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sugiyama\Desktop\右\本船スケジュール\"/>
    </mc:Choice>
  </mc:AlternateContent>
  <xr:revisionPtr revIDLastSave="0" documentId="13_ncr:1_{8D68A5F9-2679-4726-9073-916662049A18}" xr6:coauthVersionLast="47" xr6:coauthVersionMax="47" xr10:uidLastSave="{00000000-0000-0000-0000-000000000000}"/>
  <bookViews>
    <workbookView xWindow="-110" yWindow="-110" windowWidth="19420" windowHeight="10300" tabRatio="602" xr2:uid="{00000000-000D-0000-FFFF-FFFF00000000}"/>
  </bookViews>
  <sheets>
    <sheet name="Shanghai(FCL)" sheetId="7" r:id="rId1"/>
    <sheet name="Shanghai(LCL)" sheetId="17" r:id="rId2"/>
    <sheet name="混載直流" sheetId="18" r:id="rId3"/>
    <sheet name="締切早見表" sheetId="6" r:id="rId4"/>
    <sheet name="Origin Charges" sheetId="14" r:id="rId5"/>
    <sheet name="Dest Charges" sheetId="15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0" hidden="1">'Shanghai(FCL)'!$A$6:$AH$298</definedName>
    <definedName name="_xlnm._FilterDatabase" localSheetId="1" hidden="1">'Shanghai(LCL)'!$A$6:$AC$80</definedName>
    <definedName name="_xlnm._FilterDatabase" localSheetId="2" hidden="1">混載直流!#REF!</definedName>
    <definedName name="A" localSheetId="0">#REF!</definedName>
    <definedName name="A" localSheetId="1">#REF!</definedName>
    <definedName name="A" localSheetId="2">#REF!</definedName>
    <definedName name="A">#REF!</definedName>
    <definedName name="basvaWvaw" localSheetId="0">#REF!</definedName>
    <definedName name="basvaWvaw" localSheetId="1">#REF!</definedName>
    <definedName name="basvaWvaw" localSheetId="2">#REF!</definedName>
    <definedName name="basvaWvaw">#REF!</definedName>
    <definedName name="CFS" localSheetId="1">#REF!</definedName>
    <definedName name="CFS" localSheetId="2">#REF!</definedName>
    <definedName name="CFS">#REF!</definedName>
    <definedName name="CFSNI" localSheetId="1">#REF!</definedName>
    <definedName name="CFSNI" localSheetId="2">#REF!</definedName>
    <definedName name="CFSNI">#REF!</definedName>
    <definedName name="Consignee" localSheetId="0">#REF!</definedName>
    <definedName name="Consignee" localSheetId="1">#REF!</definedName>
    <definedName name="Consignee" localSheetId="2">#REF!</definedName>
    <definedName name="Consignee">#REF!</definedName>
    <definedName name="d" localSheetId="0">#REF!</definedName>
    <definedName name="d" localSheetId="1">#REF!</definedName>
    <definedName name="d" localSheetId="2">#REF!</definedName>
    <definedName name="d">#REF!</definedName>
    <definedName name="ewfwgwe" localSheetId="0">#REF!</definedName>
    <definedName name="ewfwgwe" localSheetId="1">#REF!</definedName>
    <definedName name="ewfwgwe" localSheetId="2">#REF!</definedName>
    <definedName name="ewfwgwe">#REF!</definedName>
    <definedName name="kobe_australia" localSheetId="0">#REF!</definedName>
    <definedName name="kobe_australia" localSheetId="1">#REF!</definedName>
    <definedName name="kobe_australia" localSheetId="2">#REF!</definedName>
    <definedName name="kobe_australia">#REF!</definedName>
    <definedName name="kobe_bangkok" localSheetId="0">#REF!</definedName>
    <definedName name="kobe_bangkok" localSheetId="1">#REF!</definedName>
    <definedName name="kobe_bangkok" localSheetId="2">#REF!</definedName>
    <definedName name="kobe_bangkok">#REF!</definedName>
    <definedName name="kobe_busan" localSheetId="0">#REF!</definedName>
    <definedName name="kobe_busan" localSheetId="1">#REF!</definedName>
    <definedName name="kobe_busan" localSheetId="2">#REF!</definedName>
    <definedName name="kobe_busan">#REF!</definedName>
    <definedName name="kobe_canada" localSheetId="0">#REF!</definedName>
    <definedName name="kobe_canada" localSheetId="1">#REF!</definedName>
    <definedName name="kobe_canada" localSheetId="2">#REF!</definedName>
    <definedName name="kobe_canada">#REF!</definedName>
    <definedName name="kobe_dalian" localSheetId="0">#REF!</definedName>
    <definedName name="kobe_dalian" localSheetId="1">#REF!</definedName>
    <definedName name="kobe_dalian" localSheetId="2">#REF!</definedName>
    <definedName name="kobe_dalian">#REF!</definedName>
    <definedName name="kobe_europe" localSheetId="0">#REF!</definedName>
    <definedName name="kobe_europe" localSheetId="1">#REF!</definedName>
    <definedName name="kobe_europe" localSheetId="2">#REF!</definedName>
    <definedName name="kobe_europe">#REF!</definedName>
    <definedName name="kobe_hongkong" localSheetId="0">#REF!</definedName>
    <definedName name="kobe_hongkong" localSheetId="1">#REF!</definedName>
    <definedName name="kobe_hongkong" localSheetId="2">#REF!</definedName>
    <definedName name="kobe_hongkong">#REF!</definedName>
    <definedName name="kobe_jakarta" localSheetId="0">#REF!</definedName>
    <definedName name="kobe_jakarta" localSheetId="1">#REF!</definedName>
    <definedName name="kobe_jakarta" localSheetId="2">#REF!</definedName>
    <definedName name="kobe_jakarta">#REF!</definedName>
    <definedName name="kobe_manila" localSheetId="0">#REF!</definedName>
    <definedName name="kobe_manila" localSheetId="1">#REF!</definedName>
    <definedName name="kobe_manila" localSheetId="2">#REF!</definedName>
    <definedName name="kobe_manila">#REF!</definedName>
    <definedName name="kobe_newzealand" localSheetId="0">#REF!</definedName>
    <definedName name="kobe_newzealand" localSheetId="1">#REF!</definedName>
    <definedName name="kobe_newzealand" localSheetId="2">#REF!</definedName>
    <definedName name="kobe_newzealand">#REF!</definedName>
    <definedName name="kobe_quingdao" localSheetId="0">#REF!</definedName>
    <definedName name="kobe_quingdao" localSheetId="1">#REF!</definedName>
    <definedName name="kobe_quingdao" localSheetId="2">#REF!</definedName>
    <definedName name="kobe_quingdao">#REF!</definedName>
    <definedName name="kobe_shanghai" localSheetId="0">#REF!</definedName>
    <definedName name="kobe_shanghai" localSheetId="1">#REF!</definedName>
    <definedName name="kobe_shanghai" localSheetId="2">#REF!</definedName>
    <definedName name="kobe_shanghai">#REF!</definedName>
    <definedName name="kobe_singapore" localSheetId="0">#REF!</definedName>
    <definedName name="kobe_singapore" localSheetId="1">#REF!</definedName>
    <definedName name="kobe_singapore" localSheetId="2">#REF!</definedName>
    <definedName name="kobe_singapore">#REF!</definedName>
    <definedName name="kobe_taiwan" localSheetId="0">#REF!</definedName>
    <definedName name="kobe_taiwan" localSheetId="1">#REF!</definedName>
    <definedName name="kobe_taiwan" localSheetId="2">#REF!</definedName>
    <definedName name="kobe_taiwan">#REF!</definedName>
    <definedName name="kobe_usa" localSheetId="0">#REF!</definedName>
    <definedName name="kobe_usa" localSheetId="1">#REF!</definedName>
    <definedName name="kobe_usa" localSheetId="2">#REF!</definedName>
    <definedName name="kobe_usa">#REF!</definedName>
    <definedName name="kobe_xingang" localSheetId="0">#REF!</definedName>
    <definedName name="kobe_xingang" localSheetId="1">#REF!</definedName>
    <definedName name="kobe_xingang" localSheetId="2">#REF!</definedName>
    <definedName name="kobe_xingang">#REF!</definedName>
    <definedName name="matsuyama_busan" localSheetId="0">#REF!</definedName>
    <definedName name="matsuyama_busan" localSheetId="1">#REF!</definedName>
    <definedName name="matsuyama_busan" localSheetId="2">#REF!</definedName>
    <definedName name="matsuyama_busan">#REF!</definedName>
    <definedName name="matsuyama_singapore" localSheetId="0">#REF!</definedName>
    <definedName name="matsuyama_singapore" localSheetId="1">#REF!</definedName>
    <definedName name="matsuyama_singapore" localSheetId="2">#REF!</definedName>
    <definedName name="matsuyama_singapore">#REF!</definedName>
    <definedName name="osaka_bangkok" localSheetId="0">#REF!</definedName>
    <definedName name="osaka_bangkok" localSheetId="1">#REF!</definedName>
    <definedName name="osaka_bangkok" localSheetId="2">#REF!</definedName>
    <definedName name="osaka_bangkok">#REF!</definedName>
    <definedName name="osaka_busan" localSheetId="0">#REF!</definedName>
    <definedName name="osaka_busan" localSheetId="1">#REF!</definedName>
    <definedName name="osaka_busan" localSheetId="2">#REF!</definedName>
    <definedName name="osaka_busan">#REF!</definedName>
    <definedName name="osaka_hongkong" localSheetId="0">#REF!</definedName>
    <definedName name="osaka_hongkong" localSheetId="1">#REF!</definedName>
    <definedName name="osaka_hongkong" localSheetId="2">#REF!</definedName>
    <definedName name="osaka_hongkong">#REF!</definedName>
    <definedName name="osaka_shanghai" localSheetId="0">#REF!</definedName>
    <definedName name="osaka_shanghai" localSheetId="1">#REF!</definedName>
    <definedName name="osaka_shanghai" localSheetId="2">#REF!</definedName>
    <definedName name="osaka_shanghai">#REF!</definedName>
    <definedName name="osaka_singapore" localSheetId="0">#REF!</definedName>
    <definedName name="osaka_singapore" localSheetId="1">#REF!</definedName>
    <definedName name="osaka_singapore" localSheetId="2">#REF!</definedName>
    <definedName name="osaka_singapore">#REF!</definedName>
    <definedName name="osaka_taiwan" localSheetId="0">#REF!</definedName>
    <definedName name="osaka_taiwan" localSheetId="1">#REF!</definedName>
    <definedName name="osaka_taiwan" localSheetId="2">#REF!</definedName>
    <definedName name="osaka_taiwan">#REF!</definedName>
    <definedName name="_xlnm.Print_Area" localSheetId="5">'Dest Charges'!$A$1:$K$27</definedName>
    <definedName name="_xlnm.Print_Area" localSheetId="4">'Origin Charges'!$A$1:$K$27</definedName>
    <definedName name="_xlnm.Print_Area" localSheetId="1">'Shanghai(LCL)'!$A$1:$AC$80</definedName>
    <definedName name="_xlnm.Print_Area" localSheetId="2">混載直流!$A$1:$L$32</definedName>
    <definedName name="_xlnm.Print_Area" localSheetId="3">締切早見表!$A$1:$L$33</definedName>
    <definedName name="_xlnm.Print_Titles" localSheetId="0">'Shanghai(FCL)'!$6:$6</definedName>
    <definedName name="_xlnm.Print_Titles" localSheetId="1">'Shanghai(LCL)'!$6:$6</definedName>
    <definedName name="REMARK" localSheetId="0">#REF!</definedName>
    <definedName name="REMARK" localSheetId="1">#REF!</definedName>
    <definedName name="REMARK" localSheetId="2">#REF!</definedName>
    <definedName name="REMARK">#REF!</definedName>
    <definedName name="REMARKES" localSheetId="0">#REF!</definedName>
    <definedName name="REMARKES" localSheetId="1">#REF!</definedName>
    <definedName name="REMARKES" localSheetId="2">#REF!</definedName>
    <definedName name="REMARKES">#REF!</definedName>
    <definedName name="TEXT" localSheetId="2">混載直流!$A$1:$L$32</definedName>
    <definedName name="TEXT">#REF!</definedName>
    <definedName name="VESSEL" localSheetId="0">'Shanghai(FCL)'!#REF!</definedName>
    <definedName name="VESSEL" localSheetId="1">'Shanghai(LCL)'!$A$48:$A$157</definedName>
    <definedName name="VESSEL" localSheetId="2">#REF!</definedName>
    <definedName name="VESSEL">#REF!</definedName>
    <definedName name="wefawegfwa" localSheetId="0">#REF!</definedName>
    <definedName name="wefawegfwa" localSheetId="1">#REF!</definedName>
    <definedName name="wefawegfwa" localSheetId="2">#REF!</definedName>
    <definedName name="wefawegfwa">#REF!</definedName>
    <definedName name="スリーレターコード" localSheetId="1">[1]マスター!$B$1:$B$285</definedName>
    <definedName name="スリーレターコード">[2]マスター!$B$1:$B$285</definedName>
    <definedName name="運賃">'[3]07A150%加工２'!$A$1:$BJ$30</definedName>
    <definedName name="運賃表">[4]地上運送運賃表濃飛案!$C$7:$CZ$94</definedName>
    <definedName name="請求項目" localSheetId="0">#REF!</definedName>
    <definedName name="請求項目" localSheetId="1">#REF!</definedName>
    <definedName name="請求項目" localSheetId="2">#REF!</definedName>
    <definedName name="請求項目">#REF!</definedName>
    <definedName name="請求項目名称" localSheetId="0">#REF!</definedName>
    <definedName name="請求項目名称" localSheetId="1">#REF!</definedName>
    <definedName name="請求項目名称" localSheetId="2">#REF!</definedName>
    <definedName name="請求項目名称">#REF!</definedName>
    <definedName name="請求項目名称ＥＳ" localSheetId="0">#REF!</definedName>
    <definedName name="請求項目名称ＥＳ" localSheetId="1">#REF!</definedName>
    <definedName name="請求項目名称ＥＳ" localSheetId="2">#REF!</definedName>
    <definedName name="請求項目名称ＥＳ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8" l="1"/>
  <c r="F21" i="18"/>
  <c r="F20" i="18"/>
  <c r="F19" i="18"/>
  <c r="F18" i="18"/>
  <c r="F17" i="18"/>
  <c r="F16" i="18"/>
  <c r="F15" i="18"/>
  <c r="F14" i="18"/>
  <c r="F13" i="18"/>
  <c r="B22" i="18"/>
  <c r="B21" i="18"/>
  <c r="B20" i="18"/>
  <c r="B19" i="18"/>
  <c r="B18" i="18"/>
  <c r="B17" i="18"/>
  <c r="B16" i="18"/>
  <c r="B15" i="18"/>
  <c r="B14" i="18"/>
  <c r="B13" i="18"/>
  <c r="A22" i="18"/>
  <c r="A21" i="18"/>
  <c r="A20" i="18"/>
  <c r="A19" i="18"/>
  <c r="A18" i="18"/>
  <c r="A17" i="18"/>
  <c r="A16" i="18"/>
  <c r="A15" i="18"/>
  <c r="A14" i="18"/>
  <c r="A13" i="18"/>
  <c r="AA10" i="17"/>
  <c r="AA11" i="17"/>
  <c r="Z52" i="7" l="1"/>
  <c r="G17" i="18"/>
  <c r="W52" i="7" l="1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32" i="7" s="1"/>
  <c r="J11" i="7"/>
  <c r="J10" i="7"/>
  <c r="J9" i="7"/>
  <c r="T78" i="7" l="1"/>
  <c r="R78" i="7"/>
  <c r="S78" i="7" s="1"/>
  <c r="A46" i="7"/>
  <c r="H18" i="18" l="1"/>
  <c r="L18" i="18" l="1"/>
  <c r="E18" i="18" s="1"/>
  <c r="L17" i="18"/>
  <c r="E17" i="18" s="1"/>
  <c r="H16" i="18"/>
  <c r="L16" i="18" s="1"/>
  <c r="E16" i="18" s="1"/>
  <c r="G15" i="18"/>
  <c r="L15" i="18" s="1"/>
  <c r="E15" i="18" s="1"/>
  <c r="J18" i="18" l="1"/>
  <c r="C18" i="18"/>
  <c r="D18" i="18"/>
  <c r="I17" i="18"/>
  <c r="D17" i="18"/>
  <c r="C17" i="18"/>
  <c r="D15" i="18"/>
  <c r="C15" i="18"/>
  <c r="I15" i="18"/>
  <c r="J16" i="18"/>
  <c r="D16" i="18"/>
  <c r="C16" i="18"/>
  <c r="J11" i="18"/>
  <c r="G13" i="18" l="1"/>
  <c r="L13" i="18" s="1"/>
  <c r="E13" i="18" s="1"/>
  <c r="D13" i="18" s="1"/>
  <c r="H14" i="18"/>
  <c r="L14" i="18" s="1"/>
  <c r="E14" i="18" s="1"/>
  <c r="H22" i="18"/>
  <c r="L22" i="18" s="1"/>
  <c r="E22" i="18" s="1"/>
  <c r="G21" i="18"/>
  <c r="L21" i="18" s="1"/>
  <c r="E21" i="18" s="1"/>
  <c r="D21" i="18" s="1"/>
  <c r="H20" i="18"/>
  <c r="L20" i="18" s="1"/>
  <c r="E20" i="18" s="1"/>
  <c r="G19" i="18"/>
  <c r="L19" i="18" s="1"/>
  <c r="E19" i="18" s="1"/>
  <c r="D19" i="18" s="1"/>
  <c r="C14" i="18" l="1"/>
  <c r="D14" i="18"/>
  <c r="J14" i="18"/>
  <c r="I19" i="18"/>
  <c r="I21" i="18"/>
  <c r="C19" i="18"/>
  <c r="C21" i="18"/>
  <c r="J22" i="18"/>
  <c r="D22" i="18"/>
  <c r="C22" i="18"/>
  <c r="D20" i="18"/>
  <c r="C20" i="18"/>
  <c r="J20" i="18"/>
  <c r="I13" i="18"/>
  <c r="C13" i="18"/>
  <c r="B63" i="17" l="1"/>
  <c r="T60" i="7" l="1"/>
  <c r="R60" i="7"/>
  <c r="B19" i="17" l="1"/>
  <c r="A19" i="17"/>
  <c r="A9" i="7"/>
  <c r="B9" i="17" l="1"/>
  <c r="A9" i="17"/>
  <c r="R221" i="7"/>
  <c r="S221" i="7" s="1"/>
  <c r="T221" i="7"/>
  <c r="U221" i="7"/>
  <c r="V221" i="7" s="1"/>
  <c r="W221" i="7"/>
  <c r="X221" i="7"/>
  <c r="Y221" i="7" s="1"/>
  <c r="Z221" i="7"/>
  <c r="AA221" i="7"/>
  <c r="AB221" i="7" s="1"/>
  <c r="AC221" i="7"/>
  <c r="AD221" i="7"/>
  <c r="AE221" i="7" s="1"/>
  <c r="AF221" i="7"/>
  <c r="D222" i="7"/>
  <c r="R222" i="7"/>
  <c r="S222" i="7" s="1"/>
  <c r="T222" i="7"/>
  <c r="U222" i="7"/>
  <c r="V222" i="7" s="1"/>
  <c r="W222" i="7"/>
  <c r="X222" i="7"/>
  <c r="Y222" i="7" s="1"/>
  <c r="Z222" i="7"/>
  <c r="AA222" i="7"/>
  <c r="AB222" i="7" s="1"/>
  <c r="AC222" i="7"/>
  <c r="AD222" i="7"/>
  <c r="AE222" i="7" s="1"/>
  <c r="AF222" i="7"/>
  <c r="D223" i="7"/>
  <c r="R223" i="7"/>
  <c r="S223" i="7" s="1"/>
  <c r="T223" i="7"/>
  <c r="U223" i="7"/>
  <c r="V223" i="7" s="1"/>
  <c r="W223" i="7"/>
  <c r="X223" i="7"/>
  <c r="Y223" i="7" s="1"/>
  <c r="Z223" i="7"/>
  <c r="AA223" i="7"/>
  <c r="AB223" i="7" s="1"/>
  <c r="AC223" i="7"/>
  <c r="AD223" i="7"/>
  <c r="AE223" i="7" s="1"/>
  <c r="AF223" i="7"/>
  <c r="D224" i="7"/>
  <c r="L224" i="7"/>
  <c r="M224" i="7" s="1"/>
  <c r="N224" i="7"/>
  <c r="O224" i="7"/>
  <c r="P224" i="7" s="1"/>
  <c r="Q224" i="7"/>
  <c r="U224" i="7"/>
  <c r="V224" i="7" s="1"/>
  <c r="W224" i="7"/>
  <c r="X224" i="7"/>
  <c r="Y224" i="7" s="1"/>
  <c r="Z224" i="7"/>
  <c r="AA224" i="7"/>
  <c r="AB224" i="7" s="1"/>
  <c r="AC224" i="7"/>
  <c r="AD224" i="7"/>
  <c r="AE224" i="7" s="1"/>
  <c r="AF224" i="7"/>
  <c r="L225" i="7"/>
  <c r="M225" i="7" s="1"/>
  <c r="N225" i="7"/>
  <c r="O225" i="7"/>
  <c r="P225" i="7" s="1"/>
  <c r="Q225" i="7"/>
  <c r="U225" i="7"/>
  <c r="V225" i="7" s="1"/>
  <c r="W225" i="7"/>
  <c r="X225" i="7"/>
  <c r="Y225" i="7" s="1"/>
  <c r="Z225" i="7"/>
  <c r="AA225" i="7"/>
  <c r="AB225" i="7" s="1"/>
  <c r="AC225" i="7"/>
  <c r="AD225" i="7"/>
  <c r="AE225" i="7" s="1"/>
  <c r="AF225" i="7"/>
  <c r="D226" i="7"/>
  <c r="L226" i="7"/>
  <c r="M226" i="7" s="1"/>
  <c r="N226" i="7"/>
  <c r="O226" i="7"/>
  <c r="P226" i="7" s="1"/>
  <c r="Q226" i="7"/>
  <c r="R226" i="7"/>
  <c r="S226" i="7" s="1"/>
  <c r="T226" i="7"/>
  <c r="AA226" i="7"/>
  <c r="AB226" i="7" s="1"/>
  <c r="AC226" i="7"/>
  <c r="AD226" i="7"/>
  <c r="AE226" i="7" s="1"/>
  <c r="AF226" i="7"/>
  <c r="D227" i="7"/>
  <c r="L227" i="7"/>
  <c r="M227" i="7" s="1"/>
  <c r="N227" i="7"/>
  <c r="O227" i="7"/>
  <c r="P227" i="7" s="1"/>
  <c r="Q227" i="7"/>
  <c r="R227" i="7"/>
  <c r="S227" i="7" s="1"/>
  <c r="T227" i="7"/>
  <c r="AA227" i="7"/>
  <c r="AB227" i="7" s="1"/>
  <c r="AC227" i="7"/>
  <c r="AD227" i="7"/>
  <c r="AE227" i="7" s="1"/>
  <c r="AF227" i="7"/>
  <c r="L228" i="7"/>
  <c r="M228" i="7" s="1"/>
  <c r="N228" i="7"/>
  <c r="O228" i="7"/>
  <c r="P228" i="7" s="1"/>
  <c r="Q228" i="7"/>
  <c r="R228" i="7"/>
  <c r="S228" i="7" s="1"/>
  <c r="T228" i="7"/>
  <c r="AA228" i="7"/>
  <c r="AB228" i="7" s="1"/>
  <c r="AC228" i="7"/>
  <c r="AD228" i="7"/>
  <c r="AE228" i="7" s="1"/>
  <c r="AF228" i="7"/>
  <c r="D229" i="7"/>
  <c r="R229" i="7"/>
  <c r="S229" i="7" s="1"/>
  <c r="T229" i="7"/>
  <c r="U229" i="7"/>
  <c r="V229" i="7" s="1"/>
  <c r="W229" i="7"/>
  <c r="X229" i="7"/>
  <c r="Y229" i="7" s="1"/>
  <c r="Z229" i="7"/>
  <c r="AA229" i="7"/>
  <c r="AB229" i="7" s="1"/>
  <c r="AC229" i="7"/>
  <c r="AD229" i="7"/>
  <c r="AE229" i="7" s="1"/>
  <c r="AF229" i="7"/>
  <c r="D230" i="7"/>
  <c r="R230" i="7"/>
  <c r="S230" i="7" s="1"/>
  <c r="T230" i="7"/>
  <c r="U230" i="7"/>
  <c r="V230" i="7" s="1"/>
  <c r="W230" i="7"/>
  <c r="X230" i="7"/>
  <c r="Y230" i="7" s="1"/>
  <c r="Z230" i="7"/>
  <c r="AA230" i="7"/>
  <c r="AB230" i="7" s="1"/>
  <c r="AC230" i="7"/>
  <c r="AD230" i="7"/>
  <c r="AE230" i="7" s="1"/>
  <c r="AF230" i="7"/>
  <c r="D231" i="7"/>
  <c r="R231" i="7"/>
  <c r="S231" i="7" s="1"/>
  <c r="T231" i="7"/>
  <c r="U231" i="7"/>
  <c r="V231" i="7" s="1"/>
  <c r="W231" i="7"/>
  <c r="X231" i="7"/>
  <c r="Y231" i="7" s="1"/>
  <c r="Z231" i="7"/>
  <c r="AA231" i="7"/>
  <c r="AB231" i="7" s="1"/>
  <c r="AC231" i="7"/>
  <c r="AD231" i="7"/>
  <c r="AE231" i="7" s="1"/>
  <c r="AF231" i="7"/>
  <c r="L232" i="7"/>
  <c r="M232" i="7" s="1"/>
  <c r="N232" i="7"/>
  <c r="O232" i="7"/>
  <c r="P232" i="7" s="1"/>
  <c r="Q232" i="7"/>
  <c r="R232" i="7"/>
  <c r="S232" i="7" s="1"/>
  <c r="T232" i="7"/>
  <c r="AA232" i="7"/>
  <c r="AB232" i="7" s="1"/>
  <c r="AC232" i="7"/>
  <c r="AD232" i="7"/>
  <c r="AE232" i="7" s="1"/>
  <c r="AF232" i="7"/>
  <c r="AH232" i="7"/>
  <c r="D233" i="7"/>
  <c r="L233" i="7"/>
  <c r="M233" i="7" s="1"/>
  <c r="N233" i="7"/>
  <c r="O233" i="7"/>
  <c r="P233" i="7" s="1"/>
  <c r="Q233" i="7"/>
  <c r="R233" i="7"/>
  <c r="S233" i="7" s="1"/>
  <c r="T233" i="7"/>
  <c r="AA233" i="7"/>
  <c r="AB233" i="7" s="1"/>
  <c r="AC233" i="7"/>
  <c r="AD233" i="7"/>
  <c r="AE233" i="7" s="1"/>
  <c r="AF233" i="7"/>
  <c r="D234" i="7"/>
  <c r="L234" i="7"/>
  <c r="M234" i="7" s="1"/>
  <c r="N234" i="7"/>
  <c r="O234" i="7"/>
  <c r="P234" i="7" s="1"/>
  <c r="Q234" i="7"/>
  <c r="R234" i="7"/>
  <c r="S234" i="7" s="1"/>
  <c r="T234" i="7"/>
  <c r="AA234" i="7"/>
  <c r="AB234" i="7" s="1"/>
  <c r="AC234" i="7"/>
  <c r="AD234" i="7"/>
  <c r="AE234" i="7" s="1"/>
  <c r="AF234" i="7"/>
  <c r="D235" i="7"/>
  <c r="L235" i="7"/>
  <c r="M235" i="7" s="1"/>
  <c r="N235" i="7"/>
  <c r="O235" i="7"/>
  <c r="P235" i="7" s="1"/>
  <c r="Q235" i="7"/>
  <c r="R235" i="7"/>
  <c r="S235" i="7" s="1"/>
  <c r="T235" i="7"/>
  <c r="U235" i="7"/>
  <c r="V235" i="7" s="1"/>
  <c r="W235" i="7"/>
  <c r="X235" i="7"/>
  <c r="Y235" i="7" s="1"/>
  <c r="Z235" i="7"/>
  <c r="D236" i="7"/>
  <c r="L236" i="7"/>
  <c r="M236" i="7" s="1"/>
  <c r="N236" i="7"/>
  <c r="O236" i="7"/>
  <c r="P236" i="7" s="1"/>
  <c r="Q236" i="7"/>
  <c r="R236" i="7"/>
  <c r="S236" i="7" s="1"/>
  <c r="T236" i="7"/>
  <c r="U236" i="7"/>
  <c r="V236" i="7" s="1"/>
  <c r="W236" i="7"/>
  <c r="X236" i="7"/>
  <c r="Y236" i="7" s="1"/>
  <c r="Z236" i="7"/>
  <c r="D237" i="7"/>
  <c r="L237" i="7"/>
  <c r="M237" i="7" s="1"/>
  <c r="N237" i="7"/>
  <c r="O237" i="7"/>
  <c r="P237" i="7" s="1"/>
  <c r="Q237" i="7"/>
  <c r="R237" i="7"/>
  <c r="S237" i="7" s="1"/>
  <c r="T237" i="7"/>
  <c r="U237" i="7"/>
  <c r="V237" i="7" s="1"/>
  <c r="W237" i="7"/>
  <c r="X237" i="7"/>
  <c r="Y237" i="7" s="1"/>
  <c r="Z237" i="7"/>
  <c r="D238" i="7"/>
  <c r="R238" i="7"/>
  <c r="S238" i="7" s="1"/>
  <c r="T238" i="7"/>
  <c r="U238" i="7"/>
  <c r="V238" i="7" s="1"/>
  <c r="W238" i="7"/>
  <c r="X238" i="7"/>
  <c r="Y238" i="7" s="1"/>
  <c r="Z238" i="7"/>
  <c r="AA238" i="7"/>
  <c r="AB238" i="7" s="1"/>
  <c r="AC238" i="7"/>
  <c r="AD238" i="7"/>
  <c r="AE238" i="7" s="1"/>
  <c r="AF238" i="7"/>
  <c r="D239" i="7"/>
  <c r="R239" i="7"/>
  <c r="S239" i="7" s="1"/>
  <c r="T239" i="7"/>
  <c r="U239" i="7"/>
  <c r="V239" i="7" s="1"/>
  <c r="W239" i="7"/>
  <c r="X239" i="7"/>
  <c r="Y239" i="7" s="1"/>
  <c r="Z239" i="7"/>
  <c r="AA239" i="7"/>
  <c r="AB239" i="7" s="1"/>
  <c r="AC239" i="7"/>
  <c r="AD239" i="7"/>
  <c r="AE239" i="7" s="1"/>
  <c r="AF239" i="7"/>
  <c r="D240" i="7"/>
  <c r="R240" i="7"/>
  <c r="S240" i="7" s="1"/>
  <c r="T240" i="7"/>
  <c r="U240" i="7"/>
  <c r="V240" i="7" s="1"/>
  <c r="W240" i="7"/>
  <c r="X240" i="7"/>
  <c r="Y240" i="7" s="1"/>
  <c r="Z240" i="7"/>
  <c r="AA240" i="7"/>
  <c r="AB240" i="7" s="1"/>
  <c r="AC240" i="7"/>
  <c r="AD240" i="7"/>
  <c r="AE240" i="7" s="1"/>
  <c r="AF240" i="7"/>
  <c r="D241" i="7"/>
  <c r="U241" i="7"/>
  <c r="V241" i="7" s="1"/>
  <c r="W241" i="7"/>
  <c r="X241" i="7"/>
  <c r="Y241" i="7" s="1"/>
  <c r="Z241" i="7"/>
  <c r="AA241" i="7"/>
  <c r="AB241" i="7" s="1"/>
  <c r="AC241" i="7"/>
  <c r="AD241" i="7"/>
  <c r="AE241" i="7" s="1"/>
  <c r="AF241" i="7"/>
  <c r="D242" i="7"/>
  <c r="L242" i="7"/>
  <c r="M242" i="7" s="1"/>
  <c r="N242" i="7"/>
  <c r="O242" i="7"/>
  <c r="P242" i="7" s="1"/>
  <c r="Q242" i="7"/>
  <c r="U242" i="7"/>
  <c r="V242" i="7" s="1"/>
  <c r="W242" i="7"/>
  <c r="X242" i="7"/>
  <c r="Y242" i="7" s="1"/>
  <c r="Z242" i="7"/>
  <c r="AA242" i="7"/>
  <c r="AB242" i="7" s="1"/>
  <c r="AC242" i="7"/>
  <c r="AD242" i="7"/>
  <c r="AE242" i="7" s="1"/>
  <c r="AF242" i="7"/>
  <c r="L243" i="7"/>
  <c r="M243" i="7" s="1"/>
  <c r="N243" i="7"/>
  <c r="O243" i="7"/>
  <c r="P243" i="7" s="1"/>
  <c r="Q243" i="7"/>
  <c r="U243" i="7"/>
  <c r="V243" i="7" s="1"/>
  <c r="W243" i="7"/>
  <c r="X243" i="7"/>
  <c r="Y243" i="7" s="1"/>
  <c r="Z243" i="7"/>
  <c r="AA243" i="7"/>
  <c r="AB243" i="7" s="1"/>
  <c r="AC243" i="7"/>
  <c r="AD243" i="7"/>
  <c r="AE243" i="7" s="1"/>
  <c r="AF243" i="7"/>
  <c r="L244" i="7"/>
  <c r="M244" i="7" s="1"/>
  <c r="N244" i="7"/>
  <c r="O244" i="7"/>
  <c r="P244" i="7" s="1"/>
  <c r="Q244" i="7"/>
  <c r="R244" i="7"/>
  <c r="S244" i="7" s="1"/>
  <c r="T244" i="7"/>
  <c r="AA244" i="7"/>
  <c r="AB244" i="7" s="1"/>
  <c r="AC244" i="7"/>
  <c r="AD244" i="7"/>
  <c r="AE244" i="7" s="1"/>
  <c r="AF244" i="7"/>
  <c r="D245" i="7"/>
  <c r="F245" i="7"/>
  <c r="L245" i="7"/>
  <c r="M245" i="7" s="1"/>
  <c r="N245" i="7"/>
  <c r="O245" i="7"/>
  <c r="P245" i="7" s="1"/>
  <c r="Q245" i="7"/>
  <c r="R245" i="7"/>
  <c r="S245" i="7" s="1"/>
  <c r="T245" i="7"/>
  <c r="AA245" i="7"/>
  <c r="AB245" i="7" s="1"/>
  <c r="AC245" i="7"/>
  <c r="AD245" i="7"/>
  <c r="AE245" i="7" s="1"/>
  <c r="AF245" i="7"/>
  <c r="D246" i="7"/>
  <c r="F246" i="7"/>
  <c r="L246" i="7"/>
  <c r="M246" i="7" s="1"/>
  <c r="N246" i="7"/>
  <c r="O246" i="7"/>
  <c r="P246" i="7" s="1"/>
  <c r="Q246" i="7"/>
  <c r="R246" i="7"/>
  <c r="S246" i="7" s="1"/>
  <c r="T246" i="7"/>
  <c r="AA246" i="7"/>
  <c r="AB246" i="7" s="1"/>
  <c r="AC246" i="7"/>
  <c r="AD246" i="7"/>
  <c r="AE246" i="7" s="1"/>
  <c r="AF246" i="7"/>
  <c r="J247" i="7"/>
  <c r="I247" i="7" s="1"/>
  <c r="K247" i="7" s="1"/>
  <c r="R247" i="7"/>
  <c r="S247" i="7" s="1"/>
  <c r="T247" i="7"/>
  <c r="U247" i="7"/>
  <c r="V247" i="7" s="1"/>
  <c r="W247" i="7"/>
  <c r="X247" i="7"/>
  <c r="Y247" i="7" s="1"/>
  <c r="Z247" i="7"/>
  <c r="AA247" i="7"/>
  <c r="AB247" i="7" s="1"/>
  <c r="AC247" i="7"/>
  <c r="AD247" i="7"/>
  <c r="AE247" i="7" s="1"/>
  <c r="AF247" i="7"/>
  <c r="R248" i="7"/>
  <c r="S248" i="7" s="1"/>
  <c r="T248" i="7"/>
  <c r="U248" i="7"/>
  <c r="V248" i="7" s="1"/>
  <c r="W248" i="7"/>
  <c r="X248" i="7"/>
  <c r="Y248" i="7" s="1"/>
  <c r="Z248" i="7"/>
  <c r="AA248" i="7"/>
  <c r="AB248" i="7" s="1"/>
  <c r="AC248" i="7"/>
  <c r="AD248" i="7"/>
  <c r="AE248" i="7" s="1"/>
  <c r="AF248" i="7"/>
  <c r="D249" i="7"/>
  <c r="R249" i="7"/>
  <c r="S249" i="7" s="1"/>
  <c r="T249" i="7"/>
  <c r="U249" i="7"/>
  <c r="V249" i="7" s="1"/>
  <c r="W249" i="7"/>
  <c r="X249" i="7"/>
  <c r="Y249" i="7" s="1"/>
  <c r="Z249" i="7"/>
  <c r="AD249" i="7"/>
  <c r="AE249" i="7" s="1"/>
  <c r="AF249" i="7"/>
  <c r="D250" i="7"/>
  <c r="U250" i="7"/>
  <c r="V250" i="7" s="1"/>
  <c r="W250" i="7"/>
  <c r="X250" i="7"/>
  <c r="Y250" i="7" s="1"/>
  <c r="Z250" i="7"/>
  <c r="AA250" i="7"/>
  <c r="AB250" i="7" s="1"/>
  <c r="AC250" i="7"/>
  <c r="AD250" i="7"/>
  <c r="AE250" i="7" s="1"/>
  <c r="AF250" i="7"/>
  <c r="L251" i="7"/>
  <c r="M251" i="7" s="1"/>
  <c r="N251" i="7"/>
  <c r="O251" i="7"/>
  <c r="P251" i="7" s="1"/>
  <c r="Q251" i="7"/>
  <c r="U251" i="7"/>
  <c r="V251" i="7" s="1"/>
  <c r="W251" i="7"/>
  <c r="X251" i="7"/>
  <c r="Y251" i="7" s="1"/>
  <c r="Z251" i="7"/>
  <c r="AA251" i="7"/>
  <c r="AB251" i="7" s="1"/>
  <c r="AC251" i="7"/>
  <c r="AD251" i="7"/>
  <c r="AE251" i="7" s="1"/>
  <c r="AF251" i="7"/>
  <c r="D252" i="7"/>
  <c r="L252" i="7"/>
  <c r="M252" i="7" s="1"/>
  <c r="N252" i="7"/>
  <c r="O252" i="7"/>
  <c r="P252" i="7" s="1"/>
  <c r="Q252" i="7"/>
  <c r="U252" i="7"/>
  <c r="V252" i="7" s="1"/>
  <c r="W252" i="7"/>
  <c r="X252" i="7"/>
  <c r="Y252" i="7" s="1"/>
  <c r="Z252" i="7"/>
  <c r="AA252" i="7"/>
  <c r="AB252" i="7" s="1"/>
  <c r="AC252" i="7"/>
  <c r="AD252" i="7"/>
  <c r="AE252" i="7" s="1"/>
  <c r="AF252" i="7"/>
  <c r="L253" i="7"/>
  <c r="M253" i="7" s="1"/>
  <c r="N253" i="7"/>
  <c r="O253" i="7"/>
  <c r="P253" i="7" s="1"/>
  <c r="Q253" i="7"/>
  <c r="R253" i="7"/>
  <c r="S253" i="7" s="1"/>
  <c r="T253" i="7"/>
  <c r="AA253" i="7"/>
  <c r="AB253" i="7" s="1"/>
  <c r="AC253" i="7"/>
  <c r="AD253" i="7"/>
  <c r="AE253" i="7" s="1"/>
  <c r="AF253" i="7"/>
  <c r="D254" i="7"/>
  <c r="L254" i="7"/>
  <c r="M254" i="7" s="1"/>
  <c r="N254" i="7"/>
  <c r="O254" i="7"/>
  <c r="P254" i="7" s="1"/>
  <c r="Q254" i="7"/>
  <c r="R254" i="7"/>
  <c r="S254" i="7" s="1"/>
  <c r="T254" i="7"/>
  <c r="AA254" i="7"/>
  <c r="AB254" i="7" s="1"/>
  <c r="AC254" i="7"/>
  <c r="AD254" i="7"/>
  <c r="AE254" i="7" s="1"/>
  <c r="AF254" i="7"/>
  <c r="D255" i="7"/>
  <c r="L255" i="7"/>
  <c r="M255" i="7" s="1"/>
  <c r="N255" i="7"/>
  <c r="O255" i="7"/>
  <c r="P255" i="7" s="1"/>
  <c r="Q255" i="7"/>
  <c r="R255" i="7"/>
  <c r="S255" i="7" s="1"/>
  <c r="T255" i="7"/>
  <c r="AA255" i="7"/>
  <c r="AB255" i="7" s="1"/>
  <c r="AC255" i="7"/>
  <c r="AD255" i="7"/>
  <c r="AE255" i="7" s="1"/>
  <c r="AF255" i="7"/>
  <c r="D256" i="7"/>
  <c r="L256" i="7"/>
  <c r="M256" i="7" s="1"/>
  <c r="N256" i="7"/>
  <c r="O256" i="7"/>
  <c r="P256" i="7" s="1"/>
  <c r="Q256" i="7"/>
  <c r="R256" i="7"/>
  <c r="S256" i="7" s="1"/>
  <c r="T256" i="7"/>
  <c r="AA256" i="7"/>
  <c r="AB256" i="7" s="1"/>
  <c r="AC256" i="7"/>
  <c r="AD256" i="7"/>
  <c r="AE256" i="7" s="1"/>
  <c r="AF256" i="7"/>
  <c r="L257" i="7"/>
  <c r="M257" i="7" s="1"/>
  <c r="N257" i="7"/>
  <c r="O257" i="7"/>
  <c r="P257" i="7" s="1"/>
  <c r="Q257" i="7"/>
  <c r="R257" i="7"/>
  <c r="S257" i="7" s="1"/>
  <c r="T257" i="7"/>
  <c r="AA257" i="7"/>
  <c r="AB257" i="7" s="1"/>
  <c r="AC257" i="7"/>
  <c r="AD257" i="7"/>
  <c r="AE257" i="7" s="1"/>
  <c r="AF257" i="7"/>
  <c r="D258" i="7"/>
  <c r="L258" i="7"/>
  <c r="M258" i="7" s="1"/>
  <c r="N258" i="7"/>
  <c r="O258" i="7"/>
  <c r="P258" i="7" s="1"/>
  <c r="Q258" i="7"/>
  <c r="R258" i="7"/>
  <c r="S258" i="7" s="1"/>
  <c r="T258" i="7"/>
  <c r="U258" i="7"/>
  <c r="V258" i="7" s="1"/>
  <c r="W258" i="7"/>
  <c r="X258" i="7"/>
  <c r="Y258" i="7" s="1"/>
  <c r="Z258" i="7"/>
  <c r="D259" i="7"/>
  <c r="L259" i="7"/>
  <c r="M259" i="7" s="1"/>
  <c r="N259" i="7"/>
  <c r="O259" i="7"/>
  <c r="P259" i="7" s="1"/>
  <c r="Q259" i="7"/>
  <c r="R259" i="7"/>
  <c r="S259" i="7" s="1"/>
  <c r="T259" i="7"/>
  <c r="U259" i="7"/>
  <c r="V259" i="7" s="1"/>
  <c r="W259" i="7"/>
  <c r="X259" i="7"/>
  <c r="Y259" i="7" s="1"/>
  <c r="Z259" i="7"/>
  <c r="D260" i="7"/>
  <c r="L260" i="7"/>
  <c r="M260" i="7" s="1"/>
  <c r="N260" i="7"/>
  <c r="O260" i="7"/>
  <c r="P260" i="7" s="1"/>
  <c r="Q260" i="7"/>
  <c r="AA260" i="7"/>
  <c r="AB260" i="7" s="1"/>
  <c r="AC260" i="7"/>
  <c r="AD260" i="7"/>
  <c r="AE260" i="7" s="1"/>
  <c r="AF260" i="7"/>
  <c r="D261" i="7"/>
  <c r="R261" i="7"/>
  <c r="S261" i="7" s="1"/>
  <c r="T261" i="7"/>
  <c r="U261" i="7"/>
  <c r="V261" i="7" s="1"/>
  <c r="W261" i="7"/>
  <c r="X261" i="7"/>
  <c r="Y261" i="7" s="1"/>
  <c r="Z261" i="7"/>
  <c r="AA261" i="7"/>
  <c r="AB261" i="7" s="1"/>
  <c r="AC261" i="7"/>
  <c r="AD261" i="7"/>
  <c r="AE261" i="7" s="1"/>
  <c r="AF261" i="7"/>
  <c r="R262" i="7"/>
  <c r="S262" i="7" s="1"/>
  <c r="T262" i="7"/>
  <c r="U262" i="7"/>
  <c r="V262" i="7" s="1"/>
  <c r="W262" i="7"/>
  <c r="X262" i="7"/>
  <c r="Y262" i="7" s="1"/>
  <c r="Z262" i="7"/>
  <c r="AA262" i="7"/>
  <c r="AB262" i="7" s="1"/>
  <c r="AC262" i="7"/>
  <c r="AD262" i="7"/>
  <c r="AE262" i="7" s="1"/>
  <c r="AF262" i="7"/>
  <c r="D263" i="7"/>
  <c r="N263" i="7"/>
  <c r="Q263" i="7"/>
  <c r="R263" i="7"/>
  <c r="S263" i="7" s="1"/>
  <c r="T263" i="7"/>
  <c r="U263" i="7"/>
  <c r="V263" i="7" s="1"/>
  <c r="W263" i="7"/>
  <c r="X263" i="7"/>
  <c r="Y263" i="7" s="1"/>
  <c r="Z263" i="7"/>
  <c r="AA263" i="7"/>
  <c r="AB263" i="7" s="1"/>
  <c r="AC263" i="7"/>
  <c r="AD263" i="7"/>
  <c r="AE263" i="7" s="1"/>
  <c r="AF263" i="7"/>
  <c r="D264" i="7"/>
  <c r="R264" i="7"/>
  <c r="S264" i="7" s="1"/>
  <c r="T264" i="7"/>
  <c r="U264" i="7"/>
  <c r="V264" i="7" s="1"/>
  <c r="W264" i="7"/>
  <c r="X264" i="7"/>
  <c r="Y264" i="7" s="1"/>
  <c r="Z264" i="7"/>
  <c r="AA264" i="7"/>
  <c r="AB264" i="7" s="1"/>
  <c r="AC264" i="7"/>
  <c r="AD264" i="7"/>
  <c r="AE264" i="7" s="1"/>
  <c r="AF264" i="7"/>
  <c r="D265" i="7"/>
  <c r="L265" i="7"/>
  <c r="M265" i="7" s="1"/>
  <c r="N265" i="7"/>
  <c r="O265" i="7"/>
  <c r="P265" i="7" s="1"/>
  <c r="Q265" i="7"/>
  <c r="U265" i="7"/>
  <c r="V265" i="7" s="1"/>
  <c r="W265" i="7"/>
  <c r="X265" i="7"/>
  <c r="Y265" i="7" s="1"/>
  <c r="Z265" i="7"/>
  <c r="AA265" i="7"/>
  <c r="AB265" i="7" s="1"/>
  <c r="AC265" i="7"/>
  <c r="AD265" i="7"/>
  <c r="AE265" i="7" s="1"/>
  <c r="AF265" i="7"/>
  <c r="L266" i="7"/>
  <c r="M266" i="7" s="1"/>
  <c r="N266" i="7"/>
  <c r="O266" i="7"/>
  <c r="P266" i="7" s="1"/>
  <c r="Q266" i="7"/>
  <c r="U266" i="7"/>
  <c r="V266" i="7" s="1"/>
  <c r="W266" i="7"/>
  <c r="X266" i="7"/>
  <c r="Y266" i="7" s="1"/>
  <c r="Z266" i="7"/>
  <c r="AA266" i="7"/>
  <c r="AB266" i="7" s="1"/>
  <c r="AC266" i="7"/>
  <c r="AD266" i="7"/>
  <c r="AE266" i="7" s="1"/>
  <c r="AF266" i="7"/>
  <c r="D267" i="7"/>
  <c r="L267" i="7"/>
  <c r="M267" i="7" s="1"/>
  <c r="N267" i="7"/>
  <c r="O267" i="7"/>
  <c r="P267" i="7" s="1"/>
  <c r="Q267" i="7"/>
  <c r="R267" i="7"/>
  <c r="S267" i="7" s="1"/>
  <c r="T267" i="7"/>
  <c r="AA267" i="7"/>
  <c r="AB267" i="7" s="1"/>
  <c r="AC267" i="7"/>
  <c r="AD267" i="7"/>
  <c r="AE267" i="7" s="1"/>
  <c r="AF267" i="7"/>
  <c r="D268" i="7"/>
  <c r="L268" i="7"/>
  <c r="M268" i="7" s="1"/>
  <c r="N268" i="7"/>
  <c r="O268" i="7"/>
  <c r="P268" i="7" s="1"/>
  <c r="Q268" i="7"/>
  <c r="R268" i="7"/>
  <c r="S268" i="7" s="1"/>
  <c r="T268" i="7"/>
  <c r="AA268" i="7"/>
  <c r="AB268" i="7" s="1"/>
  <c r="AC268" i="7"/>
  <c r="AD268" i="7"/>
  <c r="AE268" i="7" s="1"/>
  <c r="AF268" i="7"/>
  <c r="L269" i="7"/>
  <c r="M269" i="7" s="1"/>
  <c r="N269" i="7"/>
  <c r="O269" i="7"/>
  <c r="P269" i="7" s="1"/>
  <c r="Q269" i="7"/>
  <c r="R269" i="7"/>
  <c r="S269" i="7" s="1"/>
  <c r="T269" i="7"/>
  <c r="AA269" i="7"/>
  <c r="AB269" i="7" s="1"/>
  <c r="AC269" i="7"/>
  <c r="AD269" i="7"/>
  <c r="AE269" i="7" s="1"/>
  <c r="AF269" i="7"/>
  <c r="D270" i="7"/>
  <c r="R270" i="7"/>
  <c r="S270" i="7" s="1"/>
  <c r="T270" i="7"/>
  <c r="U270" i="7"/>
  <c r="V270" i="7" s="1"/>
  <c r="W270" i="7"/>
  <c r="X270" i="7"/>
  <c r="Y270" i="7" s="1"/>
  <c r="Z270" i="7"/>
  <c r="AA270" i="7"/>
  <c r="AB270" i="7" s="1"/>
  <c r="AC270" i="7"/>
  <c r="AD270" i="7"/>
  <c r="AE270" i="7" s="1"/>
  <c r="AF270" i="7"/>
  <c r="D271" i="7"/>
  <c r="R271" i="7"/>
  <c r="S271" i="7" s="1"/>
  <c r="T271" i="7"/>
  <c r="U271" i="7"/>
  <c r="V271" i="7" s="1"/>
  <c r="W271" i="7"/>
  <c r="X271" i="7"/>
  <c r="Y271" i="7" s="1"/>
  <c r="Z271" i="7"/>
  <c r="AA271" i="7"/>
  <c r="AB271" i="7" s="1"/>
  <c r="AC271" i="7"/>
  <c r="AD271" i="7"/>
  <c r="AE271" i="7" s="1"/>
  <c r="AF271" i="7"/>
  <c r="D272" i="7"/>
  <c r="R272" i="7"/>
  <c r="S272" i="7" s="1"/>
  <c r="T272" i="7"/>
  <c r="U272" i="7"/>
  <c r="V272" i="7" s="1"/>
  <c r="W272" i="7"/>
  <c r="X272" i="7"/>
  <c r="Y272" i="7" s="1"/>
  <c r="Z272" i="7"/>
  <c r="AA272" i="7"/>
  <c r="AB272" i="7" s="1"/>
  <c r="AC272" i="7"/>
  <c r="AD272" i="7"/>
  <c r="AE272" i="7" s="1"/>
  <c r="AF272" i="7"/>
  <c r="L273" i="7"/>
  <c r="M273" i="7" s="1"/>
  <c r="N273" i="7"/>
  <c r="O273" i="7"/>
  <c r="P273" i="7" s="1"/>
  <c r="Q273" i="7"/>
  <c r="R273" i="7"/>
  <c r="S273" i="7" s="1"/>
  <c r="T273" i="7"/>
  <c r="AA273" i="7"/>
  <c r="AB273" i="7" s="1"/>
  <c r="AC273" i="7"/>
  <c r="AD273" i="7"/>
  <c r="AE273" i="7" s="1"/>
  <c r="AF273" i="7"/>
  <c r="AH273" i="7"/>
  <c r="D274" i="7"/>
  <c r="L274" i="7"/>
  <c r="M274" i="7" s="1"/>
  <c r="N274" i="7"/>
  <c r="O274" i="7"/>
  <c r="P274" i="7" s="1"/>
  <c r="Q274" i="7"/>
  <c r="R274" i="7"/>
  <c r="S274" i="7" s="1"/>
  <c r="T274" i="7"/>
  <c r="AA274" i="7"/>
  <c r="AB274" i="7" s="1"/>
  <c r="AC274" i="7"/>
  <c r="AD274" i="7"/>
  <c r="AE274" i="7" s="1"/>
  <c r="AF274" i="7"/>
  <c r="D275" i="7"/>
  <c r="L275" i="7"/>
  <c r="M275" i="7" s="1"/>
  <c r="N275" i="7"/>
  <c r="O275" i="7"/>
  <c r="P275" i="7" s="1"/>
  <c r="Q275" i="7"/>
  <c r="R275" i="7"/>
  <c r="S275" i="7" s="1"/>
  <c r="T275" i="7"/>
  <c r="AA275" i="7"/>
  <c r="AB275" i="7" s="1"/>
  <c r="AC275" i="7"/>
  <c r="AD275" i="7"/>
  <c r="AE275" i="7" s="1"/>
  <c r="AF275" i="7"/>
  <c r="D276" i="7"/>
  <c r="L276" i="7"/>
  <c r="M276" i="7" s="1"/>
  <c r="N276" i="7"/>
  <c r="O276" i="7"/>
  <c r="P276" i="7" s="1"/>
  <c r="Q276" i="7"/>
  <c r="R276" i="7"/>
  <c r="S276" i="7" s="1"/>
  <c r="T276" i="7"/>
  <c r="U276" i="7"/>
  <c r="V276" i="7" s="1"/>
  <c r="W276" i="7"/>
  <c r="X276" i="7"/>
  <c r="Y276" i="7" s="1"/>
  <c r="Z276" i="7"/>
  <c r="D277" i="7"/>
  <c r="L277" i="7"/>
  <c r="M277" i="7" s="1"/>
  <c r="N277" i="7"/>
  <c r="O277" i="7"/>
  <c r="P277" i="7" s="1"/>
  <c r="Q277" i="7"/>
  <c r="R277" i="7"/>
  <c r="S277" i="7" s="1"/>
  <c r="T277" i="7"/>
  <c r="U277" i="7"/>
  <c r="V277" i="7" s="1"/>
  <c r="W277" i="7"/>
  <c r="X277" i="7"/>
  <c r="Y277" i="7" s="1"/>
  <c r="Z277" i="7"/>
  <c r="D278" i="7"/>
  <c r="L278" i="7"/>
  <c r="M278" i="7" s="1"/>
  <c r="N278" i="7"/>
  <c r="O278" i="7"/>
  <c r="P278" i="7" s="1"/>
  <c r="Q278" i="7"/>
  <c r="R278" i="7"/>
  <c r="S278" i="7" s="1"/>
  <c r="T278" i="7"/>
  <c r="U278" i="7"/>
  <c r="V278" i="7" s="1"/>
  <c r="W278" i="7"/>
  <c r="X278" i="7"/>
  <c r="Y278" i="7" s="1"/>
  <c r="Z278" i="7"/>
  <c r="D279" i="7"/>
  <c r="R279" i="7"/>
  <c r="S279" i="7" s="1"/>
  <c r="T279" i="7"/>
  <c r="U279" i="7"/>
  <c r="V279" i="7" s="1"/>
  <c r="W279" i="7"/>
  <c r="X279" i="7"/>
  <c r="Y279" i="7" s="1"/>
  <c r="Z279" i="7"/>
  <c r="AA279" i="7"/>
  <c r="AB279" i="7" s="1"/>
  <c r="AC279" i="7"/>
  <c r="AD279" i="7"/>
  <c r="AE279" i="7" s="1"/>
  <c r="AF279" i="7"/>
  <c r="D280" i="7"/>
  <c r="R280" i="7"/>
  <c r="S280" i="7" s="1"/>
  <c r="T280" i="7"/>
  <c r="U280" i="7"/>
  <c r="V280" i="7" s="1"/>
  <c r="W280" i="7"/>
  <c r="X280" i="7"/>
  <c r="Y280" i="7" s="1"/>
  <c r="Z280" i="7"/>
  <c r="AA280" i="7"/>
  <c r="AB280" i="7" s="1"/>
  <c r="AC280" i="7"/>
  <c r="AD280" i="7"/>
  <c r="AE280" i="7" s="1"/>
  <c r="AF280" i="7"/>
  <c r="D281" i="7"/>
  <c r="R281" i="7"/>
  <c r="S281" i="7" s="1"/>
  <c r="T281" i="7"/>
  <c r="U281" i="7"/>
  <c r="V281" i="7" s="1"/>
  <c r="W281" i="7"/>
  <c r="X281" i="7"/>
  <c r="Y281" i="7" s="1"/>
  <c r="Z281" i="7"/>
  <c r="AA281" i="7"/>
  <c r="AB281" i="7" s="1"/>
  <c r="AC281" i="7"/>
  <c r="AD281" i="7"/>
  <c r="AE281" i="7" s="1"/>
  <c r="AF281" i="7"/>
  <c r="D282" i="7"/>
  <c r="U282" i="7"/>
  <c r="V282" i="7" s="1"/>
  <c r="W282" i="7"/>
  <c r="X282" i="7"/>
  <c r="Y282" i="7" s="1"/>
  <c r="Z282" i="7"/>
  <c r="AA282" i="7"/>
  <c r="AB282" i="7" s="1"/>
  <c r="AC282" i="7"/>
  <c r="AD282" i="7"/>
  <c r="AE282" i="7" s="1"/>
  <c r="AF282" i="7"/>
  <c r="D283" i="7"/>
  <c r="L283" i="7"/>
  <c r="M283" i="7" s="1"/>
  <c r="N283" i="7"/>
  <c r="O283" i="7"/>
  <c r="P283" i="7" s="1"/>
  <c r="Q283" i="7"/>
  <c r="U283" i="7"/>
  <c r="V283" i="7" s="1"/>
  <c r="W283" i="7"/>
  <c r="X283" i="7"/>
  <c r="Y283" i="7" s="1"/>
  <c r="Z283" i="7"/>
  <c r="AA283" i="7"/>
  <c r="AB283" i="7" s="1"/>
  <c r="AC283" i="7"/>
  <c r="AD283" i="7"/>
  <c r="AE283" i="7" s="1"/>
  <c r="AF283" i="7"/>
  <c r="L284" i="7"/>
  <c r="M284" i="7" s="1"/>
  <c r="N284" i="7"/>
  <c r="O284" i="7"/>
  <c r="P284" i="7" s="1"/>
  <c r="Q284" i="7"/>
  <c r="U284" i="7"/>
  <c r="V284" i="7" s="1"/>
  <c r="W284" i="7"/>
  <c r="X284" i="7"/>
  <c r="Y284" i="7" s="1"/>
  <c r="Z284" i="7"/>
  <c r="AA284" i="7"/>
  <c r="AB284" i="7" s="1"/>
  <c r="AC284" i="7"/>
  <c r="AD284" i="7"/>
  <c r="AE284" i="7" s="1"/>
  <c r="AF284" i="7"/>
  <c r="L285" i="7"/>
  <c r="M285" i="7" s="1"/>
  <c r="N285" i="7"/>
  <c r="O285" i="7"/>
  <c r="P285" i="7" s="1"/>
  <c r="Q285" i="7"/>
  <c r="R285" i="7"/>
  <c r="S285" i="7" s="1"/>
  <c r="T285" i="7"/>
  <c r="AA285" i="7"/>
  <c r="AB285" i="7" s="1"/>
  <c r="AC285" i="7"/>
  <c r="AD285" i="7"/>
  <c r="AE285" i="7" s="1"/>
  <c r="AF285" i="7"/>
  <c r="D286" i="7"/>
  <c r="L286" i="7"/>
  <c r="M286" i="7" s="1"/>
  <c r="N286" i="7"/>
  <c r="O286" i="7"/>
  <c r="P286" i="7" s="1"/>
  <c r="Q286" i="7"/>
  <c r="R286" i="7"/>
  <c r="S286" i="7" s="1"/>
  <c r="T286" i="7"/>
  <c r="AA286" i="7"/>
  <c r="AB286" i="7" s="1"/>
  <c r="AC286" i="7"/>
  <c r="AD286" i="7"/>
  <c r="AE286" i="7" s="1"/>
  <c r="AF286" i="7"/>
  <c r="D287" i="7"/>
  <c r="L287" i="7"/>
  <c r="M287" i="7" s="1"/>
  <c r="N287" i="7"/>
  <c r="O287" i="7"/>
  <c r="P287" i="7" s="1"/>
  <c r="Q287" i="7"/>
  <c r="R287" i="7"/>
  <c r="S287" i="7" s="1"/>
  <c r="T287" i="7"/>
  <c r="AA287" i="7"/>
  <c r="AB287" i="7" s="1"/>
  <c r="AC287" i="7"/>
  <c r="AD287" i="7"/>
  <c r="AE287" i="7" s="1"/>
  <c r="AF287" i="7"/>
  <c r="D288" i="7"/>
  <c r="L288" i="7"/>
  <c r="M288" i="7" s="1"/>
  <c r="N288" i="7"/>
  <c r="O288" i="7"/>
  <c r="P288" i="7" s="1"/>
  <c r="Q288" i="7"/>
  <c r="R288" i="7"/>
  <c r="S288" i="7" s="1"/>
  <c r="T288" i="7"/>
  <c r="AA288" i="7"/>
  <c r="AB288" i="7" s="1"/>
  <c r="AC288" i="7"/>
  <c r="AD288" i="7"/>
  <c r="AE288" i="7" s="1"/>
  <c r="AF288" i="7"/>
  <c r="G247" i="7" l="1"/>
  <c r="H247" i="7" s="1"/>
  <c r="C247" i="7" s="1"/>
  <c r="D247" i="7" s="1"/>
  <c r="E247" i="7" l="1"/>
  <c r="F247" i="7" s="1"/>
  <c r="B72" i="17" l="1"/>
  <c r="A72" i="17"/>
  <c r="B42" i="17"/>
  <c r="A42" i="17"/>
  <c r="Y42" i="17"/>
  <c r="B71" i="17"/>
  <c r="A71" i="17"/>
  <c r="B70" i="17"/>
  <c r="A70" i="17"/>
  <c r="B41" i="17"/>
  <c r="A41" i="17"/>
  <c r="B24" i="17"/>
  <c r="A24" i="17"/>
  <c r="B69" i="17"/>
  <c r="B68" i="17"/>
  <c r="A69" i="17"/>
  <c r="A68" i="17"/>
  <c r="B40" i="17"/>
  <c r="A40" i="17"/>
  <c r="B23" i="17"/>
  <c r="B22" i="17"/>
  <c r="A23" i="17"/>
  <c r="A22" i="17"/>
  <c r="B67" i="17"/>
  <c r="A67" i="17"/>
  <c r="B39" i="17"/>
  <c r="A39" i="17"/>
  <c r="B66" i="17"/>
  <c r="A66" i="17"/>
  <c r="B65" i="17"/>
  <c r="A65" i="17"/>
  <c r="B38" i="17"/>
  <c r="A38" i="17"/>
  <c r="B21" i="17"/>
  <c r="A21" i="17"/>
  <c r="B64" i="17"/>
  <c r="A64" i="17"/>
  <c r="A63" i="17"/>
  <c r="B37" i="17"/>
  <c r="A37" i="17"/>
  <c r="B20" i="17"/>
  <c r="A20" i="17"/>
  <c r="B62" i="17"/>
  <c r="A62" i="17"/>
  <c r="B36" i="17"/>
  <c r="A36" i="17"/>
  <c r="B61" i="17"/>
  <c r="A61" i="17"/>
  <c r="B60" i="17"/>
  <c r="A60" i="17"/>
  <c r="B35" i="17"/>
  <c r="A35" i="17"/>
  <c r="B18" i="17"/>
  <c r="A18" i="17"/>
  <c r="B59" i="17"/>
  <c r="A59" i="17"/>
  <c r="B58" i="17"/>
  <c r="A58" i="17"/>
  <c r="B34" i="17"/>
  <c r="A34" i="17"/>
  <c r="A17" i="17"/>
  <c r="B17" i="17"/>
  <c r="B16" i="17"/>
  <c r="A16" i="17"/>
  <c r="B57" i="17"/>
  <c r="A57" i="17"/>
  <c r="B33" i="17"/>
  <c r="A33" i="17"/>
  <c r="B56" i="17"/>
  <c r="A56" i="17"/>
  <c r="B55" i="17"/>
  <c r="A55" i="17"/>
  <c r="B32" i="17"/>
  <c r="A32" i="17"/>
  <c r="B15" i="17"/>
  <c r="A15" i="17"/>
  <c r="B54" i="17"/>
  <c r="A54" i="17"/>
  <c r="B53" i="17"/>
  <c r="A53" i="17"/>
  <c r="B31" i="17"/>
  <c r="A31" i="17"/>
  <c r="B14" i="17"/>
  <c r="A14" i="17"/>
  <c r="B13" i="17"/>
  <c r="A13" i="17"/>
  <c r="B52" i="17"/>
  <c r="A52" i="17"/>
  <c r="B30" i="17"/>
  <c r="A30" i="17"/>
  <c r="B51" i="17"/>
  <c r="A51" i="17"/>
  <c r="B50" i="17"/>
  <c r="A50" i="17"/>
  <c r="B29" i="17"/>
  <c r="A29" i="17"/>
  <c r="B12" i="17"/>
  <c r="A12" i="17"/>
  <c r="B49" i="17"/>
  <c r="A49" i="17"/>
  <c r="B48" i="17"/>
  <c r="A48" i="17"/>
  <c r="B28" i="17"/>
  <c r="A28" i="17"/>
  <c r="B11" i="17"/>
  <c r="A11" i="17"/>
  <c r="B10" i="17"/>
  <c r="A10" i="17"/>
  <c r="B47" i="17"/>
  <c r="A47" i="17"/>
  <c r="B27" i="17"/>
  <c r="A27" i="17"/>
  <c r="B46" i="17"/>
  <c r="A46" i="17"/>
  <c r="B45" i="17"/>
  <c r="A45" i="17"/>
  <c r="B26" i="17"/>
  <c r="A26" i="17"/>
  <c r="B44" i="17"/>
  <c r="A44" i="17"/>
  <c r="B43" i="17"/>
  <c r="A43" i="17"/>
  <c r="B25" i="17"/>
  <c r="A25" i="17"/>
  <c r="B8" i="17"/>
  <c r="A8" i="17"/>
  <c r="B7" i="17"/>
  <c r="A7" i="17"/>
  <c r="J8" i="7"/>
  <c r="AH72" i="7"/>
  <c r="AH112" i="7"/>
  <c r="AH152" i="7"/>
  <c r="AH192" i="7"/>
  <c r="L148" i="7"/>
  <c r="M148" i="7" s="1"/>
  <c r="N148" i="7"/>
  <c r="O148" i="7"/>
  <c r="P148" i="7" s="1"/>
  <c r="Q148" i="7"/>
  <c r="R148" i="7"/>
  <c r="S148" i="7" s="1"/>
  <c r="T148" i="7"/>
  <c r="AA148" i="7"/>
  <c r="AB148" i="7" s="1"/>
  <c r="AC148" i="7"/>
  <c r="AD148" i="7"/>
  <c r="AE148" i="7" s="1"/>
  <c r="AF148" i="7"/>
  <c r="I8" i="7" l="1"/>
  <c r="K8" i="7" s="1"/>
  <c r="G8" i="7" s="1"/>
  <c r="E8" i="7" s="1"/>
  <c r="J248" i="7"/>
  <c r="I248" i="7" s="1"/>
  <c r="K248" i="7" s="1"/>
  <c r="J249" i="7"/>
  <c r="I249" i="7" s="1"/>
  <c r="K249" i="7" s="1"/>
  <c r="G248" i="7" l="1"/>
  <c r="H248" i="7" s="1"/>
  <c r="C248" i="7" s="1"/>
  <c r="D248" i="7" s="1"/>
  <c r="G249" i="7"/>
  <c r="H249" i="7" s="1"/>
  <c r="AC4" i="17"/>
  <c r="E249" i="7" l="1"/>
  <c r="F249" i="7" s="1"/>
  <c r="E248" i="7"/>
  <c r="F248" i="7" s="1"/>
  <c r="Y39" i="17"/>
  <c r="Y36" i="17"/>
  <c r="Y33" i="17"/>
  <c r="V47" i="17" l="1"/>
  <c r="Y27" i="17"/>
  <c r="Y30" i="17"/>
  <c r="W52" i="17" l="1"/>
  <c r="V52" i="17"/>
  <c r="AH86" i="7" l="1"/>
  <c r="AH85" i="7"/>
  <c r="AH82" i="7"/>
  <c r="AH81" i="7"/>
  <c r="AH80" i="7"/>
  <c r="AH79" i="7"/>
  <c r="AH78" i="7"/>
  <c r="AH77" i="7"/>
  <c r="AH76" i="7"/>
  <c r="AH75" i="7"/>
  <c r="AH74" i="7"/>
  <c r="AH73" i="7"/>
  <c r="AH71" i="7"/>
  <c r="AH70" i="7"/>
  <c r="AH69" i="7"/>
  <c r="AH67" i="7"/>
  <c r="AH66" i="7"/>
  <c r="AH64" i="7"/>
  <c r="AH63" i="7"/>
  <c r="AH62" i="7"/>
  <c r="AH60" i="7"/>
  <c r="AH59" i="7"/>
  <c r="AH58" i="7"/>
  <c r="AH57" i="7"/>
  <c r="AH55" i="7"/>
  <c r="AH54" i="7"/>
  <c r="AH53" i="7"/>
  <c r="AH50" i="7"/>
  <c r="AH49" i="7"/>
  <c r="AH47" i="7"/>
  <c r="AG86" i="7"/>
  <c r="AG85" i="7"/>
  <c r="AG84" i="7"/>
  <c r="AG83" i="7"/>
  <c r="AG82" i="7"/>
  <c r="AG81" i="7"/>
  <c r="AG80" i="7"/>
  <c r="AG79" i="7"/>
  <c r="AG78" i="7"/>
  <c r="AG77" i="7"/>
  <c r="AG76" i="7"/>
  <c r="AG75" i="7"/>
  <c r="AG74" i="7"/>
  <c r="AG73" i="7"/>
  <c r="AG72" i="7"/>
  <c r="AG71" i="7"/>
  <c r="AG70" i="7"/>
  <c r="AG69" i="7"/>
  <c r="AG68" i="7"/>
  <c r="AG67" i="7"/>
  <c r="AG66" i="7"/>
  <c r="AG65" i="7"/>
  <c r="AG64" i="7"/>
  <c r="AG63" i="7"/>
  <c r="AG62" i="7"/>
  <c r="AG61" i="7"/>
  <c r="AG60" i="7"/>
  <c r="AG59" i="7"/>
  <c r="AG58" i="7"/>
  <c r="AG57" i="7"/>
  <c r="AG56" i="7"/>
  <c r="AG55" i="7"/>
  <c r="AG54" i="7"/>
  <c r="AG53" i="7"/>
  <c r="AG52" i="7"/>
  <c r="AG51" i="7"/>
  <c r="AG50" i="7"/>
  <c r="AG49" i="7"/>
  <c r="AG48" i="7"/>
  <c r="AG47" i="7"/>
  <c r="AF86" i="7"/>
  <c r="AD86" i="7"/>
  <c r="AE86" i="7" s="1"/>
  <c r="AC86" i="7"/>
  <c r="AA86" i="7"/>
  <c r="AB86" i="7" s="1"/>
  <c r="T86" i="7"/>
  <c r="R86" i="7"/>
  <c r="S86" i="7" s="1"/>
  <c r="AF85" i="7"/>
  <c r="AD85" i="7"/>
  <c r="AE85" i="7" s="1"/>
  <c r="AC85" i="7"/>
  <c r="AA85" i="7"/>
  <c r="AB85" i="7" s="1"/>
  <c r="T85" i="7"/>
  <c r="R85" i="7"/>
  <c r="S85" i="7" s="1"/>
  <c r="AF84" i="7"/>
  <c r="AD84" i="7"/>
  <c r="AE84" i="7" s="1"/>
  <c r="AC84" i="7"/>
  <c r="AA84" i="7"/>
  <c r="AB84" i="7" s="1"/>
  <c r="T84" i="7"/>
  <c r="R84" i="7"/>
  <c r="S84" i="7" s="1"/>
  <c r="AF83" i="7"/>
  <c r="AD83" i="7"/>
  <c r="AE83" i="7" s="1"/>
  <c r="AC83" i="7"/>
  <c r="AA83" i="7"/>
  <c r="AB83" i="7" s="1"/>
  <c r="Z83" i="7"/>
  <c r="X83" i="7"/>
  <c r="Y83" i="7" s="1"/>
  <c r="W83" i="7"/>
  <c r="U83" i="7"/>
  <c r="V83" i="7" s="1"/>
  <c r="AF82" i="7"/>
  <c r="AD82" i="7"/>
  <c r="AE82" i="7" s="1"/>
  <c r="AC82" i="7"/>
  <c r="AA82" i="7"/>
  <c r="AB82" i="7" s="1"/>
  <c r="Z82" i="7"/>
  <c r="X82" i="7"/>
  <c r="Y82" i="7" s="1"/>
  <c r="W82" i="7"/>
  <c r="U82" i="7"/>
  <c r="V82" i="7" s="1"/>
  <c r="AF81" i="7"/>
  <c r="AD81" i="7"/>
  <c r="AE81" i="7" s="1"/>
  <c r="AC81" i="7"/>
  <c r="AA81" i="7"/>
  <c r="AB81" i="7" s="1"/>
  <c r="Z81" i="7"/>
  <c r="X81" i="7"/>
  <c r="Y81" i="7" s="1"/>
  <c r="W81" i="7"/>
  <c r="U81" i="7"/>
  <c r="V81" i="7" s="1"/>
  <c r="AF80" i="7"/>
  <c r="AD80" i="7"/>
  <c r="AE80" i="7" s="1"/>
  <c r="AC80" i="7"/>
  <c r="AA80" i="7"/>
  <c r="AB80" i="7" s="1"/>
  <c r="Z80" i="7"/>
  <c r="X80" i="7"/>
  <c r="Y80" i="7" s="1"/>
  <c r="W80" i="7"/>
  <c r="U80" i="7"/>
  <c r="V80" i="7" s="1"/>
  <c r="T80" i="7"/>
  <c r="R80" i="7"/>
  <c r="S80" i="7" s="1"/>
  <c r="AF79" i="7"/>
  <c r="AD79" i="7"/>
  <c r="AE79" i="7" s="1"/>
  <c r="AC79" i="7"/>
  <c r="AA79" i="7"/>
  <c r="AB79" i="7" s="1"/>
  <c r="Z79" i="7"/>
  <c r="X79" i="7"/>
  <c r="Y79" i="7" s="1"/>
  <c r="W79" i="7"/>
  <c r="U79" i="7"/>
  <c r="V79" i="7" s="1"/>
  <c r="T79" i="7"/>
  <c r="R79" i="7"/>
  <c r="S79" i="7" s="1"/>
  <c r="AF78" i="7"/>
  <c r="AD78" i="7"/>
  <c r="AE78" i="7" s="1"/>
  <c r="AC78" i="7"/>
  <c r="AA78" i="7"/>
  <c r="AB78" i="7" s="1"/>
  <c r="Z78" i="7"/>
  <c r="X78" i="7"/>
  <c r="Y78" i="7" s="1"/>
  <c r="W78" i="7"/>
  <c r="U78" i="7"/>
  <c r="V78" i="7" s="1"/>
  <c r="Z77" i="7"/>
  <c r="X77" i="7"/>
  <c r="Y77" i="7" s="1"/>
  <c r="W77" i="7"/>
  <c r="U77" i="7"/>
  <c r="V77" i="7" s="1"/>
  <c r="T77" i="7"/>
  <c r="R77" i="7"/>
  <c r="S77" i="7" s="1"/>
  <c r="Z76" i="7"/>
  <c r="X76" i="7"/>
  <c r="Y76" i="7" s="1"/>
  <c r="W76" i="7"/>
  <c r="U76" i="7"/>
  <c r="V76" i="7" s="1"/>
  <c r="T76" i="7"/>
  <c r="R76" i="7"/>
  <c r="S76" i="7" s="1"/>
  <c r="Z75" i="7"/>
  <c r="X75" i="7"/>
  <c r="Y75" i="7" s="1"/>
  <c r="W75" i="7"/>
  <c r="U75" i="7"/>
  <c r="V75" i="7" s="1"/>
  <c r="T75" i="7"/>
  <c r="R75" i="7"/>
  <c r="S75" i="7" s="1"/>
  <c r="AF74" i="7"/>
  <c r="AD74" i="7"/>
  <c r="AE74" i="7" s="1"/>
  <c r="AC74" i="7"/>
  <c r="AA74" i="7"/>
  <c r="AB74" i="7" s="1"/>
  <c r="T74" i="7"/>
  <c r="R74" i="7"/>
  <c r="S74" i="7" s="1"/>
  <c r="AF73" i="7"/>
  <c r="AD73" i="7"/>
  <c r="AE73" i="7" s="1"/>
  <c r="AC73" i="7"/>
  <c r="AA73" i="7"/>
  <c r="AB73" i="7" s="1"/>
  <c r="T73" i="7"/>
  <c r="R73" i="7"/>
  <c r="S73" i="7" s="1"/>
  <c r="AF72" i="7"/>
  <c r="AD72" i="7"/>
  <c r="AE72" i="7" s="1"/>
  <c r="AC72" i="7"/>
  <c r="AA72" i="7"/>
  <c r="AB72" i="7" s="1"/>
  <c r="T72" i="7"/>
  <c r="R72" i="7"/>
  <c r="S72" i="7" s="1"/>
  <c r="AF71" i="7"/>
  <c r="AD71" i="7"/>
  <c r="AE71" i="7" s="1"/>
  <c r="AC71" i="7"/>
  <c r="AA71" i="7"/>
  <c r="AB71" i="7" s="1"/>
  <c r="Z71" i="7"/>
  <c r="X71" i="7"/>
  <c r="Y71" i="7" s="1"/>
  <c r="W71" i="7"/>
  <c r="U71" i="7"/>
  <c r="V71" i="7" s="1"/>
  <c r="T71" i="7"/>
  <c r="R71" i="7"/>
  <c r="S71" i="7" s="1"/>
  <c r="AF70" i="7"/>
  <c r="AD70" i="7"/>
  <c r="AE70" i="7" s="1"/>
  <c r="AC70" i="7"/>
  <c r="AA70" i="7"/>
  <c r="AB70" i="7" s="1"/>
  <c r="Z70" i="7"/>
  <c r="X70" i="7"/>
  <c r="Y70" i="7" s="1"/>
  <c r="W70" i="7"/>
  <c r="U70" i="7"/>
  <c r="V70" i="7" s="1"/>
  <c r="T70" i="7"/>
  <c r="R70" i="7"/>
  <c r="S70" i="7" s="1"/>
  <c r="AF69" i="7"/>
  <c r="AD69" i="7"/>
  <c r="AE69" i="7" s="1"/>
  <c r="AC69" i="7"/>
  <c r="AA69" i="7"/>
  <c r="AB69" i="7" s="1"/>
  <c r="Z69" i="7"/>
  <c r="X69" i="7"/>
  <c r="Y69" i="7" s="1"/>
  <c r="W69" i="7"/>
  <c r="U69" i="7"/>
  <c r="V69" i="7" s="1"/>
  <c r="T69" i="7"/>
  <c r="R69" i="7"/>
  <c r="S69" i="7" s="1"/>
  <c r="AF68" i="7"/>
  <c r="AD68" i="7"/>
  <c r="AE68" i="7" s="1"/>
  <c r="AC68" i="7"/>
  <c r="AA68" i="7"/>
  <c r="AB68" i="7" s="1"/>
  <c r="T68" i="7"/>
  <c r="R68" i="7"/>
  <c r="S68" i="7" s="1"/>
  <c r="AF67" i="7"/>
  <c r="AD67" i="7"/>
  <c r="AE67" i="7" s="1"/>
  <c r="AC67" i="7"/>
  <c r="AA67" i="7"/>
  <c r="AB67" i="7" s="1"/>
  <c r="T67" i="7"/>
  <c r="R67" i="7"/>
  <c r="S67" i="7" s="1"/>
  <c r="AF66" i="7"/>
  <c r="AD66" i="7"/>
  <c r="AE66" i="7" s="1"/>
  <c r="AC66" i="7"/>
  <c r="AA66" i="7"/>
  <c r="AB66" i="7" s="1"/>
  <c r="T66" i="7"/>
  <c r="R66" i="7"/>
  <c r="S66" i="7" s="1"/>
  <c r="AF65" i="7"/>
  <c r="AD65" i="7"/>
  <c r="AE65" i="7" s="1"/>
  <c r="AC65" i="7"/>
  <c r="AA65" i="7"/>
  <c r="AB65" i="7" s="1"/>
  <c r="Z65" i="7"/>
  <c r="X65" i="7"/>
  <c r="Y65" i="7" s="1"/>
  <c r="W65" i="7"/>
  <c r="U65" i="7"/>
  <c r="V65" i="7" s="1"/>
  <c r="AF64" i="7"/>
  <c r="AD64" i="7"/>
  <c r="AE64" i="7" s="1"/>
  <c r="AC64" i="7"/>
  <c r="AA64" i="7"/>
  <c r="AB64" i="7" s="1"/>
  <c r="Z64" i="7"/>
  <c r="X64" i="7"/>
  <c r="Y64" i="7" s="1"/>
  <c r="W64" i="7"/>
  <c r="U64" i="7"/>
  <c r="V64" i="7" s="1"/>
  <c r="AF63" i="7"/>
  <c r="AD63" i="7"/>
  <c r="AE63" i="7" s="1"/>
  <c r="AC63" i="7"/>
  <c r="AA63" i="7"/>
  <c r="AB63" i="7" s="1"/>
  <c r="Z63" i="7"/>
  <c r="X63" i="7"/>
  <c r="Y63" i="7" s="1"/>
  <c r="W63" i="7"/>
  <c r="U63" i="7"/>
  <c r="V63" i="7" s="1"/>
  <c r="T63" i="7"/>
  <c r="R63" i="7"/>
  <c r="S63" i="7" s="1"/>
  <c r="AF62" i="7"/>
  <c r="AD62" i="7"/>
  <c r="AE62" i="7" s="1"/>
  <c r="AC62" i="7"/>
  <c r="AA62" i="7"/>
  <c r="AB62" i="7" s="1"/>
  <c r="Z62" i="7"/>
  <c r="X62" i="7"/>
  <c r="Y62" i="7" s="1"/>
  <c r="W62" i="7"/>
  <c r="U62" i="7"/>
  <c r="V62" i="7" s="1"/>
  <c r="T62" i="7"/>
  <c r="R62" i="7"/>
  <c r="S62" i="7" s="1"/>
  <c r="AF61" i="7"/>
  <c r="AD61" i="7"/>
  <c r="AE61" i="7" s="1"/>
  <c r="AC61" i="7"/>
  <c r="AA61" i="7"/>
  <c r="AB61" i="7" s="1"/>
  <c r="Z61" i="7"/>
  <c r="X61" i="7"/>
  <c r="Y61" i="7" s="1"/>
  <c r="W61" i="7"/>
  <c r="U61" i="7"/>
  <c r="V61" i="7" s="1"/>
  <c r="T61" i="7"/>
  <c r="R61" i="7"/>
  <c r="S61" i="7" s="1"/>
  <c r="AF60" i="7"/>
  <c r="AD60" i="7"/>
  <c r="AE60" i="7" s="1"/>
  <c r="AC60" i="7"/>
  <c r="AA60" i="7"/>
  <c r="AB60" i="7" s="1"/>
  <c r="Z60" i="7"/>
  <c r="X60" i="7"/>
  <c r="Y60" i="7" s="1"/>
  <c r="W60" i="7"/>
  <c r="U60" i="7"/>
  <c r="V60" i="7" s="1"/>
  <c r="AF59" i="7"/>
  <c r="AD59" i="7"/>
  <c r="AE59" i="7" s="1"/>
  <c r="AC59" i="7"/>
  <c r="AA59" i="7"/>
  <c r="AB59" i="7" s="1"/>
  <c r="Z58" i="7"/>
  <c r="X58" i="7"/>
  <c r="Y58" i="7" s="1"/>
  <c r="W58" i="7"/>
  <c r="U58" i="7"/>
  <c r="V58" i="7" s="1"/>
  <c r="T58" i="7"/>
  <c r="R58" i="7"/>
  <c r="S58" i="7" s="1"/>
  <c r="Z57" i="7"/>
  <c r="X57" i="7"/>
  <c r="Y57" i="7" s="1"/>
  <c r="W57" i="7"/>
  <c r="U57" i="7"/>
  <c r="V57" i="7" s="1"/>
  <c r="T57" i="7"/>
  <c r="R57" i="7"/>
  <c r="S57" i="7" s="1"/>
  <c r="AF56" i="7"/>
  <c r="AD56" i="7"/>
  <c r="AE56" i="7" s="1"/>
  <c r="AC56" i="7"/>
  <c r="AA56" i="7"/>
  <c r="AB56" i="7" s="1"/>
  <c r="T56" i="7"/>
  <c r="R56" i="7"/>
  <c r="S56" i="7" s="1"/>
  <c r="AF55" i="7"/>
  <c r="AD55" i="7"/>
  <c r="AE55" i="7" s="1"/>
  <c r="AC55" i="7"/>
  <c r="AA55" i="7"/>
  <c r="AB55" i="7" s="1"/>
  <c r="T55" i="7"/>
  <c r="R55" i="7"/>
  <c r="S55" i="7" s="1"/>
  <c r="AF54" i="7"/>
  <c r="AD54" i="7"/>
  <c r="AE54" i="7" s="1"/>
  <c r="AC54" i="7"/>
  <c r="AA54" i="7"/>
  <c r="AB54" i="7" s="1"/>
  <c r="T54" i="7"/>
  <c r="R54" i="7"/>
  <c r="S54" i="7" s="1"/>
  <c r="AF53" i="7"/>
  <c r="AD53" i="7"/>
  <c r="AE53" i="7" s="1"/>
  <c r="AC53" i="7"/>
  <c r="AA53" i="7"/>
  <c r="AB53" i="7" s="1"/>
  <c r="T53" i="7"/>
  <c r="R53" i="7"/>
  <c r="S53" i="7" s="1"/>
  <c r="AF52" i="7"/>
  <c r="AD52" i="7"/>
  <c r="AE52" i="7" s="1"/>
  <c r="AC52" i="7"/>
  <c r="AA52" i="7"/>
  <c r="AB52" i="7" s="1"/>
  <c r="T52" i="7"/>
  <c r="R52" i="7"/>
  <c r="S52" i="7" s="1"/>
  <c r="AF51" i="7"/>
  <c r="AD51" i="7"/>
  <c r="AE51" i="7" s="1"/>
  <c r="AC51" i="7"/>
  <c r="AA51" i="7"/>
  <c r="AB51" i="7" s="1"/>
  <c r="Z51" i="7"/>
  <c r="X51" i="7"/>
  <c r="Y51" i="7" s="1"/>
  <c r="W51" i="7"/>
  <c r="U51" i="7"/>
  <c r="V51" i="7" s="1"/>
  <c r="AF50" i="7"/>
  <c r="AD50" i="7"/>
  <c r="AE50" i="7" s="1"/>
  <c r="AC50" i="7"/>
  <c r="AA50" i="7"/>
  <c r="AB50" i="7" s="1"/>
  <c r="Z50" i="7"/>
  <c r="X50" i="7"/>
  <c r="Y50" i="7" s="1"/>
  <c r="W50" i="7"/>
  <c r="U50" i="7"/>
  <c r="V50" i="7" s="1"/>
  <c r="AF49" i="7"/>
  <c r="AD49" i="7"/>
  <c r="AE49" i="7" s="1"/>
  <c r="Z49" i="7"/>
  <c r="X49" i="7"/>
  <c r="Y49" i="7" s="1"/>
  <c r="W49" i="7"/>
  <c r="U49" i="7"/>
  <c r="V49" i="7" s="1"/>
  <c r="T49" i="7"/>
  <c r="R49" i="7"/>
  <c r="S49" i="7" s="1"/>
  <c r="AF48" i="7"/>
  <c r="AD48" i="7"/>
  <c r="AE48" i="7" s="1"/>
  <c r="AC48" i="7"/>
  <c r="AA48" i="7"/>
  <c r="AB48" i="7" s="1"/>
  <c r="Z48" i="7"/>
  <c r="X48" i="7"/>
  <c r="Y48" i="7" s="1"/>
  <c r="W48" i="7"/>
  <c r="U48" i="7"/>
  <c r="V48" i="7" s="1"/>
  <c r="T48" i="7"/>
  <c r="R48" i="7"/>
  <c r="S48" i="7" s="1"/>
  <c r="AF47" i="7"/>
  <c r="AD47" i="7"/>
  <c r="AE47" i="7" s="1"/>
  <c r="AC47" i="7"/>
  <c r="AA47" i="7"/>
  <c r="AB47" i="7" s="1"/>
  <c r="Z47" i="7"/>
  <c r="X47" i="7"/>
  <c r="Y47" i="7" s="1"/>
  <c r="W47" i="7"/>
  <c r="U47" i="7"/>
  <c r="V47" i="7" s="1"/>
  <c r="T47" i="7"/>
  <c r="R47" i="7"/>
  <c r="S47" i="7" s="1"/>
  <c r="Q86" i="7"/>
  <c r="O86" i="7"/>
  <c r="P86" i="7" s="1"/>
  <c r="Q85" i="7"/>
  <c r="O85" i="7"/>
  <c r="P85" i="7" s="1"/>
  <c r="Q84" i="7"/>
  <c r="O84" i="7"/>
  <c r="P84" i="7" s="1"/>
  <c r="Q83" i="7"/>
  <c r="O83" i="7"/>
  <c r="P83" i="7" s="1"/>
  <c r="Q82" i="7"/>
  <c r="O82" i="7"/>
  <c r="P82" i="7" s="1"/>
  <c r="Q77" i="7"/>
  <c r="O77" i="7"/>
  <c r="P77" i="7" s="1"/>
  <c r="Q76" i="7"/>
  <c r="O76" i="7"/>
  <c r="P76" i="7" s="1"/>
  <c r="Q75" i="7"/>
  <c r="O75" i="7"/>
  <c r="P75" i="7" s="1"/>
  <c r="Q74" i="7"/>
  <c r="O74" i="7"/>
  <c r="P74" i="7" s="1"/>
  <c r="Q73" i="7"/>
  <c r="O73" i="7"/>
  <c r="P73" i="7" s="1"/>
  <c r="Q72" i="7"/>
  <c r="O72" i="7"/>
  <c r="P72" i="7" s="1"/>
  <c r="Q68" i="7"/>
  <c r="O68" i="7"/>
  <c r="P68" i="7" s="1"/>
  <c r="Q67" i="7"/>
  <c r="O67" i="7"/>
  <c r="P67" i="7" s="1"/>
  <c r="Q66" i="7"/>
  <c r="O66" i="7"/>
  <c r="P66" i="7" s="1"/>
  <c r="Q65" i="7"/>
  <c r="O65" i="7"/>
  <c r="P65" i="7" s="1"/>
  <c r="Q64" i="7"/>
  <c r="O64" i="7"/>
  <c r="P64" i="7" s="1"/>
  <c r="Q59" i="7"/>
  <c r="O59" i="7"/>
  <c r="P59" i="7" s="1"/>
  <c r="Q58" i="7"/>
  <c r="O58" i="7"/>
  <c r="P58" i="7" s="1"/>
  <c r="Q57" i="7"/>
  <c r="O57" i="7"/>
  <c r="P57" i="7" s="1"/>
  <c r="Q56" i="7"/>
  <c r="O56" i="7"/>
  <c r="P56" i="7" s="1"/>
  <c r="Q55" i="7"/>
  <c r="O55" i="7"/>
  <c r="P55" i="7" s="1"/>
  <c r="Q54" i="7"/>
  <c r="O54" i="7"/>
  <c r="P54" i="7" s="1"/>
  <c r="Q53" i="7"/>
  <c r="O53" i="7"/>
  <c r="P53" i="7" s="1"/>
  <c r="Q52" i="7"/>
  <c r="O52" i="7"/>
  <c r="P52" i="7" s="1"/>
  <c r="Q51" i="7"/>
  <c r="O51" i="7"/>
  <c r="P51" i="7" s="1"/>
  <c r="L86" i="7"/>
  <c r="M86" i="7" s="1"/>
  <c r="L85" i="7"/>
  <c r="M85" i="7" s="1"/>
  <c r="L84" i="7"/>
  <c r="M84" i="7" s="1"/>
  <c r="L83" i="7"/>
  <c r="M83" i="7" s="1"/>
  <c r="L82" i="7"/>
  <c r="M82" i="7" s="1"/>
  <c r="L77" i="7"/>
  <c r="M77" i="7" s="1"/>
  <c r="L76" i="7"/>
  <c r="M76" i="7" s="1"/>
  <c r="L75" i="7"/>
  <c r="M75" i="7" s="1"/>
  <c r="L74" i="7"/>
  <c r="M74" i="7" s="1"/>
  <c r="L73" i="7"/>
  <c r="M73" i="7" s="1"/>
  <c r="L72" i="7"/>
  <c r="M72" i="7" s="1"/>
  <c r="L68" i="7"/>
  <c r="M68" i="7" s="1"/>
  <c r="L67" i="7"/>
  <c r="M67" i="7" s="1"/>
  <c r="L66" i="7"/>
  <c r="M66" i="7" s="1"/>
  <c r="L65" i="7"/>
  <c r="M65" i="7" s="1"/>
  <c r="L64" i="7"/>
  <c r="M64" i="7" s="1"/>
  <c r="L59" i="7"/>
  <c r="M59" i="7" s="1"/>
  <c r="L58" i="7"/>
  <c r="M58" i="7" s="1"/>
  <c r="L57" i="7"/>
  <c r="M57" i="7" s="1"/>
  <c r="L56" i="7"/>
  <c r="M56" i="7" s="1"/>
  <c r="L55" i="7"/>
  <c r="M55" i="7" s="1"/>
  <c r="L54" i="7"/>
  <c r="M54" i="7" s="1"/>
  <c r="L53" i="7"/>
  <c r="M53" i="7" s="1"/>
  <c r="L52" i="7"/>
  <c r="M52" i="7" s="1"/>
  <c r="L51" i="7"/>
  <c r="M51" i="7" s="1"/>
  <c r="J47" i="7"/>
  <c r="N86" i="7"/>
  <c r="D86" i="7"/>
  <c r="N85" i="7"/>
  <c r="D85" i="7"/>
  <c r="N84" i="7"/>
  <c r="N83" i="7"/>
  <c r="N82" i="7"/>
  <c r="D82" i="7"/>
  <c r="D81" i="7"/>
  <c r="D80" i="7"/>
  <c r="D79" i="7"/>
  <c r="D78" i="7"/>
  <c r="N77" i="7"/>
  <c r="D77" i="7"/>
  <c r="N76" i="7"/>
  <c r="D76" i="7"/>
  <c r="N75" i="7"/>
  <c r="D75" i="7"/>
  <c r="N74" i="7"/>
  <c r="D74" i="7"/>
  <c r="N73" i="7"/>
  <c r="D73" i="7"/>
  <c r="N72" i="7"/>
  <c r="D71" i="7"/>
  <c r="D70" i="7"/>
  <c r="D69" i="7"/>
  <c r="N68" i="7"/>
  <c r="N67" i="7"/>
  <c r="D67" i="7"/>
  <c r="N66" i="7"/>
  <c r="D66" i="7"/>
  <c r="N65" i="7"/>
  <c r="N64" i="7"/>
  <c r="D64" i="7"/>
  <c r="D63" i="7"/>
  <c r="D62" i="7"/>
  <c r="D60" i="7"/>
  <c r="N59" i="7"/>
  <c r="D59" i="7"/>
  <c r="N58" i="7"/>
  <c r="D58" i="7"/>
  <c r="N57" i="7"/>
  <c r="D57" i="7"/>
  <c r="N56" i="7"/>
  <c r="N55" i="7"/>
  <c r="D55" i="7"/>
  <c r="N54" i="7"/>
  <c r="D54" i="7"/>
  <c r="N53" i="7"/>
  <c r="D53" i="7"/>
  <c r="N52" i="7"/>
  <c r="N51" i="7"/>
  <c r="D50" i="7"/>
  <c r="D49" i="7"/>
  <c r="I47" i="7" l="1"/>
  <c r="K47" i="7" s="1"/>
  <c r="G47" i="7" s="1"/>
  <c r="H47" i="7" s="1"/>
  <c r="C47" i="7" s="1"/>
  <c r="G7" i="17"/>
  <c r="H7" i="17" s="1"/>
  <c r="D47" i="7" l="1"/>
  <c r="C7" i="17"/>
  <c r="D7" i="17" s="1"/>
  <c r="E47" i="7"/>
  <c r="F47" i="7" l="1"/>
  <c r="E7" i="17"/>
  <c r="F7" i="17" s="1"/>
  <c r="AF220" i="7"/>
  <c r="AD220" i="7"/>
  <c r="AE220" i="7" s="1"/>
  <c r="AC220" i="7"/>
  <c r="AA220" i="7"/>
  <c r="AB220" i="7" s="1"/>
  <c r="Z220" i="7"/>
  <c r="X220" i="7"/>
  <c r="Y220" i="7" s="1"/>
  <c r="W220" i="7"/>
  <c r="U220" i="7"/>
  <c r="V220" i="7" s="1"/>
  <c r="T220" i="7"/>
  <c r="R220" i="7"/>
  <c r="S220" i="7" s="1"/>
  <c r="AF219" i="7"/>
  <c r="AD219" i="7"/>
  <c r="AE219" i="7" s="1"/>
  <c r="AC219" i="7"/>
  <c r="AA219" i="7"/>
  <c r="AB219" i="7" s="1"/>
  <c r="Q219" i="7"/>
  <c r="O219" i="7"/>
  <c r="P219" i="7" s="1"/>
  <c r="Z218" i="7"/>
  <c r="X218" i="7"/>
  <c r="Y218" i="7" s="1"/>
  <c r="W218" i="7"/>
  <c r="U218" i="7"/>
  <c r="V218" i="7" s="1"/>
  <c r="T218" i="7"/>
  <c r="R218" i="7"/>
  <c r="S218" i="7" s="1"/>
  <c r="Q218" i="7"/>
  <c r="O218" i="7"/>
  <c r="P218" i="7" s="1"/>
  <c r="Z217" i="7"/>
  <c r="X217" i="7"/>
  <c r="Y217" i="7" s="1"/>
  <c r="W217" i="7"/>
  <c r="U217" i="7"/>
  <c r="V217" i="7" s="1"/>
  <c r="T217" i="7"/>
  <c r="R217" i="7"/>
  <c r="S217" i="7" s="1"/>
  <c r="Q217" i="7"/>
  <c r="O217" i="7"/>
  <c r="P217" i="7" s="1"/>
  <c r="AF216" i="7"/>
  <c r="AD216" i="7"/>
  <c r="AE216" i="7" s="1"/>
  <c r="AC216" i="7"/>
  <c r="AA216" i="7"/>
  <c r="AB216" i="7" s="1"/>
  <c r="T216" i="7"/>
  <c r="R216" i="7"/>
  <c r="S216" i="7" s="1"/>
  <c r="Q216" i="7"/>
  <c r="O216" i="7"/>
  <c r="P216" i="7" s="1"/>
  <c r="AF215" i="7"/>
  <c r="AD215" i="7"/>
  <c r="AE215" i="7" s="1"/>
  <c r="AC215" i="7"/>
  <c r="AA215" i="7"/>
  <c r="AB215" i="7" s="1"/>
  <c r="T215" i="7"/>
  <c r="R215" i="7"/>
  <c r="S215" i="7" s="1"/>
  <c r="Q215" i="7"/>
  <c r="O215" i="7"/>
  <c r="P215" i="7" s="1"/>
  <c r="AF214" i="7"/>
  <c r="AD214" i="7"/>
  <c r="AE214" i="7" s="1"/>
  <c r="AC214" i="7"/>
  <c r="AA214" i="7"/>
  <c r="AB214" i="7" s="1"/>
  <c r="T214" i="7"/>
  <c r="R214" i="7"/>
  <c r="S214" i="7" s="1"/>
  <c r="Q214" i="7"/>
  <c r="O214" i="7"/>
  <c r="P214" i="7" s="1"/>
  <c r="AF213" i="7"/>
  <c r="AD213" i="7"/>
  <c r="AE213" i="7" s="1"/>
  <c r="AC213" i="7"/>
  <c r="AA213" i="7"/>
  <c r="AB213" i="7" s="1"/>
  <c r="T213" i="7"/>
  <c r="R213" i="7"/>
  <c r="S213" i="7" s="1"/>
  <c r="Q213" i="7"/>
  <c r="O213" i="7"/>
  <c r="P213" i="7" s="1"/>
  <c r="AF212" i="7"/>
  <c r="AD212" i="7"/>
  <c r="AE212" i="7" s="1"/>
  <c r="AC212" i="7"/>
  <c r="AA212" i="7"/>
  <c r="AB212" i="7" s="1"/>
  <c r="T212" i="7"/>
  <c r="R212" i="7"/>
  <c r="S212" i="7" s="1"/>
  <c r="Q212" i="7"/>
  <c r="O212" i="7"/>
  <c r="P212" i="7" s="1"/>
  <c r="AF211" i="7"/>
  <c r="AD211" i="7"/>
  <c r="AE211" i="7" s="1"/>
  <c r="AC211" i="7"/>
  <c r="AA211" i="7"/>
  <c r="AB211" i="7" s="1"/>
  <c r="Z211" i="7"/>
  <c r="X211" i="7"/>
  <c r="Y211" i="7" s="1"/>
  <c r="W211" i="7"/>
  <c r="U211" i="7"/>
  <c r="V211" i="7" s="1"/>
  <c r="Q211" i="7"/>
  <c r="O211" i="7"/>
  <c r="P211" i="7" s="1"/>
  <c r="AF210" i="7"/>
  <c r="AD210" i="7"/>
  <c r="AE210" i="7" s="1"/>
  <c r="AC210" i="7"/>
  <c r="AA210" i="7"/>
  <c r="AB210" i="7" s="1"/>
  <c r="Z210" i="7"/>
  <c r="X210" i="7"/>
  <c r="Y210" i="7" s="1"/>
  <c r="W210" i="7"/>
  <c r="U210" i="7"/>
  <c r="V210" i="7" s="1"/>
  <c r="AF209" i="7"/>
  <c r="AD209" i="7"/>
  <c r="AE209" i="7" s="1"/>
  <c r="Z209" i="7"/>
  <c r="X209" i="7"/>
  <c r="Y209" i="7" s="1"/>
  <c r="W209" i="7"/>
  <c r="U209" i="7"/>
  <c r="V209" i="7" s="1"/>
  <c r="T209" i="7"/>
  <c r="R209" i="7"/>
  <c r="S209" i="7" s="1"/>
  <c r="AF208" i="7"/>
  <c r="AD208" i="7"/>
  <c r="AE208" i="7" s="1"/>
  <c r="AC208" i="7"/>
  <c r="AA208" i="7"/>
  <c r="AB208" i="7" s="1"/>
  <c r="Z208" i="7"/>
  <c r="X208" i="7"/>
  <c r="Y208" i="7" s="1"/>
  <c r="W208" i="7"/>
  <c r="U208" i="7"/>
  <c r="V208" i="7" s="1"/>
  <c r="T208" i="7"/>
  <c r="R208" i="7"/>
  <c r="S208" i="7" s="1"/>
  <c r="AF207" i="7"/>
  <c r="AD207" i="7"/>
  <c r="AE207" i="7" s="1"/>
  <c r="AC207" i="7"/>
  <c r="AA207" i="7"/>
  <c r="AB207" i="7" s="1"/>
  <c r="Z207" i="7"/>
  <c r="X207" i="7"/>
  <c r="Y207" i="7" s="1"/>
  <c r="W207" i="7"/>
  <c r="U207" i="7"/>
  <c r="V207" i="7" s="1"/>
  <c r="T207" i="7"/>
  <c r="R207" i="7"/>
  <c r="S207" i="7" s="1"/>
  <c r="L219" i="7"/>
  <c r="M219" i="7" s="1"/>
  <c r="L218" i="7"/>
  <c r="M218" i="7" s="1"/>
  <c r="L217" i="7"/>
  <c r="M217" i="7" s="1"/>
  <c r="L216" i="7"/>
  <c r="M216" i="7" s="1"/>
  <c r="L215" i="7"/>
  <c r="M215" i="7" s="1"/>
  <c r="L214" i="7"/>
  <c r="M214" i="7" s="1"/>
  <c r="L213" i="7"/>
  <c r="M213" i="7" s="1"/>
  <c r="L212" i="7"/>
  <c r="M212" i="7" s="1"/>
  <c r="L211" i="7"/>
  <c r="M211" i="7" s="1"/>
  <c r="N219" i="7"/>
  <c r="N218" i="7"/>
  <c r="N217" i="7"/>
  <c r="N216" i="7"/>
  <c r="N215" i="7"/>
  <c r="N214" i="7"/>
  <c r="N213" i="7"/>
  <c r="N212" i="7"/>
  <c r="N211" i="7"/>
  <c r="AF206" i="7"/>
  <c r="AD206" i="7"/>
  <c r="AE206" i="7" s="1"/>
  <c r="AC206" i="7"/>
  <c r="AA206" i="7"/>
  <c r="AB206" i="7" s="1"/>
  <c r="AF205" i="7"/>
  <c r="AD205" i="7"/>
  <c r="AE205" i="7" s="1"/>
  <c r="AC205" i="7"/>
  <c r="AA205" i="7"/>
  <c r="AB205" i="7" s="1"/>
  <c r="AF204" i="7"/>
  <c r="AD204" i="7"/>
  <c r="AE204" i="7" s="1"/>
  <c r="AC204" i="7"/>
  <c r="AA204" i="7"/>
  <c r="AB204" i="7" s="1"/>
  <c r="AF203" i="7"/>
  <c r="AD203" i="7"/>
  <c r="AE203" i="7" s="1"/>
  <c r="AC203" i="7"/>
  <c r="AA203" i="7"/>
  <c r="AB203" i="7" s="1"/>
  <c r="AF202" i="7"/>
  <c r="AD202" i="7"/>
  <c r="AE202" i="7" s="1"/>
  <c r="AC202" i="7"/>
  <c r="AA202" i="7"/>
  <c r="AB202" i="7" s="1"/>
  <c r="AF201" i="7"/>
  <c r="AD201" i="7"/>
  <c r="AE201" i="7" s="1"/>
  <c r="AC201" i="7"/>
  <c r="AA201" i="7"/>
  <c r="AB201" i="7" s="1"/>
  <c r="AF200" i="7"/>
  <c r="AD200" i="7"/>
  <c r="AE200" i="7" s="1"/>
  <c r="AC200" i="7"/>
  <c r="AA200" i="7"/>
  <c r="AB200" i="7" s="1"/>
  <c r="AF199" i="7"/>
  <c r="AD199" i="7"/>
  <c r="AE199" i="7" s="1"/>
  <c r="AC199" i="7"/>
  <c r="AA199" i="7"/>
  <c r="AB199" i="7" s="1"/>
  <c r="AF198" i="7"/>
  <c r="AD198" i="7"/>
  <c r="AE198" i="7" s="1"/>
  <c r="AC198" i="7"/>
  <c r="AA198" i="7"/>
  <c r="AB198" i="7" s="1"/>
  <c r="AF194" i="7"/>
  <c r="AD194" i="7"/>
  <c r="AE194" i="7" s="1"/>
  <c r="AC194" i="7"/>
  <c r="AA194" i="7"/>
  <c r="AB194" i="7" s="1"/>
  <c r="AF193" i="7"/>
  <c r="AD193" i="7"/>
  <c r="AE193" i="7" s="1"/>
  <c r="AC193" i="7"/>
  <c r="AA193" i="7"/>
  <c r="AB193" i="7" s="1"/>
  <c r="AF192" i="7"/>
  <c r="AD192" i="7"/>
  <c r="AE192" i="7" s="1"/>
  <c r="AC192" i="7"/>
  <c r="AA192" i="7"/>
  <c r="AB192" i="7" s="1"/>
  <c r="AF191" i="7"/>
  <c r="AD191" i="7"/>
  <c r="AE191" i="7" s="1"/>
  <c r="AC191" i="7"/>
  <c r="AA191" i="7"/>
  <c r="AB191" i="7" s="1"/>
  <c r="AF190" i="7"/>
  <c r="AD190" i="7"/>
  <c r="AE190" i="7" s="1"/>
  <c r="AC190" i="7"/>
  <c r="AA190" i="7"/>
  <c r="AB190" i="7" s="1"/>
  <c r="AF189" i="7"/>
  <c r="AD189" i="7"/>
  <c r="AE189" i="7" s="1"/>
  <c r="AC189" i="7"/>
  <c r="AA189" i="7"/>
  <c r="AB189" i="7" s="1"/>
  <c r="AF188" i="7"/>
  <c r="AD188" i="7"/>
  <c r="AE188" i="7" s="1"/>
  <c r="AC188" i="7"/>
  <c r="AA188" i="7"/>
  <c r="AB188" i="7" s="1"/>
  <c r="AF187" i="7"/>
  <c r="AD187" i="7"/>
  <c r="AE187" i="7" s="1"/>
  <c r="AC187" i="7"/>
  <c r="AA187" i="7"/>
  <c r="AB187" i="7" s="1"/>
  <c r="AF186" i="7"/>
  <c r="AD186" i="7"/>
  <c r="AE186" i="7" s="1"/>
  <c r="AC186" i="7"/>
  <c r="AA186" i="7"/>
  <c r="AB186" i="7" s="1"/>
  <c r="AF185" i="7"/>
  <c r="AD185" i="7"/>
  <c r="AE185" i="7" s="1"/>
  <c r="AC185" i="7"/>
  <c r="AA185" i="7"/>
  <c r="AB185" i="7" s="1"/>
  <c r="AF184" i="7"/>
  <c r="AD184" i="7"/>
  <c r="AE184" i="7" s="1"/>
  <c r="AC184" i="7"/>
  <c r="AA184" i="7"/>
  <c r="AB184" i="7" s="1"/>
  <c r="AF183" i="7"/>
  <c r="AD183" i="7"/>
  <c r="AE183" i="7" s="1"/>
  <c r="AC183" i="7"/>
  <c r="AA183" i="7"/>
  <c r="AB183" i="7" s="1"/>
  <c r="AF182" i="7"/>
  <c r="AD182" i="7"/>
  <c r="AE182" i="7" s="1"/>
  <c r="AC182" i="7"/>
  <c r="AA182" i="7"/>
  <c r="AB182" i="7" s="1"/>
  <c r="AF181" i="7"/>
  <c r="AD181" i="7"/>
  <c r="AE181" i="7" s="1"/>
  <c r="AC181" i="7"/>
  <c r="AA181" i="7"/>
  <c r="AB181" i="7" s="1"/>
  <c r="AF180" i="7"/>
  <c r="AD180" i="7"/>
  <c r="AE180" i="7" s="1"/>
  <c r="AC180" i="7"/>
  <c r="AA180" i="7"/>
  <c r="AB180" i="7" s="1"/>
  <c r="AF179" i="7"/>
  <c r="AD179" i="7"/>
  <c r="AE179" i="7" s="1"/>
  <c r="AC179" i="7"/>
  <c r="AA179" i="7"/>
  <c r="AB179" i="7" s="1"/>
  <c r="AF176" i="7"/>
  <c r="AD176" i="7"/>
  <c r="AE176" i="7" s="1"/>
  <c r="AC176" i="7"/>
  <c r="AA176" i="7"/>
  <c r="AB176" i="7" s="1"/>
  <c r="AF175" i="7"/>
  <c r="AD175" i="7"/>
  <c r="AE175" i="7" s="1"/>
  <c r="AC175" i="7"/>
  <c r="AA175" i="7"/>
  <c r="AB175" i="7" s="1"/>
  <c r="AF174" i="7"/>
  <c r="AD174" i="7"/>
  <c r="AE174" i="7" s="1"/>
  <c r="AC174" i="7"/>
  <c r="AA174" i="7"/>
  <c r="AB174" i="7" s="1"/>
  <c r="AF173" i="7"/>
  <c r="AD173" i="7"/>
  <c r="AE173" i="7" s="1"/>
  <c r="AC173" i="7"/>
  <c r="AA173" i="7"/>
  <c r="AB173" i="7" s="1"/>
  <c r="AF172" i="7"/>
  <c r="AD172" i="7"/>
  <c r="AE172" i="7" s="1"/>
  <c r="AC172" i="7"/>
  <c r="AA172" i="7"/>
  <c r="AB172" i="7" s="1"/>
  <c r="AF171" i="7"/>
  <c r="AD171" i="7"/>
  <c r="AE171" i="7" s="1"/>
  <c r="AC171" i="7"/>
  <c r="AA171" i="7"/>
  <c r="AB171" i="7" s="1"/>
  <c r="AF170" i="7"/>
  <c r="AD170" i="7"/>
  <c r="AE170" i="7" s="1"/>
  <c r="AC170" i="7"/>
  <c r="AA170" i="7"/>
  <c r="AB170" i="7" s="1"/>
  <c r="AF169" i="7"/>
  <c r="AD169" i="7"/>
  <c r="AE169" i="7" s="1"/>
  <c r="AF168" i="7"/>
  <c r="AD168" i="7"/>
  <c r="AE168" i="7" s="1"/>
  <c r="AC168" i="7"/>
  <c r="AA168" i="7"/>
  <c r="AB168" i="7" s="1"/>
  <c r="AF167" i="7"/>
  <c r="AD167" i="7"/>
  <c r="AE167" i="7" s="1"/>
  <c r="AC167" i="7"/>
  <c r="AA167" i="7"/>
  <c r="AB167" i="7" s="1"/>
  <c r="Z203" i="7"/>
  <c r="X203" i="7"/>
  <c r="Y203" i="7" s="1"/>
  <c r="W203" i="7"/>
  <c r="U203" i="7"/>
  <c r="V203" i="7" s="1"/>
  <c r="Z202" i="7"/>
  <c r="X202" i="7"/>
  <c r="Y202" i="7" s="1"/>
  <c r="W202" i="7"/>
  <c r="U202" i="7"/>
  <c r="V202" i="7" s="1"/>
  <c r="Z201" i="7"/>
  <c r="X201" i="7"/>
  <c r="Y201" i="7" s="1"/>
  <c r="W201" i="7"/>
  <c r="U201" i="7"/>
  <c r="V201" i="7" s="1"/>
  <c r="Z200" i="7"/>
  <c r="X200" i="7"/>
  <c r="Y200" i="7" s="1"/>
  <c r="W200" i="7"/>
  <c r="U200" i="7"/>
  <c r="V200" i="7" s="1"/>
  <c r="Z199" i="7"/>
  <c r="X199" i="7"/>
  <c r="Y199" i="7" s="1"/>
  <c r="W199" i="7"/>
  <c r="U199" i="7"/>
  <c r="V199" i="7" s="1"/>
  <c r="Z198" i="7"/>
  <c r="X198" i="7"/>
  <c r="Y198" i="7" s="1"/>
  <c r="W198" i="7"/>
  <c r="U198" i="7"/>
  <c r="V198" i="7" s="1"/>
  <c r="Z197" i="7"/>
  <c r="X197" i="7"/>
  <c r="Y197" i="7" s="1"/>
  <c r="W197" i="7"/>
  <c r="U197" i="7"/>
  <c r="V197" i="7" s="1"/>
  <c r="Z196" i="7"/>
  <c r="X196" i="7"/>
  <c r="Y196" i="7" s="1"/>
  <c r="W196" i="7"/>
  <c r="U196" i="7"/>
  <c r="V196" i="7" s="1"/>
  <c r="Z195" i="7"/>
  <c r="X195" i="7"/>
  <c r="Y195" i="7" s="1"/>
  <c r="W195" i="7"/>
  <c r="U195" i="7"/>
  <c r="V195" i="7" s="1"/>
  <c r="Z191" i="7"/>
  <c r="X191" i="7"/>
  <c r="Y191" i="7" s="1"/>
  <c r="W191" i="7"/>
  <c r="U191" i="7"/>
  <c r="V191" i="7" s="1"/>
  <c r="Z190" i="7"/>
  <c r="X190" i="7"/>
  <c r="Y190" i="7" s="1"/>
  <c r="W190" i="7"/>
  <c r="U190" i="7"/>
  <c r="V190" i="7" s="1"/>
  <c r="Z189" i="7"/>
  <c r="X189" i="7"/>
  <c r="Y189" i="7" s="1"/>
  <c r="W189" i="7"/>
  <c r="U189" i="7"/>
  <c r="V189" i="7" s="1"/>
  <c r="Z185" i="7"/>
  <c r="X185" i="7"/>
  <c r="Y185" i="7" s="1"/>
  <c r="W185" i="7"/>
  <c r="U185" i="7"/>
  <c r="V185" i="7" s="1"/>
  <c r="Z184" i="7"/>
  <c r="X184" i="7"/>
  <c r="Y184" i="7" s="1"/>
  <c r="W184" i="7"/>
  <c r="U184" i="7"/>
  <c r="V184" i="7" s="1"/>
  <c r="Z183" i="7"/>
  <c r="X183" i="7"/>
  <c r="Y183" i="7" s="1"/>
  <c r="W183" i="7"/>
  <c r="U183" i="7"/>
  <c r="V183" i="7" s="1"/>
  <c r="Z182" i="7"/>
  <c r="X182" i="7"/>
  <c r="Y182" i="7" s="1"/>
  <c r="W182" i="7"/>
  <c r="U182" i="7"/>
  <c r="V182" i="7" s="1"/>
  <c r="Z181" i="7"/>
  <c r="X181" i="7"/>
  <c r="Y181" i="7" s="1"/>
  <c r="W181" i="7"/>
  <c r="U181" i="7"/>
  <c r="V181" i="7" s="1"/>
  <c r="Z180" i="7"/>
  <c r="X180" i="7"/>
  <c r="Y180" i="7" s="1"/>
  <c r="W180" i="7"/>
  <c r="U180" i="7"/>
  <c r="V180" i="7" s="1"/>
  <c r="Z178" i="7"/>
  <c r="X178" i="7"/>
  <c r="Y178" i="7" s="1"/>
  <c r="W178" i="7"/>
  <c r="U178" i="7"/>
  <c r="V178" i="7" s="1"/>
  <c r="Z177" i="7"/>
  <c r="X177" i="7"/>
  <c r="Y177" i="7" s="1"/>
  <c r="W177" i="7"/>
  <c r="U177" i="7"/>
  <c r="V177" i="7" s="1"/>
  <c r="Z171" i="7"/>
  <c r="X171" i="7"/>
  <c r="Y171" i="7" s="1"/>
  <c r="W171" i="7"/>
  <c r="U171" i="7"/>
  <c r="V171" i="7" s="1"/>
  <c r="Z170" i="7"/>
  <c r="X170" i="7"/>
  <c r="Y170" i="7" s="1"/>
  <c r="W170" i="7"/>
  <c r="U170" i="7"/>
  <c r="V170" i="7" s="1"/>
  <c r="Z169" i="7"/>
  <c r="X169" i="7"/>
  <c r="Y169" i="7" s="1"/>
  <c r="W169" i="7"/>
  <c r="U169" i="7"/>
  <c r="V169" i="7" s="1"/>
  <c r="Z168" i="7"/>
  <c r="X168" i="7"/>
  <c r="Y168" i="7" s="1"/>
  <c r="W168" i="7"/>
  <c r="U168" i="7"/>
  <c r="V168" i="7" s="1"/>
  <c r="Z167" i="7"/>
  <c r="X167" i="7"/>
  <c r="Y167" i="7" s="1"/>
  <c r="W167" i="7"/>
  <c r="U167" i="7"/>
  <c r="V167" i="7" s="1"/>
  <c r="T206" i="7"/>
  <c r="R206" i="7"/>
  <c r="S206" i="7" s="1"/>
  <c r="T205" i="7"/>
  <c r="R205" i="7"/>
  <c r="S205" i="7" s="1"/>
  <c r="T204" i="7"/>
  <c r="R204" i="7"/>
  <c r="S204" i="7" s="1"/>
  <c r="T200" i="7"/>
  <c r="R200" i="7"/>
  <c r="S200" i="7" s="1"/>
  <c r="T199" i="7"/>
  <c r="R199" i="7"/>
  <c r="S199" i="7" s="1"/>
  <c r="T198" i="7"/>
  <c r="R198" i="7"/>
  <c r="S198" i="7" s="1"/>
  <c r="T197" i="7"/>
  <c r="R197" i="7"/>
  <c r="S197" i="7" s="1"/>
  <c r="T196" i="7"/>
  <c r="R196" i="7"/>
  <c r="S196" i="7" s="1"/>
  <c r="T195" i="7"/>
  <c r="R195" i="7"/>
  <c r="S195" i="7" s="1"/>
  <c r="T194" i="7"/>
  <c r="R194" i="7"/>
  <c r="S194" i="7" s="1"/>
  <c r="T193" i="7"/>
  <c r="R193" i="7"/>
  <c r="S193" i="7" s="1"/>
  <c r="T192" i="7"/>
  <c r="R192" i="7"/>
  <c r="S192" i="7" s="1"/>
  <c r="T191" i="7"/>
  <c r="R191" i="7"/>
  <c r="S191" i="7" s="1"/>
  <c r="T190" i="7"/>
  <c r="R190" i="7"/>
  <c r="S190" i="7" s="1"/>
  <c r="T189" i="7"/>
  <c r="R189" i="7"/>
  <c r="S189" i="7" s="1"/>
  <c r="T188" i="7"/>
  <c r="R188" i="7"/>
  <c r="S188" i="7" s="1"/>
  <c r="T187" i="7"/>
  <c r="R187" i="7"/>
  <c r="S187" i="7" s="1"/>
  <c r="T186" i="7"/>
  <c r="R186" i="7"/>
  <c r="S186" i="7" s="1"/>
  <c r="T183" i="7"/>
  <c r="R183" i="7"/>
  <c r="S183" i="7" s="1"/>
  <c r="T182" i="7"/>
  <c r="R182" i="7"/>
  <c r="S182" i="7" s="1"/>
  <c r="T181" i="7"/>
  <c r="R181" i="7"/>
  <c r="S181" i="7" s="1"/>
  <c r="T180" i="7"/>
  <c r="R180" i="7"/>
  <c r="S180" i="7" s="1"/>
  <c r="T178" i="7"/>
  <c r="R178" i="7"/>
  <c r="S178" i="7" s="1"/>
  <c r="T177" i="7"/>
  <c r="R177" i="7"/>
  <c r="S177" i="7" s="1"/>
  <c r="T176" i="7"/>
  <c r="R176" i="7"/>
  <c r="S176" i="7" s="1"/>
  <c r="T175" i="7"/>
  <c r="R175" i="7"/>
  <c r="S175" i="7" s="1"/>
  <c r="T174" i="7"/>
  <c r="R174" i="7"/>
  <c r="S174" i="7" s="1"/>
  <c r="T173" i="7"/>
  <c r="R173" i="7"/>
  <c r="S173" i="7" s="1"/>
  <c r="T172" i="7"/>
  <c r="R172" i="7"/>
  <c r="S172" i="7" s="1"/>
  <c r="T169" i="7"/>
  <c r="R169" i="7"/>
  <c r="S169" i="7" s="1"/>
  <c r="T168" i="7"/>
  <c r="R168" i="7"/>
  <c r="S168" i="7" s="1"/>
  <c r="T167" i="7"/>
  <c r="R167" i="7"/>
  <c r="S167" i="7" s="1"/>
  <c r="Q206" i="7"/>
  <c r="O206" i="7"/>
  <c r="P206" i="7" s="1"/>
  <c r="Q205" i="7"/>
  <c r="O205" i="7"/>
  <c r="P205" i="7" s="1"/>
  <c r="Q204" i="7"/>
  <c r="O204" i="7"/>
  <c r="P204" i="7" s="1"/>
  <c r="Q203" i="7"/>
  <c r="O203" i="7"/>
  <c r="P203" i="7" s="1"/>
  <c r="Q202" i="7"/>
  <c r="O202" i="7"/>
  <c r="P202" i="7" s="1"/>
  <c r="Q197" i="7"/>
  <c r="O197" i="7"/>
  <c r="P197" i="7" s="1"/>
  <c r="Q196" i="7"/>
  <c r="O196" i="7"/>
  <c r="P196" i="7" s="1"/>
  <c r="Q195" i="7"/>
  <c r="O195" i="7"/>
  <c r="P195" i="7" s="1"/>
  <c r="Q194" i="7"/>
  <c r="O194" i="7"/>
  <c r="P194" i="7" s="1"/>
  <c r="Q193" i="7"/>
  <c r="O193" i="7"/>
  <c r="P193" i="7" s="1"/>
  <c r="Q192" i="7"/>
  <c r="O192" i="7"/>
  <c r="P192" i="7" s="1"/>
  <c r="Q188" i="7"/>
  <c r="O188" i="7"/>
  <c r="P188" i="7" s="1"/>
  <c r="Q187" i="7"/>
  <c r="O187" i="7"/>
  <c r="P187" i="7" s="1"/>
  <c r="Q186" i="7"/>
  <c r="O186" i="7"/>
  <c r="P186" i="7" s="1"/>
  <c r="Q185" i="7"/>
  <c r="O185" i="7"/>
  <c r="P185" i="7" s="1"/>
  <c r="Q184" i="7"/>
  <c r="O184" i="7"/>
  <c r="P184" i="7" s="1"/>
  <c r="Q179" i="7"/>
  <c r="O179" i="7"/>
  <c r="P179" i="7" s="1"/>
  <c r="Q178" i="7"/>
  <c r="O178" i="7"/>
  <c r="P178" i="7" s="1"/>
  <c r="Q177" i="7"/>
  <c r="O177" i="7"/>
  <c r="P177" i="7" s="1"/>
  <c r="Q176" i="7"/>
  <c r="O176" i="7"/>
  <c r="P176" i="7" s="1"/>
  <c r="Q175" i="7"/>
  <c r="O175" i="7"/>
  <c r="P175" i="7" s="1"/>
  <c r="Q174" i="7"/>
  <c r="O174" i="7"/>
  <c r="P174" i="7" s="1"/>
  <c r="Q173" i="7"/>
  <c r="O173" i="7"/>
  <c r="P173" i="7" s="1"/>
  <c r="Q172" i="7"/>
  <c r="O172" i="7"/>
  <c r="P172" i="7" s="1"/>
  <c r="Q171" i="7"/>
  <c r="O171" i="7"/>
  <c r="P171" i="7" s="1"/>
  <c r="L206" i="7"/>
  <c r="M206" i="7" s="1"/>
  <c r="L205" i="7"/>
  <c r="M205" i="7" s="1"/>
  <c r="L204" i="7"/>
  <c r="M204" i="7" s="1"/>
  <c r="L203" i="7"/>
  <c r="M203" i="7" s="1"/>
  <c r="L202" i="7"/>
  <c r="M202" i="7" s="1"/>
  <c r="L197" i="7"/>
  <c r="M197" i="7" s="1"/>
  <c r="L196" i="7"/>
  <c r="M196" i="7" s="1"/>
  <c r="L195" i="7"/>
  <c r="M195" i="7" s="1"/>
  <c r="L194" i="7"/>
  <c r="M194" i="7" s="1"/>
  <c r="L193" i="7"/>
  <c r="M193" i="7" s="1"/>
  <c r="L192" i="7"/>
  <c r="M192" i="7" s="1"/>
  <c r="L188" i="7"/>
  <c r="M188" i="7" s="1"/>
  <c r="L187" i="7"/>
  <c r="M187" i="7" s="1"/>
  <c r="L186" i="7"/>
  <c r="M186" i="7" s="1"/>
  <c r="L185" i="7"/>
  <c r="M185" i="7" s="1"/>
  <c r="L184" i="7"/>
  <c r="M184" i="7" s="1"/>
  <c r="L179" i="7"/>
  <c r="M179" i="7" s="1"/>
  <c r="L178" i="7"/>
  <c r="M178" i="7" s="1"/>
  <c r="L177" i="7"/>
  <c r="M177" i="7" s="1"/>
  <c r="L176" i="7"/>
  <c r="M176" i="7" s="1"/>
  <c r="L175" i="7"/>
  <c r="M175" i="7" s="1"/>
  <c r="L174" i="7"/>
  <c r="M174" i="7" s="1"/>
  <c r="L173" i="7"/>
  <c r="M173" i="7" s="1"/>
  <c r="L172" i="7"/>
  <c r="M172" i="7" s="1"/>
  <c r="L171" i="7"/>
  <c r="M171" i="7" s="1"/>
  <c r="N206" i="7"/>
  <c r="N205" i="7"/>
  <c r="N204" i="7"/>
  <c r="N203" i="7"/>
  <c r="N202" i="7"/>
  <c r="N197" i="7"/>
  <c r="N196" i="7"/>
  <c r="N195" i="7"/>
  <c r="N194" i="7"/>
  <c r="N193" i="7"/>
  <c r="N192" i="7"/>
  <c r="N188" i="7"/>
  <c r="N187" i="7"/>
  <c r="N186" i="7"/>
  <c r="N185" i="7"/>
  <c r="N184" i="7"/>
  <c r="N179" i="7"/>
  <c r="N178" i="7"/>
  <c r="N177" i="7"/>
  <c r="N176" i="7"/>
  <c r="N175" i="7"/>
  <c r="N174" i="7"/>
  <c r="N173" i="7"/>
  <c r="N172" i="7"/>
  <c r="N171" i="7"/>
  <c r="AF166" i="7"/>
  <c r="AD166" i="7"/>
  <c r="AE166" i="7" s="1"/>
  <c r="AF165" i="7"/>
  <c r="AD165" i="7"/>
  <c r="AE165" i="7" s="1"/>
  <c r="AF164" i="7"/>
  <c r="AD164" i="7"/>
  <c r="AE164" i="7" s="1"/>
  <c r="AF163" i="7"/>
  <c r="AD163" i="7"/>
  <c r="AE163" i="7" s="1"/>
  <c r="AF162" i="7"/>
  <c r="AD162" i="7"/>
  <c r="AE162" i="7" s="1"/>
  <c r="AF161" i="7"/>
  <c r="AD161" i="7"/>
  <c r="AE161" i="7" s="1"/>
  <c r="AF160" i="7"/>
  <c r="AD160" i="7"/>
  <c r="AE160" i="7" s="1"/>
  <c r="AF159" i="7"/>
  <c r="AD159" i="7"/>
  <c r="AE159" i="7" s="1"/>
  <c r="AF158" i="7"/>
  <c r="AD158" i="7"/>
  <c r="AE158" i="7" s="1"/>
  <c r="AF154" i="7"/>
  <c r="AD154" i="7"/>
  <c r="AE154" i="7" s="1"/>
  <c r="AF153" i="7"/>
  <c r="AD153" i="7"/>
  <c r="AE153" i="7" s="1"/>
  <c r="AF152" i="7"/>
  <c r="AD152" i="7"/>
  <c r="AE152" i="7" s="1"/>
  <c r="AF151" i="7"/>
  <c r="AD151" i="7"/>
  <c r="AE151" i="7" s="1"/>
  <c r="AF150" i="7"/>
  <c r="AD150" i="7"/>
  <c r="AE150" i="7" s="1"/>
  <c r="AF149" i="7"/>
  <c r="AD149" i="7"/>
  <c r="AE149" i="7" s="1"/>
  <c r="AF147" i="7"/>
  <c r="AD147" i="7"/>
  <c r="AE147" i="7" s="1"/>
  <c r="AF146" i="7"/>
  <c r="AD146" i="7"/>
  <c r="AE146" i="7" s="1"/>
  <c r="AF145" i="7"/>
  <c r="AD145" i="7"/>
  <c r="AE145" i="7" s="1"/>
  <c r="AF144" i="7"/>
  <c r="AD144" i="7"/>
  <c r="AE144" i="7" s="1"/>
  <c r="AF143" i="7"/>
  <c r="AD143" i="7"/>
  <c r="AE143" i="7" s="1"/>
  <c r="AF142" i="7"/>
  <c r="AD142" i="7"/>
  <c r="AE142" i="7" s="1"/>
  <c r="AF141" i="7"/>
  <c r="AD141" i="7"/>
  <c r="AE141" i="7" s="1"/>
  <c r="AF140" i="7"/>
  <c r="AD140" i="7"/>
  <c r="AE140" i="7" s="1"/>
  <c r="AF139" i="7"/>
  <c r="AD139" i="7"/>
  <c r="AE139" i="7" s="1"/>
  <c r="AF136" i="7"/>
  <c r="AD136" i="7"/>
  <c r="AE136" i="7" s="1"/>
  <c r="AF135" i="7"/>
  <c r="AD135" i="7"/>
  <c r="AE135" i="7" s="1"/>
  <c r="AF134" i="7"/>
  <c r="AD134" i="7"/>
  <c r="AE134" i="7" s="1"/>
  <c r="AF133" i="7"/>
  <c r="AD133" i="7"/>
  <c r="AE133" i="7" s="1"/>
  <c r="AF132" i="7"/>
  <c r="AD132" i="7"/>
  <c r="AE132" i="7" s="1"/>
  <c r="AF131" i="7"/>
  <c r="AD131" i="7"/>
  <c r="AE131" i="7" s="1"/>
  <c r="AF130" i="7"/>
  <c r="AD130" i="7"/>
  <c r="AE130" i="7" s="1"/>
  <c r="AF129" i="7"/>
  <c r="AD129" i="7"/>
  <c r="AE129" i="7" s="1"/>
  <c r="AF128" i="7"/>
  <c r="AD128" i="7"/>
  <c r="AE128" i="7" s="1"/>
  <c r="AF127" i="7"/>
  <c r="AD127" i="7"/>
  <c r="AE127" i="7" s="1"/>
  <c r="AC166" i="7"/>
  <c r="AA166" i="7"/>
  <c r="AB166" i="7" s="1"/>
  <c r="AC165" i="7"/>
  <c r="AA165" i="7"/>
  <c r="AB165" i="7" s="1"/>
  <c r="AC164" i="7"/>
  <c r="AA164" i="7"/>
  <c r="AB164" i="7" s="1"/>
  <c r="AC163" i="7"/>
  <c r="AA163" i="7"/>
  <c r="AB163" i="7" s="1"/>
  <c r="AC162" i="7"/>
  <c r="AA162" i="7"/>
  <c r="AB162" i="7" s="1"/>
  <c r="AC161" i="7"/>
  <c r="AA161" i="7"/>
  <c r="AB161" i="7" s="1"/>
  <c r="AC160" i="7"/>
  <c r="AA160" i="7"/>
  <c r="AB160" i="7" s="1"/>
  <c r="AC159" i="7"/>
  <c r="AA159" i="7"/>
  <c r="AB159" i="7" s="1"/>
  <c r="AC158" i="7"/>
  <c r="AA158" i="7"/>
  <c r="AB158" i="7" s="1"/>
  <c r="AC154" i="7"/>
  <c r="AA154" i="7"/>
  <c r="AB154" i="7" s="1"/>
  <c r="AC153" i="7"/>
  <c r="AA153" i="7"/>
  <c r="AB153" i="7" s="1"/>
  <c r="AC152" i="7"/>
  <c r="AA152" i="7"/>
  <c r="AB152" i="7" s="1"/>
  <c r="AC151" i="7"/>
  <c r="AA151" i="7"/>
  <c r="AB151" i="7" s="1"/>
  <c r="AC150" i="7"/>
  <c r="AA150" i="7"/>
  <c r="AB150" i="7" s="1"/>
  <c r="AC149" i="7"/>
  <c r="AA149" i="7"/>
  <c r="AB149" i="7" s="1"/>
  <c r="AC147" i="7"/>
  <c r="AA147" i="7"/>
  <c r="AB147" i="7" s="1"/>
  <c r="AC146" i="7"/>
  <c r="AA146" i="7"/>
  <c r="AB146" i="7" s="1"/>
  <c r="AC145" i="7"/>
  <c r="AA145" i="7"/>
  <c r="AB145" i="7" s="1"/>
  <c r="AC144" i="7"/>
  <c r="AA144" i="7"/>
  <c r="AB144" i="7" s="1"/>
  <c r="AC143" i="7"/>
  <c r="AA143" i="7"/>
  <c r="AB143" i="7" s="1"/>
  <c r="AC142" i="7"/>
  <c r="AA142" i="7"/>
  <c r="AB142" i="7" s="1"/>
  <c r="AC141" i="7"/>
  <c r="AA141" i="7"/>
  <c r="AB141" i="7" s="1"/>
  <c r="AC140" i="7"/>
  <c r="AA140" i="7"/>
  <c r="AB140" i="7" s="1"/>
  <c r="AC139" i="7"/>
  <c r="AA139" i="7"/>
  <c r="AB139" i="7" s="1"/>
  <c r="AC136" i="7"/>
  <c r="AA136" i="7"/>
  <c r="AB136" i="7" s="1"/>
  <c r="AC135" i="7"/>
  <c r="AA135" i="7"/>
  <c r="AB135" i="7" s="1"/>
  <c r="AC134" i="7"/>
  <c r="AA134" i="7"/>
  <c r="AB134" i="7" s="1"/>
  <c r="AC133" i="7"/>
  <c r="AA133" i="7"/>
  <c r="AB133" i="7" s="1"/>
  <c r="AC132" i="7"/>
  <c r="AA132" i="7"/>
  <c r="AB132" i="7" s="1"/>
  <c r="AC131" i="7"/>
  <c r="AA131" i="7"/>
  <c r="AB131" i="7" s="1"/>
  <c r="AC130" i="7"/>
  <c r="AA130" i="7"/>
  <c r="AB130" i="7" s="1"/>
  <c r="AC128" i="7"/>
  <c r="AA128" i="7"/>
  <c r="AB128" i="7" s="1"/>
  <c r="AC127" i="7"/>
  <c r="AA127" i="7"/>
  <c r="AB127" i="7" s="1"/>
  <c r="Z163" i="7"/>
  <c r="X163" i="7"/>
  <c r="Y163" i="7" s="1"/>
  <c r="Z162" i="7"/>
  <c r="X162" i="7"/>
  <c r="Y162" i="7" s="1"/>
  <c r="Z161" i="7"/>
  <c r="X161" i="7"/>
  <c r="Y161" i="7" s="1"/>
  <c r="Z160" i="7"/>
  <c r="X160" i="7"/>
  <c r="Y160" i="7" s="1"/>
  <c r="Z159" i="7"/>
  <c r="X159" i="7"/>
  <c r="Y159" i="7" s="1"/>
  <c r="Z158" i="7"/>
  <c r="X158" i="7"/>
  <c r="Y158" i="7" s="1"/>
  <c r="Z157" i="7"/>
  <c r="X157" i="7"/>
  <c r="Y157" i="7" s="1"/>
  <c r="Z156" i="7"/>
  <c r="X156" i="7"/>
  <c r="Y156" i="7" s="1"/>
  <c r="Z155" i="7"/>
  <c r="X155" i="7"/>
  <c r="Z151" i="7"/>
  <c r="X151" i="7"/>
  <c r="Y151" i="7" s="1"/>
  <c r="Z150" i="7"/>
  <c r="X150" i="7"/>
  <c r="Y150" i="7" s="1"/>
  <c r="Z149" i="7"/>
  <c r="X149" i="7"/>
  <c r="Y149" i="7" s="1"/>
  <c r="Z145" i="7"/>
  <c r="X145" i="7"/>
  <c r="Y145" i="7" s="1"/>
  <c r="Z144" i="7"/>
  <c r="X144" i="7"/>
  <c r="Y144" i="7" s="1"/>
  <c r="Z143" i="7"/>
  <c r="X143" i="7"/>
  <c r="Y143" i="7" s="1"/>
  <c r="Z142" i="7"/>
  <c r="X142" i="7"/>
  <c r="Y142" i="7" s="1"/>
  <c r="Z141" i="7"/>
  <c r="X141" i="7"/>
  <c r="Y141" i="7" s="1"/>
  <c r="Z140" i="7"/>
  <c r="X140" i="7"/>
  <c r="Y140" i="7" s="1"/>
  <c r="Z138" i="7"/>
  <c r="X138" i="7"/>
  <c r="Y138" i="7" s="1"/>
  <c r="Z137" i="7"/>
  <c r="X137" i="7"/>
  <c r="Y137" i="7" s="1"/>
  <c r="Z131" i="7"/>
  <c r="X131" i="7"/>
  <c r="Y131" i="7" s="1"/>
  <c r="Z130" i="7"/>
  <c r="X130" i="7"/>
  <c r="Y130" i="7" s="1"/>
  <c r="Z129" i="7"/>
  <c r="X129" i="7"/>
  <c r="Y129" i="7" s="1"/>
  <c r="Z128" i="7"/>
  <c r="X128" i="7"/>
  <c r="Y128" i="7" s="1"/>
  <c r="Z127" i="7"/>
  <c r="X127" i="7"/>
  <c r="Y127" i="7" s="1"/>
  <c r="W163" i="7"/>
  <c r="U163" i="7"/>
  <c r="V163" i="7" s="1"/>
  <c r="W162" i="7"/>
  <c r="U162" i="7"/>
  <c r="V162" i="7" s="1"/>
  <c r="W161" i="7"/>
  <c r="U161" i="7"/>
  <c r="V161" i="7" s="1"/>
  <c r="W160" i="7"/>
  <c r="U160" i="7"/>
  <c r="V160" i="7" s="1"/>
  <c r="W159" i="7"/>
  <c r="U159" i="7"/>
  <c r="V159" i="7" s="1"/>
  <c r="W158" i="7"/>
  <c r="U158" i="7"/>
  <c r="V158" i="7" s="1"/>
  <c r="W157" i="7"/>
  <c r="U157" i="7"/>
  <c r="V157" i="7" s="1"/>
  <c r="W156" i="7"/>
  <c r="U156" i="7"/>
  <c r="V156" i="7" s="1"/>
  <c r="W155" i="7"/>
  <c r="U155" i="7"/>
  <c r="V155" i="7" s="1"/>
  <c r="W151" i="7"/>
  <c r="U151" i="7"/>
  <c r="V151" i="7" s="1"/>
  <c r="W150" i="7"/>
  <c r="U150" i="7"/>
  <c r="V150" i="7" s="1"/>
  <c r="W149" i="7"/>
  <c r="U149" i="7"/>
  <c r="V149" i="7" s="1"/>
  <c r="W145" i="7"/>
  <c r="U145" i="7"/>
  <c r="V145" i="7" s="1"/>
  <c r="W144" i="7"/>
  <c r="U144" i="7"/>
  <c r="V144" i="7" s="1"/>
  <c r="W143" i="7"/>
  <c r="U143" i="7"/>
  <c r="V143" i="7" s="1"/>
  <c r="W142" i="7"/>
  <c r="U142" i="7"/>
  <c r="V142" i="7" s="1"/>
  <c r="W141" i="7"/>
  <c r="U141" i="7"/>
  <c r="V141" i="7" s="1"/>
  <c r="W140" i="7"/>
  <c r="U140" i="7"/>
  <c r="V140" i="7" s="1"/>
  <c r="W138" i="7"/>
  <c r="U138" i="7"/>
  <c r="V138" i="7" s="1"/>
  <c r="W137" i="7"/>
  <c r="U137" i="7"/>
  <c r="V137" i="7" s="1"/>
  <c r="W131" i="7"/>
  <c r="U131" i="7"/>
  <c r="V131" i="7" s="1"/>
  <c r="W130" i="7"/>
  <c r="U130" i="7"/>
  <c r="V130" i="7" s="1"/>
  <c r="W129" i="7"/>
  <c r="U129" i="7"/>
  <c r="V129" i="7" s="1"/>
  <c r="W128" i="7"/>
  <c r="U128" i="7"/>
  <c r="V128" i="7" s="1"/>
  <c r="W127" i="7"/>
  <c r="U127" i="7"/>
  <c r="V127" i="7" s="1"/>
  <c r="T166" i="7"/>
  <c r="R166" i="7"/>
  <c r="S166" i="7" s="1"/>
  <c r="T165" i="7"/>
  <c r="R165" i="7"/>
  <c r="S165" i="7" s="1"/>
  <c r="T164" i="7"/>
  <c r="R164" i="7"/>
  <c r="S164" i="7" s="1"/>
  <c r="T160" i="7"/>
  <c r="R160" i="7"/>
  <c r="S160" i="7" s="1"/>
  <c r="T159" i="7"/>
  <c r="R159" i="7"/>
  <c r="S159" i="7" s="1"/>
  <c r="T158" i="7"/>
  <c r="R158" i="7"/>
  <c r="S158" i="7" s="1"/>
  <c r="T157" i="7"/>
  <c r="R157" i="7"/>
  <c r="S157" i="7" s="1"/>
  <c r="T156" i="7"/>
  <c r="R156" i="7"/>
  <c r="S156" i="7" s="1"/>
  <c r="T155" i="7"/>
  <c r="R155" i="7"/>
  <c r="S155" i="7" s="1"/>
  <c r="T154" i="7"/>
  <c r="R154" i="7"/>
  <c r="S154" i="7" s="1"/>
  <c r="T153" i="7"/>
  <c r="R153" i="7"/>
  <c r="S153" i="7" s="1"/>
  <c r="T152" i="7"/>
  <c r="R152" i="7"/>
  <c r="S152" i="7" s="1"/>
  <c r="T151" i="7"/>
  <c r="R151" i="7"/>
  <c r="S151" i="7" s="1"/>
  <c r="T150" i="7"/>
  <c r="R150" i="7"/>
  <c r="S150" i="7" s="1"/>
  <c r="T149" i="7"/>
  <c r="R149" i="7"/>
  <c r="S149" i="7" s="1"/>
  <c r="T147" i="7"/>
  <c r="R147" i="7"/>
  <c r="S147" i="7" s="1"/>
  <c r="T146" i="7"/>
  <c r="R146" i="7"/>
  <c r="S146" i="7" s="1"/>
  <c r="T143" i="7"/>
  <c r="R143" i="7"/>
  <c r="S143" i="7" s="1"/>
  <c r="T142" i="7"/>
  <c r="R142" i="7"/>
  <c r="S142" i="7" s="1"/>
  <c r="T141" i="7"/>
  <c r="R141" i="7"/>
  <c r="S141" i="7" s="1"/>
  <c r="T140" i="7"/>
  <c r="R140" i="7"/>
  <c r="S140" i="7" s="1"/>
  <c r="T138" i="7"/>
  <c r="R138" i="7"/>
  <c r="S138" i="7" s="1"/>
  <c r="T137" i="7"/>
  <c r="R137" i="7"/>
  <c r="S137" i="7" s="1"/>
  <c r="T136" i="7"/>
  <c r="R136" i="7"/>
  <c r="S136" i="7" s="1"/>
  <c r="T135" i="7"/>
  <c r="R135" i="7"/>
  <c r="S135" i="7" s="1"/>
  <c r="T134" i="7"/>
  <c r="R134" i="7"/>
  <c r="S134" i="7" s="1"/>
  <c r="T133" i="7"/>
  <c r="R133" i="7"/>
  <c r="S133" i="7" s="1"/>
  <c r="T132" i="7"/>
  <c r="R132" i="7"/>
  <c r="S132" i="7" s="1"/>
  <c r="T129" i="7"/>
  <c r="R129" i="7"/>
  <c r="S129" i="7" s="1"/>
  <c r="T128" i="7"/>
  <c r="R128" i="7"/>
  <c r="S128" i="7" s="1"/>
  <c r="T127" i="7"/>
  <c r="R127" i="7"/>
  <c r="S127" i="7" s="1"/>
  <c r="Q166" i="7"/>
  <c r="O166" i="7"/>
  <c r="P166" i="7" s="1"/>
  <c r="Q165" i="7"/>
  <c r="O165" i="7"/>
  <c r="P165" i="7" s="1"/>
  <c r="Q164" i="7"/>
  <c r="O164" i="7"/>
  <c r="P164" i="7" s="1"/>
  <c r="Q163" i="7"/>
  <c r="O163" i="7"/>
  <c r="P163" i="7" s="1"/>
  <c r="Q162" i="7"/>
  <c r="O162" i="7"/>
  <c r="P162" i="7" s="1"/>
  <c r="Q157" i="7"/>
  <c r="O157" i="7"/>
  <c r="P157" i="7" s="1"/>
  <c r="Q156" i="7"/>
  <c r="O156" i="7"/>
  <c r="P156" i="7" s="1"/>
  <c r="Q155" i="7"/>
  <c r="O155" i="7"/>
  <c r="P155" i="7" s="1"/>
  <c r="Q154" i="7"/>
  <c r="O154" i="7"/>
  <c r="P154" i="7" s="1"/>
  <c r="Q153" i="7"/>
  <c r="O153" i="7"/>
  <c r="P153" i="7" s="1"/>
  <c r="Q152" i="7"/>
  <c r="O152" i="7"/>
  <c r="P152" i="7" s="1"/>
  <c r="Q147" i="7"/>
  <c r="O147" i="7"/>
  <c r="P147" i="7" s="1"/>
  <c r="Q146" i="7"/>
  <c r="O146" i="7"/>
  <c r="P146" i="7" s="1"/>
  <c r="Q145" i="7"/>
  <c r="O145" i="7"/>
  <c r="P145" i="7" s="1"/>
  <c r="Q144" i="7"/>
  <c r="O144" i="7"/>
  <c r="P144" i="7" s="1"/>
  <c r="Q139" i="7"/>
  <c r="O139" i="7"/>
  <c r="P139" i="7" s="1"/>
  <c r="Q138" i="7"/>
  <c r="O138" i="7"/>
  <c r="P138" i="7" s="1"/>
  <c r="Q137" i="7"/>
  <c r="O137" i="7"/>
  <c r="P137" i="7" s="1"/>
  <c r="Q136" i="7"/>
  <c r="O136" i="7"/>
  <c r="P136" i="7" s="1"/>
  <c r="Q135" i="7"/>
  <c r="O135" i="7"/>
  <c r="P135" i="7" s="1"/>
  <c r="Q134" i="7"/>
  <c r="O134" i="7"/>
  <c r="P134" i="7" s="1"/>
  <c r="Q133" i="7"/>
  <c r="O133" i="7"/>
  <c r="P133" i="7" s="1"/>
  <c r="Q132" i="7"/>
  <c r="O132" i="7"/>
  <c r="P132" i="7" s="1"/>
  <c r="Q131" i="7"/>
  <c r="O131" i="7"/>
  <c r="P131" i="7" s="1"/>
  <c r="N166" i="7"/>
  <c r="N165" i="7"/>
  <c r="N164" i="7"/>
  <c r="N163" i="7"/>
  <c r="N162" i="7"/>
  <c r="N157" i="7"/>
  <c r="N156" i="7"/>
  <c r="N155" i="7"/>
  <c r="N154" i="7"/>
  <c r="N153" i="7"/>
  <c r="N152" i="7"/>
  <c r="N147" i="7"/>
  <c r="N146" i="7"/>
  <c r="N145" i="7"/>
  <c r="N144" i="7"/>
  <c r="N139" i="7"/>
  <c r="N138" i="7"/>
  <c r="N137" i="7"/>
  <c r="N136" i="7"/>
  <c r="N135" i="7"/>
  <c r="N134" i="7"/>
  <c r="N133" i="7"/>
  <c r="N132" i="7"/>
  <c r="N131" i="7"/>
  <c r="L131" i="7"/>
  <c r="L132" i="7"/>
  <c r="M132" i="7" s="1"/>
  <c r="L133" i="7"/>
  <c r="M133" i="7" s="1"/>
  <c r="L134" i="7"/>
  <c r="M134" i="7" s="1"/>
  <c r="L135" i="7"/>
  <c r="M135" i="7" s="1"/>
  <c r="L136" i="7"/>
  <c r="L137" i="7"/>
  <c r="M137" i="7" s="1"/>
  <c r="L138" i="7"/>
  <c r="M138" i="7" s="1"/>
  <c r="L139" i="7"/>
  <c r="M139" i="7" s="1"/>
  <c r="L144" i="7"/>
  <c r="M144" i="7" s="1"/>
  <c r="L145" i="7"/>
  <c r="L146" i="7"/>
  <c r="M146" i="7" s="1"/>
  <c r="L147" i="7"/>
  <c r="M147" i="7" s="1"/>
  <c r="L152" i="7"/>
  <c r="M152" i="7" s="1"/>
  <c r="L153" i="7"/>
  <c r="M153" i="7" s="1"/>
  <c r="L154" i="7"/>
  <c r="M154" i="7" s="1"/>
  <c r="L155" i="7"/>
  <c r="L156" i="7"/>
  <c r="M156" i="7" s="1"/>
  <c r="L157" i="7"/>
  <c r="M157" i="7" s="1"/>
  <c r="L162" i="7"/>
  <c r="M162" i="7" s="1"/>
  <c r="L163" i="7"/>
  <c r="L164" i="7"/>
  <c r="M164" i="7" s="1"/>
  <c r="L165" i="7"/>
  <c r="M165" i="7" s="1"/>
  <c r="L166" i="7"/>
  <c r="AF126" i="7"/>
  <c r="AF125" i="7"/>
  <c r="AF124" i="7"/>
  <c r="AF123" i="7"/>
  <c r="AF122" i="7"/>
  <c r="AF121" i="7"/>
  <c r="AF120" i="7"/>
  <c r="AF119" i="7"/>
  <c r="AF118" i="7"/>
  <c r="AF114" i="7"/>
  <c r="AF113" i="7"/>
  <c r="AF112" i="7"/>
  <c r="AF111" i="7"/>
  <c r="AF110" i="7"/>
  <c r="AF109" i="7"/>
  <c r="AF108" i="7"/>
  <c r="AF107" i="7"/>
  <c r="AF106" i="7"/>
  <c r="AF105" i="7"/>
  <c r="AF104" i="7"/>
  <c r="AF103" i="7"/>
  <c r="AF102" i="7"/>
  <c r="AF101" i="7"/>
  <c r="AF100" i="7"/>
  <c r="AF99" i="7"/>
  <c r="AF96" i="7"/>
  <c r="AF95" i="7"/>
  <c r="AF94" i="7"/>
  <c r="AF93" i="7"/>
  <c r="AF92" i="7"/>
  <c r="AF91" i="7"/>
  <c r="AF90" i="7"/>
  <c r="AF89" i="7"/>
  <c r="AF88" i="7"/>
  <c r="AF87" i="7"/>
  <c r="AC126" i="7"/>
  <c r="AC125" i="7"/>
  <c r="AC124" i="7"/>
  <c r="AC123" i="7"/>
  <c r="AC122" i="7"/>
  <c r="AC121" i="7"/>
  <c r="AC120" i="7"/>
  <c r="AC119" i="7"/>
  <c r="AC118" i="7"/>
  <c r="AC114" i="7"/>
  <c r="AC113" i="7"/>
  <c r="AC112" i="7"/>
  <c r="AC111" i="7"/>
  <c r="AC110" i="7"/>
  <c r="AC109" i="7"/>
  <c r="AC108" i="7"/>
  <c r="AC107" i="7"/>
  <c r="AC106" i="7"/>
  <c r="AC105" i="7"/>
  <c r="AC104" i="7"/>
  <c r="AC103" i="7"/>
  <c r="AC102" i="7"/>
  <c r="AC101" i="7"/>
  <c r="AC100" i="7"/>
  <c r="AC99" i="7"/>
  <c r="AC96" i="7"/>
  <c r="AC95" i="7"/>
  <c r="AC94" i="7"/>
  <c r="AC93" i="7"/>
  <c r="AC92" i="7"/>
  <c r="AC91" i="7"/>
  <c r="AC90" i="7"/>
  <c r="AC88" i="7"/>
  <c r="AC87" i="7"/>
  <c r="Z123" i="7"/>
  <c r="Z122" i="7"/>
  <c r="Z121" i="7"/>
  <c r="Z120" i="7"/>
  <c r="Z119" i="7"/>
  <c r="Z118" i="7"/>
  <c r="Z117" i="7"/>
  <c r="Z116" i="7"/>
  <c r="Z115" i="7"/>
  <c r="Z111" i="7"/>
  <c r="Z110" i="7"/>
  <c r="Z109" i="7"/>
  <c r="Z105" i="7"/>
  <c r="Z104" i="7"/>
  <c r="Z103" i="7"/>
  <c r="Z102" i="7"/>
  <c r="Z101" i="7"/>
  <c r="Z100" i="7"/>
  <c r="Z98" i="7"/>
  <c r="Z97" i="7"/>
  <c r="Z91" i="7"/>
  <c r="Z90" i="7"/>
  <c r="Z89" i="7"/>
  <c r="Z88" i="7"/>
  <c r="Z87" i="7"/>
  <c r="W123" i="7"/>
  <c r="W122" i="7"/>
  <c r="W121" i="7"/>
  <c r="W120" i="7"/>
  <c r="W119" i="7"/>
  <c r="W118" i="7"/>
  <c r="W117" i="7"/>
  <c r="W116" i="7"/>
  <c r="W115" i="7"/>
  <c r="W111" i="7"/>
  <c r="W110" i="7"/>
  <c r="W109" i="7"/>
  <c r="W105" i="7"/>
  <c r="W104" i="7"/>
  <c r="W103" i="7"/>
  <c r="W102" i="7"/>
  <c r="W101" i="7"/>
  <c r="W100" i="7"/>
  <c r="W98" i="7"/>
  <c r="W97" i="7"/>
  <c r="W91" i="7"/>
  <c r="W90" i="7"/>
  <c r="W89" i="7"/>
  <c r="W88" i="7"/>
  <c r="W87" i="7"/>
  <c r="T126" i="7"/>
  <c r="T125" i="7"/>
  <c r="T124" i="7"/>
  <c r="T120" i="7"/>
  <c r="T119" i="7"/>
  <c r="T118" i="7"/>
  <c r="T117" i="7"/>
  <c r="T116" i="7"/>
  <c r="T115" i="7"/>
  <c r="T114" i="7"/>
  <c r="T113" i="7"/>
  <c r="T112" i="7"/>
  <c r="T111" i="7"/>
  <c r="T110" i="7"/>
  <c r="T109" i="7"/>
  <c r="T108" i="7"/>
  <c r="T107" i="7"/>
  <c r="T106" i="7"/>
  <c r="T103" i="7"/>
  <c r="T102" i="7"/>
  <c r="T101" i="7"/>
  <c r="T100" i="7"/>
  <c r="T98" i="7"/>
  <c r="T97" i="7"/>
  <c r="T96" i="7"/>
  <c r="T95" i="7"/>
  <c r="T94" i="7"/>
  <c r="T93" i="7"/>
  <c r="T92" i="7"/>
  <c r="T89" i="7"/>
  <c r="T88" i="7"/>
  <c r="T87" i="7"/>
  <c r="Q126" i="7"/>
  <c r="Q125" i="7"/>
  <c r="Q124" i="7"/>
  <c r="Q123" i="7"/>
  <c r="Q122" i="7"/>
  <c r="Q117" i="7"/>
  <c r="Q116" i="7"/>
  <c r="Q115" i="7"/>
  <c r="Q114" i="7"/>
  <c r="Q113" i="7"/>
  <c r="Q112" i="7"/>
  <c r="Q108" i="7"/>
  <c r="Q107" i="7"/>
  <c r="Q106" i="7"/>
  <c r="Q105" i="7"/>
  <c r="Q104" i="7"/>
  <c r="Q99" i="7"/>
  <c r="Q98" i="7"/>
  <c r="Q97" i="7"/>
  <c r="Q96" i="7"/>
  <c r="Q95" i="7"/>
  <c r="Q94" i="7"/>
  <c r="Q93" i="7"/>
  <c r="Q92" i="7"/>
  <c r="Q91" i="7"/>
  <c r="N126" i="7"/>
  <c r="N125" i="7"/>
  <c r="N124" i="7"/>
  <c r="N123" i="7"/>
  <c r="N122" i="7"/>
  <c r="N117" i="7"/>
  <c r="N116" i="7"/>
  <c r="N115" i="7"/>
  <c r="N114" i="7"/>
  <c r="N113" i="7"/>
  <c r="N112" i="7"/>
  <c r="N108" i="7"/>
  <c r="N107" i="7"/>
  <c r="N106" i="7"/>
  <c r="N105" i="7"/>
  <c r="N104" i="7"/>
  <c r="N99" i="7"/>
  <c r="N98" i="7"/>
  <c r="N97" i="7"/>
  <c r="N96" i="7"/>
  <c r="N95" i="7"/>
  <c r="N94" i="7"/>
  <c r="N93" i="7"/>
  <c r="N92" i="7"/>
  <c r="N91" i="7"/>
  <c r="AD126" i="7"/>
  <c r="AE126" i="7" s="1"/>
  <c r="AD125" i="7"/>
  <c r="AE125" i="7" s="1"/>
  <c r="AD124" i="7"/>
  <c r="AE124" i="7" s="1"/>
  <c r="AD123" i="7"/>
  <c r="AE123" i="7" s="1"/>
  <c r="AD122" i="7"/>
  <c r="AE122" i="7" s="1"/>
  <c r="AD121" i="7"/>
  <c r="AE121" i="7" s="1"/>
  <c r="AD120" i="7"/>
  <c r="AE120" i="7" s="1"/>
  <c r="AD119" i="7"/>
  <c r="AE119" i="7" s="1"/>
  <c r="AD118" i="7"/>
  <c r="AE118" i="7" s="1"/>
  <c r="AD114" i="7"/>
  <c r="AE114" i="7" s="1"/>
  <c r="AD113" i="7"/>
  <c r="AE113" i="7" s="1"/>
  <c r="AD112" i="7"/>
  <c r="AE112" i="7" s="1"/>
  <c r="AD111" i="7"/>
  <c r="AE111" i="7" s="1"/>
  <c r="AD110" i="7"/>
  <c r="AE110" i="7" s="1"/>
  <c r="AD109" i="7"/>
  <c r="AE109" i="7" s="1"/>
  <c r="AD108" i="7"/>
  <c r="AE108" i="7" s="1"/>
  <c r="AD107" i="7"/>
  <c r="AE107" i="7" s="1"/>
  <c r="AD106" i="7"/>
  <c r="AE106" i="7" s="1"/>
  <c r="AD105" i="7"/>
  <c r="AE105" i="7" s="1"/>
  <c r="AD104" i="7"/>
  <c r="AE104" i="7" s="1"/>
  <c r="AD103" i="7"/>
  <c r="AE103" i="7" s="1"/>
  <c r="AD102" i="7"/>
  <c r="AE102" i="7" s="1"/>
  <c r="AD101" i="7"/>
  <c r="AE101" i="7" s="1"/>
  <c r="AD100" i="7"/>
  <c r="AE100" i="7" s="1"/>
  <c r="AD99" i="7"/>
  <c r="AE99" i="7" s="1"/>
  <c r="AD96" i="7"/>
  <c r="AE96" i="7" s="1"/>
  <c r="AD95" i="7"/>
  <c r="AE95" i="7" s="1"/>
  <c r="AD94" i="7"/>
  <c r="AE94" i="7" s="1"/>
  <c r="AD93" i="7"/>
  <c r="AE93" i="7" s="1"/>
  <c r="AD92" i="7"/>
  <c r="AE92" i="7" s="1"/>
  <c r="AD91" i="7"/>
  <c r="AE91" i="7" s="1"/>
  <c r="AD90" i="7"/>
  <c r="AE90" i="7" s="1"/>
  <c r="AD89" i="7"/>
  <c r="AE89" i="7" s="1"/>
  <c r="AD88" i="7"/>
  <c r="AE88" i="7" s="1"/>
  <c r="AD87" i="7"/>
  <c r="AE87" i="7" s="1"/>
  <c r="AA126" i="7"/>
  <c r="AB126" i="7" s="1"/>
  <c r="AA125" i="7"/>
  <c r="AB125" i="7" s="1"/>
  <c r="AA124" i="7"/>
  <c r="AB124" i="7" s="1"/>
  <c r="AA123" i="7"/>
  <c r="AB123" i="7" s="1"/>
  <c r="AA122" i="7"/>
  <c r="AB122" i="7" s="1"/>
  <c r="AA121" i="7"/>
  <c r="AB121" i="7" s="1"/>
  <c r="AA120" i="7"/>
  <c r="AB120" i="7" s="1"/>
  <c r="AA119" i="7"/>
  <c r="AB119" i="7" s="1"/>
  <c r="AA118" i="7"/>
  <c r="AB118" i="7" s="1"/>
  <c r="AA114" i="7"/>
  <c r="AB114" i="7" s="1"/>
  <c r="AA113" i="7"/>
  <c r="AB113" i="7" s="1"/>
  <c r="AA112" i="7"/>
  <c r="AB112" i="7" s="1"/>
  <c r="AA111" i="7"/>
  <c r="AB111" i="7" s="1"/>
  <c r="AA110" i="7"/>
  <c r="AB110" i="7" s="1"/>
  <c r="AA109" i="7"/>
  <c r="AB109" i="7" s="1"/>
  <c r="AA108" i="7"/>
  <c r="AB108" i="7" s="1"/>
  <c r="AA107" i="7"/>
  <c r="AB107" i="7" s="1"/>
  <c r="AA106" i="7"/>
  <c r="AB106" i="7" s="1"/>
  <c r="AA105" i="7"/>
  <c r="AB105" i="7" s="1"/>
  <c r="AA104" i="7"/>
  <c r="AB104" i="7" s="1"/>
  <c r="AA103" i="7"/>
  <c r="AB103" i="7" s="1"/>
  <c r="AA102" i="7"/>
  <c r="AB102" i="7" s="1"/>
  <c r="AA101" i="7"/>
  <c r="AB101" i="7" s="1"/>
  <c r="AA100" i="7"/>
  <c r="AB100" i="7" s="1"/>
  <c r="AA99" i="7"/>
  <c r="AB99" i="7" s="1"/>
  <c r="AA96" i="7"/>
  <c r="AB96" i="7" s="1"/>
  <c r="AA95" i="7"/>
  <c r="AB95" i="7" s="1"/>
  <c r="AA94" i="7"/>
  <c r="AB94" i="7" s="1"/>
  <c r="AA93" i="7"/>
  <c r="AB93" i="7" s="1"/>
  <c r="AA92" i="7"/>
  <c r="AB92" i="7" s="1"/>
  <c r="AA91" i="7"/>
  <c r="AB91" i="7" s="1"/>
  <c r="AA90" i="7"/>
  <c r="AB90" i="7" s="1"/>
  <c r="AA88" i="7"/>
  <c r="AB88" i="7" s="1"/>
  <c r="AA87" i="7"/>
  <c r="AB87" i="7" s="1"/>
  <c r="X123" i="7"/>
  <c r="Y123" i="7" s="1"/>
  <c r="X122" i="7"/>
  <c r="Y122" i="7" s="1"/>
  <c r="X121" i="7"/>
  <c r="X120" i="7"/>
  <c r="Y120" i="7" s="1"/>
  <c r="X119" i="7"/>
  <c r="Y119" i="7" s="1"/>
  <c r="X118" i="7"/>
  <c r="Y118" i="7" s="1"/>
  <c r="X117" i="7"/>
  <c r="Y117" i="7" s="1"/>
  <c r="X116" i="7"/>
  <c r="Y116" i="7" s="1"/>
  <c r="X115" i="7"/>
  <c r="Y115" i="7" s="1"/>
  <c r="X111" i="7"/>
  <c r="Y111" i="7" s="1"/>
  <c r="X110" i="7"/>
  <c r="Y110" i="7" s="1"/>
  <c r="X109" i="7"/>
  <c r="Y109" i="7" s="1"/>
  <c r="X105" i="7"/>
  <c r="Y105" i="7" s="1"/>
  <c r="X104" i="7"/>
  <c r="Y104" i="7" s="1"/>
  <c r="X103" i="7"/>
  <c r="Y103" i="7" s="1"/>
  <c r="X102" i="7"/>
  <c r="Y102" i="7" s="1"/>
  <c r="X101" i="7"/>
  <c r="Y101" i="7" s="1"/>
  <c r="X100" i="7"/>
  <c r="Y100" i="7" s="1"/>
  <c r="X98" i="7"/>
  <c r="Y98" i="7" s="1"/>
  <c r="X97" i="7"/>
  <c r="Y97" i="7" s="1"/>
  <c r="X91" i="7"/>
  <c r="Y91" i="7" s="1"/>
  <c r="X90" i="7"/>
  <c r="Y90" i="7" s="1"/>
  <c r="X89" i="7"/>
  <c r="Y89" i="7" s="1"/>
  <c r="X88" i="7"/>
  <c r="Y88" i="7" s="1"/>
  <c r="X87" i="7"/>
  <c r="Y87" i="7" s="1"/>
  <c r="U123" i="7"/>
  <c r="V123" i="7" s="1"/>
  <c r="U122" i="7"/>
  <c r="V122" i="7" s="1"/>
  <c r="U121" i="7"/>
  <c r="V121" i="7" s="1"/>
  <c r="U120" i="7"/>
  <c r="V120" i="7" s="1"/>
  <c r="U119" i="7"/>
  <c r="V119" i="7" s="1"/>
  <c r="U118" i="7"/>
  <c r="V118" i="7" s="1"/>
  <c r="U117" i="7"/>
  <c r="V117" i="7" s="1"/>
  <c r="U116" i="7"/>
  <c r="V116" i="7" s="1"/>
  <c r="U115" i="7"/>
  <c r="V115" i="7" s="1"/>
  <c r="U111" i="7"/>
  <c r="V111" i="7" s="1"/>
  <c r="U110" i="7"/>
  <c r="V110" i="7" s="1"/>
  <c r="U109" i="7"/>
  <c r="V109" i="7" s="1"/>
  <c r="U105" i="7"/>
  <c r="V105" i="7" s="1"/>
  <c r="U104" i="7"/>
  <c r="V104" i="7" s="1"/>
  <c r="U103" i="7"/>
  <c r="V103" i="7" s="1"/>
  <c r="U102" i="7"/>
  <c r="V102" i="7" s="1"/>
  <c r="U101" i="7"/>
  <c r="V101" i="7" s="1"/>
  <c r="U100" i="7"/>
  <c r="V100" i="7" s="1"/>
  <c r="U98" i="7"/>
  <c r="V98" i="7" s="1"/>
  <c r="U97" i="7"/>
  <c r="V97" i="7" s="1"/>
  <c r="U91" i="7"/>
  <c r="V91" i="7" s="1"/>
  <c r="U90" i="7"/>
  <c r="V90" i="7" s="1"/>
  <c r="U89" i="7"/>
  <c r="V89" i="7" s="1"/>
  <c r="U88" i="7"/>
  <c r="V88" i="7" s="1"/>
  <c r="U87" i="7"/>
  <c r="V87" i="7" s="1"/>
  <c r="R126" i="7"/>
  <c r="S126" i="7" s="1"/>
  <c r="R125" i="7"/>
  <c r="S125" i="7" s="1"/>
  <c r="R124" i="7"/>
  <c r="S124" i="7" s="1"/>
  <c r="R120" i="7"/>
  <c r="S120" i="7" s="1"/>
  <c r="R119" i="7"/>
  <c r="S119" i="7" s="1"/>
  <c r="R118" i="7"/>
  <c r="S118" i="7" s="1"/>
  <c r="R117" i="7"/>
  <c r="S117" i="7" s="1"/>
  <c r="R116" i="7"/>
  <c r="S116" i="7" s="1"/>
  <c r="R115" i="7"/>
  <c r="S115" i="7" s="1"/>
  <c r="R114" i="7"/>
  <c r="S114" i="7" s="1"/>
  <c r="R113" i="7"/>
  <c r="S113" i="7" s="1"/>
  <c r="R112" i="7"/>
  <c r="S112" i="7" s="1"/>
  <c r="R111" i="7"/>
  <c r="S111" i="7" s="1"/>
  <c r="R110" i="7"/>
  <c r="S110" i="7" s="1"/>
  <c r="R109" i="7"/>
  <c r="S109" i="7" s="1"/>
  <c r="R108" i="7"/>
  <c r="S108" i="7" s="1"/>
  <c r="R107" i="7"/>
  <c r="S107" i="7" s="1"/>
  <c r="R106" i="7"/>
  <c r="S106" i="7" s="1"/>
  <c r="R103" i="7"/>
  <c r="S103" i="7" s="1"/>
  <c r="R102" i="7"/>
  <c r="S102" i="7" s="1"/>
  <c r="R101" i="7"/>
  <c r="S101" i="7" s="1"/>
  <c r="R100" i="7"/>
  <c r="S100" i="7" s="1"/>
  <c r="R98" i="7"/>
  <c r="S98" i="7" s="1"/>
  <c r="R97" i="7"/>
  <c r="S97" i="7" s="1"/>
  <c r="R96" i="7"/>
  <c r="S96" i="7" s="1"/>
  <c r="R95" i="7"/>
  <c r="S95" i="7" s="1"/>
  <c r="R94" i="7"/>
  <c r="S94" i="7" s="1"/>
  <c r="R93" i="7"/>
  <c r="S93" i="7" s="1"/>
  <c r="R92" i="7"/>
  <c r="S92" i="7" s="1"/>
  <c r="R89" i="7"/>
  <c r="S89" i="7" s="1"/>
  <c r="R88" i="7"/>
  <c r="S88" i="7" s="1"/>
  <c r="R87" i="7"/>
  <c r="S87" i="7" s="1"/>
  <c r="O126" i="7"/>
  <c r="P126" i="7" s="1"/>
  <c r="O125" i="7"/>
  <c r="P125" i="7" s="1"/>
  <c r="O124" i="7"/>
  <c r="P124" i="7" s="1"/>
  <c r="O123" i="7"/>
  <c r="P123" i="7" s="1"/>
  <c r="O122" i="7"/>
  <c r="P122" i="7" s="1"/>
  <c r="O117" i="7"/>
  <c r="P117" i="7" s="1"/>
  <c r="O116" i="7"/>
  <c r="P116" i="7" s="1"/>
  <c r="O115" i="7"/>
  <c r="P115" i="7" s="1"/>
  <c r="O114" i="7"/>
  <c r="P114" i="7" s="1"/>
  <c r="O113" i="7"/>
  <c r="P113" i="7" s="1"/>
  <c r="O112" i="7"/>
  <c r="P112" i="7" s="1"/>
  <c r="O108" i="7"/>
  <c r="P108" i="7" s="1"/>
  <c r="O107" i="7"/>
  <c r="P107" i="7" s="1"/>
  <c r="O106" i="7"/>
  <c r="P106" i="7" s="1"/>
  <c r="O105" i="7"/>
  <c r="P105" i="7" s="1"/>
  <c r="O104" i="7"/>
  <c r="P104" i="7" s="1"/>
  <c r="O99" i="7"/>
  <c r="P99" i="7" s="1"/>
  <c r="O98" i="7"/>
  <c r="P98" i="7" s="1"/>
  <c r="O97" i="7"/>
  <c r="P97" i="7" s="1"/>
  <c r="O96" i="7"/>
  <c r="P96" i="7" s="1"/>
  <c r="O95" i="7"/>
  <c r="P95" i="7" s="1"/>
  <c r="O94" i="7"/>
  <c r="P94" i="7" s="1"/>
  <c r="O93" i="7"/>
  <c r="P93" i="7" s="1"/>
  <c r="O92" i="7"/>
  <c r="P92" i="7" s="1"/>
  <c r="O91" i="7"/>
  <c r="P91" i="7" s="1"/>
  <c r="L126" i="7"/>
  <c r="M126" i="7" s="1"/>
  <c r="L125" i="7"/>
  <c r="M125" i="7" s="1"/>
  <c r="L124" i="7"/>
  <c r="M124" i="7" s="1"/>
  <c r="L123" i="7"/>
  <c r="L122" i="7"/>
  <c r="L117" i="7"/>
  <c r="M117" i="7" s="1"/>
  <c r="L116" i="7"/>
  <c r="M116" i="7" s="1"/>
  <c r="L115" i="7"/>
  <c r="M115" i="7" s="1"/>
  <c r="L114" i="7"/>
  <c r="M114" i="7" s="1"/>
  <c r="L113" i="7"/>
  <c r="M113" i="7" s="1"/>
  <c r="L112" i="7"/>
  <c r="M112" i="7" s="1"/>
  <c r="L108" i="7"/>
  <c r="M108" i="7" s="1"/>
  <c r="L107" i="7"/>
  <c r="M107" i="7" s="1"/>
  <c r="L106" i="7"/>
  <c r="M106" i="7" s="1"/>
  <c r="L105" i="7"/>
  <c r="L104" i="7"/>
  <c r="M104" i="7" s="1"/>
  <c r="L99" i="7"/>
  <c r="M99" i="7" s="1"/>
  <c r="L98" i="7"/>
  <c r="M98" i="7" s="1"/>
  <c r="L97" i="7"/>
  <c r="M97" i="7" s="1"/>
  <c r="L96" i="7"/>
  <c r="M96" i="7" s="1"/>
  <c r="L95" i="7"/>
  <c r="M95" i="7" s="1"/>
  <c r="L94" i="7"/>
  <c r="M94" i="7" s="1"/>
  <c r="L93" i="7"/>
  <c r="M93" i="7" s="1"/>
  <c r="L92" i="7"/>
  <c r="M92" i="7" s="1"/>
  <c r="L91" i="7"/>
  <c r="Q12" i="7"/>
  <c r="Q14" i="7"/>
  <c r="Q15" i="7"/>
  <c r="Q16" i="7"/>
  <c r="P24" i="7"/>
  <c r="Q24" i="7"/>
  <c r="P26" i="7"/>
  <c r="Q26" i="7"/>
  <c r="P27" i="7"/>
  <c r="Q27" i="7"/>
  <c r="Q33" i="7"/>
  <c r="Q34" i="7"/>
  <c r="P37" i="7"/>
  <c r="Q37" i="7"/>
  <c r="P42" i="7"/>
  <c r="Q42" i="7"/>
  <c r="P46" i="7"/>
  <c r="Q46" i="7"/>
  <c r="AG126" i="7"/>
  <c r="AG125" i="7"/>
  <c r="AG124" i="7"/>
  <c r="AG123" i="7"/>
  <c r="AG122" i="7"/>
  <c r="AG121" i="7"/>
  <c r="AG120" i="7"/>
  <c r="AG119" i="7"/>
  <c r="AG118" i="7"/>
  <c r="AG117" i="7"/>
  <c r="AG116" i="7"/>
  <c r="AG115" i="7"/>
  <c r="AG114" i="7"/>
  <c r="AG113" i="7"/>
  <c r="AG112" i="7"/>
  <c r="AG111" i="7"/>
  <c r="AG110" i="7"/>
  <c r="AG109" i="7"/>
  <c r="AG108" i="7"/>
  <c r="AG107" i="7"/>
  <c r="AG106" i="7"/>
  <c r="AG105" i="7"/>
  <c r="AG104" i="7"/>
  <c r="AG103" i="7"/>
  <c r="AG102" i="7"/>
  <c r="AG101" i="7"/>
  <c r="AG100" i="7"/>
  <c r="AG99" i="7"/>
  <c r="AG98" i="7"/>
  <c r="AG97" i="7"/>
  <c r="AG96" i="7"/>
  <c r="AG95" i="7"/>
  <c r="AG94" i="7"/>
  <c r="AG93" i="7"/>
  <c r="AG92" i="7"/>
  <c r="AG91" i="7"/>
  <c r="AG90" i="7"/>
  <c r="AG89" i="7"/>
  <c r="AG88" i="7"/>
  <c r="AG87" i="7"/>
  <c r="AH126" i="7"/>
  <c r="AH125" i="7"/>
  <c r="AH122" i="7"/>
  <c r="AH121" i="7"/>
  <c r="AH120" i="7"/>
  <c r="AH119" i="7"/>
  <c r="AH118" i="7"/>
  <c r="AH117" i="7"/>
  <c r="AH116" i="7"/>
  <c r="AH115" i="7"/>
  <c r="AH114" i="7"/>
  <c r="AH113" i="7"/>
  <c r="AH111" i="7"/>
  <c r="AH110" i="7"/>
  <c r="AH109" i="7"/>
  <c r="AH107" i="7"/>
  <c r="AH106" i="7"/>
  <c r="AH104" i="7"/>
  <c r="AH103" i="7"/>
  <c r="AH102" i="7"/>
  <c r="AH100" i="7"/>
  <c r="AH99" i="7"/>
  <c r="AH98" i="7"/>
  <c r="AH97" i="7"/>
  <c r="AH95" i="7"/>
  <c r="AH94" i="7"/>
  <c r="AH93" i="7"/>
  <c r="AH90" i="7"/>
  <c r="AH89" i="7"/>
  <c r="J87" i="7"/>
  <c r="J207" i="7"/>
  <c r="J167" i="7"/>
  <c r="J127" i="7"/>
  <c r="D220" i="7"/>
  <c r="D219" i="7"/>
  <c r="D218" i="7"/>
  <c r="D217" i="7"/>
  <c r="D215" i="7"/>
  <c r="D214" i="7"/>
  <c r="D213" i="7"/>
  <c r="D210" i="7"/>
  <c r="D209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H32" i="7" s="1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8" i="7"/>
  <c r="A7" i="7"/>
  <c r="AF46" i="7"/>
  <c r="AE46" i="7"/>
  <c r="AC46" i="7"/>
  <c r="AB46" i="7"/>
  <c r="T46" i="7"/>
  <c r="S46" i="7"/>
  <c r="N46" i="7"/>
  <c r="M46" i="7"/>
  <c r="Z43" i="7"/>
  <c r="Y43" i="7"/>
  <c r="W43" i="7"/>
  <c r="V43" i="7"/>
  <c r="Z42" i="7"/>
  <c r="Y42" i="7"/>
  <c r="AC41" i="7"/>
  <c r="AC40" i="7"/>
  <c r="Y40" i="7"/>
  <c r="AC39" i="7"/>
  <c r="Z39" i="7"/>
  <c r="Y39" i="7"/>
  <c r="W39" i="7"/>
  <c r="V39" i="7"/>
  <c r="T39" i="7"/>
  <c r="AF38" i="7"/>
  <c r="AC38" i="7"/>
  <c r="Z38" i="7"/>
  <c r="Y38" i="7"/>
  <c r="W38" i="7"/>
  <c r="V38" i="7"/>
  <c r="T38" i="7"/>
  <c r="Z37" i="7"/>
  <c r="W37" i="7"/>
  <c r="T37" i="7"/>
  <c r="S37" i="7"/>
  <c r="N37" i="7"/>
  <c r="M37" i="7"/>
  <c r="Z36" i="7"/>
  <c r="W36" i="7"/>
  <c r="T36" i="7"/>
  <c r="Z35" i="7"/>
  <c r="W35" i="7"/>
  <c r="T35" i="7"/>
  <c r="T34" i="7"/>
  <c r="N34" i="7"/>
  <c r="AF33" i="7"/>
  <c r="AE33" i="7"/>
  <c r="AC33" i="7"/>
  <c r="N33" i="7"/>
  <c r="Z31" i="7"/>
  <c r="W31" i="7"/>
  <c r="T31" i="7"/>
  <c r="T30" i="7"/>
  <c r="S30" i="7"/>
  <c r="T29" i="7"/>
  <c r="S29" i="7"/>
  <c r="AF27" i="7"/>
  <c r="AE27" i="7"/>
  <c r="AC27" i="7"/>
  <c r="AB27" i="7"/>
  <c r="T27" i="7"/>
  <c r="N27" i="7"/>
  <c r="M27" i="7"/>
  <c r="AF26" i="7"/>
  <c r="AC26" i="7"/>
  <c r="N26" i="7"/>
  <c r="M26" i="7"/>
  <c r="AF25" i="7"/>
  <c r="AE25" i="7"/>
  <c r="AC25" i="7"/>
  <c r="AB25" i="7"/>
  <c r="Z25" i="7"/>
  <c r="Y25" i="7"/>
  <c r="W25" i="7"/>
  <c r="V25" i="7"/>
  <c r="AF24" i="7"/>
  <c r="AC24" i="7"/>
  <c r="Z24" i="7"/>
  <c r="W24" i="7"/>
  <c r="N24" i="7"/>
  <c r="M24" i="7"/>
  <c r="T23" i="7"/>
  <c r="S23" i="7"/>
  <c r="Z22" i="7"/>
  <c r="Y22" i="7"/>
  <c r="W22" i="7"/>
  <c r="V22" i="7"/>
  <c r="Z21" i="7"/>
  <c r="Y21" i="7"/>
  <c r="W21" i="7"/>
  <c r="V21" i="7"/>
  <c r="Z20" i="7"/>
  <c r="Y20" i="7"/>
  <c r="W20" i="7"/>
  <c r="V20" i="7"/>
  <c r="T20" i="7"/>
  <c r="S20" i="7"/>
  <c r="Z17" i="7"/>
  <c r="Y17" i="7"/>
  <c r="W17" i="7"/>
  <c r="V17" i="7"/>
  <c r="T17" i="7"/>
  <c r="N16" i="7"/>
  <c r="AF15" i="7"/>
  <c r="AE15" i="7"/>
  <c r="AC15" i="7"/>
  <c r="AB15" i="7"/>
  <c r="N15" i="7"/>
  <c r="AF14" i="7"/>
  <c r="AC14" i="7"/>
  <c r="N14" i="7"/>
  <c r="AF13" i="7"/>
  <c r="AE13" i="7"/>
  <c r="AC13" i="7"/>
  <c r="AB13" i="7"/>
  <c r="AF12" i="7"/>
  <c r="AE12" i="7"/>
  <c r="AC12" i="7"/>
  <c r="AB12" i="7"/>
  <c r="T12" i="7"/>
  <c r="S12" i="7"/>
  <c r="N12" i="7"/>
  <c r="Z11" i="7"/>
  <c r="Y11" i="7"/>
  <c r="W11" i="7"/>
  <c r="V11" i="7"/>
  <c r="AF10" i="7"/>
  <c r="AE10" i="7"/>
  <c r="AC10" i="7"/>
  <c r="AB10" i="7"/>
  <c r="Z10" i="7"/>
  <c r="Y10" i="7"/>
  <c r="W10" i="7"/>
  <c r="V10" i="7"/>
  <c r="AF9" i="7"/>
  <c r="Z9" i="7"/>
  <c r="W9" i="7"/>
  <c r="V9" i="7"/>
  <c r="T9" i="7"/>
  <c r="S9" i="7"/>
  <c r="AF8" i="7"/>
  <c r="AE8" i="7"/>
  <c r="AC8" i="7"/>
  <c r="AB8" i="7"/>
  <c r="D42" i="7"/>
  <c r="D41" i="7"/>
  <c r="D40" i="7"/>
  <c r="D39" i="7"/>
  <c r="D38" i="7"/>
  <c r="D37" i="7"/>
  <c r="D23" i="7"/>
  <c r="D22" i="7"/>
  <c r="D20" i="7"/>
  <c r="D19" i="7"/>
  <c r="D18" i="7"/>
  <c r="D17" i="7"/>
  <c r="D15" i="7"/>
  <c r="D14" i="7"/>
  <c r="D13" i="7"/>
  <c r="D36" i="7"/>
  <c r="D35" i="7"/>
  <c r="D34" i="7"/>
  <c r="D33" i="7"/>
  <c r="D31" i="7"/>
  <c r="D30" i="7"/>
  <c r="D29" i="7"/>
  <c r="D27" i="7"/>
  <c r="D26" i="7"/>
  <c r="D45" i="7"/>
  <c r="D24" i="7"/>
  <c r="D10" i="7"/>
  <c r="D9" i="7"/>
  <c r="D46" i="7"/>
  <c r="I7" i="7"/>
  <c r="K7" i="7" s="1"/>
  <c r="O7" i="7" s="1"/>
  <c r="O247" i="7" l="1"/>
  <c r="P247" i="7" s="1"/>
  <c r="G22" i="17"/>
  <c r="H22" i="17" s="1"/>
  <c r="I167" i="7"/>
  <c r="G16" i="17"/>
  <c r="I207" i="7"/>
  <c r="K207" i="7" s="1"/>
  <c r="G207" i="7" s="1"/>
  <c r="H207" i="7" s="1"/>
  <c r="C207" i="7" s="1"/>
  <c r="G19" i="17"/>
  <c r="I87" i="7"/>
  <c r="G10" i="17"/>
  <c r="I127" i="7"/>
  <c r="G13" i="17"/>
  <c r="W72" i="17"/>
  <c r="V72" i="17"/>
  <c r="Y155" i="7"/>
  <c r="Y121" i="7"/>
  <c r="U62" i="17"/>
  <c r="O47" i="7"/>
  <c r="P47" i="7" s="1"/>
  <c r="O207" i="7"/>
  <c r="P207" i="7" s="1"/>
  <c r="P7" i="7"/>
  <c r="O87" i="7"/>
  <c r="P87" i="7" s="1"/>
  <c r="O127" i="7"/>
  <c r="O167" i="7"/>
  <c r="M166" i="7"/>
  <c r="M163" i="7"/>
  <c r="M136" i="7"/>
  <c r="M145" i="7"/>
  <c r="M155" i="7"/>
  <c r="M131" i="7"/>
  <c r="M123" i="7"/>
  <c r="M122" i="7"/>
  <c r="M105" i="7"/>
  <c r="M91" i="7"/>
  <c r="Q7" i="7"/>
  <c r="L7" i="7"/>
  <c r="Q247" i="7" l="1"/>
  <c r="L247" i="7"/>
  <c r="M247" i="7" s="1"/>
  <c r="Q167" i="7"/>
  <c r="C22" i="17"/>
  <c r="D22" i="17" s="1"/>
  <c r="Q127" i="7"/>
  <c r="D207" i="7"/>
  <c r="C19" i="17"/>
  <c r="J88" i="7"/>
  <c r="V62" i="17"/>
  <c r="W62" i="17"/>
  <c r="H10" i="17"/>
  <c r="H13" i="17"/>
  <c r="H16" i="17"/>
  <c r="H19" i="17"/>
  <c r="P127" i="7"/>
  <c r="J208" i="7"/>
  <c r="J128" i="7"/>
  <c r="J168" i="7"/>
  <c r="Q87" i="7"/>
  <c r="J48" i="7"/>
  <c r="Q47" i="7"/>
  <c r="L87" i="7"/>
  <c r="I10" i="17" s="1"/>
  <c r="X10" i="17" s="1"/>
  <c r="L47" i="7"/>
  <c r="Q207" i="7"/>
  <c r="N7" i="7"/>
  <c r="L167" i="7"/>
  <c r="L127" i="7"/>
  <c r="L207" i="7"/>
  <c r="I19" i="17" s="1"/>
  <c r="Z19" i="17" s="1"/>
  <c r="P167" i="7"/>
  <c r="E207" i="7"/>
  <c r="M7" i="7"/>
  <c r="I22" i="17" l="1"/>
  <c r="K22" i="17" s="1"/>
  <c r="N247" i="7"/>
  <c r="F207" i="7"/>
  <c r="E19" i="17"/>
  <c r="I88" i="7"/>
  <c r="G11" i="17"/>
  <c r="E22" i="17"/>
  <c r="F22" i="17" s="1"/>
  <c r="I208" i="7"/>
  <c r="K208" i="7" s="1"/>
  <c r="G208" i="7" s="1"/>
  <c r="H208" i="7" s="1"/>
  <c r="C208" i="7" s="1"/>
  <c r="G20" i="17"/>
  <c r="I168" i="7"/>
  <c r="G17" i="17"/>
  <c r="H17" i="17" s="1"/>
  <c r="I128" i="7"/>
  <c r="G14" i="17"/>
  <c r="H14" i="17" s="1"/>
  <c r="N87" i="7"/>
  <c r="M127" i="7"/>
  <c r="I13" i="17"/>
  <c r="Z13" i="17" s="1"/>
  <c r="M167" i="7"/>
  <c r="I16" i="17"/>
  <c r="Z16" i="17" s="1"/>
  <c r="I48" i="7"/>
  <c r="K48" i="7" s="1"/>
  <c r="G48" i="7" s="1"/>
  <c r="H48" i="7" s="1"/>
  <c r="C48" i="7" s="1"/>
  <c r="C8" i="17" s="1"/>
  <c r="G8" i="17"/>
  <c r="G23" i="17"/>
  <c r="H23" i="17" s="1"/>
  <c r="N47" i="7"/>
  <c r="I7" i="17"/>
  <c r="Z7" i="17" s="1"/>
  <c r="D19" i="17"/>
  <c r="M47" i="7"/>
  <c r="O8" i="7"/>
  <c r="L8" i="7"/>
  <c r="H8" i="7"/>
  <c r="C8" i="7" s="1"/>
  <c r="D8" i="7" s="1"/>
  <c r="N167" i="7"/>
  <c r="N207" i="7"/>
  <c r="M207" i="7"/>
  <c r="N127" i="7"/>
  <c r="X13" i="17" l="1"/>
  <c r="J22" i="17"/>
  <c r="Z22" i="17"/>
  <c r="AA22" i="17" s="1"/>
  <c r="X22" i="17"/>
  <c r="Y22" i="17" s="1"/>
  <c r="L248" i="7"/>
  <c r="M248" i="7" s="1"/>
  <c r="O248" i="7"/>
  <c r="P248" i="7" s="1"/>
  <c r="E208" i="7"/>
  <c r="F208" i="7" s="1"/>
  <c r="J7" i="17"/>
  <c r="K7" i="17"/>
  <c r="D48" i="7"/>
  <c r="C23" i="17"/>
  <c r="D23" i="17" s="1"/>
  <c r="D208" i="7"/>
  <c r="C20" i="17"/>
  <c r="H20" i="17"/>
  <c r="F19" i="17"/>
  <c r="H11" i="17"/>
  <c r="H8" i="17"/>
  <c r="X7" i="17"/>
  <c r="Y7" i="17" s="1"/>
  <c r="AA7" i="17"/>
  <c r="F8" i="7"/>
  <c r="Q8" i="7"/>
  <c r="O48" i="7"/>
  <c r="O208" i="7"/>
  <c r="P208" i="7" s="1"/>
  <c r="O168" i="7"/>
  <c r="P168" i="7" s="1"/>
  <c r="O128" i="7"/>
  <c r="P128" i="7" s="1"/>
  <c r="O88" i="7"/>
  <c r="P88" i="7" s="1"/>
  <c r="P8" i="7"/>
  <c r="E48" i="7"/>
  <c r="E8" i="17" s="1"/>
  <c r="J49" i="7"/>
  <c r="J209" i="7"/>
  <c r="I209" i="7" s="1"/>
  <c r="K209" i="7" s="1"/>
  <c r="G209" i="7" s="1"/>
  <c r="J129" i="7"/>
  <c r="I129" i="7" s="1"/>
  <c r="J169" i="7"/>
  <c r="I169" i="7" s="1"/>
  <c r="J89" i="7"/>
  <c r="I89" i="7" s="1"/>
  <c r="J250" i="7"/>
  <c r="I250" i="7" s="1"/>
  <c r="K250" i="7" s="1"/>
  <c r="I9" i="7"/>
  <c r="N8" i="7"/>
  <c r="L48" i="7"/>
  <c r="L168" i="7"/>
  <c r="L208" i="7"/>
  <c r="L88" i="7"/>
  <c r="L128" i="7"/>
  <c r="M8" i="7"/>
  <c r="I49" i="7" l="1"/>
  <c r="K49" i="7" s="1"/>
  <c r="G49" i="7" s="1"/>
  <c r="H49" i="7" s="1"/>
  <c r="E20" i="17"/>
  <c r="N248" i="7"/>
  <c r="I23" i="17"/>
  <c r="Z23" i="17" s="1"/>
  <c r="AA23" i="17" s="1"/>
  <c r="Q248" i="7"/>
  <c r="G250" i="7"/>
  <c r="H250" i="7" s="1"/>
  <c r="M128" i="7"/>
  <c r="I14" i="17"/>
  <c r="Z14" i="17" s="1"/>
  <c r="N88" i="7"/>
  <c r="I11" i="17"/>
  <c r="Z11" i="17" s="1"/>
  <c r="M208" i="7"/>
  <c r="I20" i="17"/>
  <c r="Z20" i="17" s="1"/>
  <c r="AA20" i="17" s="1"/>
  <c r="M48" i="7"/>
  <c r="I8" i="17"/>
  <c r="F48" i="7"/>
  <c r="D8" i="17"/>
  <c r="M168" i="7"/>
  <c r="I17" i="17"/>
  <c r="Z17" i="17" s="1"/>
  <c r="E23" i="17"/>
  <c r="F23" i="17" s="1"/>
  <c r="AA13" i="17"/>
  <c r="Y13" i="17"/>
  <c r="K13" i="17"/>
  <c r="J13" i="17"/>
  <c r="Z10" i="17"/>
  <c r="K10" i="17"/>
  <c r="Y10" i="17"/>
  <c r="J10" i="17"/>
  <c r="X16" i="17"/>
  <c r="Y16" i="17" s="1"/>
  <c r="K16" i="17"/>
  <c r="AA16" i="17"/>
  <c r="J16" i="17"/>
  <c r="AA19" i="17"/>
  <c r="J19" i="17"/>
  <c r="K19" i="17"/>
  <c r="X19" i="17"/>
  <c r="Y19" i="17" s="1"/>
  <c r="N168" i="7"/>
  <c r="N128" i="7"/>
  <c r="Q128" i="7"/>
  <c r="Q88" i="7"/>
  <c r="J50" i="7"/>
  <c r="J130" i="7"/>
  <c r="I130" i="7" s="1"/>
  <c r="J170" i="7"/>
  <c r="I170" i="7" s="1"/>
  <c r="I10" i="7"/>
  <c r="J90" i="7"/>
  <c r="I90" i="7" s="1"/>
  <c r="J210" i="7"/>
  <c r="I210" i="7" s="1"/>
  <c r="K210" i="7" s="1"/>
  <c r="G210" i="7" s="1"/>
  <c r="H210" i="7" s="1"/>
  <c r="Q208" i="7"/>
  <c r="Q168" i="7"/>
  <c r="Q48" i="7"/>
  <c r="P48" i="7"/>
  <c r="O9" i="7"/>
  <c r="K9" i="7"/>
  <c r="L9" i="7"/>
  <c r="N208" i="7"/>
  <c r="N48" i="7"/>
  <c r="H209" i="7"/>
  <c r="E209" i="7"/>
  <c r="F209" i="7" s="1"/>
  <c r="I50" i="7" l="1"/>
  <c r="K50" i="7" s="1"/>
  <c r="G50" i="7" s="1"/>
  <c r="H50" i="7" s="1"/>
  <c r="X23" i="17"/>
  <c r="Y23" i="17" s="1"/>
  <c r="J23" i="17"/>
  <c r="K23" i="17"/>
  <c r="J251" i="7"/>
  <c r="I251" i="7" s="1"/>
  <c r="K251" i="7" s="1"/>
  <c r="O249" i="7"/>
  <c r="P249" i="7" s="1"/>
  <c r="L249" i="7"/>
  <c r="M249" i="7" s="1"/>
  <c r="E250" i="7"/>
  <c r="F250" i="7" s="1"/>
  <c r="AA17" i="17"/>
  <c r="K17" i="17"/>
  <c r="X17" i="17"/>
  <c r="Y17" i="17" s="1"/>
  <c r="J17" i="17"/>
  <c r="D20" i="17"/>
  <c r="J20" i="17"/>
  <c r="K20" i="17"/>
  <c r="X20" i="17"/>
  <c r="Y20" i="17" s="1"/>
  <c r="F8" i="17"/>
  <c r="E210" i="7"/>
  <c r="F210" i="7" s="1"/>
  <c r="L49" i="7"/>
  <c r="L209" i="7"/>
  <c r="M209" i="7" s="1"/>
  <c r="L129" i="7"/>
  <c r="M129" i="7" s="1"/>
  <c r="L89" i="7"/>
  <c r="N89" i="7" s="1"/>
  <c r="L169" i="7"/>
  <c r="M169" i="7" s="1"/>
  <c r="N9" i="7"/>
  <c r="M9" i="7"/>
  <c r="AA9" i="7"/>
  <c r="G9" i="7"/>
  <c r="O49" i="7"/>
  <c r="P49" i="7" s="1"/>
  <c r="O209" i="7"/>
  <c r="P209" i="7" s="1"/>
  <c r="O169" i="7"/>
  <c r="P169" i="7" s="1"/>
  <c r="O129" i="7"/>
  <c r="P129" i="7" s="1"/>
  <c r="P9" i="7"/>
  <c r="Q9" i="7"/>
  <c r="O89" i="7"/>
  <c r="P89" i="7" s="1"/>
  <c r="J51" i="7"/>
  <c r="J211" i="7"/>
  <c r="J91" i="7"/>
  <c r="J131" i="7"/>
  <c r="I11" i="7"/>
  <c r="J171" i="7"/>
  <c r="O10" i="7"/>
  <c r="L10" i="7"/>
  <c r="K10" i="7"/>
  <c r="R10" i="7"/>
  <c r="E49" i="7"/>
  <c r="J252" i="7" l="1"/>
  <c r="I252" i="7" s="1"/>
  <c r="K252" i="7" s="1"/>
  <c r="G252" i="7" s="1"/>
  <c r="H252" i="7" s="1"/>
  <c r="M49" i="7"/>
  <c r="F49" i="7"/>
  <c r="Q249" i="7"/>
  <c r="R250" i="7"/>
  <c r="S250" i="7" s="1"/>
  <c r="N249" i="7"/>
  <c r="L250" i="7"/>
  <c r="M250" i="7" s="1"/>
  <c r="O250" i="7"/>
  <c r="P250" i="7" s="1"/>
  <c r="AA249" i="7"/>
  <c r="AB249" i="7" s="1"/>
  <c r="G251" i="7"/>
  <c r="H251" i="7" s="1"/>
  <c r="C251" i="7" s="1"/>
  <c r="D251" i="7" s="1"/>
  <c r="I211" i="7"/>
  <c r="K211" i="7" s="1"/>
  <c r="G37" i="17"/>
  <c r="I171" i="7"/>
  <c r="G34" i="17"/>
  <c r="G40" i="17"/>
  <c r="H40" i="17" s="1"/>
  <c r="I51" i="7"/>
  <c r="K51" i="7" s="1"/>
  <c r="G51" i="7" s="1"/>
  <c r="H51" i="7" s="1"/>
  <c r="C51" i="7" s="1"/>
  <c r="G25" i="17"/>
  <c r="I131" i="7"/>
  <c r="G31" i="17"/>
  <c r="I91" i="7"/>
  <c r="G28" i="17"/>
  <c r="F20" i="17"/>
  <c r="X11" i="17"/>
  <c r="Y11" i="17" s="1"/>
  <c r="J11" i="17"/>
  <c r="K11" i="17"/>
  <c r="J14" i="17"/>
  <c r="X14" i="17"/>
  <c r="Y14" i="17" s="1"/>
  <c r="AA14" i="17"/>
  <c r="K14" i="17"/>
  <c r="J8" i="17"/>
  <c r="X8" i="17"/>
  <c r="Y8" i="17" s="1"/>
  <c r="Z8" i="17"/>
  <c r="AA8" i="17" s="1"/>
  <c r="K8" i="17"/>
  <c r="Q89" i="7"/>
  <c r="Q49" i="7"/>
  <c r="N129" i="7"/>
  <c r="Q169" i="7"/>
  <c r="Q209" i="7"/>
  <c r="K11" i="7"/>
  <c r="R11" i="7"/>
  <c r="AA49" i="7"/>
  <c r="AB49" i="7" s="1"/>
  <c r="AA209" i="7"/>
  <c r="AB209" i="7" s="1"/>
  <c r="AA89" i="7"/>
  <c r="AA169" i="7"/>
  <c r="AA129" i="7"/>
  <c r="AB129" i="7" s="1"/>
  <c r="AC9" i="7"/>
  <c r="AB9" i="7"/>
  <c r="Q129" i="7"/>
  <c r="R50" i="7"/>
  <c r="R210" i="7"/>
  <c r="S210" i="7" s="1"/>
  <c r="R170" i="7"/>
  <c r="S170" i="7" s="1"/>
  <c r="R90" i="7"/>
  <c r="S90" i="7" s="1"/>
  <c r="R130" i="7"/>
  <c r="S130" i="7" s="1"/>
  <c r="T10" i="7"/>
  <c r="S10" i="7"/>
  <c r="E50" i="7"/>
  <c r="G10" i="7"/>
  <c r="H10" i="7" s="1"/>
  <c r="N209" i="7"/>
  <c r="L50" i="7"/>
  <c r="L210" i="7"/>
  <c r="M210" i="7" s="1"/>
  <c r="L130" i="7"/>
  <c r="M130" i="7" s="1"/>
  <c r="L170" i="7"/>
  <c r="M170" i="7" s="1"/>
  <c r="L90" i="7"/>
  <c r="N90" i="7" s="1"/>
  <c r="M10" i="7"/>
  <c r="N10" i="7"/>
  <c r="O50" i="7"/>
  <c r="O210" i="7"/>
  <c r="P210" i="7" s="1"/>
  <c r="O170" i="7"/>
  <c r="P170" i="7" s="1"/>
  <c r="O90" i="7"/>
  <c r="P90" i="7" s="1"/>
  <c r="P10" i="7"/>
  <c r="Q10" i="7"/>
  <c r="O130" i="7"/>
  <c r="P130" i="7" s="1"/>
  <c r="H9" i="7"/>
  <c r="E9" i="7"/>
  <c r="F9" i="7" s="1"/>
  <c r="N169" i="7"/>
  <c r="N49" i="7"/>
  <c r="F50" i="7" l="1"/>
  <c r="M50" i="7"/>
  <c r="N250" i="7"/>
  <c r="E252" i="7"/>
  <c r="F252" i="7" s="1"/>
  <c r="R251" i="7"/>
  <c r="S251" i="7" s="1"/>
  <c r="Q250" i="7"/>
  <c r="E251" i="7"/>
  <c r="F251" i="7" s="1"/>
  <c r="T250" i="7"/>
  <c r="AC249" i="7"/>
  <c r="C40" i="17"/>
  <c r="D40" i="17" s="1"/>
  <c r="D51" i="7"/>
  <c r="C25" i="17"/>
  <c r="H37" i="17"/>
  <c r="H34" i="17"/>
  <c r="H31" i="17"/>
  <c r="H28" i="17"/>
  <c r="H25" i="17"/>
  <c r="T90" i="7"/>
  <c r="N130" i="7"/>
  <c r="Q210" i="7"/>
  <c r="N170" i="7"/>
  <c r="E51" i="7"/>
  <c r="T130" i="7"/>
  <c r="Q90" i="7"/>
  <c r="AC129" i="7"/>
  <c r="T210" i="7"/>
  <c r="T170" i="7"/>
  <c r="AC209" i="7"/>
  <c r="Q170" i="7"/>
  <c r="N210" i="7"/>
  <c r="N50" i="7"/>
  <c r="G11" i="7"/>
  <c r="H11" i="7" s="1"/>
  <c r="C11" i="7" s="1"/>
  <c r="D11" i="7" s="1"/>
  <c r="T50" i="7"/>
  <c r="S50" i="7"/>
  <c r="Q50" i="7"/>
  <c r="P50" i="7"/>
  <c r="I12" i="7"/>
  <c r="AB89" i="7"/>
  <c r="AC89" i="7"/>
  <c r="AC169" i="7"/>
  <c r="AB169" i="7"/>
  <c r="G211" i="7"/>
  <c r="H211" i="7" s="1"/>
  <c r="C211" i="7" s="1"/>
  <c r="AC49" i="7"/>
  <c r="Q130" i="7"/>
  <c r="E10" i="7"/>
  <c r="F10" i="7" s="1"/>
  <c r="R51" i="7"/>
  <c r="R211" i="7"/>
  <c r="O37" i="17" s="1"/>
  <c r="Z37" i="17" s="1"/>
  <c r="R171" i="7"/>
  <c r="O34" i="17" s="1"/>
  <c r="Z34" i="17" s="1"/>
  <c r="R91" i="7"/>
  <c r="O28" i="17" s="1"/>
  <c r="R131" i="7"/>
  <c r="O31" i="17" s="1"/>
  <c r="Z31" i="17" s="1"/>
  <c r="T11" i="7"/>
  <c r="S11" i="7"/>
  <c r="O40" i="17" l="1"/>
  <c r="Z40" i="17" s="1"/>
  <c r="AA40" i="17" s="1"/>
  <c r="T251" i="7"/>
  <c r="J254" i="7"/>
  <c r="I254" i="7" s="1"/>
  <c r="K254" i="7" s="1"/>
  <c r="J253" i="7"/>
  <c r="I253" i="7" s="1"/>
  <c r="K253" i="7" s="1"/>
  <c r="S51" i="7"/>
  <c r="O25" i="17"/>
  <c r="Z25" i="17" s="1"/>
  <c r="E40" i="17"/>
  <c r="F40" i="17" s="1"/>
  <c r="F51" i="7"/>
  <c r="E25" i="17"/>
  <c r="D211" i="7"/>
  <c r="C37" i="17"/>
  <c r="D37" i="17" s="1"/>
  <c r="D25" i="17"/>
  <c r="E211" i="7"/>
  <c r="S171" i="7"/>
  <c r="T171" i="7"/>
  <c r="S211" i="7"/>
  <c r="T211" i="7"/>
  <c r="T51" i="7"/>
  <c r="S131" i="7"/>
  <c r="T131" i="7"/>
  <c r="E11" i="7"/>
  <c r="F11" i="7" s="1"/>
  <c r="S91" i="7"/>
  <c r="T91" i="7"/>
  <c r="J52" i="7"/>
  <c r="J212" i="7"/>
  <c r="J172" i="7"/>
  <c r="J92" i="7"/>
  <c r="X12" i="7" l="1"/>
  <c r="X132" i="7" s="1"/>
  <c r="U12" i="7"/>
  <c r="U52" i="7" s="1"/>
  <c r="P40" i="17"/>
  <c r="X40" i="17"/>
  <c r="Y40" i="17" s="1"/>
  <c r="Q40" i="17"/>
  <c r="R252" i="7"/>
  <c r="S252" i="7" s="1"/>
  <c r="G253" i="7"/>
  <c r="H253" i="7" s="1"/>
  <c r="C253" i="7" s="1"/>
  <c r="D253" i="7" s="1"/>
  <c r="G254" i="7"/>
  <c r="H254" i="7" s="1"/>
  <c r="I92" i="7"/>
  <c r="G48" i="17"/>
  <c r="G68" i="17"/>
  <c r="H68" i="17" s="1"/>
  <c r="I172" i="7"/>
  <c r="G58" i="17"/>
  <c r="I132" i="7"/>
  <c r="G53" i="17"/>
  <c r="F211" i="7"/>
  <c r="E37" i="17"/>
  <c r="F37" i="17" s="1"/>
  <c r="I212" i="7"/>
  <c r="K212" i="7" s="1"/>
  <c r="G212" i="7" s="1"/>
  <c r="H212" i="7" s="1"/>
  <c r="C212" i="7" s="1"/>
  <c r="G63" i="17"/>
  <c r="I52" i="7"/>
  <c r="K52" i="7" s="1"/>
  <c r="G52" i="7" s="1"/>
  <c r="H52" i="7" s="1"/>
  <c r="C52" i="7" s="1"/>
  <c r="G43" i="17"/>
  <c r="Z28" i="17"/>
  <c r="AA28" i="17" s="1"/>
  <c r="P28" i="17"/>
  <c r="Q28" i="17"/>
  <c r="X28" i="17"/>
  <c r="Y28" i="17" s="1"/>
  <c r="F25" i="17"/>
  <c r="K12" i="7"/>
  <c r="G12" i="7" s="1"/>
  <c r="X172" i="7" l="1"/>
  <c r="U58" i="17" s="1"/>
  <c r="V58" i="17" s="1"/>
  <c r="U53" i="17"/>
  <c r="U132" i="7"/>
  <c r="R53" i="17" s="1"/>
  <c r="U92" i="7"/>
  <c r="W92" i="7" s="1"/>
  <c r="U172" i="7"/>
  <c r="U212" i="7"/>
  <c r="X212" i="7"/>
  <c r="U63" i="17" s="1"/>
  <c r="X92" i="7"/>
  <c r="X253" i="7"/>
  <c r="Y253" i="7" s="1"/>
  <c r="Z12" i="7"/>
  <c r="Y12" i="7"/>
  <c r="T252" i="7"/>
  <c r="E212" i="7"/>
  <c r="E63" i="17" s="1"/>
  <c r="E253" i="7"/>
  <c r="F253" i="7" s="1"/>
  <c r="U253" i="7"/>
  <c r="V253" i="7" s="1"/>
  <c r="E254" i="7"/>
  <c r="F254" i="7" s="1"/>
  <c r="D52" i="7"/>
  <c r="C43" i="17"/>
  <c r="D212" i="7"/>
  <c r="C63" i="17"/>
  <c r="C68" i="17"/>
  <c r="D68" i="17" s="1"/>
  <c r="H58" i="17"/>
  <c r="H53" i="17"/>
  <c r="H63" i="17"/>
  <c r="P31" i="17"/>
  <c r="X31" i="17"/>
  <c r="Y31" i="17" s="1"/>
  <c r="Q31" i="17"/>
  <c r="AA31" i="17"/>
  <c r="X37" i="17"/>
  <c r="Y37" i="17" s="1"/>
  <c r="P37" i="17"/>
  <c r="Q37" i="17"/>
  <c r="AA37" i="17"/>
  <c r="X34" i="17"/>
  <c r="Y34" i="17" s="1"/>
  <c r="Q34" i="17"/>
  <c r="P34" i="17"/>
  <c r="AA34" i="17"/>
  <c r="H48" i="17"/>
  <c r="H43" i="17"/>
  <c r="Q25" i="17"/>
  <c r="X25" i="17"/>
  <c r="Y25" i="17" s="1"/>
  <c r="AA25" i="17"/>
  <c r="P25" i="17"/>
  <c r="E52" i="7"/>
  <c r="J53" i="7"/>
  <c r="I53" i="7" s="1"/>
  <c r="K53" i="7" s="1"/>
  <c r="J133" i="7"/>
  <c r="I133" i="7" s="1"/>
  <c r="J213" i="7"/>
  <c r="I213" i="7" s="1"/>
  <c r="J173" i="7"/>
  <c r="I173" i="7" s="1"/>
  <c r="J93" i="7"/>
  <c r="I93" i="7" s="1"/>
  <c r="I13" i="7"/>
  <c r="J255" i="7"/>
  <c r="I255" i="7" s="1"/>
  <c r="K255" i="7" s="1"/>
  <c r="H12" i="7"/>
  <c r="C12" i="7" s="1"/>
  <c r="D12" i="7" s="1"/>
  <c r="W12" i="7"/>
  <c r="V12" i="7"/>
  <c r="Z53" i="17" l="1"/>
  <c r="AA53" i="17" s="1"/>
  <c r="W58" i="17"/>
  <c r="T53" i="17"/>
  <c r="V63" i="17"/>
  <c r="W63" i="17"/>
  <c r="W53" i="17"/>
  <c r="V53" i="17"/>
  <c r="Y92" i="7"/>
  <c r="U48" i="17"/>
  <c r="X53" i="17"/>
  <c r="Y53" i="17" s="1"/>
  <c r="Z92" i="7"/>
  <c r="Z132" i="7"/>
  <c r="Y132" i="7"/>
  <c r="Z212" i="7"/>
  <c r="Y212" i="7"/>
  <c r="Z172" i="7"/>
  <c r="Y172" i="7"/>
  <c r="W212" i="7"/>
  <c r="V212" i="7"/>
  <c r="W172" i="7"/>
  <c r="V172" i="7"/>
  <c r="V132" i="7"/>
  <c r="W132" i="7"/>
  <c r="Z253" i="7"/>
  <c r="F212" i="7"/>
  <c r="R68" i="17"/>
  <c r="W253" i="7"/>
  <c r="G255" i="7"/>
  <c r="H255" i="7" s="1"/>
  <c r="E68" i="17"/>
  <c r="F68" i="17" s="1"/>
  <c r="R58" i="17"/>
  <c r="Z58" i="17" s="1"/>
  <c r="R63" i="17"/>
  <c r="Z63" i="17" s="1"/>
  <c r="V92" i="7"/>
  <c r="R48" i="17"/>
  <c r="V52" i="7"/>
  <c r="R43" i="17"/>
  <c r="F52" i="7"/>
  <c r="E43" i="17"/>
  <c r="D63" i="17"/>
  <c r="D43" i="17"/>
  <c r="E12" i="7"/>
  <c r="F12" i="7" s="1"/>
  <c r="K213" i="7"/>
  <c r="G213" i="7" s="1"/>
  <c r="H213" i="7" s="1"/>
  <c r="G53" i="7"/>
  <c r="H53" i="7" s="1"/>
  <c r="J54" i="7"/>
  <c r="I54" i="7" s="1"/>
  <c r="K54" i="7" s="1"/>
  <c r="J134" i="7"/>
  <c r="I134" i="7" s="1"/>
  <c r="J94" i="7"/>
  <c r="I94" i="7" s="1"/>
  <c r="J174" i="7"/>
  <c r="I174" i="7" s="1"/>
  <c r="J256" i="7"/>
  <c r="I256" i="7" s="1"/>
  <c r="K256" i="7" s="1"/>
  <c r="I14" i="7"/>
  <c r="J214" i="7"/>
  <c r="I214" i="7" s="1"/>
  <c r="X13" i="7"/>
  <c r="U13" i="7"/>
  <c r="K13" i="7"/>
  <c r="T63" i="17" l="1"/>
  <c r="AA63" i="17"/>
  <c r="X63" i="17"/>
  <c r="Y63" i="17" s="1"/>
  <c r="X58" i="17"/>
  <c r="Y58" i="17" s="1"/>
  <c r="AA58" i="17"/>
  <c r="T58" i="17"/>
  <c r="Z48" i="17"/>
  <c r="AA48" i="17" s="1"/>
  <c r="X48" i="17"/>
  <c r="Y48" i="17" s="1"/>
  <c r="W48" i="17"/>
  <c r="V48" i="17"/>
  <c r="T48" i="17"/>
  <c r="G256" i="7"/>
  <c r="H256" i="7" s="1"/>
  <c r="U254" i="7"/>
  <c r="V254" i="7" s="1"/>
  <c r="X254" i="7"/>
  <c r="Y254" i="7" s="1"/>
  <c r="E255" i="7"/>
  <c r="F255" i="7" s="1"/>
  <c r="F63" i="17"/>
  <c r="S68" i="17"/>
  <c r="Z68" i="17"/>
  <c r="AA68" i="17" s="1"/>
  <c r="X68" i="17"/>
  <c r="Y68" i="17" s="1"/>
  <c r="T68" i="17"/>
  <c r="S63" i="17"/>
  <c r="S58" i="17"/>
  <c r="T43" i="17"/>
  <c r="F43" i="17"/>
  <c r="E213" i="7"/>
  <c r="F213" i="7" s="1"/>
  <c r="E53" i="7"/>
  <c r="F53" i="7" s="1"/>
  <c r="U53" i="7"/>
  <c r="V53" i="7" s="1"/>
  <c r="U93" i="7"/>
  <c r="V93" i="7" s="1"/>
  <c r="V13" i="7"/>
  <c r="W13" i="7"/>
  <c r="U173" i="7"/>
  <c r="U133" i="7"/>
  <c r="V133" i="7" s="1"/>
  <c r="U213" i="7"/>
  <c r="X53" i="7"/>
  <c r="X173" i="7"/>
  <c r="X133" i="7"/>
  <c r="X93" i="7"/>
  <c r="Y93" i="7" s="1"/>
  <c r="X213" i="7"/>
  <c r="Y213" i="7" s="1"/>
  <c r="Z13" i="7"/>
  <c r="Y13" i="7"/>
  <c r="G54" i="7"/>
  <c r="H54" i="7" s="1"/>
  <c r="K214" i="7"/>
  <c r="G214" i="7" s="1"/>
  <c r="H214" i="7" s="1"/>
  <c r="X14" i="7"/>
  <c r="U14" i="7"/>
  <c r="K14" i="7"/>
  <c r="G14" i="7" s="1"/>
  <c r="H14" i="7" s="1"/>
  <c r="G13" i="7"/>
  <c r="H13" i="7" s="1"/>
  <c r="J55" i="7"/>
  <c r="I55" i="7" s="1"/>
  <c r="K55" i="7" s="1"/>
  <c r="J135" i="7"/>
  <c r="I135" i="7" s="1"/>
  <c r="J175" i="7"/>
  <c r="I175" i="7" s="1"/>
  <c r="J95" i="7"/>
  <c r="I95" i="7" s="1"/>
  <c r="J215" i="7"/>
  <c r="I215" i="7" s="1"/>
  <c r="I15" i="7"/>
  <c r="Z254" i="7" l="1"/>
  <c r="W254" i="7"/>
  <c r="E256" i="7"/>
  <c r="F256" i="7" s="1"/>
  <c r="X255" i="7"/>
  <c r="Y255" i="7" s="1"/>
  <c r="J258" i="7"/>
  <c r="I258" i="7" s="1"/>
  <c r="K258" i="7" s="1"/>
  <c r="J257" i="7"/>
  <c r="I257" i="7" s="1"/>
  <c r="K257" i="7" s="1"/>
  <c r="U255" i="7"/>
  <c r="V255" i="7" s="1"/>
  <c r="S53" i="17"/>
  <c r="S48" i="17"/>
  <c r="S43" i="17"/>
  <c r="Z213" i="7"/>
  <c r="W133" i="7"/>
  <c r="E13" i="7"/>
  <c r="F13" i="7" s="1"/>
  <c r="Z93" i="7"/>
  <c r="W93" i="7"/>
  <c r="E54" i="7"/>
  <c r="F54" i="7" s="1"/>
  <c r="E14" i="7"/>
  <c r="F14" i="7" s="1"/>
  <c r="Z53" i="7"/>
  <c r="Y53" i="7"/>
  <c r="V213" i="7"/>
  <c r="W213" i="7"/>
  <c r="W53" i="7"/>
  <c r="J56" i="7"/>
  <c r="J136" i="7"/>
  <c r="J176" i="7"/>
  <c r="J96" i="7"/>
  <c r="J216" i="7"/>
  <c r="I16" i="7"/>
  <c r="U54" i="7"/>
  <c r="U214" i="7"/>
  <c r="U94" i="7"/>
  <c r="V14" i="7"/>
  <c r="U174" i="7"/>
  <c r="W14" i="7"/>
  <c r="U134" i="7"/>
  <c r="G55" i="7"/>
  <c r="H55" i="7" s="1"/>
  <c r="X54" i="7"/>
  <c r="Y54" i="7" s="1"/>
  <c r="X174" i="7"/>
  <c r="X214" i="7"/>
  <c r="X94" i="7"/>
  <c r="Y94" i="7" s="1"/>
  <c r="X134" i="7"/>
  <c r="Y134" i="7" s="1"/>
  <c r="Z14" i="7"/>
  <c r="Y14" i="7"/>
  <c r="V173" i="7"/>
  <c r="W173" i="7"/>
  <c r="U15" i="7"/>
  <c r="K15" i="7"/>
  <c r="X15" i="7"/>
  <c r="Y133" i="7"/>
  <c r="Z133" i="7"/>
  <c r="E214" i="7"/>
  <c r="F214" i="7" s="1"/>
  <c r="K215" i="7"/>
  <c r="Y173" i="7"/>
  <c r="Z173" i="7"/>
  <c r="W255" i="7" l="1"/>
  <c r="Z255" i="7"/>
  <c r="X256" i="7"/>
  <c r="Y256" i="7" s="1"/>
  <c r="G258" i="7"/>
  <c r="H258" i="7" s="1"/>
  <c r="U256" i="7"/>
  <c r="V256" i="7" s="1"/>
  <c r="G257" i="7"/>
  <c r="H257" i="7" s="1"/>
  <c r="C257" i="7" s="1"/>
  <c r="D257" i="7" s="1"/>
  <c r="I176" i="7"/>
  <c r="G59" i="17"/>
  <c r="I216" i="7"/>
  <c r="K216" i="7" s="1"/>
  <c r="G64" i="17"/>
  <c r="G69" i="17"/>
  <c r="H69" i="17" s="1"/>
  <c r="I56" i="7"/>
  <c r="K56" i="7" s="1"/>
  <c r="G56" i="7" s="1"/>
  <c r="H56" i="7" s="1"/>
  <c r="C56" i="7" s="1"/>
  <c r="G44" i="17"/>
  <c r="I96" i="7"/>
  <c r="G49" i="17"/>
  <c r="I136" i="7"/>
  <c r="G54" i="17"/>
  <c r="H54" i="17" s="1"/>
  <c r="Z54" i="7"/>
  <c r="Z134" i="7"/>
  <c r="E55" i="7"/>
  <c r="F55" i="7" s="1"/>
  <c r="V94" i="7"/>
  <c r="W94" i="7"/>
  <c r="X55" i="7"/>
  <c r="Y55" i="7" s="1"/>
  <c r="X175" i="7"/>
  <c r="Y175" i="7" s="1"/>
  <c r="X215" i="7"/>
  <c r="Y215" i="7" s="1"/>
  <c r="X95" i="7"/>
  <c r="Y95" i="7" s="1"/>
  <c r="X135" i="7"/>
  <c r="Y135" i="7" s="1"/>
  <c r="Z15" i="7"/>
  <c r="Y15" i="7"/>
  <c r="G215" i="7"/>
  <c r="H215" i="7" s="1"/>
  <c r="G15" i="7"/>
  <c r="H15" i="7" s="1"/>
  <c r="W54" i="7"/>
  <c r="V54" i="7"/>
  <c r="U55" i="7"/>
  <c r="U175" i="7"/>
  <c r="U135" i="7"/>
  <c r="V135" i="7" s="1"/>
  <c r="W15" i="7"/>
  <c r="V15" i="7"/>
  <c r="U95" i="7"/>
  <c r="U215" i="7"/>
  <c r="Y214" i="7"/>
  <c r="Z214" i="7"/>
  <c r="W134" i="7"/>
  <c r="V134" i="7"/>
  <c r="X16" i="7"/>
  <c r="X96" i="7" s="1"/>
  <c r="K16" i="7"/>
  <c r="G16" i="7" s="1"/>
  <c r="H16" i="7" s="1"/>
  <c r="C16" i="7" s="1"/>
  <c r="D16" i="7" s="1"/>
  <c r="U16" i="7"/>
  <c r="U96" i="7" s="1"/>
  <c r="W214" i="7"/>
  <c r="V214" i="7"/>
  <c r="Y174" i="7"/>
  <c r="Z174" i="7"/>
  <c r="V174" i="7"/>
  <c r="W174" i="7"/>
  <c r="Z94" i="7"/>
  <c r="U176" i="7" l="1"/>
  <c r="R59" i="17" s="1"/>
  <c r="X176" i="7"/>
  <c r="W256" i="7"/>
  <c r="Z256" i="7"/>
  <c r="E257" i="7"/>
  <c r="F257" i="7" s="1"/>
  <c r="E258" i="7"/>
  <c r="F258" i="7" s="1"/>
  <c r="X257" i="7"/>
  <c r="Y257" i="7" s="1"/>
  <c r="U257" i="7"/>
  <c r="V257" i="7" s="1"/>
  <c r="D56" i="7"/>
  <c r="C44" i="17"/>
  <c r="C69" i="17"/>
  <c r="D69" i="17" s="1"/>
  <c r="H64" i="17"/>
  <c r="H59" i="17"/>
  <c r="H49" i="17"/>
  <c r="H44" i="17"/>
  <c r="Z175" i="7"/>
  <c r="Z135" i="7"/>
  <c r="Z95" i="7"/>
  <c r="Z215" i="7"/>
  <c r="E56" i="7"/>
  <c r="X56" i="7"/>
  <c r="X216" i="7"/>
  <c r="Y216" i="7" s="1"/>
  <c r="X136" i="7"/>
  <c r="Y136" i="7" s="1"/>
  <c r="Y16" i="7"/>
  <c r="Z16" i="7"/>
  <c r="Z55" i="7"/>
  <c r="J57" i="7"/>
  <c r="I57" i="7" s="1"/>
  <c r="K57" i="7" s="1"/>
  <c r="J217" i="7"/>
  <c r="I217" i="7" s="1"/>
  <c r="K217" i="7" s="1"/>
  <c r="I17" i="7"/>
  <c r="J97" i="7"/>
  <c r="I97" i="7" s="1"/>
  <c r="J259" i="7"/>
  <c r="I259" i="7" s="1"/>
  <c r="K259" i="7" s="1"/>
  <c r="J177" i="7"/>
  <c r="I177" i="7" s="1"/>
  <c r="J137" i="7"/>
  <c r="I137" i="7" s="1"/>
  <c r="E16" i="7"/>
  <c r="F16" i="7" s="1"/>
  <c r="G216" i="7"/>
  <c r="H216" i="7" s="1"/>
  <c r="C216" i="7" s="1"/>
  <c r="V175" i="7"/>
  <c r="W175" i="7"/>
  <c r="W135" i="7"/>
  <c r="E15" i="7"/>
  <c r="F15" i="7" s="1"/>
  <c r="V215" i="7"/>
  <c r="W215" i="7"/>
  <c r="W55" i="7"/>
  <c r="V55" i="7"/>
  <c r="U56" i="7"/>
  <c r="U216" i="7"/>
  <c r="R64" i="17" s="1"/>
  <c r="W16" i="7"/>
  <c r="R49" i="17"/>
  <c r="V16" i="7"/>
  <c r="U136" i="7"/>
  <c r="R54" i="17" s="1"/>
  <c r="Z54" i="17" s="1"/>
  <c r="V95" i="7"/>
  <c r="W95" i="7"/>
  <c r="E215" i="7"/>
  <c r="F215" i="7" s="1"/>
  <c r="R69" i="17" l="1"/>
  <c r="W257" i="7"/>
  <c r="Z257" i="7"/>
  <c r="G259" i="7"/>
  <c r="H259" i="7" s="1"/>
  <c r="E69" i="17"/>
  <c r="F69" i="17" s="1"/>
  <c r="D216" i="7"/>
  <c r="C64" i="17"/>
  <c r="D64" i="17" s="1"/>
  <c r="V56" i="7"/>
  <c r="R44" i="17"/>
  <c r="Z44" i="17" s="1"/>
  <c r="F56" i="7"/>
  <c r="E44" i="17"/>
  <c r="D44" i="17"/>
  <c r="Z136" i="7"/>
  <c r="E216" i="7"/>
  <c r="V136" i="7"/>
  <c r="W136" i="7"/>
  <c r="V216" i="7"/>
  <c r="W216" i="7"/>
  <c r="G217" i="7"/>
  <c r="H217" i="7" s="1"/>
  <c r="V96" i="7"/>
  <c r="W96" i="7"/>
  <c r="J58" i="7"/>
  <c r="I58" i="7" s="1"/>
  <c r="K58" i="7" s="1"/>
  <c r="J218" i="7"/>
  <c r="I218" i="7" s="1"/>
  <c r="K218" i="7" s="1"/>
  <c r="G218" i="7" s="1"/>
  <c r="H218" i="7" s="1"/>
  <c r="J138" i="7"/>
  <c r="I138" i="7" s="1"/>
  <c r="J260" i="7"/>
  <c r="I260" i="7" s="1"/>
  <c r="K260" i="7" s="1"/>
  <c r="I18" i="7"/>
  <c r="J178" i="7"/>
  <c r="I178" i="7" s="1"/>
  <c r="J98" i="7"/>
  <c r="I98" i="7" s="1"/>
  <c r="Y176" i="7"/>
  <c r="Z176" i="7"/>
  <c r="K17" i="7"/>
  <c r="AA17" i="7"/>
  <c r="AD17" i="7"/>
  <c r="Z216" i="7"/>
  <c r="Y96" i="7"/>
  <c r="Z96" i="7"/>
  <c r="V176" i="7"/>
  <c r="W176" i="7"/>
  <c r="Z56" i="7"/>
  <c r="Y56" i="7"/>
  <c r="W56" i="7"/>
  <c r="G57" i="7"/>
  <c r="H57" i="7" s="1"/>
  <c r="X44" i="17" l="1"/>
  <c r="G260" i="7"/>
  <c r="H260" i="7" s="1"/>
  <c r="AD258" i="7"/>
  <c r="AE258" i="7" s="1"/>
  <c r="AA258" i="7"/>
  <c r="AB258" i="7" s="1"/>
  <c r="E259" i="7"/>
  <c r="F259" i="7" s="1"/>
  <c r="F216" i="7"/>
  <c r="E64" i="17"/>
  <c r="F64" i="17" s="1"/>
  <c r="S69" i="17"/>
  <c r="T69" i="17"/>
  <c r="X69" i="17"/>
  <c r="X59" i="17"/>
  <c r="Z59" i="17" s="1"/>
  <c r="S59" i="17"/>
  <c r="T59" i="17"/>
  <c r="X49" i="17"/>
  <c r="Z49" i="17" s="1"/>
  <c r="S49" i="17"/>
  <c r="T49" i="17"/>
  <c r="F44" i="17"/>
  <c r="E218" i="7"/>
  <c r="F218" i="7" s="1"/>
  <c r="K18" i="7"/>
  <c r="AD18" i="7"/>
  <c r="AA18" i="7"/>
  <c r="AA57" i="7"/>
  <c r="AB57" i="7" s="1"/>
  <c r="AA177" i="7"/>
  <c r="AB177" i="7" s="1"/>
  <c r="AA217" i="7"/>
  <c r="AB217" i="7" s="1"/>
  <c r="AA97" i="7"/>
  <c r="AB97" i="7" s="1"/>
  <c r="AA137" i="7"/>
  <c r="AB137" i="7" s="1"/>
  <c r="AC17" i="7"/>
  <c r="AB17" i="7"/>
  <c r="J59" i="7"/>
  <c r="I59" i="7" s="1"/>
  <c r="K59" i="7" s="1"/>
  <c r="J99" i="7"/>
  <c r="I99" i="7" s="1"/>
  <c r="I19" i="7"/>
  <c r="J139" i="7"/>
  <c r="I139" i="7" s="1"/>
  <c r="J261" i="7"/>
  <c r="I261" i="7" s="1"/>
  <c r="K261" i="7" s="1"/>
  <c r="J179" i="7"/>
  <c r="I179" i="7" s="1"/>
  <c r="J219" i="7"/>
  <c r="I219" i="7" s="1"/>
  <c r="K219" i="7" s="1"/>
  <c r="G219" i="7" s="1"/>
  <c r="H219" i="7" s="1"/>
  <c r="AD57" i="7"/>
  <c r="AD217" i="7"/>
  <c r="AE217" i="7" s="1"/>
  <c r="AD137" i="7"/>
  <c r="AE137" i="7" s="1"/>
  <c r="AD97" i="7"/>
  <c r="AE97" i="7" s="1"/>
  <c r="AD177" i="7"/>
  <c r="AE177" i="7" s="1"/>
  <c r="AE17" i="7"/>
  <c r="AF17" i="7"/>
  <c r="E57" i="7"/>
  <c r="F57" i="7" s="1"/>
  <c r="G17" i="7"/>
  <c r="H17" i="7" s="1"/>
  <c r="G58" i="7"/>
  <c r="H58" i="7" s="1"/>
  <c r="E217" i="7"/>
  <c r="F217" i="7" s="1"/>
  <c r="AC258" i="7" l="1"/>
  <c r="E260" i="7"/>
  <c r="F260" i="7" s="1"/>
  <c r="AA259" i="7"/>
  <c r="AB259" i="7" s="1"/>
  <c r="AF258" i="7"/>
  <c r="G261" i="7"/>
  <c r="H261" i="7" s="1"/>
  <c r="AD259" i="7"/>
  <c r="AE259" i="7" s="1"/>
  <c r="Y69" i="17"/>
  <c r="Z69" i="17"/>
  <c r="AA69" i="17" s="1"/>
  <c r="AA44" i="17"/>
  <c r="T44" i="17"/>
  <c r="X64" i="17"/>
  <c r="Z64" i="17" s="1"/>
  <c r="S64" i="17"/>
  <c r="T64" i="17"/>
  <c r="AA59" i="17"/>
  <c r="Y59" i="17"/>
  <c r="S54" i="17"/>
  <c r="X54" i="17"/>
  <c r="T54" i="17"/>
  <c r="Y44" i="17"/>
  <c r="S44" i="17"/>
  <c r="Y49" i="17"/>
  <c r="AA49" i="17"/>
  <c r="AF137" i="7"/>
  <c r="E58" i="7"/>
  <c r="F58" i="7" s="1"/>
  <c r="E17" i="7"/>
  <c r="F17" i="7" s="1"/>
  <c r="AC97" i="7"/>
  <c r="AC57" i="7"/>
  <c r="AF217" i="7"/>
  <c r="AF177" i="7"/>
  <c r="AC137" i="7"/>
  <c r="R19" i="7"/>
  <c r="U19" i="7"/>
  <c r="X19" i="7"/>
  <c r="K19" i="7"/>
  <c r="G19" i="7" s="1"/>
  <c r="H19" i="7" s="1"/>
  <c r="AF57" i="7"/>
  <c r="AE57" i="7"/>
  <c r="G59" i="7"/>
  <c r="H59" i="7" s="1"/>
  <c r="AD58" i="7"/>
  <c r="AD218" i="7"/>
  <c r="AE218" i="7" s="1"/>
  <c r="AD178" i="7"/>
  <c r="AE178" i="7" s="1"/>
  <c r="AD98" i="7"/>
  <c r="AE98" i="7" s="1"/>
  <c r="AD138" i="7"/>
  <c r="AE138" i="7" s="1"/>
  <c r="AF18" i="7"/>
  <c r="AE18" i="7"/>
  <c r="G18" i="7"/>
  <c r="H18" i="7" s="1"/>
  <c r="AF97" i="7"/>
  <c r="AA58" i="7"/>
  <c r="AA218" i="7"/>
  <c r="AB218" i="7" s="1"/>
  <c r="AA178" i="7"/>
  <c r="AB178" i="7" s="1"/>
  <c r="AA138" i="7"/>
  <c r="AB138" i="7" s="1"/>
  <c r="AA98" i="7"/>
  <c r="AB98" i="7" s="1"/>
  <c r="AC18" i="7"/>
  <c r="AB18" i="7"/>
  <c r="AC217" i="7"/>
  <c r="J60" i="7"/>
  <c r="I60" i="7" s="1"/>
  <c r="K60" i="7" s="1"/>
  <c r="J140" i="7"/>
  <c r="I140" i="7" s="1"/>
  <c r="I20" i="7"/>
  <c r="J220" i="7"/>
  <c r="I220" i="7" s="1"/>
  <c r="K220" i="7" s="1"/>
  <c r="G220" i="7" s="1"/>
  <c r="H220" i="7" s="1"/>
  <c r="J100" i="7"/>
  <c r="I100" i="7" s="1"/>
  <c r="J180" i="7"/>
  <c r="I180" i="7" s="1"/>
  <c r="AC177" i="7"/>
  <c r="E219" i="7"/>
  <c r="F219" i="7" s="1"/>
  <c r="AF259" i="7" l="1"/>
  <c r="AC259" i="7"/>
  <c r="R260" i="7"/>
  <c r="S260" i="7" s="1"/>
  <c r="E261" i="7"/>
  <c r="F261" i="7" s="1"/>
  <c r="J221" i="7"/>
  <c r="I221" i="7" s="1"/>
  <c r="K221" i="7" s="1"/>
  <c r="J262" i="7"/>
  <c r="I262" i="7" s="1"/>
  <c r="K262" i="7" s="1"/>
  <c r="X260" i="7"/>
  <c r="Y260" i="7" s="1"/>
  <c r="U260" i="7"/>
  <c r="V260" i="7" s="1"/>
  <c r="Y54" i="17"/>
  <c r="AA54" i="17"/>
  <c r="Y64" i="17"/>
  <c r="AA64" i="17"/>
  <c r="AF138" i="7"/>
  <c r="AC218" i="7"/>
  <c r="E18" i="7"/>
  <c r="F18" i="7" s="1"/>
  <c r="E19" i="7"/>
  <c r="F19" i="7" s="1"/>
  <c r="AF218" i="7"/>
  <c r="E59" i="7"/>
  <c r="F59" i="7" s="1"/>
  <c r="E220" i="7"/>
  <c r="F220" i="7" s="1"/>
  <c r="J61" i="7"/>
  <c r="J181" i="7"/>
  <c r="J141" i="7"/>
  <c r="I21" i="7"/>
  <c r="K21" i="7" s="1"/>
  <c r="J101" i="7"/>
  <c r="AC98" i="7"/>
  <c r="AF98" i="7"/>
  <c r="X59" i="7"/>
  <c r="X219" i="7"/>
  <c r="Y219" i="7" s="1"/>
  <c r="X179" i="7"/>
  <c r="Y179" i="7" s="1"/>
  <c r="X139" i="7"/>
  <c r="Y139" i="7" s="1"/>
  <c r="X99" i="7"/>
  <c r="Y99" i="7" s="1"/>
  <c r="Y19" i="7"/>
  <c r="Z19" i="7"/>
  <c r="U59" i="7"/>
  <c r="V59" i="7" s="1"/>
  <c r="U219" i="7"/>
  <c r="V219" i="7" s="1"/>
  <c r="U179" i="7"/>
  <c r="V179" i="7" s="1"/>
  <c r="U139" i="7"/>
  <c r="V139" i="7" s="1"/>
  <c r="U99" i="7"/>
  <c r="V99" i="7" s="1"/>
  <c r="W19" i="7"/>
  <c r="V19" i="7"/>
  <c r="G60" i="7"/>
  <c r="H60" i="7" s="1"/>
  <c r="AC138" i="7"/>
  <c r="O20" i="7"/>
  <c r="K20" i="7"/>
  <c r="G20" i="7" s="1"/>
  <c r="H20" i="7" s="1"/>
  <c r="L20" i="7"/>
  <c r="AC178" i="7"/>
  <c r="AC58" i="7"/>
  <c r="AB58" i="7"/>
  <c r="AF178" i="7"/>
  <c r="AF58" i="7"/>
  <c r="AE58" i="7"/>
  <c r="R59" i="7"/>
  <c r="R219" i="7"/>
  <c r="S219" i="7" s="1"/>
  <c r="R179" i="7"/>
  <c r="S179" i="7" s="1"/>
  <c r="R139" i="7"/>
  <c r="S139" i="7" s="1"/>
  <c r="R99" i="7"/>
  <c r="S99" i="7" s="1"/>
  <c r="T19" i="7"/>
  <c r="S19" i="7"/>
  <c r="I61" i="7" l="1"/>
  <c r="K61" i="7" s="1"/>
  <c r="G61" i="7" s="1"/>
  <c r="H61" i="7" s="1"/>
  <c r="C61" i="7" s="1"/>
  <c r="G9" i="17"/>
  <c r="H9" i="17" s="1"/>
  <c r="Z260" i="7"/>
  <c r="W260" i="7"/>
  <c r="L261" i="7"/>
  <c r="M261" i="7" s="1"/>
  <c r="G221" i="7"/>
  <c r="H221" i="7" s="1"/>
  <c r="C221" i="7" s="1"/>
  <c r="D221" i="7" s="1"/>
  <c r="J222" i="7"/>
  <c r="I222" i="7" s="1"/>
  <c r="K222" i="7" s="1"/>
  <c r="J263" i="7"/>
  <c r="I263" i="7" s="1"/>
  <c r="K263" i="7" s="1"/>
  <c r="G262" i="7"/>
  <c r="H262" i="7" s="1"/>
  <c r="C262" i="7" s="1"/>
  <c r="D262" i="7" s="1"/>
  <c r="O261" i="7"/>
  <c r="P261" i="7" s="1"/>
  <c r="T260" i="7"/>
  <c r="I181" i="7"/>
  <c r="G18" i="17"/>
  <c r="G24" i="17"/>
  <c r="I141" i="7"/>
  <c r="G15" i="17"/>
  <c r="H15" i="17" s="1"/>
  <c r="I101" i="7"/>
  <c r="G12" i="17"/>
  <c r="G21" i="17"/>
  <c r="W99" i="7"/>
  <c r="T139" i="7"/>
  <c r="W139" i="7"/>
  <c r="Z179" i="7"/>
  <c r="T219" i="7"/>
  <c r="E60" i="7"/>
  <c r="F60" i="7" s="1"/>
  <c r="O21" i="7"/>
  <c r="L21" i="7"/>
  <c r="G21" i="7"/>
  <c r="H21" i="7" s="1"/>
  <c r="C21" i="7" s="1"/>
  <c r="D21" i="7" s="1"/>
  <c r="Z99" i="7"/>
  <c r="T99" i="7"/>
  <c r="L60" i="7"/>
  <c r="M60" i="7" s="1"/>
  <c r="L180" i="7"/>
  <c r="M180" i="7" s="1"/>
  <c r="L220" i="7"/>
  <c r="M220" i="7" s="1"/>
  <c r="L100" i="7"/>
  <c r="M100" i="7" s="1"/>
  <c r="L140" i="7"/>
  <c r="M140" i="7" s="1"/>
  <c r="M20" i="7"/>
  <c r="N20" i="7"/>
  <c r="Z219" i="7"/>
  <c r="Z59" i="7"/>
  <c r="Y59" i="7"/>
  <c r="T59" i="7"/>
  <c r="S59" i="7"/>
  <c r="T179" i="7"/>
  <c r="W179" i="7"/>
  <c r="Z139" i="7"/>
  <c r="E20" i="7"/>
  <c r="F20" i="7" s="1"/>
  <c r="Q20" i="7"/>
  <c r="O60" i="7"/>
  <c r="P60" i="7" s="1"/>
  <c r="O220" i="7"/>
  <c r="P220" i="7" s="1"/>
  <c r="O180" i="7"/>
  <c r="P180" i="7" s="1"/>
  <c r="O100" i="7"/>
  <c r="P100" i="7" s="1"/>
  <c r="O140" i="7"/>
  <c r="P140" i="7" s="1"/>
  <c r="P20" i="7"/>
  <c r="W219" i="7"/>
  <c r="W59" i="7"/>
  <c r="D61" i="7" l="1"/>
  <c r="C9" i="17"/>
  <c r="D9" i="17" s="1"/>
  <c r="Q261" i="7"/>
  <c r="E262" i="7"/>
  <c r="F262" i="7" s="1"/>
  <c r="G222" i="7"/>
  <c r="H222" i="7" s="1"/>
  <c r="L221" i="7"/>
  <c r="M221" i="7" s="1"/>
  <c r="L262" i="7"/>
  <c r="M262" i="7" s="1"/>
  <c r="E221" i="7"/>
  <c r="F221" i="7" s="1"/>
  <c r="G263" i="7"/>
  <c r="H263" i="7" s="1"/>
  <c r="O221" i="7"/>
  <c r="P221" i="7" s="1"/>
  <c r="O262" i="7"/>
  <c r="P262" i="7" s="1"/>
  <c r="N261" i="7"/>
  <c r="C24" i="17"/>
  <c r="C21" i="17"/>
  <c r="H21" i="17"/>
  <c r="H18" i="17"/>
  <c r="H12" i="17"/>
  <c r="H24" i="17"/>
  <c r="E21" i="7"/>
  <c r="F21" i="7" s="1"/>
  <c r="N60" i="7"/>
  <c r="Q180" i="7"/>
  <c r="N140" i="7"/>
  <c r="Q220" i="7"/>
  <c r="Q60" i="7"/>
  <c r="N180" i="7"/>
  <c r="J62" i="7"/>
  <c r="I62" i="7" s="1"/>
  <c r="K62" i="7" s="1"/>
  <c r="J102" i="7"/>
  <c r="I102" i="7" s="1"/>
  <c r="I22" i="7"/>
  <c r="J142" i="7"/>
  <c r="I142" i="7" s="1"/>
  <c r="J182" i="7"/>
  <c r="I182" i="7" s="1"/>
  <c r="Q100" i="7"/>
  <c r="N220" i="7"/>
  <c r="L61" i="7"/>
  <c r="I9" i="17" s="1"/>
  <c r="Z9" i="17" s="1"/>
  <c r="L101" i="7"/>
  <c r="N21" i="7"/>
  <c r="L181" i="7"/>
  <c r="I18" i="17" s="1"/>
  <c r="Z18" i="17" s="1"/>
  <c r="M21" i="7"/>
  <c r="L141" i="7"/>
  <c r="I15" i="17" s="1"/>
  <c r="E61" i="7"/>
  <c r="Q140" i="7"/>
  <c r="N100" i="7"/>
  <c r="O61" i="7"/>
  <c r="P61" i="7" s="1"/>
  <c r="O181" i="7"/>
  <c r="P181" i="7" s="1"/>
  <c r="O101" i="7"/>
  <c r="P101" i="7" s="1"/>
  <c r="P21" i="7"/>
  <c r="O141" i="7"/>
  <c r="P141" i="7" s="1"/>
  <c r="Q21" i="7"/>
  <c r="F61" i="7" l="1"/>
  <c r="E9" i="17"/>
  <c r="F9" i="17" s="1"/>
  <c r="J9" i="17"/>
  <c r="AA9" i="17"/>
  <c r="X9" i="17"/>
  <c r="Y9" i="17" s="1"/>
  <c r="K9" i="17"/>
  <c r="Q262" i="7"/>
  <c r="I21" i="17"/>
  <c r="N221" i="7"/>
  <c r="Q221" i="7"/>
  <c r="I24" i="17"/>
  <c r="N262" i="7"/>
  <c r="E263" i="7"/>
  <c r="F263" i="7" s="1"/>
  <c r="E222" i="7"/>
  <c r="F222" i="7" s="1"/>
  <c r="J223" i="7"/>
  <c r="I223" i="7" s="1"/>
  <c r="K223" i="7" s="1"/>
  <c r="J264" i="7"/>
  <c r="I264" i="7" s="1"/>
  <c r="K264" i="7" s="1"/>
  <c r="E24" i="17"/>
  <c r="E21" i="17"/>
  <c r="M101" i="7"/>
  <c r="I12" i="17"/>
  <c r="D21" i="17"/>
  <c r="D24" i="17"/>
  <c r="Q181" i="7"/>
  <c r="Q101" i="7"/>
  <c r="Q61" i="7"/>
  <c r="N181" i="7"/>
  <c r="M181" i="7"/>
  <c r="G62" i="7"/>
  <c r="H62" i="7" s="1"/>
  <c r="J63" i="7"/>
  <c r="I63" i="7" s="1"/>
  <c r="K63" i="7" s="1"/>
  <c r="J183" i="7"/>
  <c r="I183" i="7" s="1"/>
  <c r="I23" i="7"/>
  <c r="J103" i="7"/>
  <c r="I103" i="7" s="1"/>
  <c r="J143" i="7"/>
  <c r="I143" i="7" s="1"/>
  <c r="Q141" i="7"/>
  <c r="O22" i="7"/>
  <c r="L22" i="7"/>
  <c r="K22" i="7"/>
  <c r="N101" i="7"/>
  <c r="M141" i="7"/>
  <c r="N141" i="7"/>
  <c r="M61" i="7"/>
  <c r="N61" i="7"/>
  <c r="AA18" i="17"/>
  <c r="O222" i="7" l="1"/>
  <c r="O263" i="7"/>
  <c r="P263" i="7" s="1"/>
  <c r="J224" i="7"/>
  <c r="I224" i="7" s="1"/>
  <c r="K224" i="7" s="1"/>
  <c r="J265" i="7"/>
  <c r="I265" i="7" s="1"/>
  <c r="K265" i="7" s="1"/>
  <c r="G264" i="7"/>
  <c r="H264" i="7" s="1"/>
  <c r="L222" i="7"/>
  <c r="L263" i="7"/>
  <c r="M263" i="7" s="1"/>
  <c r="G223" i="7"/>
  <c r="H223" i="7" s="1"/>
  <c r="J18" i="17"/>
  <c r="X18" i="17"/>
  <c r="K18" i="17"/>
  <c r="J12" i="17"/>
  <c r="X12" i="17"/>
  <c r="Z12" i="17" s="1"/>
  <c r="K12" i="17"/>
  <c r="F21" i="17"/>
  <c r="F24" i="17"/>
  <c r="X24" i="17"/>
  <c r="K24" i="17"/>
  <c r="J24" i="17"/>
  <c r="E62" i="7"/>
  <c r="F62" i="7" s="1"/>
  <c r="G63" i="7"/>
  <c r="H63" i="7" s="1"/>
  <c r="G22" i="7"/>
  <c r="H22" i="7" s="1"/>
  <c r="L62" i="7"/>
  <c r="L142" i="7"/>
  <c r="N142" i="7" s="1"/>
  <c r="L102" i="7"/>
  <c r="M102" i="7" s="1"/>
  <c r="L182" i="7"/>
  <c r="N182" i="7" s="1"/>
  <c r="M22" i="7"/>
  <c r="N22" i="7"/>
  <c r="O62" i="7"/>
  <c r="O102" i="7"/>
  <c r="P102" i="7" s="1"/>
  <c r="O142" i="7"/>
  <c r="Q142" i="7" s="1"/>
  <c r="O182" i="7"/>
  <c r="P22" i="7"/>
  <c r="Q22" i="7"/>
  <c r="O23" i="7"/>
  <c r="K23" i="7"/>
  <c r="G23" i="7" s="1"/>
  <c r="H23" i="7" s="1"/>
  <c r="L23" i="7"/>
  <c r="J64" i="7"/>
  <c r="I64" i="7" s="1"/>
  <c r="K64" i="7" s="1"/>
  <c r="I24" i="7"/>
  <c r="J104" i="7"/>
  <c r="I104" i="7" s="1"/>
  <c r="J144" i="7"/>
  <c r="I144" i="7" s="1"/>
  <c r="J184" i="7"/>
  <c r="I184" i="7" s="1"/>
  <c r="P182" i="7" l="1"/>
  <c r="Q182" i="7"/>
  <c r="M222" i="7"/>
  <c r="N222" i="7"/>
  <c r="P222" i="7"/>
  <c r="Q222" i="7"/>
  <c r="E264" i="7"/>
  <c r="F264" i="7" s="1"/>
  <c r="J225" i="7"/>
  <c r="I225" i="7" s="1"/>
  <c r="K225" i="7" s="1"/>
  <c r="J266" i="7"/>
  <c r="I266" i="7" s="1"/>
  <c r="K266" i="7" s="1"/>
  <c r="G265" i="7"/>
  <c r="H265" i="7" s="1"/>
  <c r="G224" i="7"/>
  <c r="H224" i="7" s="1"/>
  <c r="L223" i="7"/>
  <c r="M223" i="7" s="1"/>
  <c r="L264" i="7"/>
  <c r="M264" i="7" s="1"/>
  <c r="O223" i="7"/>
  <c r="P223" i="7" s="1"/>
  <c r="O264" i="7"/>
  <c r="P264" i="7" s="1"/>
  <c r="E223" i="7"/>
  <c r="F223" i="7" s="1"/>
  <c r="N62" i="7"/>
  <c r="M182" i="7"/>
  <c r="J21" i="17"/>
  <c r="X21" i="17"/>
  <c r="K21" i="17"/>
  <c r="X15" i="17"/>
  <c r="Z15" i="17" s="1"/>
  <c r="K15" i="17"/>
  <c r="J15" i="17"/>
  <c r="Y18" i="17"/>
  <c r="AA12" i="17"/>
  <c r="Y12" i="17"/>
  <c r="Y24" i="17"/>
  <c r="Z24" i="17"/>
  <c r="AA24" i="17" s="1"/>
  <c r="E63" i="7"/>
  <c r="F63" i="7" s="1"/>
  <c r="M62" i="7"/>
  <c r="P142" i="7"/>
  <c r="N102" i="7"/>
  <c r="L63" i="7"/>
  <c r="M63" i="7" s="1"/>
  <c r="L143" i="7"/>
  <c r="M143" i="7" s="1"/>
  <c r="L103" i="7"/>
  <c r="M103" i="7" s="1"/>
  <c r="L183" i="7"/>
  <c r="M183" i="7" s="1"/>
  <c r="M23" i="7"/>
  <c r="N23" i="7"/>
  <c r="E22" i="7"/>
  <c r="F22" i="7" s="1"/>
  <c r="P23" i="7"/>
  <c r="Q102" i="7"/>
  <c r="O63" i="7"/>
  <c r="P63" i="7" s="1"/>
  <c r="O183" i="7"/>
  <c r="P183" i="7" s="1"/>
  <c r="O143" i="7"/>
  <c r="P143" i="7" s="1"/>
  <c r="O103" i="7"/>
  <c r="P103" i="7" s="1"/>
  <c r="Q23" i="7"/>
  <c r="P62" i="7"/>
  <c r="Q62" i="7"/>
  <c r="K24" i="7"/>
  <c r="R24" i="7"/>
  <c r="J65" i="7"/>
  <c r="J185" i="7"/>
  <c r="J105" i="7"/>
  <c r="J145" i="7"/>
  <c r="I25" i="7"/>
  <c r="E23" i="7"/>
  <c r="F23" i="7" s="1"/>
  <c r="G64" i="7"/>
  <c r="H64" i="7" s="1"/>
  <c r="M142" i="7"/>
  <c r="S60" i="7" l="1"/>
  <c r="N264" i="7"/>
  <c r="Q264" i="7"/>
  <c r="E224" i="7"/>
  <c r="F224" i="7" s="1"/>
  <c r="Q223" i="7"/>
  <c r="E265" i="7"/>
  <c r="F265" i="7" s="1"/>
  <c r="G266" i="7"/>
  <c r="H266" i="7" s="1"/>
  <c r="C266" i="7" s="1"/>
  <c r="D266" i="7" s="1"/>
  <c r="G225" i="7"/>
  <c r="H225" i="7" s="1"/>
  <c r="C225" i="7" s="1"/>
  <c r="D225" i="7" s="1"/>
  <c r="R224" i="7"/>
  <c r="S224" i="7" s="1"/>
  <c r="R265" i="7"/>
  <c r="S265" i="7" s="1"/>
  <c r="N223" i="7"/>
  <c r="J226" i="7"/>
  <c r="I226" i="7" s="1"/>
  <c r="K226" i="7" s="1"/>
  <c r="J267" i="7"/>
  <c r="I267" i="7" s="1"/>
  <c r="K267" i="7" s="1"/>
  <c r="I65" i="7"/>
  <c r="K65" i="7" s="1"/>
  <c r="G65" i="7" s="1"/>
  <c r="H65" i="7" s="1"/>
  <c r="C65" i="7" s="1"/>
  <c r="G26" i="17"/>
  <c r="G41" i="17"/>
  <c r="H41" i="17" s="1"/>
  <c r="I105" i="7"/>
  <c r="G29" i="17"/>
  <c r="I185" i="7"/>
  <c r="G35" i="17"/>
  <c r="I145" i="7"/>
  <c r="G32" i="17"/>
  <c r="H32" i="17" s="1"/>
  <c r="G38" i="17"/>
  <c r="AA15" i="17"/>
  <c r="Y15" i="17"/>
  <c r="Z21" i="17"/>
  <c r="AA21" i="17" s="1"/>
  <c r="Y21" i="17"/>
  <c r="Q143" i="7"/>
  <c r="Q103" i="7"/>
  <c r="N103" i="7"/>
  <c r="N183" i="7"/>
  <c r="Q63" i="7"/>
  <c r="N63" i="7"/>
  <c r="N143" i="7"/>
  <c r="R25" i="7"/>
  <c r="K25" i="7"/>
  <c r="G25" i="7" s="1"/>
  <c r="H25" i="7" s="1"/>
  <c r="C25" i="7" s="1"/>
  <c r="D25" i="7" s="1"/>
  <c r="R64" i="7"/>
  <c r="R184" i="7"/>
  <c r="S184" i="7" s="1"/>
  <c r="R144" i="7"/>
  <c r="R104" i="7"/>
  <c r="S104" i="7" s="1"/>
  <c r="T24" i="7"/>
  <c r="S24" i="7"/>
  <c r="G24" i="7"/>
  <c r="H24" i="7" s="1"/>
  <c r="E64" i="7"/>
  <c r="F64" i="7" s="1"/>
  <c r="Q183" i="7"/>
  <c r="E266" i="7" l="1"/>
  <c r="F266" i="7" s="1"/>
  <c r="T224" i="7"/>
  <c r="E225" i="7"/>
  <c r="F225" i="7" s="1"/>
  <c r="G267" i="7"/>
  <c r="H267" i="7" s="1"/>
  <c r="T265" i="7"/>
  <c r="G226" i="7"/>
  <c r="H226" i="7" s="1"/>
  <c r="R225" i="7"/>
  <c r="S225" i="7" s="1"/>
  <c r="R266" i="7"/>
  <c r="S266" i="7" s="1"/>
  <c r="D65" i="7"/>
  <c r="C26" i="17"/>
  <c r="C38" i="17"/>
  <c r="C41" i="17"/>
  <c r="D41" i="17" s="1"/>
  <c r="H29" i="17"/>
  <c r="H35" i="17"/>
  <c r="H38" i="17"/>
  <c r="H26" i="17"/>
  <c r="E65" i="7"/>
  <c r="T104" i="7"/>
  <c r="T184" i="7"/>
  <c r="E25" i="7"/>
  <c r="F25" i="7" s="1"/>
  <c r="R65" i="7"/>
  <c r="O26" i="17" s="1"/>
  <c r="Z26" i="17" s="1"/>
  <c r="R185" i="7"/>
  <c r="R105" i="7"/>
  <c r="O29" i="17" s="1"/>
  <c r="Z29" i="17" s="1"/>
  <c r="R145" i="7"/>
  <c r="O32" i="17" s="1"/>
  <c r="Z32" i="17" s="1"/>
  <c r="T25" i="7"/>
  <c r="S25" i="7"/>
  <c r="T64" i="7"/>
  <c r="S64" i="7"/>
  <c r="S144" i="7"/>
  <c r="T144" i="7"/>
  <c r="J66" i="7"/>
  <c r="I66" i="7" s="1"/>
  <c r="K66" i="7" s="1"/>
  <c r="J186" i="7"/>
  <c r="I186" i="7" s="1"/>
  <c r="I26" i="7"/>
  <c r="J106" i="7"/>
  <c r="I106" i="7" s="1"/>
  <c r="J146" i="7"/>
  <c r="I146" i="7" s="1"/>
  <c r="E24" i="7"/>
  <c r="F24" i="7" s="1"/>
  <c r="T225" i="7" l="1"/>
  <c r="J227" i="7"/>
  <c r="I227" i="7" s="1"/>
  <c r="K227" i="7" s="1"/>
  <c r="J268" i="7"/>
  <c r="I268" i="7" s="1"/>
  <c r="K268" i="7" s="1"/>
  <c r="E226" i="7"/>
  <c r="F226" i="7" s="1"/>
  <c r="O41" i="17"/>
  <c r="Z41" i="17" s="1"/>
  <c r="AA41" i="17" s="1"/>
  <c r="O38" i="17"/>
  <c r="T266" i="7"/>
  <c r="E267" i="7"/>
  <c r="F267" i="7" s="1"/>
  <c r="S185" i="7"/>
  <c r="O35" i="17"/>
  <c r="Z35" i="17" s="1"/>
  <c r="E38" i="17"/>
  <c r="E41" i="17"/>
  <c r="F41" i="17" s="1"/>
  <c r="F65" i="7"/>
  <c r="E26" i="17"/>
  <c r="D26" i="17"/>
  <c r="S105" i="7"/>
  <c r="T105" i="7"/>
  <c r="T65" i="7"/>
  <c r="S65" i="7"/>
  <c r="X26" i="7"/>
  <c r="U26" i="7"/>
  <c r="K26" i="7"/>
  <c r="G26" i="7" s="1"/>
  <c r="H26" i="7" s="1"/>
  <c r="J67" i="7"/>
  <c r="I67" i="7" s="1"/>
  <c r="K67" i="7" s="1"/>
  <c r="J187" i="7"/>
  <c r="I187" i="7" s="1"/>
  <c r="J147" i="7"/>
  <c r="I147" i="7" s="1"/>
  <c r="J107" i="7"/>
  <c r="I107" i="7" s="1"/>
  <c r="I27" i="7"/>
  <c r="G66" i="7"/>
  <c r="H66" i="7" s="1"/>
  <c r="T185" i="7"/>
  <c r="S145" i="7"/>
  <c r="T145" i="7"/>
  <c r="X35" i="17" l="1"/>
  <c r="Y35" i="17" s="1"/>
  <c r="AA35" i="17"/>
  <c r="X41" i="17"/>
  <c r="Y41" i="17" s="1"/>
  <c r="Q41" i="17"/>
  <c r="X267" i="7"/>
  <c r="Y267" i="7" s="1"/>
  <c r="X226" i="7"/>
  <c r="Y226" i="7" s="1"/>
  <c r="P41" i="17"/>
  <c r="G268" i="7"/>
  <c r="H268" i="7" s="1"/>
  <c r="U226" i="7"/>
  <c r="V226" i="7" s="1"/>
  <c r="U267" i="7"/>
  <c r="V267" i="7" s="1"/>
  <c r="J228" i="7"/>
  <c r="I228" i="7" s="1"/>
  <c r="K228" i="7" s="1"/>
  <c r="J269" i="7"/>
  <c r="I269" i="7" s="1"/>
  <c r="K269" i="7" s="1"/>
  <c r="G227" i="7"/>
  <c r="H227" i="7" s="1"/>
  <c r="J148" i="7"/>
  <c r="P29" i="17"/>
  <c r="AA29" i="17"/>
  <c r="Q29" i="17"/>
  <c r="X29" i="17"/>
  <c r="Y29" i="17" s="1"/>
  <c r="D38" i="17"/>
  <c r="P35" i="17"/>
  <c r="Q35" i="17"/>
  <c r="Z38" i="17"/>
  <c r="AA38" i="17" s="1"/>
  <c r="Q38" i="17"/>
  <c r="P38" i="17"/>
  <c r="X38" i="17"/>
  <c r="Y38" i="17" s="1"/>
  <c r="F26" i="17"/>
  <c r="E26" i="7"/>
  <c r="F26" i="7" s="1"/>
  <c r="E66" i="7"/>
  <c r="F66" i="7" s="1"/>
  <c r="G67" i="7"/>
  <c r="H67" i="7" s="1"/>
  <c r="X27" i="7"/>
  <c r="U27" i="7"/>
  <c r="K27" i="7"/>
  <c r="G27" i="7" s="1"/>
  <c r="H27" i="7" s="1"/>
  <c r="U66" i="7"/>
  <c r="U186" i="7"/>
  <c r="V186" i="7" s="1"/>
  <c r="U106" i="7"/>
  <c r="V106" i="7" s="1"/>
  <c r="U146" i="7"/>
  <c r="V146" i="7" s="1"/>
  <c r="V26" i="7"/>
  <c r="W26" i="7"/>
  <c r="J68" i="7"/>
  <c r="I28" i="7"/>
  <c r="J188" i="7"/>
  <c r="J108" i="7"/>
  <c r="X66" i="7"/>
  <c r="X186" i="7"/>
  <c r="Y186" i="7" s="1"/>
  <c r="X106" i="7"/>
  <c r="Y106" i="7" s="1"/>
  <c r="X146" i="7"/>
  <c r="Y146" i="7" s="1"/>
  <c r="Y26" i="7"/>
  <c r="Z26" i="7"/>
  <c r="W267" i="7" l="1"/>
  <c r="Z226" i="7"/>
  <c r="W226" i="7"/>
  <c r="E268" i="7"/>
  <c r="F268" i="7" s="1"/>
  <c r="E227" i="7"/>
  <c r="F227" i="7" s="1"/>
  <c r="G269" i="7"/>
  <c r="H269" i="7" s="1"/>
  <c r="C269" i="7" s="1"/>
  <c r="D269" i="7" s="1"/>
  <c r="G228" i="7"/>
  <c r="H228" i="7" s="1"/>
  <c r="C228" i="7" s="1"/>
  <c r="D228" i="7" s="1"/>
  <c r="X227" i="7"/>
  <c r="Y227" i="7" s="1"/>
  <c r="X268" i="7"/>
  <c r="Y268" i="7" s="1"/>
  <c r="U227" i="7"/>
  <c r="V227" i="7" s="1"/>
  <c r="U268" i="7"/>
  <c r="V268" i="7" s="1"/>
  <c r="J229" i="7"/>
  <c r="I229" i="7" s="1"/>
  <c r="K229" i="7" s="1"/>
  <c r="J270" i="7"/>
  <c r="I270" i="7" s="1"/>
  <c r="K270" i="7" s="1"/>
  <c r="Z267" i="7"/>
  <c r="I188" i="7"/>
  <c r="G60" i="17"/>
  <c r="I108" i="7"/>
  <c r="G50" i="17"/>
  <c r="I68" i="7"/>
  <c r="K68" i="7" s="1"/>
  <c r="G68" i="7" s="1"/>
  <c r="H68" i="7" s="1"/>
  <c r="C68" i="7" s="1"/>
  <c r="G45" i="17"/>
  <c r="G65" i="17"/>
  <c r="G70" i="17"/>
  <c r="H70" i="17" s="1"/>
  <c r="I148" i="7"/>
  <c r="K148" i="7" s="1"/>
  <c r="G148" i="7" s="1"/>
  <c r="H148" i="7" s="1"/>
  <c r="C148" i="7" s="1"/>
  <c r="C55" i="17" s="1"/>
  <c r="G55" i="17"/>
  <c r="F38" i="17"/>
  <c r="Q32" i="17"/>
  <c r="X32" i="17"/>
  <c r="Y32" i="17" s="1"/>
  <c r="P32" i="17"/>
  <c r="AA32" i="17"/>
  <c r="P26" i="17"/>
  <c r="X26" i="17"/>
  <c r="Y26" i="17" s="1"/>
  <c r="Q26" i="17"/>
  <c r="AA26" i="17"/>
  <c r="E27" i="7"/>
  <c r="F27" i="7" s="1"/>
  <c r="Z106" i="7"/>
  <c r="W106" i="7"/>
  <c r="W146" i="7"/>
  <c r="W186" i="7"/>
  <c r="Z146" i="7"/>
  <c r="W66" i="7"/>
  <c r="V66" i="7"/>
  <c r="E67" i="7"/>
  <c r="F67" i="7" s="1"/>
  <c r="U67" i="7"/>
  <c r="U187" i="7"/>
  <c r="V187" i="7" s="1"/>
  <c r="U147" i="7"/>
  <c r="V147" i="7" s="1"/>
  <c r="U107" i="7"/>
  <c r="V107" i="7" s="1"/>
  <c r="W27" i="7"/>
  <c r="V27" i="7"/>
  <c r="K28" i="7"/>
  <c r="U28" i="7"/>
  <c r="U108" i="7" s="1"/>
  <c r="X28" i="7"/>
  <c r="X108" i="7" s="1"/>
  <c r="Z186" i="7"/>
  <c r="X67" i="7"/>
  <c r="Y67" i="7" s="1"/>
  <c r="X187" i="7"/>
  <c r="Y187" i="7" s="1"/>
  <c r="X107" i="7"/>
  <c r="Y107" i="7" s="1"/>
  <c r="X147" i="7"/>
  <c r="Y147" i="7" s="1"/>
  <c r="Z27" i="7"/>
  <c r="Y27" i="7"/>
  <c r="Z66" i="7"/>
  <c r="Y66" i="7"/>
  <c r="U188" i="7" l="1"/>
  <c r="X188" i="7"/>
  <c r="Y188" i="7" s="1"/>
  <c r="Y108" i="7"/>
  <c r="W227" i="7"/>
  <c r="E228" i="7"/>
  <c r="F228" i="7" s="1"/>
  <c r="E269" i="7"/>
  <c r="F269" i="7" s="1"/>
  <c r="G270" i="7"/>
  <c r="H270" i="7" s="1"/>
  <c r="Z227" i="7"/>
  <c r="W268" i="7"/>
  <c r="G229" i="7"/>
  <c r="H229" i="7" s="1"/>
  <c r="U228" i="7"/>
  <c r="V228" i="7" s="1"/>
  <c r="U269" i="7"/>
  <c r="V269" i="7" s="1"/>
  <c r="X228" i="7"/>
  <c r="Y228" i="7" s="1"/>
  <c r="X269" i="7"/>
  <c r="Y269" i="7" s="1"/>
  <c r="E148" i="7"/>
  <c r="F148" i="7" s="1"/>
  <c r="Z268" i="7"/>
  <c r="C70" i="17"/>
  <c r="D70" i="17" s="1"/>
  <c r="D68" i="7"/>
  <c r="C45" i="17"/>
  <c r="C65" i="17"/>
  <c r="D148" i="7"/>
  <c r="U148" i="7"/>
  <c r="X148" i="7"/>
  <c r="Y148" i="7" s="1"/>
  <c r="H65" i="17"/>
  <c r="H60" i="17"/>
  <c r="H55" i="17"/>
  <c r="H45" i="17"/>
  <c r="E68" i="7"/>
  <c r="Z147" i="7"/>
  <c r="W147" i="7"/>
  <c r="W107" i="7"/>
  <c r="W67" i="7"/>
  <c r="V67" i="7"/>
  <c r="U68" i="7"/>
  <c r="V28" i="7"/>
  <c r="W28" i="7"/>
  <c r="G28" i="7"/>
  <c r="H28" i="7" s="1"/>
  <c r="C28" i="7" s="1"/>
  <c r="D28" i="7" s="1"/>
  <c r="X68" i="7"/>
  <c r="Y68" i="7" s="1"/>
  <c r="Z28" i="7"/>
  <c r="Y28" i="7"/>
  <c r="J69" i="7"/>
  <c r="I69" i="7" s="1"/>
  <c r="K69" i="7" s="1"/>
  <c r="J149" i="7"/>
  <c r="I149" i="7" s="1"/>
  <c r="I29" i="7"/>
  <c r="J109" i="7"/>
  <c r="I109" i="7" s="1"/>
  <c r="J189" i="7"/>
  <c r="I189" i="7" s="1"/>
  <c r="Z187" i="7"/>
  <c r="Z67" i="7"/>
  <c r="Z107" i="7"/>
  <c r="W187" i="7"/>
  <c r="E55" i="17" l="1"/>
  <c r="W269" i="7"/>
  <c r="Z228" i="7"/>
  <c r="W228" i="7"/>
  <c r="Z269" i="7"/>
  <c r="E229" i="7"/>
  <c r="F229" i="7" s="1"/>
  <c r="J230" i="7"/>
  <c r="I230" i="7" s="1"/>
  <c r="K230" i="7" s="1"/>
  <c r="J271" i="7"/>
  <c r="I271" i="7" s="1"/>
  <c r="K271" i="7" s="1"/>
  <c r="E270" i="7"/>
  <c r="F270" i="7" s="1"/>
  <c r="E65" i="17"/>
  <c r="F65" i="17" s="1"/>
  <c r="R70" i="17"/>
  <c r="V148" i="7"/>
  <c r="R55" i="17"/>
  <c r="Z55" i="17" s="1"/>
  <c r="V68" i="7"/>
  <c r="R45" i="17"/>
  <c r="Z45" i="17" s="1"/>
  <c r="E70" i="17"/>
  <c r="F70" i="17" s="1"/>
  <c r="F68" i="7"/>
  <c r="E45" i="17"/>
  <c r="V108" i="7"/>
  <c r="R50" i="17"/>
  <c r="Z50" i="17" s="1"/>
  <c r="V188" i="7"/>
  <c r="R60" i="17"/>
  <c r="X60" i="17" s="1"/>
  <c r="Z60" i="17" s="1"/>
  <c r="R65" i="17"/>
  <c r="X65" i="17" s="1"/>
  <c r="W148" i="7"/>
  <c r="Z148" i="7"/>
  <c r="D45" i="17"/>
  <c r="E28" i="7"/>
  <c r="F28" i="7" s="1"/>
  <c r="Z108" i="7"/>
  <c r="W108" i="7"/>
  <c r="Z188" i="7"/>
  <c r="O29" i="7"/>
  <c r="L29" i="7"/>
  <c r="K29" i="7"/>
  <c r="G29" i="7" s="1"/>
  <c r="H29" i="7" s="1"/>
  <c r="J70" i="7"/>
  <c r="I70" i="7" s="1"/>
  <c r="I30" i="7"/>
  <c r="J190" i="7"/>
  <c r="I190" i="7" s="1"/>
  <c r="J150" i="7"/>
  <c r="I150" i="7" s="1"/>
  <c r="J110" i="7"/>
  <c r="I110" i="7" s="1"/>
  <c r="Z68" i="7"/>
  <c r="G69" i="7"/>
  <c r="H69" i="7" s="1"/>
  <c r="W68" i="7"/>
  <c r="W188" i="7"/>
  <c r="X55" i="17" l="1"/>
  <c r="X50" i="17"/>
  <c r="X45" i="17"/>
  <c r="J231" i="7"/>
  <c r="I231" i="7" s="1"/>
  <c r="K231" i="7" s="1"/>
  <c r="J272" i="7"/>
  <c r="I272" i="7" s="1"/>
  <c r="K272" i="7" s="1"/>
  <c r="L229" i="7"/>
  <c r="M229" i="7" s="1"/>
  <c r="L270" i="7"/>
  <c r="M270" i="7" s="1"/>
  <c r="G271" i="7"/>
  <c r="H271" i="7" s="1"/>
  <c r="O229" i="7"/>
  <c r="P229" i="7" s="1"/>
  <c r="O270" i="7"/>
  <c r="P270" i="7" s="1"/>
  <c r="G230" i="7"/>
  <c r="H230" i="7" s="1"/>
  <c r="X70" i="17"/>
  <c r="Y70" i="17" s="1"/>
  <c r="T70" i="17"/>
  <c r="S70" i="17"/>
  <c r="Z70" i="17"/>
  <c r="AA70" i="17" s="1"/>
  <c r="D65" i="17"/>
  <c r="T45" i="17"/>
  <c r="F45" i="17"/>
  <c r="E29" i="7"/>
  <c r="F29" i="7" s="1"/>
  <c r="E69" i="7"/>
  <c r="O30" i="7"/>
  <c r="K30" i="7"/>
  <c r="L30" i="7"/>
  <c r="J71" i="7"/>
  <c r="I71" i="7" s="1"/>
  <c r="K71" i="7" s="1"/>
  <c r="J191" i="7"/>
  <c r="I191" i="7" s="1"/>
  <c r="K191" i="7" s="1"/>
  <c r="G191" i="7" s="1"/>
  <c r="H191" i="7" s="1"/>
  <c r="I31" i="7"/>
  <c r="J111" i="7"/>
  <c r="I111" i="7" s="1"/>
  <c r="J151" i="7"/>
  <c r="I151" i="7" s="1"/>
  <c r="K151" i="7" s="1"/>
  <c r="J72" i="7"/>
  <c r="L69" i="7"/>
  <c r="M69" i="7" s="1"/>
  <c r="L149" i="7"/>
  <c r="M149" i="7" s="1"/>
  <c r="L109" i="7"/>
  <c r="M109" i="7" s="1"/>
  <c r="L189" i="7"/>
  <c r="M189" i="7" s="1"/>
  <c r="N29" i="7"/>
  <c r="M29" i="7"/>
  <c r="K70" i="7"/>
  <c r="Q29" i="7"/>
  <c r="O69" i="7"/>
  <c r="P69" i="7" s="1"/>
  <c r="O189" i="7"/>
  <c r="P189" i="7" s="1"/>
  <c r="O149" i="7"/>
  <c r="P149" i="7" s="1"/>
  <c r="O109" i="7"/>
  <c r="P109" i="7" s="1"/>
  <c r="P29" i="7"/>
  <c r="D206" i="7"/>
  <c r="D205" i="7"/>
  <c r="D202" i="7"/>
  <c r="D201" i="7"/>
  <c r="D200" i="7"/>
  <c r="D199" i="7"/>
  <c r="D198" i="7"/>
  <c r="D197" i="7"/>
  <c r="D196" i="7"/>
  <c r="D195" i="7"/>
  <c r="D194" i="7"/>
  <c r="D193" i="7"/>
  <c r="D191" i="7"/>
  <c r="D190" i="7"/>
  <c r="D189" i="7"/>
  <c r="D187" i="7"/>
  <c r="D186" i="7"/>
  <c r="D184" i="7"/>
  <c r="D183" i="7"/>
  <c r="D182" i="7"/>
  <c r="D180" i="7"/>
  <c r="D179" i="7"/>
  <c r="D178" i="7"/>
  <c r="D177" i="7"/>
  <c r="D175" i="7"/>
  <c r="D174" i="7"/>
  <c r="D173" i="7"/>
  <c r="D170" i="7"/>
  <c r="D169" i="7"/>
  <c r="D166" i="7"/>
  <c r="D165" i="7"/>
  <c r="D162" i="7"/>
  <c r="D161" i="7"/>
  <c r="D160" i="7"/>
  <c r="D159" i="7"/>
  <c r="D158" i="7"/>
  <c r="D157" i="7"/>
  <c r="D156" i="7"/>
  <c r="D155" i="7"/>
  <c r="D154" i="7"/>
  <c r="D153" i="7"/>
  <c r="D151" i="7"/>
  <c r="D150" i="7"/>
  <c r="D149" i="7"/>
  <c r="D147" i="7"/>
  <c r="D146" i="7"/>
  <c r="D144" i="7"/>
  <c r="D143" i="7"/>
  <c r="D142" i="7"/>
  <c r="D140" i="7"/>
  <c r="D139" i="7"/>
  <c r="D138" i="7"/>
  <c r="D137" i="7"/>
  <c r="D135" i="7"/>
  <c r="D134" i="7"/>
  <c r="D133" i="7"/>
  <c r="D130" i="7"/>
  <c r="D129" i="7"/>
  <c r="D126" i="7"/>
  <c r="D125" i="7"/>
  <c r="D122" i="7"/>
  <c r="D121" i="7"/>
  <c r="D120" i="7"/>
  <c r="D119" i="7"/>
  <c r="D118" i="7"/>
  <c r="D117" i="7"/>
  <c r="D116" i="7"/>
  <c r="D115" i="7"/>
  <c r="D114" i="7"/>
  <c r="D113" i="7"/>
  <c r="D111" i="7"/>
  <c r="D110" i="7"/>
  <c r="D109" i="7"/>
  <c r="D107" i="7"/>
  <c r="D106" i="7"/>
  <c r="D104" i="7"/>
  <c r="D103" i="7"/>
  <c r="D102" i="7"/>
  <c r="D100" i="7"/>
  <c r="D99" i="7"/>
  <c r="D98" i="7"/>
  <c r="D97" i="7"/>
  <c r="D95" i="7"/>
  <c r="D94" i="7"/>
  <c r="D93" i="7"/>
  <c r="D90" i="7"/>
  <c r="D89" i="7"/>
  <c r="K188" i="7"/>
  <c r="G188" i="7" s="1"/>
  <c r="K176" i="7"/>
  <c r="G176" i="7" s="1"/>
  <c r="H176" i="7" s="1"/>
  <c r="C176" i="7" s="1"/>
  <c r="K172" i="7"/>
  <c r="G172" i="7" s="1"/>
  <c r="H172" i="7" s="1"/>
  <c r="C172" i="7" s="1"/>
  <c r="K136" i="7"/>
  <c r="G136" i="7" s="1"/>
  <c r="H136" i="7" s="1"/>
  <c r="C136" i="7" s="1"/>
  <c r="K132" i="7"/>
  <c r="G132" i="7" s="1"/>
  <c r="E132" i="7" s="1"/>
  <c r="K108" i="7"/>
  <c r="G108" i="7" s="1"/>
  <c r="E108" i="7" s="1"/>
  <c r="K96" i="7"/>
  <c r="G96" i="7" s="1"/>
  <c r="H96" i="7" s="1"/>
  <c r="C96" i="7" s="1"/>
  <c r="K92" i="7"/>
  <c r="K185" i="7"/>
  <c r="G185" i="7" s="1"/>
  <c r="H185" i="7" s="1"/>
  <c r="C185" i="7" s="1"/>
  <c r="K171" i="7"/>
  <c r="G171" i="7" s="1"/>
  <c r="H171" i="7" s="1"/>
  <c r="C171" i="7" s="1"/>
  <c r="K145" i="7"/>
  <c r="G145" i="7" s="1"/>
  <c r="K131" i="7"/>
  <c r="G131" i="7" s="1"/>
  <c r="H131" i="7" s="1"/>
  <c r="C131" i="7" s="1"/>
  <c r="K105" i="7"/>
  <c r="G105" i="7" s="1"/>
  <c r="H105" i="7" s="1"/>
  <c r="C105" i="7" s="1"/>
  <c r="K181" i="7"/>
  <c r="K167" i="7"/>
  <c r="K141" i="7"/>
  <c r="K127" i="7"/>
  <c r="K88" i="7"/>
  <c r="G88" i="7" s="1"/>
  <c r="K87" i="7"/>
  <c r="K190" i="7"/>
  <c r="G190" i="7" s="1"/>
  <c r="H190" i="7" s="1"/>
  <c r="K189" i="7"/>
  <c r="G189" i="7" s="1"/>
  <c r="E189" i="7" s="1"/>
  <c r="F189" i="7" s="1"/>
  <c r="K187" i="7"/>
  <c r="G187" i="7" s="1"/>
  <c r="K186" i="7"/>
  <c r="G186" i="7" s="1"/>
  <c r="E186" i="7" s="1"/>
  <c r="F186" i="7" s="1"/>
  <c r="K184" i="7"/>
  <c r="G184" i="7" s="1"/>
  <c r="K183" i="7"/>
  <c r="G183" i="7" s="1"/>
  <c r="H183" i="7" s="1"/>
  <c r="K182" i="7"/>
  <c r="G182" i="7" s="1"/>
  <c r="H182" i="7" s="1"/>
  <c r="K180" i="7"/>
  <c r="G180" i="7" s="1"/>
  <c r="H180" i="7" s="1"/>
  <c r="K179" i="7"/>
  <c r="K178" i="7"/>
  <c r="G178" i="7" s="1"/>
  <c r="H178" i="7" s="1"/>
  <c r="K177" i="7"/>
  <c r="G177" i="7" s="1"/>
  <c r="H177" i="7" s="1"/>
  <c r="K175" i="7"/>
  <c r="G175" i="7" s="1"/>
  <c r="H175" i="7" s="1"/>
  <c r="K174" i="7"/>
  <c r="K173" i="7"/>
  <c r="G173" i="7" s="1"/>
  <c r="H173" i="7" s="1"/>
  <c r="K170" i="7"/>
  <c r="G170" i="7" s="1"/>
  <c r="H170" i="7" s="1"/>
  <c r="K169" i="7"/>
  <c r="G169" i="7" s="1"/>
  <c r="H169" i="7" s="1"/>
  <c r="K168" i="7"/>
  <c r="G168" i="7" s="1"/>
  <c r="H168" i="7" s="1"/>
  <c r="C168" i="7" s="1"/>
  <c r="K150" i="7"/>
  <c r="G150" i="7" s="1"/>
  <c r="H150" i="7" s="1"/>
  <c r="K149" i="7"/>
  <c r="G149" i="7" s="1"/>
  <c r="H149" i="7" s="1"/>
  <c r="K147" i="7"/>
  <c r="G147" i="7" s="1"/>
  <c r="H147" i="7" s="1"/>
  <c r="K146" i="7"/>
  <c r="G146" i="7" s="1"/>
  <c r="H146" i="7" s="1"/>
  <c r="K144" i="7"/>
  <c r="G144" i="7" s="1"/>
  <c r="H144" i="7" s="1"/>
  <c r="K143" i="7"/>
  <c r="K142" i="7"/>
  <c r="K140" i="7"/>
  <c r="G140" i="7" s="1"/>
  <c r="H140" i="7" s="1"/>
  <c r="K139" i="7"/>
  <c r="G139" i="7" s="1"/>
  <c r="H139" i="7" s="1"/>
  <c r="N270" i="7" l="1"/>
  <c r="Q229" i="7"/>
  <c r="N229" i="7"/>
  <c r="E271" i="7"/>
  <c r="F271" i="7" s="1"/>
  <c r="E230" i="7"/>
  <c r="F230" i="7" s="1"/>
  <c r="L230" i="7"/>
  <c r="M230" i="7" s="1"/>
  <c r="L271" i="7"/>
  <c r="M271" i="7" s="1"/>
  <c r="Q270" i="7"/>
  <c r="G272" i="7"/>
  <c r="H272" i="7" s="1"/>
  <c r="J232" i="7"/>
  <c r="I232" i="7" s="1"/>
  <c r="K232" i="7" s="1"/>
  <c r="J273" i="7"/>
  <c r="I273" i="7" s="1"/>
  <c r="K273" i="7" s="1"/>
  <c r="O230" i="7"/>
  <c r="P230" i="7" s="1"/>
  <c r="O271" i="7"/>
  <c r="P271" i="7" s="1"/>
  <c r="G231" i="7"/>
  <c r="H231" i="7" s="1"/>
  <c r="J112" i="7"/>
  <c r="J192" i="7"/>
  <c r="J152" i="7"/>
  <c r="F132" i="7"/>
  <c r="E53" i="17"/>
  <c r="D105" i="7"/>
  <c r="C29" i="17"/>
  <c r="D185" i="7"/>
  <c r="C35" i="17"/>
  <c r="D96" i="7"/>
  <c r="C49" i="17"/>
  <c r="F108" i="7"/>
  <c r="E50" i="17"/>
  <c r="D131" i="7"/>
  <c r="C31" i="17"/>
  <c r="D136" i="7"/>
  <c r="C54" i="17"/>
  <c r="D54" i="17" s="1"/>
  <c r="D168" i="7"/>
  <c r="C17" i="17"/>
  <c r="D17" i="17" s="1"/>
  <c r="D172" i="7"/>
  <c r="C58" i="17"/>
  <c r="D171" i="7"/>
  <c r="C34" i="17"/>
  <c r="D176" i="7"/>
  <c r="C59" i="17"/>
  <c r="Z65" i="17"/>
  <c r="AA65" i="17" s="1"/>
  <c r="T65" i="17"/>
  <c r="Y65" i="17"/>
  <c r="S65" i="17"/>
  <c r="S60" i="17"/>
  <c r="T60" i="17"/>
  <c r="D55" i="17"/>
  <c r="T55" i="17"/>
  <c r="AA55" i="17"/>
  <c r="S55" i="17"/>
  <c r="Y55" i="17"/>
  <c r="F69" i="7"/>
  <c r="Y45" i="17"/>
  <c r="AA45" i="17"/>
  <c r="S45" i="17"/>
  <c r="Q149" i="7"/>
  <c r="N109" i="7"/>
  <c r="Q109" i="7"/>
  <c r="Q189" i="7"/>
  <c r="N149" i="7"/>
  <c r="N69" i="7"/>
  <c r="G71" i="7"/>
  <c r="H71" i="7" s="1"/>
  <c r="G70" i="7"/>
  <c r="H70" i="7" s="1"/>
  <c r="L70" i="7"/>
  <c r="M70" i="7" s="1"/>
  <c r="L190" i="7"/>
  <c r="M190" i="7" s="1"/>
  <c r="L110" i="7"/>
  <c r="M110" i="7" s="1"/>
  <c r="L150" i="7"/>
  <c r="M150" i="7" s="1"/>
  <c r="N30" i="7"/>
  <c r="M30" i="7"/>
  <c r="G46" i="17"/>
  <c r="I32" i="7"/>
  <c r="G30" i="7"/>
  <c r="H30" i="7" s="1"/>
  <c r="P30" i="7"/>
  <c r="O70" i="7"/>
  <c r="P70" i="7" s="1"/>
  <c r="O190" i="7"/>
  <c r="P190" i="7" s="1"/>
  <c r="O150" i="7"/>
  <c r="P150" i="7" s="1"/>
  <c r="Q30" i="7"/>
  <c r="O110" i="7"/>
  <c r="P110" i="7" s="1"/>
  <c r="Q69" i="7"/>
  <c r="N189" i="7"/>
  <c r="O31" i="7"/>
  <c r="L31" i="7"/>
  <c r="K31" i="7"/>
  <c r="G31" i="7" s="1"/>
  <c r="H31" i="7" s="1"/>
  <c r="G127" i="7"/>
  <c r="H127" i="7" s="1"/>
  <c r="C127" i="7" s="1"/>
  <c r="E105" i="7"/>
  <c r="E147" i="7"/>
  <c r="F147" i="7" s="1"/>
  <c r="G141" i="7"/>
  <c r="H141" i="7" s="1"/>
  <c r="C141" i="7" s="1"/>
  <c r="C15" i="17" s="1"/>
  <c r="G167" i="7"/>
  <c r="H167" i="7" s="1"/>
  <c r="C167" i="7" s="1"/>
  <c r="G142" i="7"/>
  <c r="H142" i="7" s="1"/>
  <c r="E145" i="7"/>
  <c r="H145" i="7"/>
  <c r="C145" i="7" s="1"/>
  <c r="C32" i="17" s="1"/>
  <c r="E184" i="7"/>
  <c r="F184" i="7" s="1"/>
  <c r="H184" i="7"/>
  <c r="H189" i="7"/>
  <c r="M88" i="7"/>
  <c r="G92" i="7"/>
  <c r="H92" i="7" s="1"/>
  <c r="C92" i="7" s="1"/>
  <c r="G181" i="7"/>
  <c r="H181" i="7" s="1"/>
  <c r="C181" i="7" s="1"/>
  <c r="E136" i="7"/>
  <c r="E176" i="7"/>
  <c r="E185" i="7"/>
  <c r="E149" i="7"/>
  <c r="F149" i="7" s="1"/>
  <c r="G87" i="7"/>
  <c r="H87" i="7" s="1"/>
  <c r="C87" i="7" s="1"/>
  <c r="E172" i="7"/>
  <c r="E178" i="7"/>
  <c r="F178" i="7" s="1"/>
  <c r="E183" i="7"/>
  <c r="F183" i="7" s="1"/>
  <c r="E188" i="7"/>
  <c r="H188" i="7"/>
  <c r="C188" i="7" s="1"/>
  <c r="H132" i="7"/>
  <c r="C132" i="7" s="1"/>
  <c r="H108" i="7"/>
  <c r="C108" i="7" s="1"/>
  <c r="E96" i="7"/>
  <c r="E171" i="7"/>
  <c r="E131" i="7"/>
  <c r="H88" i="7"/>
  <c r="C88" i="7" s="1"/>
  <c r="E88" i="7"/>
  <c r="H186" i="7"/>
  <c r="E191" i="7"/>
  <c r="F191" i="7" s="1"/>
  <c r="E139" i="7"/>
  <c r="F139" i="7" s="1"/>
  <c r="E140" i="7"/>
  <c r="F140" i="7" s="1"/>
  <c r="E144" i="7"/>
  <c r="F144" i="7" s="1"/>
  <c r="G179" i="7"/>
  <c r="H179" i="7" s="1"/>
  <c r="G174" i="7"/>
  <c r="H174" i="7" s="1"/>
  <c r="G151" i="7"/>
  <c r="H151" i="7" s="1"/>
  <c r="E150" i="7"/>
  <c r="F150" i="7" s="1"/>
  <c r="E187" i="7"/>
  <c r="F187" i="7" s="1"/>
  <c r="H187" i="7"/>
  <c r="E146" i="7"/>
  <c r="F146" i="7" s="1"/>
  <c r="G143" i="7"/>
  <c r="H143" i="7" s="1"/>
  <c r="E170" i="7"/>
  <c r="F170" i="7" s="1"/>
  <c r="E177" i="7"/>
  <c r="F177" i="7" s="1"/>
  <c r="E169" i="7"/>
  <c r="F169" i="7" s="1"/>
  <c r="E173" i="7"/>
  <c r="F173" i="7" s="1"/>
  <c r="E168" i="7"/>
  <c r="E180" i="7"/>
  <c r="F180" i="7" s="1"/>
  <c r="E182" i="7"/>
  <c r="F182" i="7" s="1"/>
  <c r="E175" i="7"/>
  <c r="F175" i="7" s="1"/>
  <c r="E190" i="7"/>
  <c r="F190" i="7" s="1"/>
  <c r="Q271" i="7" l="1"/>
  <c r="N271" i="7"/>
  <c r="Q230" i="7"/>
  <c r="N230" i="7"/>
  <c r="L231" i="7"/>
  <c r="M231" i="7" s="1"/>
  <c r="L272" i="7"/>
  <c r="M272" i="7" s="1"/>
  <c r="O231" i="7"/>
  <c r="P231" i="7" s="1"/>
  <c r="O272" i="7"/>
  <c r="P272" i="7" s="1"/>
  <c r="G273" i="7"/>
  <c r="H273" i="7" s="1"/>
  <c r="C273" i="7" s="1"/>
  <c r="D273" i="7" s="1"/>
  <c r="J233" i="7"/>
  <c r="I233" i="7" s="1"/>
  <c r="K233" i="7" s="1"/>
  <c r="J274" i="7"/>
  <c r="I274" i="7" s="1"/>
  <c r="K274" i="7" s="1"/>
  <c r="G232" i="7"/>
  <c r="H232" i="7" s="1"/>
  <c r="C232" i="7" s="1"/>
  <c r="D232" i="7" s="1"/>
  <c r="E231" i="7"/>
  <c r="F231" i="7" s="1"/>
  <c r="E272" i="7"/>
  <c r="F272" i="7" s="1"/>
  <c r="F185" i="7"/>
  <c r="E35" i="17"/>
  <c r="F35" i="17" s="1"/>
  <c r="F171" i="7"/>
  <c r="E34" i="17"/>
  <c r="D141" i="7"/>
  <c r="D15" i="17"/>
  <c r="I192" i="7"/>
  <c r="K192" i="7" s="1"/>
  <c r="G61" i="17"/>
  <c r="F96" i="7"/>
  <c r="E49" i="17"/>
  <c r="D87" i="7"/>
  <c r="C10" i="17"/>
  <c r="D132" i="7"/>
  <c r="C53" i="17"/>
  <c r="F172" i="7"/>
  <c r="E58" i="17"/>
  <c r="F168" i="7"/>
  <c r="E17" i="17"/>
  <c r="F17" i="17" s="1"/>
  <c r="D108" i="7"/>
  <c r="C50" i="17"/>
  <c r="F105" i="7"/>
  <c r="E29" i="17"/>
  <c r="D127" i="7"/>
  <c r="C13" i="17"/>
  <c r="G66" i="17"/>
  <c r="D188" i="7"/>
  <c r="C60" i="17"/>
  <c r="D60" i="17" s="1"/>
  <c r="F176" i="7"/>
  <c r="E59" i="17"/>
  <c r="D145" i="7"/>
  <c r="D32" i="17"/>
  <c r="G71" i="17"/>
  <c r="H71" i="17" s="1"/>
  <c r="F88" i="7"/>
  <c r="E11" i="17"/>
  <c r="F188" i="7"/>
  <c r="E60" i="17"/>
  <c r="F60" i="17" s="1"/>
  <c r="F136" i="7"/>
  <c r="E54" i="17"/>
  <c r="F54" i="17" s="1"/>
  <c r="F145" i="7"/>
  <c r="E32" i="17"/>
  <c r="F32" i="17" s="1"/>
  <c r="I112" i="7"/>
  <c r="K112" i="7" s="1"/>
  <c r="G51" i="17"/>
  <c r="D88" i="7"/>
  <c r="C11" i="17"/>
  <c r="D181" i="7"/>
  <c r="C18" i="17"/>
  <c r="D18" i="17" s="1"/>
  <c r="I152" i="7"/>
  <c r="K152" i="7" s="1"/>
  <c r="G56" i="17"/>
  <c r="F131" i="7"/>
  <c r="E31" i="17"/>
  <c r="D92" i="7"/>
  <c r="C48" i="17"/>
  <c r="D167" i="7"/>
  <c r="C16" i="17"/>
  <c r="D16" i="17" s="1"/>
  <c r="Y60" i="17"/>
  <c r="AA60" i="17"/>
  <c r="D59" i="17"/>
  <c r="D58" i="17"/>
  <c r="U32" i="7"/>
  <c r="U72" i="7" s="1"/>
  <c r="X32" i="7"/>
  <c r="X52" i="7" s="1"/>
  <c r="F55" i="17"/>
  <c r="I72" i="7"/>
  <c r="K72" i="7" s="1"/>
  <c r="G72" i="7" s="1"/>
  <c r="H72" i="7" s="1"/>
  <c r="C72" i="7" s="1"/>
  <c r="H50" i="17"/>
  <c r="D35" i="17"/>
  <c r="D34" i="17"/>
  <c r="E30" i="7"/>
  <c r="F30" i="7" s="1"/>
  <c r="Q150" i="7"/>
  <c r="Q110" i="7"/>
  <c r="Q190" i="7"/>
  <c r="N190" i="7"/>
  <c r="E70" i="7"/>
  <c r="F70" i="7" s="1"/>
  <c r="N110" i="7"/>
  <c r="E71" i="7"/>
  <c r="F71" i="7" s="1"/>
  <c r="L71" i="7"/>
  <c r="M71" i="7" s="1"/>
  <c r="L191" i="7"/>
  <c r="M191" i="7" s="1"/>
  <c r="L151" i="7"/>
  <c r="M151" i="7" s="1"/>
  <c r="L111" i="7"/>
  <c r="M111" i="7" s="1"/>
  <c r="N31" i="7"/>
  <c r="M31" i="7"/>
  <c r="P31" i="7"/>
  <c r="O71" i="7"/>
  <c r="P71" i="7" s="1"/>
  <c r="O191" i="7"/>
  <c r="P191" i="7" s="1"/>
  <c r="O151" i="7"/>
  <c r="P151" i="7" s="1"/>
  <c r="O111" i="7"/>
  <c r="P111" i="7" s="1"/>
  <c r="Q31" i="7"/>
  <c r="Q70" i="7"/>
  <c r="K32" i="7"/>
  <c r="G32" i="7" s="1"/>
  <c r="H32" i="7" s="1"/>
  <c r="C32" i="7" s="1"/>
  <c r="D32" i="7" s="1"/>
  <c r="N150" i="7"/>
  <c r="E31" i="7"/>
  <c r="F31" i="7" s="1"/>
  <c r="N70" i="7"/>
  <c r="E181" i="7"/>
  <c r="E167" i="7"/>
  <c r="E127" i="7"/>
  <c r="M87" i="7"/>
  <c r="E141" i="7"/>
  <c r="E174" i="7"/>
  <c r="F174" i="7" s="1"/>
  <c r="E87" i="7"/>
  <c r="E142" i="7"/>
  <c r="F142" i="7" s="1"/>
  <c r="E143" i="7"/>
  <c r="F143" i="7" s="1"/>
  <c r="E92" i="7"/>
  <c r="E151" i="7"/>
  <c r="F151" i="7" s="1"/>
  <c r="E179" i="7"/>
  <c r="F179" i="7" s="1"/>
  <c r="U43" i="17" l="1"/>
  <c r="X112" i="7"/>
  <c r="Z112" i="7" s="1"/>
  <c r="Y52" i="7"/>
  <c r="Q231" i="7"/>
  <c r="N231" i="7"/>
  <c r="N272" i="7"/>
  <c r="Q272" i="7"/>
  <c r="E273" i="7"/>
  <c r="F273" i="7" s="1"/>
  <c r="E232" i="7"/>
  <c r="F232" i="7" s="1"/>
  <c r="X152" i="7"/>
  <c r="X232" i="7"/>
  <c r="U66" i="17" s="1"/>
  <c r="X273" i="7"/>
  <c r="U71" i="17" s="1"/>
  <c r="G274" i="7"/>
  <c r="H274" i="7" s="1"/>
  <c r="U232" i="7"/>
  <c r="R66" i="17" s="1"/>
  <c r="U273" i="7"/>
  <c r="G233" i="7"/>
  <c r="H233" i="7" s="1"/>
  <c r="C66" i="17"/>
  <c r="F141" i="7"/>
  <c r="E15" i="17"/>
  <c r="F15" i="17" s="1"/>
  <c r="F92" i="7"/>
  <c r="E48" i="17"/>
  <c r="F87" i="7"/>
  <c r="E10" i="17"/>
  <c r="F127" i="7"/>
  <c r="E13" i="17"/>
  <c r="F167" i="7"/>
  <c r="E16" i="17"/>
  <c r="F16" i="17" s="1"/>
  <c r="F181" i="7"/>
  <c r="E18" i="17"/>
  <c r="F18" i="17" s="1"/>
  <c r="C71" i="17"/>
  <c r="D71" i="17" s="1"/>
  <c r="D72" i="7"/>
  <c r="C46" i="17"/>
  <c r="X192" i="7"/>
  <c r="X72" i="7"/>
  <c r="Z32" i="7"/>
  <c r="Y32" i="7"/>
  <c r="H66" i="17"/>
  <c r="U152" i="7"/>
  <c r="U112" i="7"/>
  <c r="W112" i="7" s="1"/>
  <c r="U192" i="7"/>
  <c r="W32" i="7"/>
  <c r="H51" i="17"/>
  <c r="F58" i="17"/>
  <c r="H56" i="17"/>
  <c r="F59" i="17"/>
  <c r="H61" i="17"/>
  <c r="F34" i="17"/>
  <c r="Q111" i="7"/>
  <c r="Q191" i="7"/>
  <c r="Q151" i="7"/>
  <c r="E32" i="7"/>
  <c r="F32" i="7" s="1"/>
  <c r="N111" i="7"/>
  <c r="E72" i="7"/>
  <c r="E46" i="17" s="1"/>
  <c r="N151" i="7"/>
  <c r="G192" i="7"/>
  <c r="H192" i="7" s="1"/>
  <c r="C192" i="7" s="1"/>
  <c r="J73" i="7"/>
  <c r="I73" i="7" s="1"/>
  <c r="K73" i="7" s="1"/>
  <c r="J113" i="7"/>
  <c r="I113" i="7" s="1"/>
  <c r="K113" i="7" s="1"/>
  <c r="J193" i="7"/>
  <c r="I193" i="7" s="1"/>
  <c r="K193" i="7" s="1"/>
  <c r="G193" i="7" s="1"/>
  <c r="H193" i="7" s="1"/>
  <c r="I33" i="7"/>
  <c r="J153" i="7"/>
  <c r="I153" i="7" s="1"/>
  <c r="K153" i="7" s="1"/>
  <c r="G153" i="7" s="1"/>
  <c r="H153" i="7" s="1"/>
  <c r="N191" i="7"/>
  <c r="Q71" i="7"/>
  <c r="N71" i="7"/>
  <c r="V32" i="7"/>
  <c r="G152" i="7"/>
  <c r="H152" i="7" s="1"/>
  <c r="C152" i="7" s="1"/>
  <c r="G112" i="7"/>
  <c r="H112" i="7" s="1"/>
  <c r="C112" i="7" s="1"/>
  <c r="K138" i="7"/>
  <c r="G138" i="7" s="1"/>
  <c r="E138" i="7" s="1"/>
  <c r="F138" i="7" s="1"/>
  <c r="K137" i="7"/>
  <c r="G137" i="7" s="1"/>
  <c r="E137" i="7" s="1"/>
  <c r="F137" i="7" s="1"/>
  <c r="K135" i="7"/>
  <c r="G135" i="7" s="1"/>
  <c r="K134" i="7"/>
  <c r="G134" i="7" s="1"/>
  <c r="H134" i="7" s="1"/>
  <c r="K133" i="7"/>
  <c r="K130" i="7"/>
  <c r="G130" i="7" s="1"/>
  <c r="H130" i="7" s="1"/>
  <c r="K129" i="7"/>
  <c r="K128" i="7"/>
  <c r="G128" i="7" s="1"/>
  <c r="K111" i="7"/>
  <c r="G111" i="7" s="1"/>
  <c r="K110" i="7"/>
  <c r="G110" i="7" s="1"/>
  <c r="H110" i="7" s="1"/>
  <c r="K109" i="7"/>
  <c r="K107" i="7"/>
  <c r="G107" i="7" s="1"/>
  <c r="E107" i="7" s="1"/>
  <c r="F107" i="7" s="1"/>
  <c r="K106" i="7"/>
  <c r="K104" i="7"/>
  <c r="K103" i="7"/>
  <c r="G103" i="7" s="1"/>
  <c r="K102" i="7"/>
  <c r="G102" i="7" s="1"/>
  <c r="H102" i="7" s="1"/>
  <c r="K101" i="7"/>
  <c r="K100" i="7"/>
  <c r="G100" i="7" s="1"/>
  <c r="H100" i="7" s="1"/>
  <c r="K99" i="7"/>
  <c r="G99" i="7" s="1"/>
  <c r="H99" i="7" s="1"/>
  <c r="K98" i="7"/>
  <c r="G98" i="7" s="1"/>
  <c r="K97" i="7"/>
  <c r="G97" i="7" s="1"/>
  <c r="K95" i="7"/>
  <c r="G95" i="7" s="1"/>
  <c r="H95" i="7" s="1"/>
  <c r="K94" i="7"/>
  <c r="G94" i="7" s="1"/>
  <c r="H94" i="7" s="1"/>
  <c r="K93" i="7"/>
  <c r="G93" i="7" s="1"/>
  <c r="H93" i="7" s="1"/>
  <c r="K91" i="7"/>
  <c r="K90" i="7"/>
  <c r="K89" i="7"/>
  <c r="G89" i="7" s="1"/>
  <c r="H89" i="7" s="1"/>
  <c r="W43" i="17" l="1"/>
  <c r="V43" i="17"/>
  <c r="X43" i="17"/>
  <c r="Z43" i="17" s="1"/>
  <c r="U51" i="17"/>
  <c r="U46" i="17"/>
  <c r="Z72" i="7"/>
  <c r="R61" i="17"/>
  <c r="W192" i="7"/>
  <c r="U61" i="17"/>
  <c r="Z192" i="7"/>
  <c r="U56" i="17"/>
  <c r="Z152" i="7"/>
  <c r="R56" i="17"/>
  <c r="W152" i="7"/>
  <c r="R46" i="17"/>
  <c r="W72" i="7"/>
  <c r="E233" i="7"/>
  <c r="F233" i="7" s="1"/>
  <c r="W273" i="7"/>
  <c r="V273" i="7"/>
  <c r="V232" i="7"/>
  <c r="W232" i="7"/>
  <c r="E274" i="7"/>
  <c r="F274" i="7" s="1"/>
  <c r="J234" i="7"/>
  <c r="I234" i="7" s="1"/>
  <c r="K234" i="7" s="1"/>
  <c r="J275" i="7"/>
  <c r="I275" i="7" s="1"/>
  <c r="K275" i="7" s="1"/>
  <c r="R71" i="17"/>
  <c r="Y273" i="7"/>
  <c r="Z273" i="7"/>
  <c r="Y232" i="7"/>
  <c r="Z232" i="7"/>
  <c r="V112" i="7"/>
  <c r="R51" i="17"/>
  <c r="D112" i="7"/>
  <c r="C51" i="17"/>
  <c r="D192" i="7"/>
  <c r="C61" i="17"/>
  <c r="E71" i="17"/>
  <c r="F71" i="17" s="1"/>
  <c r="D152" i="7"/>
  <c r="C56" i="17"/>
  <c r="E66" i="17"/>
  <c r="F66" i="17" s="1"/>
  <c r="H46" i="17"/>
  <c r="D66" i="17"/>
  <c r="Y112" i="7"/>
  <c r="D50" i="17"/>
  <c r="Y72" i="7"/>
  <c r="Y192" i="7"/>
  <c r="F72" i="7"/>
  <c r="D48" i="17"/>
  <c r="D49" i="17"/>
  <c r="V72" i="7"/>
  <c r="D11" i="17"/>
  <c r="D13" i="17"/>
  <c r="D46" i="17"/>
  <c r="E152" i="7"/>
  <c r="E193" i="7"/>
  <c r="F193" i="7" s="1"/>
  <c r="E153" i="7"/>
  <c r="F153" i="7" s="1"/>
  <c r="E112" i="7"/>
  <c r="V192" i="7"/>
  <c r="J74" i="7"/>
  <c r="I74" i="7" s="1"/>
  <c r="K74" i="7" s="1"/>
  <c r="J154" i="7"/>
  <c r="I154" i="7" s="1"/>
  <c r="K154" i="7" s="1"/>
  <c r="G154" i="7" s="1"/>
  <c r="H154" i="7" s="1"/>
  <c r="J194" i="7"/>
  <c r="I194" i="7" s="1"/>
  <c r="K194" i="7" s="1"/>
  <c r="G194" i="7" s="1"/>
  <c r="H194" i="7" s="1"/>
  <c r="J114" i="7"/>
  <c r="I114" i="7" s="1"/>
  <c r="K114" i="7" s="1"/>
  <c r="G114" i="7" s="1"/>
  <c r="H114" i="7" s="1"/>
  <c r="I34" i="7"/>
  <c r="V152" i="7"/>
  <c r="U33" i="7"/>
  <c r="K33" i="7"/>
  <c r="G33" i="7" s="1"/>
  <c r="H33" i="7" s="1"/>
  <c r="X33" i="7"/>
  <c r="G73" i="7"/>
  <c r="H73" i="7" s="1"/>
  <c r="E192" i="7"/>
  <c r="E134" i="7"/>
  <c r="F134" i="7" s="1"/>
  <c r="G101" i="7"/>
  <c r="H101" i="7" s="1"/>
  <c r="C101" i="7" s="1"/>
  <c r="G129" i="7"/>
  <c r="E129" i="7" s="1"/>
  <c r="F129" i="7" s="1"/>
  <c r="E95" i="7"/>
  <c r="F95" i="7" s="1"/>
  <c r="H138" i="7"/>
  <c r="E89" i="7"/>
  <c r="F89" i="7" s="1"/>
  <c r="E130" i="7"/>
  <c r="F130" i="7" s="1"/>
  <c r="E102" i="7"/>
  <c r="F102" i="7" s="1"/>
  <c r="H107" i="7"/>
  <c r="M89" i="7"/>
  <c r="E100" i="7"/>
  <c r="F100" i="7" s="1"/>
  <c r="E110" i="7"/>
  <c r="F110" i="7" s="1"/>
  <c r="H137" i="7"/>
  <c r="G91" i="7"/>
  <c r="H91" i="7" s="1"/>
  <c r="C91" i="7" s="1"/>
  <c r="G133" i="7"/>
  <c r="H133" i="7" s="1"/>
  <c r="G109" i="7"/>
  <c r="H109" i="7" s="1"/>
  <c r="G90" i="7"/>
  <c r="H90" i="7" s="1"/>
  <c r="M90" i="7"/>
  <c r="E98" i="7"/>
  <c r="F98" i="7" s="1"/>
  <c r="H98" i="7"/>
  <c r="E111" i="7"/>
  <c r="F111" i="7" s="1"/>
  <c r="H111" i="7"/>
  <c r="E128" i="7"/>
  <c r="H128" i="7"/>
  <c r="C128" i="7" s="1"/>
  <c r="E103" i="7"/>
  <c r="F103" i="7" s="1"/>
  <c r="H103" i="7"/>
  <c r="G104" i="7"/>
  <c r="H104" i="7" s="1"/>
  <c r="G106" i="7"/>
  <c r="H106" i="7" s="1"/>
  <c r="E97" i="7"/>
  <c r="F97" i="7" s="1"/>
  <c r="H97" i="7"/>
  <c r="E135" i="7"/>
  <c r="F135" i="7" s="1"/>
  <c r="H135" i="7"/>
  <c r="G113" i="7"/>
  <c r="H113" i="7" s="1"/>
  <c r="E94" i="7"/>
  <c r="F94" i="7" s="1"/>
  <c r="E99" i="7"/>
  <c r="F99" i="7" s="1"/>
  <c r="E93" i="7"/>
  <c r="F93" i="7" s="1"/>
  <c r="X51" i="17" l="1"/>
  <c r="Z51" i="17" s="1"/>
  <c r="AA43" i="17"/>
  <c r="Y43" i="17"/>
  <c r="U233" i="7"/>
  <c r="V233" i="7" s="1"/>
  <c r="U274" i="7"/>
  <c r="V274" i="7" s="1"/>
  <c r="G275" i="7"/>
  <c r="H275" i="7" s="1"/>
  <c r="G234" i="7"/>
  <c r="H234" i="7" s="1"/>
  <c r="X233" i="7"/>
  <c r="Y233" i="7" s="1"/>
  <c r="X274" i="7"/>
  <c r="Y274" i="7" s="1"/>
  <c r="J235" i="7"/>
  <c r="I235" i="7" s="1"/>
  <c r="K235" i="7" s="1"/>
  <c r="J276" i="7"/>
  <c r="I276" i="7" s="1"/>
  <c r="K276" i="7" s="1"/>
  <c r="D101" i="7"/>
  <c r="C12" i="17"/>
  <c r="D12" i="17" s="1"/>
  <c r="F152" i="7"/>
  <c r="E56" i="17"/>
  <c r="F128" i="7"/>
  <c r="E14" i="17"/>
  <c r="F14" i="17" s="1"/>
  <c r="F192" i="7"/>
  <c r="E61" i="17"/>
  <c r="D128" i="7"/>
  <c r="C14" i="17"/>
  <c r="D14" i="17" s="1"/>
  <c r="F112" i="7"/>
  <c r="E51" i="17"/>
  <c r="D91" i="7"/>
  <c r="C28" i="17"/>
  <c r="D28" i="17" s="1"/>
  <c r="X61" i="17"/>
  <c r="Z61" i="17" s="1"/>
  <c r="X71" i="17"/>
  <c r="Y71" i="17" s="1"/>
  <c r="T71" i="17"/>
  <c r="S71" i="17"/>
  <c r="Z71" i="17"/>
  <c r="AA71" i="17" s="1"/>
  <c r="V71" i="17"/>
  <c r="W71" i="17"/>
  <c r="W66" i="17"/>
  <c r="V66" i="17"/>
  <c r="T66" i="17"/>
  <c r="X66" i="17"/>
  <c r="S66" i="17"/>
  <c r="D56" i="17"/>
  <c r="D53" i="17"/>
  <c r="Y152" i="7"/>
  <c r="S61" i="17"/>
  <c r="T61" i="17"/>
  <c r="D51" i="17"/>
  <c r="D61" i="17"/>
  <c r="F53" i="17"/>
  <c r="F50" i="17"/>
  <c r="T56" i="17"/>
  <c r="S56" i="17"/>
  <c r="S51" i="17"/>
  <c r="T51" i="17"/>
  <c r="F49" i="17"/>
  <c r="F48" i="17"/>
  <c r="Y50" i="17"/>
  <c r="AA50" i="17"/>
  <c r="S50" i="17"/>
  <c r="T50" i="17"/>
  <c r="D29" i="17"/>
  <c r="D31" i="17"/>
  <c r="F31" i="17"/>
  <c r="F11" i="17"/>
  <c r="F10" i="17"/>
  <c r="F13" i="17"/>
  <c r="F46" i="17"/>
  <c r="E194" i="7"/>
  <c r="F194" i="7" s="1"/>
  <c r="X73" i="7"/>
  <c r="Y73" i="7" s="1"/>
  <c r="X193" i="7"/>
  <c r="Y193" i="7" s="1"/>
  <c r="X153" i="7"/>
  <c r="Y153" i="7" s="1"/>
  <c r="X113" i="7"/>
  <c r="Y113" i="7" s="1"/>
  <c r="Z33" i="7"/>
  <c r="Y33" i="7"/>
  <c r="U73" i="7"/>
  <c r="U193" i="7"/>
  <c r="V193" i="7" s="1"/>
  <c r="U113" i="7"/>
  <c r="V113" i="7" s="1"/>
  <c r="U153" i="7"/>
  <c r="V153" i="7" s="1"/>
  <c r="V33" i="7"/>
  <c r="W33" i="7"/>
  <c r="E73" i="7"/>
  <c r="F73" i="7" s="1"/>
  <c r="J75" i="7"/>
  <c r="I75" i="7" s="1"/>
  <c r="K75" i="7" s="1"/>
  <c r="J155" i="7"/>
  <c r="I155" i="7" s="1"/>
  <c r="K155" i="7" s="1"/>
  <c r="G155" i="7" s="1"/>
  <c r="H155" i="7" s="1"/>
  <c r="J195" i="7"/>
  <c r="I195" i="7" s="1"/>
  <c r="K195" i="7" s="1"/>
  <c r="G195" i="7" s="1"/>
  <c r="H195" i="7" s="1"/>
  <c r="J115" i="7"/>
  <c r="I115" i="7" s="1"/>
  <c r="K115" i="7" s="1"/>
  <c r="I35" i="7"/>
  <c r="G74" i="7"/>
  <c r="H74" i="7" s="1"/>
  <c r="X34" i="7"/>
  <c r="K34" i="7"/>
  <c r="G34" i="7" s="1"/>
  <c r="H34" i="7" s="1"/>
  <c r="U34" i="7"/>
  <c r="E33" i="7"/>
  <c r="F33" i="7" s="1"/>
  <c r="E154" i="7"/>
  <c r="F154" i="7" s="1"/>
  <c r="E101" i="7"/>
  <c r="E133" i="7"/>
  <c r="F133" i="7" s="1"/>
  <c r="E114" i="7"/>
  <c r="F114" i="7" s="1"/>
  <c r="E90" i="7"/>
  <c r="F90" i="7" s="1"/>
  <c r="H129" i="7"/>
  <c r="E113" i="7"/>
  <c r="F113" i="7" s="1"/>
  <c r="E106" i="7"/>
  <c r="F106" i="7" s="1"/>
  <c r="E109" i="7"/>
  <c r="F109" i="7" s="1"/>
  <c r="E91" i="7"/>
  <c r="E104" i="7"/>
  <c r="F104" i="7" s="1"/>
  <c r="W233" i="7" l="1"/>
  <c r="E275" i="7"/>
  <c r="F275" i="7" s="1"/>
  <c r="E234" i="7"/>
  <c r="F234" i="7" s="1"/>
  <c r="W274" i="7"/>
  <c r="Z274" i="7"/>
  <c r="G276" i="7"/>
  <c r="H276" i="7" s="1"/>
  <c r="J236" i="7"/>
  <c r="I236" i="7" s="1"/>
  <c r="K236" i="7" s="1"/>
  <c r="J277" i="7"/>
  <c r="I277" i="7" s="1"/>
  <c r="K277" i="7" s="1"/>
  <c r="G235" i="7"/>
  <c r="H235" i="7" s="1"/>
  <c r="X234" i="7"/>
  <c r="Y234" i="7" s="1"/>
  <c r="X275" i="7"/>
  <c r="Y275" i="7" s="1"/>
  <c r="Z233" i="7"/>
  <c r="U234" i="7"/>
  <c r="V234" i="7" s="1"/>
  <c r="U275" i="7"/>
  <c r="V275" i="7" s="1"/>
  <c r="F91" i="7"/>
  <c r="E28" i="17"/>
  <c r="F28" i="17" s="1"/>
  <c r="F101" i="7"/>
  <c r="E12" i="17"/>
  <c r="F12" i="17" s="1"/>
  <c r="W61" i="17"/>
  <c r="V61" i="17"/>
  <c r="Y61" i="17"/>
  <c r="AA61" i="17"/>
  <c r="W56" i="17"/>
  <c r="V46" i="17"/>
  <c r="W46" i="17"/>
  <c r="X46" i="17"/>
  <c r="Z46" i="17" s="1"/>
  <c r="T46" i="17"/>
  <c r="Y51" i="17"/>
  <c r="AA51" i="17"/>
  <c r="F56" i="17"/>
  <c r="Z66" i="17"/>
  <c r="AA66" i="17" s="1"/>
  <c r="Y66" i="17"/>
  <c r="W51" i="17"/>
  <c r="V51" i="17"/>
  <c r="F51" i="17"/>
  <c r="F61" i="17"/>
  <c r="S46" i="17"/>
  <c r="F29" i="17"/>
  <c r="D10" i="17"/>
  <c r="W193" i="7"/>
  <c r="Z193" i="7"/>
  <c r="Z73" i="7"/>
  <c r="E34" i="7"/>
  <c r="F34" i="7" s="1"/>
  <c r="Z113" i="7"/>
  <c r="W153" i="7"/>
  <c r="W73" i="7"/>
  <c r="V73" i="7"/>
  <c r="G75" i="7"/>
  <c r="H75" i="7" s="1"/>
  <c r="X74" i="7"/>
  <c r="Y74" i="7" s="1"/>
  <c r="X194" i="7"/>
  <c r="Y194" i="7" s="1"/>
  <c r="X154" i="7"/>
  <c r="Y154" i="7" s="1"/>
  <c r="X114" i="7"/>
  <c r="Y114" i="7" s="1"/>
  <c r="Y34" i="7"/>
  <c r="Z34" i="7"/>
  <c r="AA35" i="7"/>
  <c r="K35" i="7"/>
  <c r="G35" i="7" s="1"/>
  <c r="H35" i="7" s="1"/>
  <c r="AD35" i="7"/>
  <c r="E155" i="7"/>
  <c r="F155" i="7" s="1"/>
  <c r="J76" i="7"/>
  <c r="I76" i="7" s="1"/>
  <c r="K76" i="7" s="1"/>
  <c r="J196" i="7"/>
  <c r="I196" i="7" s="1"/>
  <c r="K196" i="7" s="1"/>
  <c r="G196" i="7" s="1"/>
  <c r="H196" i="7" s="1"/>
  <c r="J116" i="7"/>
  <c r="I116" i="7" s="1"/>
  <c r="K116" i="7" s="1"/>
  <c r="J156" i="7"/>
  <c r="I156" i="7" s="1"/>
  <c r="K156" i="7" s="1"/>
  <c r="G156" i="7" s="1"/>
  <c r="H156" i="7" s="1"/>
  <c r="I36" i="7"/>
  <c r="U74" i="7"/>
  <c r="V74" i="7" s="1"/>
  <c r="U194" i="7"/>
  <c r="V194" i="7" s="1"/>
  <c r="U154" i="7"/>
  <c r="V154" i="7" s="1"/>
  <c r="U114" i="7"/>
  <c r="V114" i="7" s="1"/>
  <c r="W34" i="7"/>
  <c r="V34" i="7"/>
  <c r="G115" i="7"/>
  <c r="H115" i="7" s="1"/>
  <c r="W113" i="7"/>
  <c r="E74" i="7"/>
  <c r="F74" i="7" s="1"/>
  <c r="Z153" i="7"/>
  <c r="E195" i="7"/>
  <c r="F195" i="7" s="1"/>
  <c r="G7" i="7"/>
  <c r="AA46" i="17" l="1"/>
  <c r="E276" i="7"/>
  <c r="F276" i="7" s="1"/>
  <c r="Z234" i="7"/>
  <c r="Z275" i="7"/>
  <c r="W275" i="7"/>
  <c r="AA235" i="7"/>
  <c r="AB235" i="7" s="1"/>
  <c r="AA276" i="7"/>
  <c r="AB276" i="7" s="1"/>
  <c r="E235" i="7"/>
  <c r="F235" i="7" s="1"/>
  <c r="W234" i="7"/>
  <c r="G277" i="7"/>
  <c r="H277" i="7" s="1"/>
  <c r="J237" i="7"/>
  <c r="I237" i="7" s="1"/>
  <c r="K237" i="7" s="1"/>
  <c r="J278" i="7"/>
  <c r="I278" i="7" s="1"/>
  <c r="K278" i="7" s="1"/>
  <c r="G236" i="7"/>
  <c r="H236" i="7" s="1"/>
  <c r="AD235" i="7"/>
  <c r="AE235" i="7" s="1"/>
  <c r="AD276" i="7"/>
  <c r="AE276" i="7" s="1"/>
  <c r="X56" i="17"/>
  <c r="Y56" i="17" s="1"/>
  <c r="V56" i="17"/>
  <c r="Y46" i="17"/>
  <c r="E115" i="7"/>
  <c r="F115" i="7" s="1"/>
  <c r="Z74" i="7"/>
  <c r="Z154" i="7"/>
  <c r="Z114" i="7"/>
  <c r="E156" i="7"/>
  <c r="F156" i="7" s="1"/>
  <c r="E35" i="7"/>
  <c r="F35" i="7" s="1"/>
  <c r="W194" i="7"/>
  <c r="Z194" i="7"/>
  <c r="G76" i="7"/>
  <c r="H76" i="7" s="1"/>
  <c r="AD36" i="7"/>
  <c r="K36" i="7"/>
  <c r="AA36" i="7"/>
  <c r="AD75" i="7"/>
  <c r="AE75" i="7" s="1"/>
  <c r="AD155" i="7"/>
  <c r="AE155" i="7" s="1"/>
  <c r="AD115" i="7"/>
  <c r="AE115" i="7" s="1"/>
  <c r="AD195" i="7"/>
  <c r="AE195" i="7" s="1"/>
  <c r="AE35" i="7"/>
  <c r="AF35" i="7"/>
  <c r="AA75" i="7"/>
  <c r="AA195" i="7"/>
  <c r="AB195" i="7" s="1"/>
  <c r="AA115" i="7"/>
  <c r="AB115" i="7" s="1"/>
  <c r="AA155" i="7"/>
  <c r="AB155" i="7" s="1"/>
  <c r="AC35" i="7"/>
  <c r="AB35" i="7"/>
  <c r="E75" i="7"/>
  <c r="F75" i="7" s="1"/>
  <c r="G116" i="7"/>
  <c r="H116" i="7" s="1"/>
  <c r="W154" i="7"/>
  <c r="W114" i="7"/>
  <c r="W74" i="7"/>
  <c r="J77" i="7"/>
  <c r="I77" i="7" s="1"/>
  <c r="K77" i="7" s="1"/>
  <c r="J117" i="7"/>
  <c r="I117" i="7" s="1"/>
  <c r="K117" i="7" s="1"/>
  <c r="G117" i="7" s="1"/>
  <c r="J157" i="7"/>
  <c r="I157" i="7" s="1"/>
  <c r="K157" i="7" s="1"/>
  <c r="G157" i="7" s="1"/>
  <c r="H157" i="7" s="1"/>
  <c r="J197" i="7"/>
  <c r="I197" i="7" s="1"/>
  <c r="K197" i="7" s="1"/>
  <c r="G197" i="7" s="1"/>
  <c r="H197" i="7" s="1"/>
  <c r="I37" i="7"/>
  <c r="E196" i="7"/>
  <c r="F196" i="7" s="1"/>
  <c r="E7" i="7"/>
  <c r="F7" i="7" s="1"/>
  <c r="H7" i="7"/>
  <c r="C7" i="7" s="1"/>
  <c r="D7" i="7" s="1"/>
  <c r="AF235" i="7" l="1"/>
  <c r="AC235" i="7"/>
  <c r="AC276" i="7"/>
  <c r="AF276" i="7"/>
  <c r="E277" i="7"/>
  <c r="F277" i="7" s="1"/>
  <c r="AD236" i="7"/>
  <c r="AE236" i="7" s="1"/>
  <c r="AD277" i="7"/>
  <c r="AE277" i="7" s="1"/>
  <c r="AA236" i="7"/>
  <c r="AB236" i="7" s="1"/>
  <c r="AA277" i="7"/>
  <c r="AB277" i="7" s="1"/>
  <c r="E236" i="7"/>
  <c r="F236" i="7" s="1"/>
  <c r="J238" i="7"/>
  <c r="I238" i="7" s="1"/>
  <c r="K238" i="7" s="1"/>
  <c r="J279" i="7"/>
  <c r="I279" i="7" s="1"/>
  <c r="K279" i="7" s="1"/>
  <c r="G278" i="7"/>
  <c r="H278" i="7" s="1"/>
  <c r="G237" i="7"/>
  <c r="H237" i="7" s="1"/>
  <c r="Z56" i="17"/>
  <c r="AA56" i="17" s="1"/>
  <c r="E76" i="7"/>
  <c r="F76" i="7" s="1"/>
  <c r="AF75" i="7"/>
  <c r="AC155" i="7"/>
  <c r="E157" i="7"/>
  <c r="F157" i="7" s="1"/>
  <c r="AC115" i="7"/>
  <c r="H117" i="7"/>
  <c r="E117" i="7"/>
  <c r="F117" i="7" s="1"/>
  <c r="AF155" i="7"/>
  <c r="AF115" i="7"/>
  <c r="E197" i="7"/>
  <c r="F197" i="7" s="1"/>
  <c r="G77" i="7"/>
  <c r="H77" i="7" s="1"/>
  <c r="AC195" i="7"/>
  <c r="AA76" i="7"/>
  <c r="AB76" i="7" s="1"/>
  <c r="AA156" i="7"/>
  <c r="AB156" i="7" s="1"/>
  <c r="AA116" i="7"/>
  <c r="AB116" i="7" s="1"/>
  <c r="AA196" i="7"/>
  <c r="AB196" i="7" s="1"/>
  <c r="AB36" i="7"/>
  <c r="AC36" i="7"/>
  <c r="AA37" i="7"/>
  <c r="K37" i="7"/>
  <c r="AD37" i="7"/>
  <c r="AC75" i="7"/>
  <c r="AB75" i="7"/>
  <c r="G36" i="7"/>
  <c r="H36" i="7" s="1"/>
  <c r="AD76" i="7"/>
  <c r="AD156" i="7"/>
  <c r="AE156" i="7" s="1"/>
  <c r="AD196" i="7"/>
  <c r="AE196" i="7" s="1"/>
  <c r="AD116" i="7"/>
  <c r="AE116" i="7" s="1"/>
  <c r="AF36" i="7"/>
  <c r="AE36" i="7"/>
  <c r="AF195" i="7"/>
  <c r="J78" i="7"/>
  <c r="I78" i="7" s="1"/>
  <c r="J158" i="7"/>
  <c r="I158" i="7" s="1"/>
  <c r="K158" i="7" s="1"/>
  <c r="G158" i="7" s="1"/>
  <c r="I38" i="7"/>
  <c r="J198" i="7"/>
  <c r="I198" i="7" s="1"/>
  <c r="K198" i="7" s="1"/>
  <c r="G198" i="7" s="1"/>
  <c r="H198" i="7" s="1"/>
  <c r="J118" i="7"/>
  <c r="I118" i="7" s="1"/>
  <c r="K118" i="7" s="1"/>
  <c r="G118" i="7" s="1"/>
  <c r="H118" i="7" s="1"/>
  <c r="E116" i="7"/>
  <c r="F116" i="7" s="1"/>
  <c r="E278" i="7" l="1"/>
  <c r="F278" i="7" s="1"/>
  <c r="AF277" i="7"/>
  <c r="AC277" i="7"/>
  <c r="E237" i="7"/>
  <c r="F237" i="7" s="1"/>
  <c r="J239" i="7"/>
  <c r="I239" i="7" s="1"/>
  <c r="K239" i="7" s="1"/>
  <c r="J280" i="7"/>
  <c r="I280" i="7" s="1"/>
  <c r="K280" i="7" s="1"/>
  <c r="AD237" i="7"/>
  <c r="AE237" i="7" s="1"/>
  <c r="AD278" i="7"/>
  <c r="AE278" i="7" s="1"/>
  <c r="AA237" i="7"/>
  <c r="AB237" i="7" s="1"/>
  <c r="AA278" i="7"/>
  <c r="AB278" i="7" s="1"/>
  <c r="G279" i="7"/>
  <c r="H279" i="7" s="1"/>
  <c r="AC236" i="7"/>
  <c r="G238" i="7"/>
  <c r="H238" i="7" s="1"/>
  <c r="AF236" i="7"/>
  <c r="AF156" i="7"/>
  <c r="AC196" i="7"/>
  <c r="H158" i="7"/>
  <c r="E158" i="7"/>
  <c r="F158" i="7" s="1"/>
  <c r="K78" i="7"/>
  <c r="AC116" i="7"/>
  <c r="O38" i="7"/>
  <c r="K38" i="7"/>
  <c r="G38" i="7" s="1"/>
  <c r="H38" i="7" s="1"/>
  <c r="L38" i="7"/>
  <c r="AD77" i="7"/>
  <c r="AD197" i="7"/>
  <c r="AE197" i="7" s="1"/>
  <c r="AD157" i="7"/>
  <c r="AE157" i="7" s="1"/>
  <c r="AD117" i="7"/>
  <c r="AE117" i="7" s="1"/>
  <c r="AE37" i="7"/>
  <c r="AF37" i="7"/>
  <c r="AC156" i="7"/>
  <c r="AC76" i="7"/>
  <c r="J79" i="7"/>
  <c r="I79" i="7" s="1"/>
  <c r="K79" i="7" s="1"/>
  <c r="J159" i="7"/>
  <c r="I159" i="7" s="1"/>
  <c r="K159" i="7" s="1"/>
  <c r="G159" i="7" s="1"/>
  <c r="J119" i="7"/>
  <c r="I119" i="7" s="1"/>
  <c r="K119" i="7" s="1"/>
  <c r="G119" i="7" s="1"/>
  <c r="H119" i="7" s="1"/>
  <c r="J199" i="7"/>
  <c r="I199" i="7" s="1"/>
  <c r="K199" i="7" s="1"/>
  <c r="G199" i="7" s="1"/>
  <c r="I39" i="7"/>
  <c r="AF116" i="7"/>
  <c r="AF76" i="7"/>
  <c r="AE76" i="7"/>
  <c r="AA77" i="7"/>
  <c r="AB77" i="7" s="1"/>
  <c r="AA197" i="7"/>
  <c r="AB197" i="7" s="1"/>
  <c r="AA157" i="7"/>
  <c r="AB157" i="7" s="1"/>
  <c r="AA117" i="7"/>
  <c r="AB117" i="7" s="1"/>
  <c r="AC37" i="7"/>
  <c r="AB37" i="7"/>
  <c r="G37" i="7"/>
  <c r="H37" i="7" s="1"/>
  <c r="AF196" i="7"/>
  <c r="E36" i="7"/>
  <c r="F36" i="7" s="1"/>
  <c r="E77" i="7"/>
  <c r="F77" i="7" s="1"/>
  <c r="E198" i="7"/>
  <c r="F198" i="7" s="1"/>
  <c r="E118" i="7"/>
  <c r="F118" i="7" s="1"/>
  <c r="E238" i="7" l="1"/>
  <c r="F238" i="7" s="1"/>
  <c r="AF278" i="7"/>
  <c r="E279" i="7"/>
  <c r="F279" i="7" s="1"/>
  <c r="AF237" i="7"/>
  <c r="G280" i="7"/>
  <c r="H280" i="7" s="1"/>
  <c r="O238" i="7"/>
  <c r="P238" i="7" s="1"/>
  <c r="O279" i="7"/>
  <c r="P279" i="7" s="1"/>
  <c r="J240" i="7"/>
  <c r="I240" i="7" s="1"/>
  <c r="K240" i="7" s="1"/>
  <c r="J281" i="7"/>
  <c r="I281" i="7" s="1"/>
  <c r="K281" i="7" s="1"/>
  <c r="L238" i="7"/>
  <c r="M238" i="7" s="1"/>
  <c r="L279" i="7"/>
  <c r="M279" i="7" s="1"/>
  <c r="AC278" i="7"/>
  <c r="G239" i="7"/>
  <c r="H239" i="7" s="1"/>
  <c r="AC237" i="7"/>
  <c r="AC77" i="7"/>
  <c r="AC197" i="7"/>
  <c r="AC117" i="7"/>
  <c r="AF197" i="7"/>
  <c r="AC157" i="7"/>
  <c r="H199" i="7"/>
  <c r="E199" i="7"/>
  <c r="F199" i="7" s="1"/>
  <c r="H159" i="7"/>
  <c r="E159" i="7"/>
  <c r="F159" i="7" s="1"/>
  <c r="E38" i="7"/>
  <c r="F38" i="7" s="1"/>
  <c r="L78" i="7"/>
  <c r="M78" i="7" s="1"/>
  <c r="L198" i="7"/>
  <c r="M198" i="7" s="1"/>
  <c r="L158" i="7"/>
  <c r="M158" i="7" s="1"/>
  <c r="L118" i="7"/>
  <c r="M118" i="7" s="1"/>
  <c r="N38" i="7"/>
  <c r="M38" i="7"/>
  <c r="J80" i="7"/>
  <c r="I80" i="7" s="1"/>
  <c r="K80" i="7" s="1"/>
  <c r="I40" i="7"/>
  <c r="J200" i="7"/>
  <c r="I200" i="7" s="1"/>
  <c r="K200" i="7" s="1"/>
  <c r="G200" i="7" s="1"/>
  <c r="H200" i="7" s="1"/>
  <c r="J120" i="7"/>
  <c r="I120" i="7" s="1"/>
  <c r="K120" i="7" s="1"/>
  <c r="G120" i="7" s="1"/>
  <c r="H120" i="7" s="1"/>
  <c r="J160" i="7"/>
  <c r="I160" i="7" s="1"/>
  <c r="K160" i="7" s="1"/>
  <c r="G160" i="7" s="1"/>
  <c r="H160" i="7" s="1"/>
  <c r="E119" i="7"/>
  <c r="F119" i="7" s="1"/>
  <c r="E37" i="7"/>
  <c r="F37" i="7" s="1"/>
  <c r="G78" i="7"/>
  <c r="H78" i="7" s="1"/>
  <c r="G79" i="7"/>
  <c r="H79" i="7" s="1"/>
  <c r="AF157" i="7"/>
  <c r="AF77" i="7"/>
  <c r="AE77" i="7"/>
  <c r="Q38" i="7"/>
  <c r="O78" i="7"/>
  <c r="P78" i="7" s="1"/>
  <c r="O158" i="7"/>
  <c r="P158" i="7" s="1"/>
  <c r="O198" i="7"/>
  <c r="P198" i="7" s="1"/>
  <c r="O118" i="7"/>
  <c r="P118" i="7" s="1"/>
  <c r="P38" i="7"/>
  <c r="O39" i="7"/>
  <c r="K39" i="7"/>
  <c r="L39" i="7"/>
  <c r="AF117" i="7"/>
  <c r="N279" i="7" l="1"/>
  <c r="Q238" i="7"/>
  <c r="N238" i="7"/>
  <c r="E280" i="7"/>
  <c r="F280" i="7" s="1"/>
  <c r="J241" i="7"/>
  <c r="I241" i="7" s="1"/>
  <c r="K241" i="7" s="1"/>
  <c r="J282" i="7"/>
  <c r="I282" i="7" s="1"/>
  <c r="K282" i="7" s="1"/>
  <c r="G281" i="7"/>
  <c r="H281" i="7" s="1"/>
  <c r="O239" i="7"/>
  <c r="P239" i="7" s="1"/>
  <c r="O280" i="7"/>
  <c r="P280" i="7" s="1"/>
  <c r="G240" i="7"/>
  <c r="H240" i="7" s="1"/>
  <c r="L239" i="7"/>
  <c r="M239" i="7" s="1"/>
  <c r="L280" i="7"/>
  <c r="M280" i="7" s="1"/>
  <c r="E239" i="7"/>
  <c r="F239" i="7" s="1"/>
  <c r="Q279" i="7"/>
  <c r="E78" i="7"/>
  <c r="F78" i="7" s="1"/>
  <c r="N118" i="7"/>
  <c r="E200" i="7"/>
  <c r="F200" i="7" s="1"/>
  <c r="N198" i="7"/>
  <c r="E120" i="7"/>
  <c r="F120" i="7" s="1"/>
  <c r="Q78" i="7"/>
  <c r="N158" i="7"/>
  <c r="G39" i="7"/>
  <c r="H39" i="7" s="1"/>
  <c r="Q39" i="7"/>
  <c r="O79" i="7"/>
  <c r="O199" i="7"/>
  <c r="P199" i="7" s="1"/>
  <c r="O119" i="7"/>
  <c r="P119" i="7" s="1"/>
  <c r="O159" i="7"/>
  <c r="P159" i="7" s="1"/>
  <c r="P39" i="7"/>
  <c r="Q198" i="7"/>
  <c r="J81" i="7"/>
  <c r="I81" i="7" s="1"/>
  <c r="K81" i="7" s="1"/>
  <c r="J161" i="7"/>
  <c r="I161" i="7" s="1"/>
  <c r="K161" i="7" s="1"/>
  <c r="G161" i="7" s="1"/>
  <c r="H161" i="7" s="1"/>
  <c r="J121" i="7"/>
  <c r="I121" i="7" s="1"/>
  <c r="K121" i="7" s="1"/>
  <c r="G121" i="7" s="1"/>
  <c r="H121" i="7" s="1"/>
  <c r="J201" i="7"/>
  <c r="I201" i="7" s="1"/>
  <c r="K201" i="7" s="1"/>
  <c r="G201" i="7" s="1"/>
  <c r="I41" i="7"/>
  <c r="E79" i="7"/>
  <c r="F79" i="7" s="1"/>
  <c r="O40" i="7"/>
  <c r="L40" i="7"/>
  <c r="K40" i="7"/>
  <c r="G40" i="7" s="1"/>
  <c r="H40" i="7" s="1"/>
  <c r="Q118" i="7"/>
  <c r="G80" i="7"/>
  <c r="H80" i="7" s="1"/>
  <c r="Q158" i="7"/>
  <c r="N78" i="7"/>
  <c r="L79" i="7"/>
  <c r="M79" i="7" s="1"/>
  <c r="L199" i="7"/>
  <c r="M199" i="7" s="1"/>
  <c r="L159" i="7"/>
  <c r="M159" i="7" s="1"/>
  <c r="L119" i="7"/>
  <c r="M119" i="7" s="1"/>
  <c r="N39" i="7"/>
  <c r="M39" i="7"/>
  <c r="E160" i="7"/>
  <c r="F160" i="7" s="1"/>
  <c r="Q239" i="7" l="1"/>
  <c r="N280" i="7"/>
  <c r="O240" i="7"/>
  <c r="P240" i="7" s="1"/>
  <c r="O281" i="7"/>
  <c r="P281" i="7" s="1"/>
  <c r="N239" i="7"/>
  <c r="E281" i="7"/>
  <c r="F281" i="7" s="1"/>
  <c r="G282" i="7"/>
  <c r="H282" i="7" s="1"/>
  <c r="J242" i="7"/>
  <c r="I242" i="7" s="1"/>
  <c r="K242" i="7" s="1"/>
  <c r="J283" i="7"/>
  <c r="I283" i="7" s="1"/>
  <c r="K283" i="7" s="1"/>
  <c r="E240" i="7"/>
  <c r="F240" i="7" s="1"/>
  <c r="G241" i="7"/>
  <c r="H241" i="7" s="1"/>
  <c r="L240" i="7"/>
  <c r="M240" i="7" s="1"/>
  <c r="L281" i="7"/>
  <c r="M281" i="7" s="1"/>
  <c r="Q280" i="7"/>
  <c r="N79" i="7"/>
  <c r="Q159" i="7"/>
  <c r="H201" i="7"/>
  <c r="E201" i="7"/>
  <c r="F201" i="7" s="1"/>
  <c r="E40" i="7"/>
  <c r="F40" i="7" s="1"/>
  <c r="N159" i="7"/>
  <c r="N119" i="7"/>
  <c r="J82" i="7"/>
  <c r="I82" i="7" s="1"/>
  <c r="K82" i="7" s="1"/>
  <c r="J122" i="7"/>
  <c r="I122" i="7" s="1"/>
  <c r="I42" i="7"/>
  <c r="J202" i="7"/>
  <c r="I202" i="7" s="1"/>
  <c r="J162" i="7"/>
  <c r="I162" i="7" s="1"/>
  <c r="O41" i="7"/>
  <c r="K41" i="7"/>
  <c r="G41" i="7" s="1"/>
  <c r="H41" i="7" s="1"/>
  <c r="L41" i="7"/>
  <c r="R41" i="7"/>
  <c r="N199" i="7"/>
  <c r="L80" i="7"/>
  <c r="M80" i="7" s="1"/>
  <c r="L200" i="7"/>
  <c r="M200" i="7" s="1"/>
  <c r="L160" i="7"/>
  <c r="M160" i="7" s="1"/>
  <c r="L120" i="7"/>
  <c r="M120" i="7" s="1"/>
  <c r="M40" i="7"/>
  <c r="N40" i="7"/>
  <c r="Q119" i="7"/>
  <c r="Q79" i="7"/>
  <c r="P79" i="7"/>
  <c r="Q199" i="7"/>
  <c r="P40" i="7"/>
  <c r="O80" i="7"/>
  <c r="P80" i="7" s="1"/>
  <c r="O200" i="7"/>
  <c r="P200" i="7" s="1"/>
  <c r="O120" i="7"/>
  <c r="P120" i="7" s="1"/>
  <c r="Q40" i="7"/>
  <c r="O160" i="7"/>
  <c r="P160" i="7" s="1"/>
  <c r="E161" i="7"/>
  <c r="F161" i="7" s="1"/>
  <c r="E80" i="7"/>
  <c r="F80" i="7" s="1"/>
  <c r="G81" i="7"/>
  <c r="H81" i="7" s="1"/>
  <c r="E39" i="7"/>
  <c r="F39" i="7" s="1"/>
  <c r="E121" i="7"/>
  <c r="F121" i="7" s="1"/>
  <c r="N240" i="7" l="1"/>
  <c r="Q281" i="7"/>
  <c r="Q240" i="7"/>
  <c r="N281" i="7"/>
  <c r="E282" i="7"/>
  <c r="F282" i="7" s="1"/>
  <c r="O241" i="7"/>
  <c r="P241" i="7" s="1"/>
  <c r="O282" i="7"/>
  <c r="P282" i="7" s="1"/>
  <c r="E241" i="7"/>
  <c r="F241" i="7" s="1"/>
  <c r="G283" i="7"/>
  <c r="H283" i="7" s="1"/>
  <c r="R241" i="7"/>
  <c r="S241" i="7" s="1"/>
  <c r="R282" i="7"/>
  <c r="S282" i="7" s="1"/>
  <c r="L241" i="7"/>
  <c r="M241" i="7" s="1"/>
  <c r="L282" i="7"/>
  <c r="M282" i="7" s="1"/>
  <c r="G242" i="7"/>
  <c r="H242" i="7" s="1"/>
  <c r="J243" i="7"/>
  <c r="I243" i="7" s="1"/>
  <c r="K243" i="7" s="1"/>
  <c r="J284" i="7"/>
  <c r="I284" i="7" s="1"/>
  <c r="K284" i="7" s="1"/>
  <c r="E81" i="7"/>
  <c r="F81" i="7" s="1"/>
  <c r="Q160" i="7"/>
  <c r="N120" i="7"/>
  <c r="N80" i="7"/>
  <c r="E41" i="7"/>
  <c r="F41" i="7" s="1"/>
  <c r="N160" i="7"/>
  <c r="N200" i="7"/>
  <c r="Q120" i="7"/>
  <c r="K162" i="7"/>
  <c r="K202" i="7"/>
  <c r="G202" i="7" s="1"/>
  <c r="H202" i="7" s="1"/>
  <c r="K42" i="7"/>
  <c r="R42" i="7"/>
  <c r="J83" i="7"/>
  <c r="J203" i="7"/>
  <c r="I43" i="7"/>
  <c r="J163" i="7"/>
  <c r="J123" i="7"/>
  <c r="R81" i="7"/>
  <c r="R201" i="7"/>
  <c r="S201" i="7" s="1"/>
  <c r="R161" i="7"/>
  <c r="S161" i="7" s="1"/>
  <c r="R121" i="7"/>
  <c r="S121" i="7" s="1"/>
  <c r="T41" i="7"/>
  <c r="S41" i="7"/>
  <c r="Q200" i="7"/>
  <c r="L81" i="7"/>
  <c r="M81" i="7" s="1"/>
  <c r="L201" i="7"/>
  <c r="M201" i="7" s="1"/>
  <c r="L121" i="7"/>
  <c r="M121" i="7" s="1"/>
  <c r="L161" i="7"/>
  <c r="M161" i="7" s="1"/>
  <c r="M41" i="7"/>
  <c r="N41" i="7"/>
  <c r="K122" i="7"/>
  <c r="Q80" i="7"/>
  <c r="P41" i="7"/>
  <c r="O81" i="7"/>
  <c r="P81" i="7" s="1"/>
  <c r="O201" i="7"/>
  <c r="P201" i="7" s="1"/>
  <c r="O121" i="7"/>
  <c r="P121" i="7" s="1"/>
  <c r="O161" i="7"/>
  <c r="P161" i="7" s="1"/>
  <c r="Q41" i="7"/>
  <c r="G82" i="7"/>
  <c r="H82" i="7" s="1"/>
  <c r="E242" i="7" l="1"/>
  <c r="F242" i="7" s="1"/>
  <c r="N241" i="7"/>
  <c r="N282" i="7"/>
  <c r="T282" i="7"/>
  <c r="E283" i="7"/>
  <c r="F283" i="7" s="1"/>
  <c r="T241" i="7"/>
  <c r="G284" i="7"/>
  <c r="H284" i="7" s="1"/>
  <c r="C284" i="7" s="1"/>
  <c r="D284" i="7" s="1"/>
  <c r="R242" i="7"/>
  <c r="S242" i="7" s="1"/>
  <c r="R283" i="7"/>
  <c r="S283" i="7" s="1"/>
  <c r="G243" i="7"/>
  <c r="H243" i="7" s="1"/>
  <c r="C243" i="7" s="1"/>
  <c r="D243" i="7" s="1"/>
  <c r="Q282" i="7"/>
  <c r="J244" i="7"/>
  <c r="I244" i="7" s="1"/>
  <c r="K244" i="7" s="1"/>
  <c r="J285" i="7"/>
  <c r="I285" i="7" s="1"/>
  <c r="K285" i="7" s="1"/>
  <c r="Q241" i="7"/>
  <c r="I203" i="7"/>
  <c r="K203" i="7" s="1"/>
  <c r="G36" i="17"/>
  <c r="I83" i="7"/>
  <c r="K83" i="7" s="1"/>
  <c r="G83" i="7" s="1"/>
  <c r="H83" i="7" s="1"/>
  <c r="C83" i="7" s="1"/>
  <c r="G27" i="17"/>
  <c r="G42" i="17"/>
  <c r="H42" i="17" s="1"/>
  <c r="I123" i="7"/>
  <c r="K123" i="7" s="1"/>
  <c r="G30" i="17"/>
  <c r="I163" i="7"/>
  <c r="K163" i="7" s="1"/>
  <c r="G163" i="7" s="1"/>
  <c r="H163" i="7" s="1"/>
  <c r="C163" i="7" s="1"/>
  <c r="G33" i="17"/>
  <c r="G39" i="17"/>
  <c r="Q81" i="7"/>
  <c r="Q201" i="7"/>
  <c r="Q161" i="7"/>
  <c r="N201" i="7"/>
  <c r="E202" i="7"/>
  <c r="F202" i="7" s="1"/>
  <c r="R82" i="7"/>
  <c r="R202" i="7"/>
  <c r="S202" i="7" s="1"/>
  <c r="R122" i="7"/>
  <c r="R162" i="7"/>
  <c r="S162" i="7" s="1"/>
  <c r="S42" i="7"/>
  <c r="T42" i="7"/>
  <c r="G42" i="7"/>
  <c r="H42" i="7" s="1"/>
  <c r="R43" i="7"/>
  <c r="K43" i="7"/>
  <c r="G43" i="7" s="1"/>
  <c r="H43" i="7" s="1"/>
  <c r="C43" i="7" s="1"/>
  <c r="D43" i="7" s="1"/>
  <c r="N121" i="7"/>
  <c r="T121" i="7"/>
  <c r="N81" i="7"/>
  <c r="T201" i="7"/>
  <c r="T161" i="7"/>
  <c r="T81" i="7"/>
  <c r="S81" i="7"/>
  <c r="G162" i="7"/>
  <c r="H162" i="7" s="1"/>
  <c r="E82" i="7"/>
  <c r="F82" i="7" s="1"/>
  <c r="Q121" i="7"/>
  <c r="G122" i="7"/>
  <c r="H122" i="7" s="1"/>
  <c r="N161" i="7"/>
  <c r="T283" i="7" l="1"/>
  <c r="T242" i="7"/>
  <c r="E243" i="7"/>
  <c r="F243" i="7" s="1"/>
  <c r="G285" i="7"/>
  <c r="H285" i="7" s="1"/>
  <c r="C285" i="7" s="1"/>
  <c r="D285" i="7" s="1"/>
  <c r="G244" i="7"/>
  <c r="H244" i="7" s="1"/>
  <c r="C244" i="7" s="1"/>
  <c r="D244" i="7" s="1"/>
  <c r="R243" i="7"/>
  <c r="S243" i="7" s="1"/>
  <c r="R284" i="7"/>
  <c r="S284" i="7" s="1"/>
  <c r="J245" i="7"/>
  <c r="I245" i="7" s="1"/>
  <c r="K245" i="7" s="1"/>
  <c r="G245" i="7" s="1"/>
  <c r="H245" i="7" s="1"/>
  <c r="J286" i="7"/>
  <c r="I286" i="7" s="1"/>
  <c r="K286" i="7" s="1"/>
  <c r="E284" i="7"/>
  <c r="F284" i="7" s="1"/>
  <c r="D163" i="7"/>
  <c r="C33" i="17"/>
  <c r="C42" i="17"/>
  <c r="D42" i="17" s="1"/>
  <c r="C39" i="17"/>
  <c r="D83" i="7"/>
  <c r="C27" i="17"/>
  <c r="H39" i="17"/>
  <c r="H33" i="17"/>
  <c r="H36" i="17"/>
  <c r="H30" i="17"/>
  <c r="H27" i="17"/>
  <c r="E163" i="7"/>
  <c r="T202" i="7"/>
  <c r="E83" i="7"/>
  <c r="E162" i="7"/>
  <c r="F162" i="7" s="1"/>
  <c r="E42" i="7"/>
  <c r="F42" i="7" s="1"/>
  <c r="T82" i="7"/>
  <c r="S82" i="7"/>
  <c r="G203" i="7"/>
  <c r="H203" i="7" s="1"/>
  <c r="C203" i="7" s="1"/>
  <c r="G123" i="7"/>
  <c r="H123" i="7" s="1"/>
  <c r="C123" i="7" s="1"/>
  <c r="E122" i="7"/>
  <c r="F122" i="7" s="1"/>
  <c r="J84" i="7"/>
  <c r="J124" i="7"/>
  <c r="J204" i="7"/>
  <c r="I44" i="7"/>
  <c r="J164" i="7"/>
  <c r="E43" i="7"/>
  <c r="F43" i="7" s="1"/>
  <c r="T162" i="7"/>
  <c r="R83" i="7"/>
  <c r="R203" i="7"/>
  <c r="O36" i="17" s="1"/>
  <c r="Z36" i="17" s="1"/>
  <c r="R123" i="7"/>
  <c r="O30" i="17" s="1"/>
  <c r="Z30" i="17" s="1"/>
  <c r="R163" i="7"/>
  <c r="O33" i="17" s="1"/>
  <c r="Z33" i="17" s="1"/>
  <c r="T43" i="7"/>
  <c r="S43" i="7"/>
  <c r="S122" i="7"/>
  <c r="T122" i="7"/>
  <c r="T284" i="7" l="1"/>
  <c r="T243" i="7"/>
  <c r="O42" i="17"/>
  <c r="Z42" i="17" s="1"/>
  <c r="AA42" i="17" s="1"/>
  <c r="E244" i="7"/>
  <c r="F244" i="7" s="1"/>
  <c r="G286" i="7"/>
  <c r="H286" i="7" s="1"/>
  <c r="O39" i="17"/>
  <c r="Z39" i="17" s="1"/>
  <c r="E285" i="7"/>
  <c r="F285" i="7" s="1"/>
  <c r="I84" i="7"/>
  <c r="K84" i="7" s="1"/>
  <c r="G84" i="7" s="1"/>
  <c r="H84" i="7" s="1"/>
  <c r="C84" i="7" s="1"/>
  <c r="G47" i="17"/>
  <c r="F163" i="7"/>
  <c r="E33" i="17"/>
  <c r="E42" i="17"/>
  <c r="F42" i="17" s="1"/>
  <c r="I124" i="7"/>
  <c r="K124" i="7" s="1"/>
  <c r="G124" i="7" s="1"/>
  <c r="H124" i="7" s="1"/>
  <c r="C124" i="7" s="1"/>
  <c r="G52" i="17"/>
  <c r="I164" i="7"/>
  <c r="K164" i="7" s="1"/>
  <c r="G164" i="7" s="1"/>
  <c r="H164" i="7" s="1"/>
  <c r="C164" i="7" s="1"/>
  <c r="G57" i="17"/>
  <c r="D123" i="7"/>
  <c r="C30" i="17"/>
  <c r="D30" i="17" s="1"/>
  <c r="G67" i="17"/>
  <c r="G72" i="17"/>
  <c r="H72" i="17" s="1"/>
  <c r="F83" i="7"/>
  <c r="E27" i="17"/>
  <c r="S83" i="7"/>
  <c r="O27" i="17"/>
  <c r="Z27" i="17" s="1"/>
  <c r="I204" i="7"/>
  <c r="K204" i="7" s="1"/>
  <c r="G204" i="7" s="1"/>
  <c r="H204" i="7" s="1"/>
  <c r="C204" i="7" s="1"/>
  <c r="G62" i="17"/>
  <c r="D203" i="7"/>
  <c r="C36" i="17"/>
  <c r="D36" i="17" s="1"/>
  <c r="E39" i="17"/>
  <c r="D39" i="17"/>
  <c r="D27" i="17"/>
  <c r="E203" i="7"/>
  <c r="E123" i="7"/>
  <c r="T83" i="7"/>
  <c r="S163" i="7"/>
  <c r="T163" i="7"/>
  <c r="S123" i="7"/>
  <c r="T123" i="7"/>
  <c r="S203" i="7"/>
  <c r="T203" i="7"/>
  <c r="U44" i="7"/>
  <c r="K44" i="7"/>
  <c r="X44" i="7"/>
  <c r="P42" i="17" l="1"/>
  <c r="Q42" i="17"/>
  <c r="E286" i="7"/>
  <c r="F286" i="7" s="1"/>
  <c r="X244" i="7"/>
  <c r="Y244" i="7" s="1"/>
  <c r="X285" i="7"/>
  <c r="Y285" i="7" s="1"/>
  <c r="U244" i="7"/>
  <c r="V244" i="7" s="1"/>
  <c r="U285" i="7"/>
  <c r="V285" i="7" s="1"/>
  <c r="E164" i="7"/>
  <c r="F164" i="7" s="1"/>
  <c r="E124" i="7"/>
  <c r="F124" i="7" s="1"/>
  <c r="C67" i="17"/>
  <c r="D204" i="7"/>
  <c r="C62" i="17"/>
  <c r="D84" i="7"/>
  <c r="C47" i="17"/>
  <c r="F123" i="7"/>
  <c r="E30" i="17"/>
  <c r="F30" i="17" s="1"/>
  <c r="F203" i="7"/>
  <c r="E36" i="17"/>
  <c r="F36" i="17" s="1"/>
  <c r="C72" i="17"/>
  <c r="D124" i="7"/>
  <c r="C52" i="17"/>
  <c r="E72" i="17"/>
  <c r="F72" i="17" s="1"/>
  <c r="D164" i="7"/>
  <c r="C57" i="17"/>
  <c r="H52" i="17"/>
  <c r="H62" i="17"/>
  <c r="H57" i="17"/>
  <c r="H67" i="17"/>
  <c r="D33" i="17"/>
  <c r="F39" i="17"/>
  <c r="H47" i="17"/>
  <c r="F27" i="17"/>
  <c r="E84" i="7"/>
  <c r="J85" i="7"/>
  <c r="I85" i="7" s="1"/>
  <c r="K85" i="7" s="1"/>
  <c r="I45" i="7"/>
  <c r="J205" i="7"/>
  <c r="I205" i="7" s="1"/>
  <c r="K205" i="7" s="1"/>
  <c r="G205" i="7" s="1"/>
  <c r="H205" i="7" s="1"/>
  <c r="J125" i="7"/>
  <c r="I125" i="7" s="1"/>
  <c r="K125" i="7" s="1"/>
  <c r="G125" i="7" s="1"/>
  <c r="J165" i="7"/>
  <c r="I165" i="7" s="1"/>
  <c r="K165" i="7" s="1"/>
  <c r="G165" i="7" s="1"/>
  <c r="H165" i="7" s="1"/>
  <c r="X84" i="7"/>
  <c r="Y84" i="7" s="1"/>
  <c r="X204" i="7"/>
  <c r="Y204" i="7" s="1"/>
  <c r="X124" i="7"/>
  <c r="Y124" i="7" s="1"/>
  <c r="X164" i="7"/>
  <c r="Y164" i="7" s="1"/>
  <c r="Z44" i="7"/>
  <c r="Y44" i="7"/>
  <c r="G44" i="7"/>
  <c r="H44" i="7" s="1"/>
  <c r="C44" i="7" s="1"/>
  <c r="D44" i="7" s="1"/>
  <c r="U84" i="7"/>
  <c r="R47" i="17" s="1"/>
  <c r="Z47" i="17" s="1"/>
  <c r="U204" i="7"/>
  <c r="U164" i="7"/>
  <c r="U124" i="7"/>
  <c r="W44" i="7"/>
  <c r="V44" i="7"/>
  <c r="E204" i="7"/>
  <c r="X47" i="17" l="1"/>
  <c r="W244" i="7"/>
  <c r="Z285" i="7"/>
  <c r="J246" i="7"/>
  <c r="I246" i="7" s="1"/>
  <c r="K246" i="7" s="1"/>
  <c r="G246" i="7" s="1"/>
  <c r="H246" i="7" s="1"/>
  <c r="J287" i="7"/>
  <c r="I287" i="7" s="1"/>
  <c r="K287" i="7" s="1"/>
  <c r="W285" i="7"/>
  <c r="Z244" i="7"/>
  <c r="E57" i="17"/>
  <c r="E52" i="17"/>
  <c r="E67" i="17"/>
  <c r="F67" i="17" s="1"/>
  <c r="V204" i="7"/>
  <c r="R62" i="17"/>
  <c r="X62" i="17" s="1"/>
  <c r="Z62" i="17" s="1"/>
  <c r="R67" i="17"/>
  <c r="R72" i="17"/>
  <c r="F204" i="7"/>
  <c r="E62" i="17"/>
  <c r="V164" i="7"/>
  <c r="R57" i="17"/>
  <c r="F84" i="7"/>
  <c r="E47" i="17"/>
  <c r="V124" i="7"/>
  <c r="R52" i="17"/>
  <c r="Z52" i="17" s="1"/>
  <c r="D52" i="17"/>
  <c r="D57" i="17"/>
  <c r="D62" i="17"/>
  <c r="D67" i="17"/>
  <c r="AA30" i="17"/>
  <c r="Q30" i="17"/>
  <c r="P30" i="17"/>
  <c r="P36" i="17"/>
  <c r="AA36" i="17"/>
  <c r="Q36" i="17"/>
  <c r="P33" i="17"/>
  <c r="Q33" i="17"/>
  <c r="AA33" i="17"/>
  <c r="F33" i="17"/>
  <c r="AA39" i="17"/>
  <c r="Q39" i="17"/>
  <c r="P39" i="17"/>
  <c r="D47" i="17"/>
  <c r="AA27" i="17"/>
  <c r="Q27" i="17"/>
  <c r="P27" i="17"/>
  <c r="E44" i="7"/>
  <c r="F44" i="7" s="1"/>
  <c r="Z84" i="7"/>
  <c r="W204" i="7"/>
  <c r="E205" i="7"/>
  <c r="F205" i="7" s="1"/>
  <c r="W164" i="7"/>
  <c r="H125" i="7"/>
  <c r="E125" i="7"/>
  <c r="F125" i="7" s="1"/>
  <c r="W84" i="7"/>
  <c r="V84" i="7"/>
  <c r="J86" i="7"/>
  <c r="I86" i="7" s="1"/>
  <c r="K86" i="7" s="1"/>
  <c r="J206" i="7"/>
  <c r="I206" i="7" s="1"/>
  <c r="K206" i="7" s="1"/>
  <c r="G206" i="7" s="1"/>
  <c r="H206" i="7" s="1"/>
  <c r="I46" i="7"/>
  <c r="J166" i="7"/>
  <c r="I166" i="7" s="1"/>
  <c r="K166" i="7" s="1"/>
  <c r="G166" i="7" s="1"/>
  <c r="H166" i="7" s="1"/>
  <c r="J126" i="7"/>
  <c r="I126" i="7" s="1"/>
  <c r="K126" i="7" s="1"/>
  <c r="G126" i="7" s="1"/>
  <c r="H126" i="7" s="1"/>
  <c r="Z124" i="7"/>
  <c r="Z204" i="7"/>
  <c r="K45" i="7"/>
  <c r="G45" i="7" s="1"/>
  <c r="H45" i="7" s="1"/>
  <c r="X45" i="7"/>
  <c r="U45" i="7"/>
  <c r="W124" i="7"/>
  <c r="Z164" i="7"/>
  <c r="G85" i="7"/>
  <c r="H85" i="7" s="1"/>
  <c r="D72" i="17"/>
  <c r="E165" i="7"/>
  <c r="F165" i="7" s="1"/>
  <c r="X52" i="17" l="1"/>
  <c r="Y52" i="17" s="1"/>
  <c r="J288" i="7"/>
  <c r="I288" i="7" s="1"/>
  <c r="K288" i="7" s="1"/>
  <c r="E288" i="7" s="1"/>
  <c r="U245" i="7"/>
  <c r="V245" i="7" s="1"/>
  <c r="U286" i="7"/>
  <c r="V286" i="7" s="1"/>
  <c r="G287" i="7"/>
  <c r="H287" i="7" s="1"/>
  <c r="X245" i="7"/>
  <c r="Y245" i="7" s="1"/>
  <c r="X286" i="7"/>
  <c r="Y286" i="7" s="1"/>
  <c r="AA62" i="17"/>
  <c r="Y62" i="17"/>
  <c r="S72" i="17"/>
  <c r="T72" i="17"/>
  <c r="X72" i="17"/>
  <c r="X67" i="17"/>
  <c r="Z67" i="17" s="1"/>
  <c r="T67" i="17"/>
  <c r="S67" i="17"/>
  <c r="F52" i="17"/>
  <c r="F57" i="17"/>
  <c r="S62" i="17"/>
  <c r="T62" i="17"/>
  <c r="AA52" i="17"/>
  <c r="S52" i="17"/>
  <c r="T52" i="17"/>
  <c r="F62" i="17"/>
  <c r="T57" i="17"/>
  <c r="S57" i="17"/>
  <c r="X57" i="17"/>
  <c r="Z57" i="17" s="1"/>
  <c r="T47" i="17"/>
  <c r="F47" i="17"/>
  <c r="E45" i="7"/>
  <c r="F45" i="7" s="1"/>
  <c r="E85" i="7"/>
  <c r="F85" i="7" s="1"/>
  <c r="U46" i="7"/>
  <c r="K46" i="7"/>
  <c r="G46" i="7" s="1"/>
  <c r="H46" i="7" s="1"/>
  <c r="X46" i="7"/>
  <c r="G86" i="7"/>
  <c r="H86" i="7" s="1"/>
  <c r="U85" i="7"/>
  <c r="V85" i="7" s="1"/>
  <c r="U165" i="7"/>
  <c r="V165" i="7" s="1"/>
  <c r="U205" i="7"/>
  <c r="V205" i="7" s="1"/>
  <c r="U125" i="7"/>
  <c r="V125" i="7" s="1"/>
  <c r="W45" i="7"/>
  <c r="V45" i="7"/>
  <c r="X85" i="7"/>
  <c r="X205" i="7"/>
  <c r="Y205" i="7" s="1"/>
  <c r="X165" i="7"/>
  <c r="Y165" i="7" s="1"/>
  <c r="X125" i="7"/>
  <c r="Y125" i="7" s="1"/>
  <c r="Z45" i="7"/>
  <c r="Y45" i="7"/>
  <c r="E126" i="7"/>
  <c r="F126" i="7" s="1"/>
  <c r="E166" i="7"/>
  <c r="F166" i="7" s="1"/>
  <c r="E206" i="7"/>
  <c r="F206" i="7" s="1"/>
  <c r="W286" i="7" l="1"/>
  <c r="Z286" i="7"/>
  <c r="E287" i="7"/>
  <c r="F287" i="7" s="1"/>
  <c r="X246" i="7"/>
  <c r="Y246" i="7" s="1"/>
  <c r="X287" i="7"/>
  <c r="Y287" i="7" s="1"/>
  <c r="U246" i="7"/>
  <c r="V246" i="7" s="1"/>
  <c r="U287" i="7"/>
  <c r="V287" i="7" s="1"/>
  <c r="W245" i="7"/>
  <c r="Z245" i="7"/>
  <c r="G288" i="7"/>
  <c r="H288" i="7" s="1"/>
  <c r="Z72" i="17"/>
  <c r="AA72" i="17" s="1"/>
  <c r="Y72" i="17"/>
  <c r="Y57" i="17"/>
  <c r="AA57" i="17"/>
  <c r="AA67" i="17"/>
  <c r="Y67" i="17"/>
  <c r="S47" i="17"/>
  <c r="AA47" i="17"/>
  <c r="Y47" i="17"/>
  <c r="W205" i="7"/>
  <c r="E46" i="7"/>
  <c r="F46" i="7" s="1"/>
  <c r="W125" i="7"/>
  <c r="E86" i="7"/>
  <c r="F86" i="7" s="1"/>
  <c r="W165" i="7"/>
  <c r="X86" i="7"/>
  <c r="X206" i="7"/>
  <c r="Y206" i="7" s="1"/>
  <c r="X166" i="7"/>
  <c r="Y166" i="7" s="1"/>
  <c r="X126" i="7"/>
  <c r="Y126" i="7" s="1"/>
  <c r="Z46" i="7"/>
  <c r="Y46" i="7"/>
  <c r="W85" i="7"/>
  <c r="Z85" i="7"/>
  <c r="Y85" i="7"/>
  <c r="U86" i="7"/>
  <c r="U126" i="7"/>
  <c r="V126" i="7" s="1"/>
  <c r="U206" i="7"/>
  <c r="V206" i="7" s="1"/>
  <c r="U166" i="7"/>
  <c r="V166" i="7" s="1"/>
  <c r="V46" i="7"/>
  <c r="W46" i="7"/>
  <c r="Z165" i="7"/>
  <c r="Z125" i="7"/>
  <c r="Z205" i="7"/>
  <c r="Z287" i="7" l="1"/>
  <c r="W287" i="7"/>
  <c r="F288" i="7"/>
  <c r="U288" i="7"/>
  <c r="V288" i="7" s="1"/>
  <c r="W246" i="7"/>
  <c r="X288" i="7"/>
  <c r="Y288" i="7" s="1"/>
  <c r="Z246" i="7"/>
  <c r="Z126" i="7"/>
  <c r="W166" i="7"/>
  <c r="W126" i="7"/>
  <c r="Z166" i="7"/>
  <c r="Z86" i="7"/>
  <c r="Y86" i="7"/>
  <c r="Z206" i="7"/>
  <c r="W206" i="7"/>
  <c r="W86" i="7"/>
  <c r="V86" i="7"/>
  <c r="W288" i="7" l="1"/>
  <c r="Z288" i="7"/>
</calcChain>
</file>

<file path=xl/sharedStrings.xml><?xml version="1.0" encoding="utf-8"?>
<sst xmlns="http://schemas.openxmlformats.org/spreadsheetml/2006/main" count="1420" uniqueCount="357">
  <si>
    <t>E-mail:</t>
  </si>
  <si>
    <t>ETA HAKATA</t>
  </si>
  <si>
    <t>SHANGHAI</t>
  </si>
  <si>
    <t>Devanning Plan
(HDS Cargo)</t>
    <phoneticPr fontId="6"/>
  </si>
  <si>
    <t>Devanning Plan</t>
    <phoneticPr fontId="6"/>
  </si>
  <si>
    <t>SHANGHAI</t>
    <phoneticPr fontId="4"/>
  </si>
  <si>
    <t>上海航路締切早見表</t>
    <rPh sb="0" eb="2">
      <t>シャンハイ</t>
    </rPh>
    <rPh sb="2" eb="4">
      <t>コウロ</t>
    </rPh>
    <rPh sb="4" eb="6">
      <t>シメキリ</t>
    </rPh>
    <rPh sb="6" eb="8">
      <t>ハヤミ</t>
    </rPh>
    <rPh sb="8" eb="9">
      <t>ヒョウ</t>
    </rPh>
    <phoneticPr fontId="6"/>
  </si>
  <si>
    <t>１．コンテナ船（メインポート、各船会社共通）</t>
    <rPh sb="6" eb="7">
      <t>セン</t>
    </rPh>
    <rPh sb="15" eb="16">
      <t>カク</t>
    </rPh>
    <rPh sb="16" eb="17">
      <t>フナ</t>
    </rPh>
    <rPh sb="17" eb="19">
      <t>カイシャ</t>
    </rPh>
    <rPh sb="19" eb="21">
      <t>キョウツウ</t>
    </rPh>
    <phoneticPr fontId="6"/>
  </si>
  <si>
    <t>曜日</t>
    <rPh sb="0" eb="2">
      <t>ヨウビ</t>
    </rPh>
    <phoneticPr fontId="6"/>
  </si>
  <si>
    <t>金</t>
  </si>
  <si>
    <t>土</t>
  </si>
  <si>
    <t>日</t>
  </si>
  <si>
    <t>月</t>
    <rPh sb="0" eb="1">
      <t>ゲツ</t>
    </rPh>
    <phoneticPr fontId="6"/>
  </si>
  <si>
    <t>火</t>
  </si>
  <si>
    <t>水</t>
  </si>
  <si>
    <t>木</t>
  </si>
  <si>
    <t>出港曜日</t>
    <rPh sb="0" eb="2">
      <t>シュッコウ</t>
    </rPh>
    <rPh sb="2" eb="4">
      <t>ヨウビ</t>
    </rPh>
    <phoneticPr fontId="6"/>
  </si>
  <si>
    <t>月曜日</t>
    <rPh sb="0" eb="3">
      <t>ゲツヨウビ</t>
    </rPh>
    <phoneticPr fontId="6"/>
  </si>
  <si>
    <t>S/I CUT</t>
    <phoneticPr fontId="6"/>
  </si>
  <si>
    <t>→</t>
    <phoneticPr fontId="6"/>
  </si>
  <si>
    <t>出港</t>
    <rPh sb="0" eb="2">
      <t>シュッコウ</t>
    </rPh>
    <phoneticPr fontId="6"/>
  </si>
  <si>
    <t>火曜日</t>
  </si>
  <si>
    <t>水曜日</t>
  </si>
  <si>
    <t>木曜日</t>
  </si>
  <si>
    <t>金曜日</t>
  </si>
  <si>
    <t>土曜日</t>
  </si>
  <si>
    <t>日曜日</t>
  </si>
  <si>
    <t>２．フェリー（蘇州号、新鑑真）</t>
    <rPh sb="7" eb="9">
      <t>ソシュウ</t>
    </rPh>
    <rPh sb="9" eb="10">
      <t>ゴウ</t>
    </rPh>
    <rPh sb="11" eb="12">
      <t>シン</t>
    </rPh>
    <rPh sb="12" eb="14">
      <t>ガンジン</t>
    </rPh>
    <phoneticPr fontId="6"/>
  </si>
  <si>
    <t>火曜日
（蘇州号）</t>
    <rPh sb="5" eb="7">
      <t>ソシュウ</t>
    </rPh>
    <rPh sb="7" eb="8">
      <t>ゴウ</t>
    </rPh>
    <phoneticPr fontId="6"/>
  </si>
  <si>
    <t>土曜日
（新鑑真）</t>
    <rPh sb="5" eb="6">
      <t>シン</t>
    </rPh>
    <rPh sb="6" eb="8">
      <t>ガンジン</t>
    </rPh>
    <phoneticPr fontId="6"/>
  </si>
  <si>
    <t>CFS/CY CUT</t>
    <phoneticPr fontId="6"/>
  </si>
  <si>
    <t>qiu@nohhi-sha.com</t>
    <phoneticPr fontId="6"/>
  </si>
  <si>
    <t>COSCO/SINO</t>
    <phoneticPr fontId="4"/>
  </si>
  <si>
    <t>NOHHI(SHANGHAI)LOGISTICS CO., LTD.</t>
    <phoneticPr fontId="1"/>
  </si>
  <si>
    <t>Web Site : http://www.nohhi.co.jp/</t>
    <phoneticPr fontId="1"/>
  </si>
  <si>
    <t>DATE:</t>
    <phoneticPr fontId="1"/>
  </si>
  <si>
    <t>SHANGHAI</t>
    <phoneticPr fontId="1"/>
  </si>
  <si>
    <t>TO JAPAN</t>
    <phoneticPr fontId="1"/>
  </si>
  <si>
    <t>VESSEL</t>
    <phoneticPr fontId="1"/>
  </si>
  <si>
    <t>Voy.No.</t>
    <phoneticPr fontId="1"/>
  </si>
  <si>
    <t>S/I  CUT-OFF</t>
    <phoneticPr fontId="1"/>
  </si>
  <si>
    <t>CY CLOSE</t>
    <phoneticPr fontId="1"/>
  </si>
  <si>
    <t>ETA TOKYO</t>
    <phoneticPr fontId="1"/>
  </si>
  <si>
    <t>T/T</t>
    <phoneticPr fontId="1"/>
  </si>
  <si>
    <t>ETA YOKOHAMA</t>
    <phoneticPr fontId="1"/>
  </si>
  <si>
    <t>ETA NAGOYA</t>
    <phoneticPr fontId="1"/>
  </si>
  <si>
    <t>ETA OSAKA</t>
    <phoneticPr fontId="1"/>
  </si>
  <si>
    <t>ETA KOBE</t>
    <phoneticPr fontId="1"/>
  </si>
  <si>
    <t>SHIPPING LINES</t>
    <phoneticPr fontId="1"/>
  </si>
  <si>
    <t>NOTE</t>
    <phoneticPr fontId="1"/>
  </si>
  <si>
    <t>* Above schedule is subject to change with/without prior notice</t>
    <phoneticPr fontId="1"/>
  </si>
  <si>
    <t>BOOKING : Pls contact to :</t>
    <phoneticPr fontId="1"/>
  </si>
  <si>
    <t xml:space="preserve">NOHHI (SHANGHAI) LOGISTICS CO.,LTD. </t>
    <phoneticPr fontId="1"/>
  </si>
  <si>
    <t>Shanghai Port</t>
    <phoneticPr fontId="1"/>
  </si>
  <si>
    <t>Manager</t>
    <phoneticPr fontId="1"/>
  </si>
  <si>
    <t xml:space="preserve">Mr. </t>
    <phoneticPr fontId="1"/>
  </si>
  <si>
    <t>Qiu</t>
    <phoneticPr fontId="1"/>
  </si>
  <si>
    <t>qiu@nohhi-sha.com</t>
    <phoneticPr fontId="6"/>
  </si>
  <si>
    <t>TEL:</t>
    <phoneticPr fontId="1"/>
  </si>
  <si>
    <t>(+86) 021-6325-1680</t>
    <phoneticPr fontId="1"/>
  </si>
  <si>
    <t>FAX:</t>
    <phoneticPr fontId="1"/>
  </si>
  <si>
    <t>(+86) 021-5354-0263</t>
    <phoneticPr fontId="1"/>
  </si>
  <si>
    <t>Contact party at Destination:</t>
    <phoneticPr fontId="1"/>
  </si>
  <si>
    <t>NOHHI LOGISTICS CO.,LTD.</t>
    <phoneticPr fontId="1"/>
  </si>
  <si>
    <t>ALL PORT</t>
    <phoneticPr fontId="1"/>
  </si>
  <si>
    <t>Supervisor</t>
    <phoneticPr fontId="1"/>
  </si>
  <si>
    <t>Mitsunori Nagaya</t>
    <phoneticPr fontId="1"/>
  </si>
  <si>
    <t>mitsunori.nagaya@nohhi.co.jp</t>
    <phoneticPr fontId="1"/>
  </si>
  <si>
    <t>+81 -(0)52-561-3136</t>
    <phoneticPr fontId="1"/>
  </si>
  <si>
    <t>+81-(0)52-561-3215</t>
    <phoneticPr fontId="1"/>
  </si>
  <si>
    <t>Arrival</t>
    <phoneticPr fontId="1"/>
  </si>
  <si>
    <t>Misa Noguchi</t>
    <phoneticPr fontId="1"/>
  </si>
  <si>
    <t>kokusai.nagoya@nohhi.co.jp</t>
    <phoneticPr fontId="1"/>
  </si>
  <si>
    <t>ETA MOJI</t>
    <phoneticPr fontId="4"/>
  </si>
  <si>
    <t>GLORY SHANGHAI</t>
    <phoneticPr fontId="4"/>
  </si>
  <si>
    <t>HASCO</t>
    <phoneticPr fontId="4"/>
  </si>
  <si>
    <t>XIN JIAN ZHEN</t>
    <phoneticPr fontId="4"/>
  </si>
  <si>
    <t>SU ZHOU HAO</t>
    <phoneticPr fontId="4"/>
  </si>
  <si>
    <t>SHIPPING SCHEDULE FOR FCL SERVICE</t>
    <phoneticPr fontId="1"/>
  </si>
  <si>
    <t>LCLMinimum</t>
    <phoneticPr fontId="6"/>
  </si>
  <si>
    <t>LCL</t>
    <phoneticPr fontId="6"/>
  </si>
  <si>
    <t>07:00-19：00</t>
    <phoneticPr fontId="6"/>
  </si>
  <si>
    <t>----</t>
    <phoneticPr fontId="6"/>
  </si>
  <si>
    <t>19:00-07：00</t>
    <phoneticPr fontId="6"/>
  </si>
  <si>
    <t>/BL</t>
  </si>
  <si>
    <t>/BL</t>
    <phoneticPr fontId="6"/>
  </si>
  <si>
    <t>1m3以下</t>
    <rPh sb="3" eb="5">
      <t>イカ</t>
    </rPh>
    <phoneticPr fontId="6"/>
  </si>
  <si>
    <t>/RT</t>
    <phoneticPr fontId="6"/>
  </si>
  <si>
    <t>AFS</t>
    <phoneticPr fontId="6"/>
  </si>
  <si>
    <t>箱車の場合</t>
    <rPh sb="0" eb="1">
      <t>ハコ</t>
    </rPh>
    <rPh sb="1" eb="2">
      <t>シャ</t>
    </rPh>
    <rPh sb="3" eb="5">
      <t>バアイ</t>
    </rPh>
    <phoneticPr fontId="6"/>
  </si>
  <si>
    <t>2. LCL</t>
  </si>
  <si>
    <t>COSCO</t>
    <phoneticPr fontId="6"/>
  </si>
  <si>
    <t>HASCO</t>
    <phoneticPr fontId="6"/>
  </si>
  <si>
    <t>CCL</t>
    <phoneticPr fontId="6"/>
  </si>
  <si>
    <t>SINOTRANS</t>
    <phoneticPr fontId="6"/>
  </si>
  <si>
    <t>SITC</t>
    <phoneticPr fontId="6"/>
  </si>
  <si>
    <t>SJJ</t>
    <phoneticPr fontId="6"/>
  </si>
  <si>
    <t>/CN</t>
    <phoneticPr fontId="4"/>
  </si>
  <si>
    <t>/CN</t>
    <phoneticPr fontId="6"/>
  </si>
  <si>
    <t>1. FCL</t>
  </si>
  <si>
    <t>NOHHI (SHANGHAI) LOGISTICS CO., LTD.</t>
    <phoneticPr fontId="6"/>
  </si>
  <si>
    <t>/RT</t>
  </si>
  <si>
    <t>FAF</t>
    <phoneticPr fontId="6"/>
  </si>
  <si>
    <t>COSCO</t>
  </si>
  <si>
    <t>HASCO</t>
  </si>
  <si>
    <t>CCL</t>
  </si>
  <si>
    <t>SINOTRANS</t>
  </si>
  <si>
    <t>SITC</t>
  </si>
  <si>
    <t>SJJ</t>
  </si>
  <si>
    <t>40' GP/HQ</t>
  </si>
  <si>
    <t>20' GP</t>
  </si>
  <si>
    <t>16-11,MEIEKI MINAMI 3-CHOME,NAKAMURA-KU,NAGOYA,JAPAN</t>
  </si>
  <si>
    <t>INTERNATIONAL LOGISTICS DEPT.</t>
  </si>
  <si>
    <t>NOHHI LOGISTICS CO., LTD.</t>
  </si>
  <si>
    <t>Type</t>
    <phoneticPr fontId="4"/>
  </si>
  <si>
    <t>/Pallete</t>
    <phoneticPr fontId="6"/>
  </si>
  <si>
    <t>/車</t>
    <rPh sb="1" eb="2">
      <t>クルマ</t>
    </rPh>
    <phoneticPr fontId="6"/>
  </si>
  <si>
    <t>Commodity</t>
    <phoneticPr fontId="4"/>
  </si>
  <si>
    <t>Shipping Line</t>
    <phoneticPr fontId="4"/>
  </si>
  <si>
    <t>Doc. Fee</t>
    <phoneticPr fontId="6"/>
  </si>
  <si>
    <t>Booking Fee</t>
    <phoneticPr fontId="6"/>
  </si>
  <si>
    <t>Note</t>
    <phoneticPr fontId="4"/>
  </si>
  <si>
    <t>Ferry</t>
    <phoneticPr fontId="6"/>
  </si>
  <si>
    <t>General Cargo</t>
    <phoneticPr fontId="4"/>
  </si>
  <si>
    <t>Jeffrey</t>
    <phoneticPr fontId="4"/>
  </si>
  <si>
    <t>Forwarder</t>
    <phoneticPr fontId="4"/>
  </si>
  <si>
    <t>Normal, Ferry</t>
    <phoneticPr fontId="6"/>
  </si>
  <si>
    <t>Destination Charges in Japan</t>
    <phoneticPr fontId="4"/>
  </si>
  <si>
    <t>From: Shanghai CY</t>
    <phoneticPr fontId="6"/>
  </si>
  <si>
    <t>THC</t>
    <phoneticPr fontId="4"/>
  </si>
  <si>
    <t>Doc. Fee</t>
    <phoneticPr fontId="4"/>
  </si>
  <si>
    <t>CIC</t>
    <phoneticPr fontId="4"/>
  </si>
  <si>
    <t>Shipping Liner</t>
    <phoneticPr fontId="4"/>
  </si>
  <si>
    <t>Note</t>
    <phoneticPr fontId="6"/>
  </si>
  <si>
    <t>20'GP</t>
    <phoneticPr fontId="6"/>
  </si>
  <si>
    <t>40'GP/HQ</t>
    <phoneticPr fontId="6"/>
  </si>
  <si>
    <t>THC</t>
    <phoneticPr fontId="6"/>
  </si>
  <si>
    <t>Doc.Fee</t>
    <phoneticPr fontId="6"/>
  </si>
  <si>
    <t>CFS Charge</t>
    <phoneticPr fontId="4"/>
  </si>
  <si>
    <t>Doc.Fee</t>
    <phoneticPr fontId="4"/>
  </si>
  <si>
    <t>DRS</t>
    <phoneticPr fontId="6"/>
  </si>
  <si>
    <t>Normal Vessel</t>
    <phoneticPr fontId="6"/>
  </si>
  <si>
    <t>SU ZHOU HAO (Ferry)</t>
    <phoneticPr fontId="6"/>
  </si>
  <si>
    <t>XIN JIAN ZHEN (Ferry)</t>
    <phoneticPr fontId="6"/>
  </si>
  <si>
    <t>From: Shanghai CFS</t>
    <phoneticPr fontId="6"/>
  </si>
  <si>
    <t>To: Japan</t>
    <phoneticPr fontId="4"/>
  </si>
  <si>
    <t>---</t>
    <phoneticPr fontId="6"/>
  </si>
  <si>
    <t>Origin Charges in Shanghai</t>
    <phoneticPr fontId="4"/>
  </si>
  <si>
    <t>Carton</t>
    <phoneticPr fontId="6"/>
  </si>
  <si>
    <t>Pallete</t>
    <phoneticPr fontId="6"/>
  </si>
  <si>
    <t>ミニマム</t>
    <phoneticPr fontId="4"/>
  </si>
  <si>
    <t>D/O Fee
(課税)</t>
    <rPh sb="9" eb="11">
      <t>カゼイ</t>
    </rPh>
    <phoneticPr fontId="4"/>
  </si>
  <si>
    <t>HASCO/CCL</t>
  </si>
  <si>
    <t>FERRY</t>
  </si>
  <si>
    <t>CFS CLOSE</t>
    <phoneticPr fontId="1"/>
  </si>
  <si>
    <t>FERRY</t>
    <phoneticPr fontId="4"/>
  </si>
  <si>
    <t>LSS</t>
    <phoneticPr fontId="4"/>
  </si>
  <si>
    <t>LSS</t>
    <phoneticPr fontId="4"/>
  </si>
  <si>
    <t>SITC/HASCO</t>
    <phoneticPr fontId="4"/>
  </si>
  <si>
    <t>SHIPPING SCHEDULE FOR LCL SERVICE</t>
    <phoneticPr fontId="1"/>
  </si>
  <si>
    <t>SJJ</t>
    <phoneticPr fontId="4"/>
  </si>
  <si>
    <t>---</t>
    <phoneticPr fontId="4"/>
  </si>
  <si>
    <t>SJJ/HASCO</t>
    <phoneticPr fontId="4"/>
  </si>
  <si>
    <t>COSCO/SINO/HASCO</t>
    <phoneticPr fontId="4"/>
  </si>
  <si>
    <t>SITC/HASCO</t>
  </si>
  <si>
    <t>SINO/SITC</t>
  </si>
  <si>
    <t>SJJ/HASCO</t>
  </si>
  <si>
    <t>HASCO/SITC</t>
  </si>
  <si>
    <t>COSCO/SINO</t>
  </si>
  <si>
    <t>HASCO/SJJ</t>
  </si>
  <si>
    <t>SINO/SITC/COSCO</t>
    <phoneticPr fontId="4"/>
  </si>
  <si>
    <t>HASCO/SJJ</t>
    <phoneticPr fontId="4"/>
  </si>
  <si>
    <t>XIU HONG</t>
  </si>
  <si>
    <t>---</t>
    <phoneticPr fontId="4"/>
  </si>
  <si>
    <t>SINO/SITC/COSCO</t>
  </si>
  <si>
    <t>COSCO/SINO/HASCO</t>
  </si>
  <si>
    <t>---</t>
  </si>
  <si>
    <t>TYO/YOK</t>
    <phoneticPr fontId="4"/>
  </si>
  <si>
    <t>TYO/YOK/NGO</t>
    <phoneticPr fontId="4"/>
  </si>
  <si>
    <t>NGO</t>
    <phoneticPr fontId="4"/>
  </si>
  <si>
    <t>OSA</t>
    <phoneticPr fontId="4"/>
  </si>
  <si>
    <t>OSA/UKB</t>
    <phoneticPr fontId="4"/>
  </si>
  <si>
    <t>HKT/MOJ</t>
    <phoneticPr fontId="4"/>
  </si>
  <si>
    <t>NGO/OSA/UKB</t>
    <phoneticPr fontId="4"/>
  </si>
  <si>
    <t>LCL:TOKYO</t>
    <phoneticPr fontId="4"/>
  </si>
  <si>
    <t>LCL:NAGOYA</t>
    <phoneticPr fontId="4"/>
  </si>
  <si>
    <t>LCL:OSAKA</t>
    <phoneticPr fontId="4"/>
  </si>
  <si>
    <t>SJJ</t>
    <phoneticPr fontId="4"/>
  </si>
  <si>
    <t>XIN JIAN ZHEN(OSAKA)</t>
    <phoneticPr fontId="4"/>
  </si>
  <si>
    <t>MILD TEMPO</t>
    <phoneticPr fontId="4"/>
  </si>
  <si>
    <t>SINOTRANS SHANGHAI</t>
    <phoneticPr fontId="4"/>
  </si>
  <si>
    <t>GLORY ZHENDONG</t>
    <phoneticPr fontId="4"/>
  </si>
  <si>
    <t>CHUN JIN</t>
    <phoneticPr fontId="4"/>
  </si>
  <si>
    <t>GLORY GUANDONG</t>
    <phoneticPr fontId="4"/>
  </si>
  <si>
    <t>SINOTRANS DALIAN</t>
    <phoneticPr fontId="4"/>
  </si>
  <si>
    <t>MILD SONATA</t>
    <phoneticPr fontId="4"/>
  </si>
  <si>
    <t>GLORY SHANGHAI</t>
  </si>
  <si>
    <t>JJ TOKYO</t>
    <phoneticPr fontId="4"/>
  </si>
  <si>
    <t>JJ NAGOYA</t>
    <phoneticPr fontId="4"/>
  </si>
  <si>
    <t>GLORY TIANJIN</t>
    <phoneticPr fontId="4"/>
  </si>
  <si>
    <t>TBA</t>
    <phoneticPr fontId="4"/>
  </si>
  <si>
    <t>NOHHI LOGISTICS CO.,LTD.</t>
  </si>
  <si>
    <t>SHANGHAI OFFICE</t>
  </si>
  <si>
    <t>BUILDING C,ROOM 1806 THE SILVA BAY TOWER NO.469 WUSONG ROAD,SHANGHAI CHINA</t>
  </si>
  <si>
    <t xml:space="preserve">Phone: (+86) 021-6325-1680      Fax: (+86) 021-5354-0263/5263      </t>
  </si>
  <si>
    <t xml:space="preserve">SHIPPING SCHEDULE FOR SHIMAMURA EXPRESS SERVICE    </t>
  </si>
  <si>
    <t>混載直流</t>
  </si>
  <si>
    <t>SHANGHAI-NAGOYA</t>
  </si>
  <si>
    <t>(関ヶ原）</t>
  </si>
  <si>
    <t>注意订舱截止</t>
  </si>
  <si>
    <t>请注意文件截止</t>
  </si>
  <si>
    <t>请注意仓库截止</t>
  </si>
  <si>
    <r>
      <t xml:space="preserve">名古屋向け：周五JJ </t>
    </r>
    <r>
      <rPr>
        <b/>
        <sz val="11"/>
        <color theme="0"/>
        <rFont val="宋体"/>
        <charset val="134"/>
      </rPr>
      <t>/ 周日SITC</t>
    </r>
    <phoneticPr fontId="4"/>
  </si>
  <si>
    <t>〇</t>
  </si>
  <si>
    <t>SHANGHAI-TOKYO</t>
  </si>
  <si>
    <t>(東松山）</t>
  </si>
  <si>
    <t>BOOKINGCUT注意</t>
  </si>
  <si>
    <t>DOC.CUT注意</t>
  </si>
  <si>
    <t>CFSカット注意</t>
  </si>
  <si>
    <r>
      <t xml:space="preserve">東京向け：周五JJ </t>
    </r>
    <r>
      <rPr>
        <b/>
        <sz val="11"/>
        <color theme="0"/>
        <rFont val="宋体"/>
        <charset val="134"/>
      </rPr>
      <t>/ 周日HASCO</t>
    </r>
    <phoneticPr fontId="4"/>
  </si>
  <si>
    <t>X</t>
  </si>
  <si>
    <t>Vessel</t>
  </si>
  <si>
    <t>Voy.</t>
  </si>
  <si>
    <t>Booking Cut</t>
  </si>
  <si>
    <r>
      <rPr>
        <b/>
        <sz val="11"/>
        <color indexed="9"/>
        <rFont val="Arial"/>
        <family val="2"/>
      </rPr>
      <t>Doc.Cut/</t>
    </r>
    <r>
      <rPr>
        <b/>
        <sz val="11"/>
        <color indexed="9"/>
        <rFont val="ＭＳ Ｐゴシック"/>
        <family val="3"/>
        <charset val="128"/>
      </rPr>
      <t>文件載止</t>
    </r>
  </si>
  <si>
    <t>CFS
Closing</t>
  </si>
  <si>
    <t>ETD
Shanghai</t>
  </si>
  <si>
    <t>ETA 
Nagoya</t>
  </si>
  <si>
    <t>ETA 
Tokyo</t>
  </si>
  <si>
    <r>
      <rPr>
        <b/>
        <sz val="11"/>
        <color indexed="9"/>
        <rFont val="Arial"/>
        <family val="2"/>
      </rPr>
      <t xml:space="preserve">ETA 
</t>
    </r>
    <r>
      <rPr>
        <b/>
        <sz val="11"/>
        <color indexed="9"/>
        <rFont val="ＭＳ Ｐゴシック"/>
        <family val="3"/>
        <charset val="128"/>
      </rPr>
      <t>関ヶ原</t>
    </r>
  </si>
  <si>
    <r>
      <rPr>
        <b/>
        <sz val="11"/>
        <color indexed="9"/>
        <rFont val="Arial"/>
        <family val="2"/>
      </rPr>
      <t xml:space="preserve">ETA 
</t>
    </r>
    <r>
      <rPr>
        <b/>
        <sz val="11"/>
        <color indexed="9"/>
        <rFont val="宋体"/>
        <charset val="134"/>
      </rPr>
      <t>東松山</t>
    </r>
  </si>
  <si>
    <t>Shipping Line</t>
  </si>
  <si>
    <t>Transit
Time</t>
  </si>
  <si>
    <t>本船</t>
  </si>
  <si>
    <t>混直</t>
  </si>
  <si>
    <t>——</t>
  </si>
  <si>
    <t>上海市闵行区文井路 211号</t>
  </si>
  <si>
    <r>
      <rPr>
        <sz val="12"/>
        <rFont val="ＭＳ Ｐゴシック"/>
        <family val="3"/>
        <charset val="128"/>
      </rPr>
      <t>具体地区請参考</t>
    </r>
    <r>
      <rPr>
        <sz val="12"/>
        <rFont val="Arial"/>
        <family val="2"/>
      </rPr>
      <t>“</t>
    </r>
    <r>
      <rPr>
        <sz val="12"/>
        <rFont val="ＭＳ Ｐゴシック"/>
        <family val="3"/>
        <charset val="128"/>
      </rPr>
      <t>貨物進</t>
    </r>
    <r>
      <rPr>
        <sz val="12"/>
        <rFont val="NSimSun"/>
        <family val="3"/>
        <charset val="134"/>
      </rPr>
      <t>倉</t>
    </r>
    <r>
      <rPr>
        <sz val="12"/>
        <rFont val="ＭＳ Ｐゴシック"/>
        <family val="3"/>
        <charset val="128"/>
      </rPr>
      <t>通知書</t>
    </r>
    <r>
      <rPr>
        <sz val="12"/>
        <rFont val="Arial"/>
        <family val="2"/>
      </rPr>
      <t>”</t>
    </r>
    <r>
      <rPr>
        <sz val="12"/>
        <rFont val="ＭＳ Ｐゴシック"/>
        <family val="3"/>
        <charset val="128"/>
      </rPr>
      <t>上的地図。</t>
    </r>
  </si>
  <si>
    <t>※此船期及費用只限于拼箱服務的場合、整箱例外。</t>
  </si>
  <si>
    <t>Remarks:</t>
  </si>
  <si>
    <t xml:space="preserve">--According to Shipping Company's discretion, Schedule may be changed  with/without prior notice. </t>
  </si>
  <si>
    <t>Operation Dept :</t>
  </si>
  <si>
    <t>: TEL 021-55082521</t>
  </si>
  <si>
    <r>
      <rPr>
        <b/>
        <i/>
        <sz val="11"/>
        <rFont val="Arial"/>
        <family val="2"/>
      </rPr>
      <t>FAX</t>
    </r>
    <r>
      <rPr>
        <b/>
        <i/>
        <sz val="11"/>
        <rFont val="宋体"/>
        <charset val="134"/>
      </rPr>
      <t>：</t>
    </r>
    <r>
      <rPr>
        <b/>
        <i/>
        <sz val="11"/>
        <rFont val="Arial"/>
        <family val="2"/>
      </rPr>
      <t>021-55085897</t>
    </r>
    <r>
      <rPr>
        <b/>
        <i/>
        <sz val="11"/>
        <rFont val="宋体"/>
        <charset val="134"/>
      </rPr>
      <t>　</t>
    </r>
  </si>
  <si>
    <t>RUN LONG</t>
    <phoneticPr fontId="4"/>
  </si>
  <si>
    <t>JJ SUN</t>
    <phoneticPr fontId="4"/>
  </si>
  <si>
    <t>MILD CHORUS</t>
    <phoneticPr fontId="4"/>
  </si>
  <si>
    <t>CONSERO</t>
    <phoneticPr fontId="4"/>
  </si>
  <si>
    <t>WES SINA</t>
  </si>
  <si>
    <t>ISARA BHUM</t>
    <phoneticPr fontId="4"/>
  </si>
  <si>
    <t>WES SINA</t>
    <phoneticPr fontId="4"/>
  </si>
  <si>
    <t>2207N</t>
    <phoneticPr fontId="4"/>
  </si>
  <si>
    <t>JRS CARINA</t>
    <phoneticPr fontId="4"/>
  </si>
  <si>
    <t>SITC DALIAN</t>
    <phoneticPr fontId="4"/>
  </si>
  <si>
    <t>PACIFIC QINGDAO</t>
    <phoneticPr fontId="4"/>
  </si>
  <si>
    <t>GLORY GUANGZHOU</t>
    <phoneticPr fontId="4"/>
  </si>
  <si>
    <t>2211N</t>
    <phoneticPr fontId="4"/>
  </si>
  <si>
    <t>MILD JAZZ</t>
    <phoneticPr fontId="4"/>
  </si>
  <si>
    <t>LISBOA</t>
    <phoneticPr fontId="4"/>
  </si>
  <si>
    <t>FEI YUN HE</t>
    <phoneticPr fontId="4"/>
  </si>
  <si>
    <t>SITC BANGKOK</t>
    <phoneticPr fontId="4"/>
  </si>
  <si>
    <t>SITC KOBE</t>
    <phoneticPr fontId="4"/>
  </si>
  <si>
    <t>HARRIER</t>
    <phoneticPr fontId="4"/>
  </si>
  <si>
    <t>2215N</t>
    <phoneticPr fontId="4"/>
  </si>
  <si>
    <t>SU ZHOU HAO(KOBE)</t>
  </si>
  <si>
    <t>JJ NAGOYA</t>
  </si>
  <si>
    <t>LISBOA</t>
  </si>
  <si>
    <t>FEI YUN HE</t>
  </si>
  <si>
    <t>SU ZHOU HAO(OSAKA)</t>
    <phoneticPr fontId="4"/>
  </si>
  <si>
    <t>SITC HONGKONG</t>
    <phoneticPr fontId="4"/>
  </si>
  <si>
    <t>2221N</t>
    <phoneticPr fontId="4"/>
  </si>
  <si>
    <t>2223E</t>
    <phoneticPr fontId="4"/>
  </si>
  <si>
    <t>SITC TAICANG</t>
    <phoneticPr fontId="4"/>
  </si>
  <si>
    <t>2225E</t>
    <phoneticPr fontId="4"/>
  </si>
  <si>
    <t>2223N</t>
    <phoneticPr fontId="4"/>
  </si>
  <si>
    <t>SINOTRANS OSAKA</t>
    <phoneticPr fontId="4"/>
  </si>
  <si>
    <t>SITC TOYOHASHI</t>
    <phoneticPr fontId="4"/>
  </si>
  <si>
    <t>SITC SUBIC</t>
    <phoneticPr fontId="4"/>
  </si>
  <si>
    <t>TALISKER</t>
    <phoneticPr fontId="4"/>
  </si>
  <si>
    <t>2217N</t>
    <phoneticPr fontId="4"/>
  </si>
  <si>
    <t>2209N</t>
    <phoneticPr fontId="4"/>
  </si>
  <si>
    <t>SITC YANTAI</t>
    <phoneticPr fontId="4"/>
  </si>
  <si>
    <t>2213N</t>
    <phoneticPr fontId="4"/>
  </si>
  <si>
    <t>XIN JIAN ZHEN(KOBE)</t>
    <phoneticPr fontId="4"/>
  </si>
  <si>
    <t>SITC SENDAI</t>
    <phoneticPr fontId="4"/>
  </si>
  <si>
    <t>2221E</t>
    <phoneticPr fontId="4"/>
  </si>
  <si>
    <t>XIN BEI LUN</t>
    <phoneticPr fontId="4"/>
  </si>
  <si>
    <t>SITC HOCHIMINH</t>
    <phoneticPr fontId="4"/>
  </si>
  <si>
    <t>SITC JIADE</t>
    <phoneticPr fontId="4"/>
  </si>
  <si>
    <t>SU ZHOU HAO(KOBE)</t>
    <phoneticPr fontId="4"/>
  </si>
  <si>
    <t>SITC QINZHOU</t>
    <phoneticPr fontId="4"/>
  </si>
  <si>
    <t>QIU JIN</t>
    <phoneticPr fontId="4"/>
  </si>
  <si>
    <t>2220N</t>
    <phoneticPr fontId="4"/>
  </si>
  <si>
    <t>SITC BUSAN</t>
    <phoneticPr fontId="4"/>
  </si>
  <si>
    <t>2229E</t>
    <phoneticPr fontId="4"/>
  </si>
  <si>
    <t>SITC LIAONING</t>
    <phoneticPr fontId="4"/>
  </si>
  <si>
    <t>2222E</t>
    <phoneticPr fontId="4"/>
  </si>
  <si>
    <t>SITC LIANYUNGANG</t>
    <phoneticPr fontId="4"/>
  </si>
  <si>
    <t>ACACIA WA</t>
    <phoneticPr fontId="4"/>
  </si>
  <si>
    <t>HALCYON</t>
    <phoneticPr fontId="4"/>
  </si>
  <si>
    <t>TAN CANG GLORY</t>
    <phoneticPr fontId="4"/>
  </si>
  <si>
    <t>2224E</t>
    <phoneticPr fontId="4"/>
  </si>
  <si>
    <t>SITC KANTO</t>
    <phoneticPr fontId="4"/>
  </si>
  <si>
    <t>2963</t>
    <phoneticPr fontId="4"/>
  </si>
  <si>
    <t>SITC TOKUYAMA</t>
    <phoneticPr fontId="4"/>
  </si>
  <si>
    <t>SITC FUJIAN</t>
    <phoneticPr fontId="4"/>
  </si>
  <si>
    <t>2849</t>
    <phoneticPr fontId="4"/>
  </si>
  <si>
    <t>2214N</t>
    <phoneticPr fontId="4"/>
  </si>
  <si>
    <t>438E</t>
    <phoneticPr fontId="4"/>
  </si>
  <si>
    <t>2222N</t>
    <phoneticPr fontId="4"/>
  </si>
  <si>
    <t>22023E</t>
    <phoneticPr fontId="4"/>
  </si>
  <si>
    <t>263E</t>
    <phoneticPr fontId="4"/>
  </si>
  <si>
    <t>SITC JAKARTA</t>
    <phoneticPr fontId="4"/>
  </si>
  <si>
    <t>2965</t>
    <phoneticPr fontId="4"/>
  </si>
  <si>
    <t>2851</t>
    <phoneticPr fontId="4"/>
  </si>
  <si>
    <t>439E</t>
    <phoneticPr fontId="4"/>
  </si>
  <si>
    <t>22024E</t>
    <phoneticPr fontId="4"/>
  </si>
  <si>
    <t>264E</t>
    <phoneticPr fontId="4"/>
  </si>
  <si>
    <t>2226E</t>
    <phoneticPr fontId="4"/>
  </si>
  <si>
    <t>XIU HONG</t>
    <phoneticPr fontId="4"/>
  </si>
  <si>
    <t>ESTIMA</t>
    <phoneticPr fontId="4"/>
  </si>
  <si>
    <t>171E</t>
    <phoneticPr fontId="4"/>
  </si>
  <si>
    <t>GLORY SHENGDONG</t>
    <phoneticPr fontId="4"/>
  </si>
  <si>
    <t>2225E</t>
  </si>
  <si>
    <t>172E</t>
    <phoneticPr fontId="4"/>
  </si>
  <si>
    <t>2225N</t>
    <phoneticPr fontId="4"/>
  </si>
  <si>
    <t>2233E</t>
    <phoneticPr fontId="4"/>
  </si>
  <si>
    <t>SITC JIANGSU</t>
    <phoneticPr fontId="4"/>
  </si>
  <si>
    <t>2967</t>
    <phoneticPr fontId="4"/>
  </si>
  <si>
    <t>2226E</t>
  </si>
  <si>
    <t>173E</t>
    <phoneticPr fontId="4"/>
  </si>
  <si>
    <t>2853</t>
    <phoneticPr fontId="4"/>
  </si>
  <si>
    <t>440E</t>
    <phoneticPr fontId="4"/>
  </si>
  <si>
    <t>2224N</t>
    <phoneticPr fontId="4"/>
  </si>
  <si>
    <t>265E</t>
    <phoneticPr fontId="4"/>
  </si>
  <si>
    <t>GLORY SHENGDONG</t>
  </si>
  <si>
    <t>SITC KAWASAKI</t>
    <phoneticPr fontId="4"/>
  </si>
  <si>
    <t>2969</t>
    <phoneticPr fontId="4"/>
  </si>
  <si>
    <t>2227E</t>
    <phoneticPr fontId="4"/>
  </si>
  <si>
    <t>174E</t>
    <phoneticPr fontId="4"/>
  </si>
  <si>
    <t>2855</t>
    <phoneticPr fontId="4"/>
  </si>
  <si>
    <t>2216N</t>
    <phoneticPr fontId="4"/>
  </si>
  <si>
    <t>441E</t>
    <phoneticPr fontId="4"/>
  </si>
  <si>
    <t>266E</t>
    <phoneticPr fontId="4"/>
  </si>
  <si>
    <t>MILD WALTZ</t>
    <phoneticPr fontId="4"/>
  </si>
  <si>
    <t>SITC GUANGXI</t>
    <phoneticPr fontId="4"/>
  </si>
  <si>
    <t>2971</t>
    <phoneticPr fontId="4"/>
  </si>
  <si>
    <t>2228E</t>
  </si>
  <si>
    <t>175E</t>
    <phoneticPr fontId="4"/>
  </si>
  <si>
    <t>2227N</t>
    <phoneticPr fontId="4"/>
  </si>
  <si>
    <t>2857</t>
    <phoneticPr fontId="4"/>
  </si>
  <si>
    <t>442E</t>
    <phoneticPr fontId="4"/>
  </si>
  <si>
    <t>2226N</t>
    <phoneticPr fontId="4"/>
  </si>
  <si>
    <t>267E</t>
    <phoneticPr fontId="4"/>
  </si>
  <si>
    <t>RUN LONG</t>
  </si>
  <si>
    <t xml:space="preserve">JRS CORVUS </t>
    <phoneticPr fontId="4"/>
  </si>
  <si>
    <t>22023E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</si>
</sst>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¥&quot;#,##0;&quot;¥&quot;\-#,##0"/>
    <numFmt numFmtId="6" formatCode="&quot;¥&quot;#,##0;[Red]&quot;¥&quot;\-#,##0"/>
    <numFmt numFmtId="176" formatCode="ddd"/>
    <numFmt numFmtId="177" formatCode="m/d"/>
    <numFmt numFmtId="178" formatCode="&quot;ETD &quot;@"/>
    <numFmt numFmtId="179" formatCode="&quot;NAGOYA - &quot;@"/>
    <numFmt numFmtId="180" formatCode="&quot;FROM &quot;@"/>
    <numFmt numFmtId="181" formatCode="0&quot;:&quot;00"/>
    <numFmt numFmtId="182" formatCode="#,##0.00_ ;[Red]\-#,##0.00\ "/>
    <numFmt numFmtId="183" formatCode="[$CNY]\ #,##0;[$CNY]\ \-#,##0"/>
    <numFmt numFmtId="184" formatCode="&quot;US$&quot;#,##0;\-&quot;US$&quot;#,##0"/>
    <numFmt numFmtId="185" formatCode="&quot;US$&quot;#,##0.00;\-&quot;US$&quot;#,##0.00"/>
    <numFmt numFmtId="186" formatCode="\$#,##0.00;\-\$#,##0.00"/>
    <numFmt numFmtId="187" formatCode="&quot;Last updated：&quot;yyyy/m/d;@"/>
    <numFmt numFmtId="188" formatCode="&quot;Last Updated：&quot;yyyy/m/d;@"/>
    <numFmt numFmtId="189" formatCode="0_ "/>
    <numFmt numFmtId="190" formatCode="yyyy&quot;年&quot;m&quot;月&quot;;@"/>
    <numFmt numFmtId="191" formatCode="m/d\(aaa\)"/>
    <numFmt numFmtId="192" formatCode="m/d\(aaa\)&quot;正午&quot;"/>
    <numFmt numFmtId="193" formatCode="m/d\(aaa\)&quot;PM4:00&quot;"/>
    <numFmt numFmtId="194" formatCode="m/d\ \(aaa\)"/>
    <numFmt numFmtId="195" formatCode="m/d;@"/>
  </numFmts>
  <fonts count="9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Calibri"/>
      <family val="2"/>
    </font>
    <font>
      <sz val="6"/>
      <name val="游ゴシック"/>
      <family val="2"/>
      <charset val="128"/>
      <scheme val="minor"/>
    </font>
    <font>
      <sz val="11"/>
      <color theme="1"/>
      <name val="Calibri"/>
      <family val="2"/>
    </font>
    <font>
      <sz val="6"/>
      <name val="游ゴシック"/>
      <family val="3"/>
      <charset val="128"/>
      <scheme val="minor"/>
    </font>
    <font>
      <sz val="10"/>
      <name val="Calibri"/>
      <family val="2"/>
    </font>
    <font>
      <u/>
      <sz val="11"/>
      <color indexed="12"/>
      <name val="ＭＳ Ｐ明朝"/>
      <family val="1"/>
      <charset val="128"/>
    </font>
    <font>
      <u/>
      <sz val="11"/>
      <color indexed="12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"/>
      <name val="Calibri"/>
      <family val="2"/>
    </font>
    <font>
      <sz val="10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4"/>
      <name val="Calibri"/>
      <family val="2"/>
    </font>
    <font>
      <sz val="16"/>
      <name val="Calibri"/>
      <family val="2"/>
    </font>
    <font>
      <sz val="16"/>
      <color rgb="FFFF0000"/>
      <name val="Calibri"/>
      <family val="2"/>
    </font>
    <font>
      <b/>
      <u/>
      <sz val="16"/>
      <name val="Calibri"/>
      <family val="2"/>
    </font>
    <font>
      <b/>
      <sz val="20"/>
      <name val="Calibri"/>
      <family val="2"/>
    </font>
    <font>
      <sz val="12"/>
      <name val="Times New Roman"/>
      <family val="1"/>
    </font>
    <font>
      <sz val="12"/>
      <name val="宋体"/>
      <family val="3"/>
      <charset val="134"/>
    </font>
    <font>
      <u/>
      <sz val="10.8"/>
      <color indexed="12"/>
      <name val="Times New Roman"/>
      <family val="1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0"/>
      <name val="Calibri"/>
      <family val="2"/>
    </font>
    <font>
      <u/>
      <sz val="11"/>
      <color indexed="12"/>
      <name val="Arial Unicode MS"/>
      <family val="2"/>
      <charset val="134"/>
    </font>
    <font>
      <sz val="11"/>
      <name val="Arial Unicode MS"/>
      <family val="2"/>
      <charset val="134"/>
    </font>
    <font>
      <sz val="10"/>
      <name val="Arial Unicode MS"/>
      <family val="2"/>
      <charset val="134"/>
    </font>
    <font>
      <u/>
      <sz val="10"/>
      <color indexed="12"/>
      <name val="Arial Unicode MS"/>
      <family val="2"/>
      <charset val="134"/>
    </font>
    <font>
      <sz val="11"/>
      <color theme="1"/>
      <name val="游ゴシック"/>
      <family val="2"/>
      <charset val="128"/>
      <scheme val="minor"/>
    </font>
    <font>
      <sz val="11"/>
      <name val="Arial Unicode MS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color theme="1"/>
      <name val="游ゴシック"/>
      <family val="2"/>
      <scheme val="minor"/>
    </font>
    <font>
      <sz val="10"/>
      <color theme="1"/>
      <name val="HGPｺﾞｼｯｸM"/>
      <family val="3"/>
      <charset val="128"/>
    </font>
    <font>
      <sz val="9"/>
      <color theme="1"/>
      <name val="游ゴシック"/>
      <family val="2"/>
      <scheme val="minor"/>
    </font>
    <font>
      <b/>
      <sz val="16"/>
      <name val="Times New Roman"/>
      <family val="1"/>
    </font>
    <font>
      <sz val="14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u/>
      <sz val="16"/>
      <name val="HGPｺﾞｼｯｸM"/>
      <family val="3"/>
      <charset val="128"/>
    </font>
    <font>
      <sz val="10"/>
      <color theme="0" tint="-0.499984740745262"/>
      <name val="游ゴシック"/>
      <family val="2"/>
      <scheme val="minor"/>
    </font>
    <font>
      <sz val="10"/>
      <color theme="0" tint="-0.499984740745262"/>
      <name val="HGPｺﾞｼｯｸM"/>
      <family val="3"/>
      <charset val="128"/>
    </font>
    <font>
      <sz val="10"/>
      <color indexed="23"/>
      <name val="HGPｺﾞｼｯｸM"/>
      <family val="3"/>
      <charset val="128"/>
    </font>
    <font>
      <sz val="12"/>
      <name val="Microsoft JhengHei"/>
      <family val="3"/>
      <charset val="134"/>
    </font>
    <font>
      <sz val="9"/>
      <color rgb="FFFF0000"/>
      <name val="HGPｺﾞｼｯｸM"/>
      <family val="3"/>
      <charset val="128"/>
    </font>
    <font>
      <sz val="12"/>
      <name val="宋体"/>
      <charset val="134"/>
    </font>
    <font>
      <u/>
      <sz val="10"/>
      <color theme="1"/>
      <name val="Arial Unicode MS"/>
      <family val="2"/>
      <charset val="134"/>
    </font>
    <font>
      <sz val="10"/>
      <name val="Calibri"/>
      <family val="2"/>
      <charset val="161"/>
    </font>
    <font>
      <strike/>
      <sz val="10"/>
      <color rgb="FFFF0000"/>
      <name val="Calibri"/>
      <family val="2"/>
    </font>
    <font>
      <sz val="12"/>
      <name val="Arial"/>
      <family val="2"/>
    </font>
    <font>
      <sz val="11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i/>
      <sz val="22"/>
      <color indexed="12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b/>
      <sz val="15"/>
      <color indexed="10"/>
      <name val="Arial"/>
      <family val="2"/>
    </font>
    <font>
      <b/>
      <sz val="11"/>
      <color indexed="10"/>
      <name val="Arial"/>
      <family val="2"/>
    </font>
    <font>
      <b/>
      <sz val="16"/>
      <name val="HGPｺﾞｼｯｸM"/>
      <family val="3"/>
      <charset val="128"/>
    </font>
    <font>
      <b/>
      <sz val="18"/>
      <name val="HGPｺﾞｼｯｸM"/>
      <family val="3"/>
      <charset val="128"/>
    </font>
    <font>
      <b/>
      <sz val="11"/>
      <name val="FangSong"/>
      <family val="3"/>
      <charset val="134"/>
    </font>
    <font>
      <sz val="11"/>
      <name val="FangSong"/>
      <family val="3"/>
      <charset val="134"/>
    </font>
    <font>
      <b/>
      <sz val="11"/>
      <color indexed="10"/>
      <name val="宋体"/>
      <charset val="134"/>
    </font>
    <font>
      <b/>
      <sz val="11"/>
      <color theme="0"/>
      <name val="宋体"/>
      <charset val="134"/>
    </font>
    <font>
      <sz val="12"/>
      <name val="ＭＳ Ｐゴシック"/>
      <family val="3"/>
      <charset val="128"/>
    </font>
    <font>
      <b/>
      <sz val="11"/>
      <name val="HGPｺﾞｼｯｸM"/>
      <family val="3"/>
      <charset val="128"/>
    </font>
    <font>
      <b/>
      <sz val="26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2"/>
      <color indexed="9"/>
      <name val="Arial"/>
      <family val="2"/>
    </font>
    <font>
      <b/>
      <sz val="12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ＭＳ Ｐゴシック"/>
      <family val="3"/>
      <charset val="128"/>
    </font>
    <font>
      <b/>
      <sz val="11"/>
      <color indexed="9"/>
      <name val="宋体"/>
      <charset val="134"/>
    </font>
    <font>
      <b/>
      <i/>
      <sz val="12"/>
      <color indexed="10"/>
      <name val="ＭＳ Ｐゴシック"/>
      <family val="3"/>
      <charset val="128"/>
    </font>
    <font>
      <b/>
      <i/>
      <sz val="12"/>
      <name val="Arial"/>
      <family val="2"/>
    </font>
    <font>
      <b/>
      <sz val="14"/>
      <color rgb="FFFF0000"/>
      <name val="BIZ UDPゴシック"/>
      <family val="3"/>
      <charset val="128"/>
    </font>
    <font>
      <i/>
      <sz val="11"/>
      <name val="BIZ UDPゴシック"/>
      <family val="3"/>
      <charset val="128"/>
    </font>
    <font>
      <sz val="12"/>
      <name val="BIZ UDPゴシック"/>
      <family val="3"/>
      <charset val="128"/>
    </font>
    <font>
      <i/>
      <sz val="12"/>
      <name val="BIZ UDPゴシック"/>
      <family val="3"/>
      <charset val="128"/>
    </font>
    <font>
      <i/>
      <sz val="12"/>
      <name val="Arial"/>
      <family val="2"/>
    </font>
    <font>
      <sz val="12"/>
      <name val="NSimSun"/>
      <family val="3"/>
      <charset val="134"/>
    </font>
    <font>
      <sz val="14"/>
      <color rgb="FFFF0000"/>
      <name val="BIZ UDPゴシック"/>
      <family val="3"/>
      <charset val="128"/>
    </font>
    <font>
      <b/>
      <i/>
      <sz val="15"/>
      <name val="Arial"/>
      <family val="2"/>
    </font>
    <font>
      <u/>
      <sz val="12"/>
      <color indexed="12"/>
      <name val="Times New Roman"/>
      <family val="1"/>
    </font>
    <font>
      <b/>
      <i/>
      <sz val="11"/>
      <name val="Arial"/>
      <family val="2"/>
    </font>
    <font>
      <b/>
      <i/>
      <sz val="11"/>
      <name val="宋体"/>
      <charset val="134"/>
    </font>
    <font>
      <b/>
      <i/>
      <sz val="12"/>
      <name val="ＭＳ Ｐゴシック"/>
      <family val="3"/>
      <charset val="128"/>
    </font>
    <font>
      <strike/>
      <sz val="11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3333FF"/>
        <bgColor rgb="FF3333FF"/>
      </patternFill>
    </fill>
    <fill>
      <patternFill patternType="solid">
        <fgColor theme="3" tint="0.399945066682943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5" fillId="0" borderId="0">
      <alignment vertical="center"/>
    </xf>
    <xf numFmtId="0" fontId="1" fillId="0" borderId="0"/>
    <xf numFmtId="0" fontId="2" fillId="0" borderId="0"/>
    <xf numFmtId="6" fontId="2" fillId="0" borderId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0" fontId="53" fillId="0" borderId="0"/>
    <xf numFmtId="6" fontId="2" fillId="0" borderId="0" applyFont="0" applyFill="0" applyBorder="0" applyAlignment="0" applyProtection="0"/>
    <xf numFmtId="0" fontId="23" fillId="0" borderId="0"/>
    <xf numFmtId="6" fontId="2" fillId="0" borderId="0" applyFont="0" applyFill="0" applyBorder="0" applyAlignment="0" applyProtection="0"/>
    <xf numFmtId="0" fontId="22" fillId="0" borderId="0"/>
  </cellStyleXfs>
  <cellXfs count="551">
    <xf numFmtId="0" fontId="0" fillId="0" borderId="0" xfId="0">
      <alignment vertical="center"/>
    </xf>
    <xf numFmtId="0" fontId="3" fillId="0" borderId="0" xfId="1" applyFont="1" applyFill="1" applyAlignment="1">
      <alignment shrinkToFit="1"/>
    </xf>
    <xf numFmtId="0" fontId="3" fillId="0" borderId="0" xfId="1" applyFont="1" applyFill="1" applyAlignment="1">
      <alignment vertical="center" shrinkToFit="1"/>
    </xf>
    <xf numFmtId="0" fontId="25" fillId="2" borderId="0" xfId="7" applyFill="1">
      <alignment vertical="center"/>
    </xf>
    <xf numFmtId="0" fontId="25" fillId="0" borderId="0" xfId="7">
      <alignment vertical="center"/>
    </xf>
    <xf numFmtId="0" fontId="26" fillId="0" borderId="0" xfId="7" applyFont="1">
      <alignment vertical="center"/>
    </xf>
    <xf numFmtId="0" fontId="27" fillId="2" borderId="0" xfId="7" applyFont="1" applyFill="1">
      <alignment vertical="center"/>
    </xf>
    <xf numFmtId="0" fontId="28" fillId="2" borderId="0" xfId="7" applyFont="1" applyFill="1">
      <alignment vertical="center"/>
    </xf>
    <xf numFmtId="0" fontId="28" fillId="2" borderId="12" xfId="7" applyFont="1" applyFill="1" applyBorder="1" applyAlignment="1">
      <alignment horizontal="center" vertical="center"/>
    </xf>
    <xf numFmtId="0" fontId="28" fillId="2" borderId="11" xfId="7" applyFont="1" applyFill="1" applyBorder="1" applyAlignment="1">
      <alignment horizontal="right" vertical="center"/>
    </xf>
    <xf numFmtId="0" fontId="28" fillId="2" borderId="13" xfId="7" applyFont="1" applyFill="1" applyBorder="1" applyAlignment="1">
      <alignment vertical="center"/>
    </xf>
    <xf numFmtId="0" fontId="28" fillId="2" borderId="14" xfId="7" applyFont="1" applyFill="1" applyBorder="1" applyAlignment="1">
      <alignment horizontal="center" vertical="center"/>
    </xf>
    <xf numFmtId="20" fontId="28" fillId="2" borderId="2" xfId="7" applyNumberFormat="1" applyFont="1" applyFill="1" applyBorder="1" applyAlignment="1">
      <alignment horizontal="center" vertical="center"/>
    </xf>
    <xf numFmtId="0" fontId="28" fillId="2" borderId="2" xfId="7" applyFont="1" applyFill="1" applyBorder="1" applyAlignment="1">
      <alignment horizontal="center" vertical="center"/>
    </xf>
    <xf numFmtId="20" fontId="28" fillId="2" borderId="1" xfId="7" applyNumberFormat="1" applyFont="1" applyFill="1" applyBorder="1" applyAlignment="1">
      <alignment horizontal="center" vertical="center"/>
    </xf>
    <xf numFmtId="0" fontId="28" fillId="2" borderId="1" xfId="7" applyFont="1" applyFill="1" applyBorder="1" applyAlignment="1">
      <alignment horizontal="center" vertical="center"/>
    </xf>
    <xf numFmtId="0" fontId="25" fillId="0" borderId="0" xfId="7" applyBorder="1">
      <alignment vertical="center"/>
    </xf>
    <xf numFmtId="20" fontId="28" fillId="2" borderId="0" xfId="7" applyNumberFormat="1" applyFont="1" applyFill="1">
      <alignment vertical="center"/>
    </xf>
    <xf numFmtId="181" fontId="28" fillId="2" borderId="1" xfId="7" applyNumberFormat="1" applyFont="1" applyFill="1" applyBorder="1" applyAlignment="1">
      <alignment horizontal="center" vertical="center"/>
    </xf>
    <xf numFmtId="0" fontId="28" fillId="2" borderId="2" xfId="7" applyFont="1" applyFill="1" applyBorder="1" applyAlignment="1">
      <alignment horizontal="center" vertical="center" shrinkToFit="1"/>
    </xf>
    <xf numFmtId="0" fontId="27" fillId="2" borderId="0" xfId="7" applyFont="1" applyFill="1" applyAlignment="1">
      <alignment horizontal="center" vertical="center"/>
    </xf>
    <xf numFmtId="0" fontId="7" fillId="0" borderId="0" xfId="1" applyFont="1" applyFill="1" applyAlignment="1">
      <alignment horizontal="center" shrinkToFit="1"/>
    </xf>
    <xf numFmtId="0" fontId="1" fillId="0" borderId="0" xfId="8"/>
    <xf numFmtId="0" fontId="35" fillId="0" borderId="0" xfId="9" applyFont="1" applyAlignment="1">
      <alignment horizontal="left" vertical="center"/>
    </xf>
    <xf numFmtId="0" fontId="36" fillId="0" borderId="0" xfId="9" applyFont="1" applyAlignment="1">
      <alignment horizontal="left" vertical="center"/>
    </xf>
    <xf numFmtId="0" fontId="36" fillId="0" borderId="0" xfId="9" applyFont="1" applyAlignment="1">
      <alignment vertical="center"/>
    </xf>
    <xf numFmtId="0" fontId="37" fillId="0" borderId="0" xfId="9" applyFont="1" applyAlignment="1">
      <alignment horizontal="center" vertical="center"/>
    </xf>
    <xf numFmtId="182" fontId="37" fillId="0" borderId="0" xfId="10" applyNumberFormat="1" applyFont="1" applyAlignment="1">
      <alignment horizontal="left" vertical="center"/>
    </xf>
    <xf numFmtId="0" fontId="38" fillId="0" borderId="0" xfId="9" applyFont="1" applyAlignment="1">
      <alignment horizontal="center" vertical="center"/>
    </xf>
    <xf numFmtId="182" fontId="39" fillId="0" borderId="0" xfId="10" applyNumberFormat="1" applyFont="1" applyAlignment="1">
      <alignment horizontal="left" vertical="center"/>
    </xf>
    <xf numFmtId="183" fontId="40" fillId="0" borderId="10" xfId="9" applyNumberFormat="1" applyFont="1" applyBorder="1" applyAlignment="1">
      <alignment horizontal="center" vertical="center"/>
    </xf>
    <xf numFmtId="184" fontId="40" fillId="0" borderId="10" xfId="9" quotePrefix="1" applyNumberFormat="1" applyFont="1" applyBorder="1" applyAlignment="1">
      <alignment horizontal="center" vertical="center"/>
    </xf>
    <xf numFmtId="0" fontId="40" fillId="0" borderId="10" xfId="9" applyFont="1" applyBorder="1" applyAlignment="1">
      <alignment horizontal="center" vertical="center"/>
    </xf>
    <xf numFmtId="0" fontId="41" fillId="0" borderId="0" xfId="8" applyFont="1"/>
    <xf numFmtId="49" fontId="40" fillId="0" borderId="10" xfId="9" applyNumberFormat="1" applyFont="1" applyBorder="1" applyAlignment="1">
      <alignment horizontal="center" vertical="center"/>
    </xf>
    <xf numFmtId="0" fontId="40" fillId="4" borderId="10" xfId="9" applyFont="1" applyFill="1" applyBorder="1" applyAlignment="1">
      <alignment horizontal="center" vertical="center"/>
    </xf>
    <xf numFmtId="183" fontId="40" fillId="2" borderId="10" xfId="9" applyNumberFormat="1" applyFont="1" applyFill="1" applyBorder="1" applyAlignment="1">
      <alignment horizontal="center" vertical="center"/>
    </xf>
    <xf numFmtId="0" fontId="43" fillId="0" borderId="0" xfId="8" applyFont="1"/>
    <xf numFmtId="0" fontId="40" fillId="0" borderId="10" xfId="9" applyFont="1" applyBorder="1" applyAlignment="1">
      <alignment vertical="center"/>
    </xf>
    <xf numFmtId="5" fontId="40" fillId="2" borderId="10" xfId="9" applyNumberFormat="1" applyFont="1" applyFill="1" applyBorder="1" applyAlignment="1">
      <alignment horizontal="center" vertical="center"/>
    </xf>
    <xf numFmtId="6" fontId="40" fillId="0" borderId="10" xfId="9" quotePrefix="1" applyNumberFormat="1" applyFont="1" applyBorder="1" applyAlignment="1">
      <alignment horizontal="center" vertical="center"/>
    </xf>
    <xf numFmtId="6" fontId="40" fillId="0" borderId="10" xfId="9" applyNumberFormat="1" applyFont="1" applyBorder="1" applyAlignment="1">
      <alignment horizontal="center" vertical="center"/>
    </xf>
    <xf numFmtId="6" fontId="40" fillId="0" borderId="10" xfId="9" quotePrefix="1" applyNumberFormat="1" applyFont="1" applyBorder="1" applyAlignment="1">
      <alignment horizontal="center" vertical="center" wrapText="1"/>
    </xf>
    <xf numFmtId="0" fontId="40" fillId="4" borderId="10" xfId="9" applyFont="1" applyFill="1" applyBorder="1" applyAlignment="1">
      <alignment horizontal="center" vertical="center" wrapText="1"/>
    </xf>
    <xf numFmtId="5" fontId="40" fillId="0" borderId="10" xfId="9" applyNumberFormat="1" applyFont="1" applyBorder="1" applyAlignment="1">
      <alignment horizontal="center" vertical="center"/>
    </xf>
    <xf numFmtId="186" fontId="40" fillId="2" borderId="10" xfId="9" applyNumberFormat="1" applyFont="1" applyFill="1" applyBorder="1" applyAlignment="1">
      <alignment horizontal="center" vertical="center"/>
    </xf>
    <xf numFmtId="0" fontId="48" fillId="0" borderId="0" xfId="8" applyFont="1"/>
    <xf numFmtId="0" fontId="51" fillId="0" borderId="0" xfId="9" applyFont="1" applyAlignment="1">
      <alignment horizontal="center" vertical="center"/>
    </xf>
    <xf numFmtId="0" fontId="40" fillId="0" borderId="10" xfId="9" applyFont="1" applyBorder="1" applyAlignment="1">
      <alignment horizontal="center" vertical="center" shrinkToFit="1"/>
    </xf>
    <xf numFmtId="5" fontId="38" fillId="2" borderId="0" xfId="9" applyNumberFormat="1" applyFont="1" applyFill="1" applyBorder="1" applyAlignment="1">
      <alignment horizontal="center" vertical="center"/>
    </xf>
    <xf numFmtId="186" fontId="38" fillId="2" borderId="0" xfId="9" applyNumberFormat="1" applyFont="1" applyFill="1" applyBorder="1" applyAlignment="1">
      <alignment horizontal="center" vertical="center"/>
    </xf>
    <xf numFmtId="0" fontId="40" fillId="4" borderId="10" xfId="9" quotePrefix="1" applyFont="1" applyFill="1" applyBorder="1" applyAlignment="1">
      <alignment horizontal="center" vertical="center"/>
    </xf>
    <xf numFmtId="0" fontId="38" fillId="2" borderId="0" xfId="9" applyFont="1" applyFill="1" applyBorder="1" applyAlignment="1">
      <alignment horizontal="center" vertical="center"/>
    </xf>
    <xf numFmtId="0" fontId="45" fillId="2" borderId="0" xfId="9" applyFont="1" applyFill="1" applyAlignment="1">
      <alignment horizontal="left" vertical="center"/>
    </xf>
    <xf numFmtId="0" fontId="38" fillId="2" borderId="0" xfId="9" applyFont="1" applyFill="1" applyAlignment="1">
      <alignment horizontal="left" vertical="center"/>
    </xf>
    <xf numFmtId="0" fontId="38" fillId="2" borderId="0" xfId="9" applyFont="1" applyFill="1" applyAlignment="1">
      <alignment horizontal="center" vertical="center"/>
    </xf>
    <xf numFmtId="185" fontId="38" fillId="2" borderId="0" xfId="9" applyNumberFormat="1" applyFont="1" applyFill="1" applyAlignment="1">
      <alignment horizontal="center" vertical="center"/>
    </xf>
    <xf numFmtId="0" fontId="40" fillId="2" borderId="0" xfId="9" applyFont="1" applyFill="1" applyAlignment="1">
      <alignment horizontal="left" vertical="center"/>
    </xf>
    <xf numFmtId="0" fontId="40" fillId="2" borderId="0" xfId="9" applyFont="1" applyFill="1" applyAlignment="1">
      <alignment horizontal="center" vertical="center"/>
    </xf>
    <xf numFmtId="182" fontId="39" fillId="2" borderId="0" xfId="10" applyNumberFormat="1" applyFont="1" applyFill="1" applyAlignment="1">
      <alignment horizontal="left" vertical="center"/>
    </xf>
    <xf numFmtId="0" fontId="49" fillId="2" borderId="0" xfId="9" applyFont="1" applyFill="1" applyAlignment="1">
      <alignment horizontal="center" vertical="center"/>
    </xf>
    <xf numFmtId="0" fontId="46" fillId="2" borderId="0" xfId="9" applyFont="1" applyFill="1" applyAlignment="1">
      <alignment horizontal="left" vertical="center"/>
    </xf>
    <xf numFmtId="0" fontId="40" fillId="2" borderId="0" xfId="9" applyFont="1" applyFill="1" applyBorder="1" applyAlignment="1">
      <alignment horizontal="center" vertical="center"/>
    </xf>
    <xf numFmtId="183" fontId="40" fillId="2" borderId="0" xfId="9" applyNumberFormat="1" applyFont="1" applyFill="1" applyBorder="1" applyAlignment="1">
      <alignment horizontal="center" vertical="center"/>
    </xf>
    <xf numFmtId="49" fontId="40" fillId="2" borderId="0" xfId="9" applyNumberFormat="1" applyFont="1" applyFill="1" applyBorder="1" applyAlignment="1">
      <alignment horizontal="center" vertical="center"/>
    </xf>
    <xf numFmtId="184" fontId="40" fillId="2" borderId="0" xfId="9" quotePrefix="1" applyNumberFormat="1" applyFont="1" applyFill="1" applyBorder="1" applyAlignment="1">
      <alignment horizontal="center" vertical="center"/>
    </xf>
    <xf numFmtId="0" fontId="48" fillId="2" borderId="0" xfId="8" applyFont="1" applyFill="1"/>
    <xf numFmtId="0" fontId="1" fillId="2" borderId="0" xfId="8" applyFill="1"/>
    <xf numFmtId="185" fontId="40" fillId="2" borderId="0" xfId="9" applyNumberFormat="1" applyFont="1" applyFill="1" applyAlignment="1">
      <alignment horizontal="center" vertical="center"/>
    </xf>
    <xf numFmtId="9" fontId="40" fillId="2" borderId="0" xfId="11" applyFont="1" applyFill="1" applyAlignment="1">
      <alignment horizontal="center" vertical="center"/>
    </xf>
    <xf numFmtId="187" fontId="52" fillId="2" borderId="0" xfId="9" applyNumberFormat="1" applyFont="1" applyFill="1" applyAlignment="1">
      <alignment vertical="center"/>
    </xf>
    <xf numFmtId="0" fontId="3" fillId="0" borderId="0" xfId="1" applyFont="1" applyAlignment="1">
      <alignment horizontal="center" shrinkToFit="1"/>
    </xf>
    <xf numFmtId="49" fontId="3" fillId="0" borderId="0" xfId="1" applyNumberFormat="1" applyFont="1" applyAlignment="1">
      <alignment horizontal="center" shrinkToFit="1"/>
    </xf>
    <xf numFmtId="0" fontId="5" fillId="0" borderId="0" xfId="1" applyFont="1" applyAlignment="1">
      <alignment horizontal="center" shrinkToFit="1"/>
    </xf>
    <xf numFmtId="177" fontId="3" fillId="0" borderId="0" xfId="1" applyNumberFormat="1" applyFont="1" applyFill="1" applyAlignment="1">
      <alignment horizontal="center" shrinkToFit="1"/>
    </xf>
    <xf numFmtId="177" fontId="5" fillId="0" borderId="0" xfId="1" applyNumberFormat="1" applyFont="1" applyFill="1" applyAlignment="1">
      <alignment horizontal="center" shrinkToFit="1"/>
    </xf>
    <xf numFmtId="177" fontId="3" fillId="2" borderId="0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Alignment="1">
      <alignment horizontal="center" shrinkToFit="1"/>
    </xf>
    <xf numFmtId="176" fontId="5" fillId="0" borderId="0" xfId="1" applyNumberFormat="1" applyFont="1" applyFill="1" applyAlignment="1">
      <alignment horizontal="center" shrinkToFit="1"/>
    </xf>
    <xf numFmtId="49" fontId="3" fillId="0" borderId="0" xfId="1" applyNumberFormat="1" applyFont="1" applyFill="1" applyAlignment="1">
      <alignment horizontal="center" shrinkToFit="1"/>
    </xf>
    <xf numFmtId="0" fontId="3" fillId="2" borderId="0" xfId="1" applyFont="1" applyFill="1" applyAlignment="1">
      <alignment shrinkToFit="1"/>
    </xf>
    <xf numFmtId="0" fontId="49" fillId="2" borderId="0" xfId="9" applyFont="1" applyFill="1" applyAlignment="1">
      <alignment horizontal="center" vertical="center"/>
    </xf>
    <xf numFmtId="5" fontId="40" fillId="0" borderId="10" xfId="9" quotePrefix="1" applyNumberFormat="1" applyFont="1" applyBorder="1" applyAlignment="1">
      <alignment horizontal="center" vertical="center"/>
    </xf>
    <xf numFmtId="0" fontId="3" fillId="2" borderId="0" xfId="1" applyFont="1" applyFill="1" applyBorder="1" applyAlignment="1"/>
    <xf numFmtId="0" fontId="7" fillId="2" borderId="0" xfId="1" applyFont="1" applyFill="1" applyBorder="1" applyAlignment="1">
      <alignment horizontal="center" vertical="center"/>
    </xf>
    <xf numFmtId="177" fontId="7" fillId="2" borderId="0" xfId="1" applyNumberFormat="1" applyFont="1" applyFill="1" applyBorder="1" applyAlignment="1">
      <alignment horizontal="center" vertical="center"/>
    </xf>
    <xf numFmtId="176" fontId="7" fillId="2" borderId="0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left" vertical="center"/>
    </xf>
    <xf numFmtId="49" fontId="7" fillId="2" borderId="0" xfId="1" applyNumberFormat="1" applyFont="1" applyFill="1" applyAlignment="1">
      <alignment horizontal="center"/>
    </xf>
    <xf numFmtId="177" fontId="7" fillId="2" borderId="0" xfId="1" applyNumberFormat="1" applyFont="1" applyFill="1" applyAlignment="1">
      <alignment horizontal="center"/>
    </xf>
    <xf numFmtId="176" fontId="7" fillId="2" borderId="0" xfId="1" applyNumberFormat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177" fontId="11" fillId="2" borderId="0" xfId="1" applyNumberFormat="1" applyFont="1" applyFill="1" applyAlignment="1">
      <alignment horizontal="center" vertical="center"/>
    </xf>
    <xf numFmtId="176" fontId="11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177" fontId="7" fillId="2" borderId="0" xfId="1" applyNumberFormat="1" applyFont="1" applyFill="1" applyAlignment="1">
      <alignment horizontal="center" vertical="center"/>
    </xf>
    <xf numFmtId="176" fontId="7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/>
    <xf numFmtId="0" fontId="14" fillId="2" borderId="0" xfId="1" applyFont="1" applyFill="1" applyAlignment="1">
      <alignment horizontal="center"/>
    </xf>
    <xf numFmtId="177" fontId="14" fillId="2" borderId="0" xfId="1" applyNumberFormat="1" applyFont="1" applyFill="1" applyAlignment="1">
      <alignment horizontal="center"/>
    </xf>
    <xf numFmtId="176" fontId="14" fillId="2" borderId="0" xfId="1" applyNumberFormat="1" applyFont="1" applyFill="1" applyAlignment="1">
      <alignment horizontal="center"/>
    </xf>
    <xf numFmtId="0" fontId="14" fillId="2" borderId="0" xfId="1" applyFont="1" applyFill="1" applyAlignment="1">
      <alignment horizontal="left" vertical="center"/>
    </xf>
    <xf numFmtId="49" fontId="3" fillId="2" borderId="0" xfId="1" applyNumberFormat="1" applyFont="1" applyFill="1" applyAlignment="1">
      <alignment horizontal="center"/>
    </xf>
    <xf numFmtId="177" fontId="3" fillId="2" borderId="0" xfId="1" applyNumberFormat="1" applyFont="1" applyFill="1" applyAlignment="1">
      <alignment horizontal="center"/>
    </xf>
    <xf numFmtId="176" fontId="3" fillId="2" borderId="0" xfId="1" applyNumberFormat="1" applyFont="1" applyFill="1" applyAlignment="1">
      <alignment horizontal="left"/>
    </xf>
    <xf numFmtId="176" fontId="5" fillId="2" borderId="0" xfId="1" applyNumberFormat="1" applyFont="1" applyFill="1" applyAlignment="1">
      <alignment horizontal="center"/>
    </xf>
    <xf numFmtId="177" fontId="33" fillId="2" borderId="0" xfId="2" applyNumberFormat="1" applyFont="1" applyFill="1" applyBorder="1" applyAlignment="1" applyProtection="1">
      <alignment horizontal="left"/>
    </xf>
    <xf numFmtId="176" fontId="32" fillId="2" borderId="0" xfId="1" applyNumberFormat="1" applyFont="1" applyFill="1" applyAlignment="1">
      <alignment horizontal="center"/>
    </xf>
    <xf numFmtId="0" fontId="32" fillId="2" borderId="0" xfId="1" applyFont="1" applyFill="1" applyAlignment="1">
      <alignment horizontal="center"/>
    </xf>
    <xf numFmtId="177" fontId="5" fillId="2" borderId="0" xfId="1" applyNumberFormat="1" applyFont="1" applyFill="1" applyAlignment="1">
      <alignment horizontal="center"/>
    </xf>
    <xf numFmtId="176" fontId="5" fillId="2" borderId="0" xfId="1" quotePrefix="1" applyNumberFormat="1" applyFont="1" applyFill="1" applyAlignment="1">
      <alignment horizontal="left"/>
    </xf>
    <xf numFmtId="0" fontId="11" fillId="2" borderId="0" xfId="1" applyFont="1" applyFill="1" applyAlignment="1">
      <alignment horizontal="center"/>
    </xf>
    <xf numFmtId="0" fontId="11" fillId="2" borderId="0" xfId="1" quotePrefix="1" applyFont="1" applyFill="1" applyAlignment="1">
      <alignment horizontal="left"/>
    </xf>
    <xf numFmtId="177" fontId="13" fillId="2" borderId="0" xfId="2" applyNumberFormat="1" applyFont="1" applyFill="1" applyBorder="1" applyAlignment="1" applyProtection="1">
      <alignment horizontal="center" vertical="center"/>
    </xf>
    <xf numFmtId="0" fontId="11" fillId="2" borderId="0" xfId="1" applyFont="1" applyFill="1" applyAlignment="1">
      <alignment horizontal="center" vertical="center"/>
    </xf>
    <xf numFmtId="177" fontId="12" fillId="2" borderId="0" xfId="1" applyNumberFormat="1" applyFont="1" applyFill="1" applyAlignment="1">
      <alignment horizontal="center"/>
    </xf>
    <xf numFmtId="176" fontId="12" fillId="2" borderId="0" xfId="1" quotePrefix="1" applyNumberFormat="1" applyFont="1" applyFill="1" applyAlignment="1">
      <alignment horizontal="left"/>
    </xf>
    <xf numFmtId="176" fontId="12" fillId="2" borderId="0" xfId="1" applyNumberFormat="1" applyFont="1" applyFill="1" applyAlignment="1">
      <alignment horizontal="center"/>
    </xf>
    <xf numFmtId="0" fontId="14" fillId="2" borderId="0" xfId="1" quotePrefix="1" applyFont="1" applyFill="1" applyAlignment="1">
      <alignment horizontal="left"/>
    </xf>
    <xf numFmtId="177" fontId="9" fillId="2" borderId="0" xfId="2" applyNumberFormat="1" applyFont="1" applyFill="1" applyBorder="1" applyAlignment="1" applyProtection="1">
      <alignment horizontal="center" vertical="center"/>
    </xf>
    <xf numFmtId="176" fontId="3" fillId="2" borderId="0" xfId="1" applyNumberFormat="1" applyFont="1" applyFill="1" applyAlignment="1">
      <alignment horizontal="center"/>
    </xf>
    <xf numFmtId="177" fontId="32" fillId="2" borderId="0" xfId="1" applyNumberFormat="1" applyFont="1" applyFill="1" applyAlignment="1">
      <alignment horizontal="center"/>
    </xf>
    <xf numFmtId="176" fontId="3" fillId="2" borderId="0" xfId="1" applyNumberFormat="1" applyFont="1" applyFill="1" applyBorder="1" applyAlignment="1">
      <alignment horizontal="center" vertical="center"/>
    </xf>
    <xf numFmtId="176" fontId="5" fillId="2" borderId="0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176" fontId="33" fillId="2" borderId="0" xfId="2" applyNumberFormat="1" applyFont="1" applyFill="1" applyAlignment="1" applyProtection="1">
      <alignment horizontal="left"/>
    </xf>
    <xf numFmtId="177" fontId="33" fillId="2" borderId="0" xfId="2" applyNumberFormat="1" applyFont="1" applyFill="1" applyAlignment="1" applyProtection="1">
      <alignment horizontal="left"/>
    </xf>
    <xf numFmtId="176" fontId="3" fillId="2" borderId="0" xfId="1" quotePrefix="1" applyNumberFormat="1" applyFont="1" applyFill="1" applyAlignment="1">
      <alignment horizontal="left"/>
    </xf>
    <xf numFmtId="176" fontId="3" fillId="2" borderId="0" xfId="1" applyNumberFormat="1" applyFont="1" applyFill="1" applyAlignment="1"/>
    <xf numFmtId="176" fontId="33" fillId="2" borderId="0" xfId="2" applyNumberFormat="1" applyFont="1" applyFill="1" applyBorder="1" applyAlignment="1" applyProtection="1">
      <alignment horizontal="left" vertical="center"/>
    </xf>
    <xf numFmtId="177" fontId="33" fillId="2" borderId="0" xfId="2" applyNumberFormat="1" applyFont="1" applyFill="1" applyBorder="1" applyAlignment="1" applyProtection="1">
      <alignment horizontal="left" vertical="center"/>
    </xf>
    <xf numFmtId="176" fontId="32" fillId="2" borderId="0" xfId="2" applyNumberFormat="1" applyFont="1" applyFill="1" applyBorder="1" applyAlignment="1" applyProtection="1">
      <alignment horizontal="center" vertical="center"/>
    </xf>
    <xf numFmtId="0" fontId="7" fillId="2" borderId="0" xfId="1" applyFont="1" applyFill="1" applyAlignment="1"/>
    <xf numFmtId="0" fontId="3" fillId="2" borderId="0" xfId="1" applyFont="1" applyFill="1" applyAlignment="1">
      <alignment vertical="center" shrinkToFit="1"/>
    </xf>
    <xf numFmtId="0" fontId="19" fillId="2" borderId="0" xfId="1" applyNumberFormat="1" applyFont="1" applyFill="1" applyAlignment="1">
      <alignment vertical="center"/>
    </xf>
    <xf numFmtId="49" fontId="3" fillId="2" borderId="0" xfId="1" applyNumberFormat="1" applyFont="1" applyFill="1" applyAlignment="1">
      <alignment horizontal="center" vertical="center" shrinkToFit="1"/>
    </xf>
    <xf numFmtId="177" fontId="17" fillId="2" borderId="0" xfId="1" applyNumberFormat="1" applyFont="1" applyFill="1" applyAlignment="1">
      <alignment horizontal="center" vertical="center" shrinkToFit="1"/>
    </xf>
    <xf numFmtId="176" fontId="17" fillId="2" borderId="0" xfId="1" applyNumberFormat="1" applyFont="1" applyFill="1" applyAlignment="1">
      <alignment horizontal="center" vertical="center" shrinkToFit="1"/>
    </xf>
    <xf numFmtId="176" fontId="3" fillId="2" borderId="0" xfId="1" applyNumberFormat="1" applyFont="1" applyFill="1" applyAlignment="1">
      <alignment horizontal="center" vertical="center" shrinkToFit="1"/>
    </xf>
    <xf numFmtId="177" fontId="3" fillId="2" borderId="0" xfId="1" applyNumberFormat="1" applyFont="1" applyFill="1" applyAlignment="1">
      <alignment horizontal="center" vertical="center" shrinkToFit="1"/>
    </xf>
    <xf numFmtId="0" fontId="3" fillId="2" borderId="0" xfId="1" applyFont="1" applyFill="1" applyAlignment="1">
      <alignment horizontal="center" vertical="center" shrinkToFit="1"/>
    </xf>
    <xf numFmtId="0" fontId="7" fillId="2" borderId="0" xfId="1" applyFont="1" applyFill="1" applyAlignment="1">
      <alignment horizontal="center" vertical="center" shrinkToFit="1"/>
    </xf>
    <xf numFmtId="177" fontId="16" fillId="2" borderId="0" xfId="1" applyNumberFormat="1" applyFont="1" applyFill="1" applyAlignment="1">
      <alignment horizontal="center" vertical="center" shrinkToFit="1"/>
    </xf>
    <xf numFmtId="176" fontId="16" fillId="2" borderId="0" xfId="1" applyNumberFormat="1" applyFont="1" applyFill="1" applyBorder="1" applyAlignment="1">
      <alignment horizontal="center" vertical="center" shrinkToFit="1"/>
    </xf>
    <xf numFmtId="15" fontId="29" fillId="2" borderId="0" xfId="1" applyNumberFormat="1" applyFont="1" applyFill="1" applyBorder="1" applyAlignment="1">
      <alignment horizontal="center" vertical="center" shrinkToFit="1"/>
    </xf>
    <xf numFmtId="177" fontId="15" fillId="2" borderId="0" xfId="1" applyNumberFormat="1" applyFont="1" applyFill="1" applyBorder="1" applyAlignment="1">
      <alignment horizontal="center" vertical="center" shrinkToFit="1"/>
    </xf>
    <xf numFmtId="176" fontId="15" fillId="2" borderId="0" xfId="1" applyNumberFormat="1" applyFont="1" applyFill="1" applyBorder="1" applyAlignment="1">
      <alignment horizontal="center" vertical="center" shrinkToFit="1"/>
    </xf>
    <xf numFmtId="15" fontId="15" fillId="2" borderId="7" xfId="1" applyNumberFormat="1" applyFont="1" applyFill="1" applyBorder="1" applyAlignment="1">
      <alignment horizontal="center" vertical="center" shrinkToFit="1"/>
    </xf>
    <xf numFmtId="180" fontId="18" fillId="2" borderId="0" xfId="1" applyNumberFormat="1" applyFont="1" applyFill="1" applyAlignment="1">
      <alignment vertical="center" shrinkToFit="1"/>
    </xf>
    <xf numFmtId="49" fontId="18" fillId="2" borderId="0" xfId="1" applyNumberFormat="1" applyFont="1" applyFill="1" applyBorder="1" applyAlignment="1">
      <alignment horizontal="center" vertical="center"/>
    </xf>
    <xf numFmtId="176" fontId="16" fillId="2" borderId="0" xfId="1" applyNumberFormat="1" applyFont="1" applyFill="1" applyAlignment="1">
      <alignment horizontal="center" vertical="center" shrinkToFit="1"/>
    </xf>
    <xf numFmtId="15" fontId="29" fillId="2" borderId="0" xfId="1" applyNumberFormat="1" applyFont="1" applyFill="1" applyAlignment="1">
      <alignment horizontal="center" vertical="center" shrinkToFit="1"/>
    </xf>
    <xf numFmtId="177" fontId="15" fillId="2" borderId="0" xfId="1" applyNumberFormat="1" applyFont="1" applyFill="1" applyAlignment="1">
      <alignment horizontal="center" vertical="center" shrinkToFit="1"/>
    </xf>
    <xf numFmtId="176" fontId="15" fillId="2" borderId="0" xfId="1" applyNumberFormat="1" applyFont="1" applyFill="1" applyAlignment="1">
      <alignment horizontal="center" vertical="center" shrinkToFit="1"/>
    </xf>
    <xf numFmtId="15" fontId="15" fillId="2" borderId="0" xfId="1" applyNumberFormat="1" applyFont="1" applyFill="1" applyAlignment="1">
      <alignment horizontal="center" vertical="center" shrinkToFit="1"/>
    </xf>
    <xf numFmtId="0" fontId="5" fillId="2" borderId="0" xfId="1" applyFont="1" applyFill="1" applyAlignment="1">
      <alignment shrinkToFit="1"/>
    </xf>
    <xf numFmtId="177" fontId="11" fillId="2" borderId="28" xfId="1" applyNumberFormat="1" applyFont="1" applyFill="1" applyBorder="1" applyAlignment="1">
      <alignment horizontal="center" vertical="center" shrinkToFit="1"/>
    </xf>
    <xf numFmtId="176" fontId="54" fillId="2" borderId="0" xfId="2" applyNumberFormat="1" applyFont="1" applyFill="1" applyBorder="1" applyAlignment="1" applyProtection="1">
      <alignment horizontal="left"/>
    </xf>
    <xf numFmtId="0" fontId="3" fillId="0" borderId="0" xfId="1" applyFont="1" applyAlignment="1">
      <alignment vertical="center" shrinkToFit="1"/>
    </xf>
    <xf numFmtId="0" fontId="3" fillId="3" borderId="38" xfId="1" applyFont="1" applyFill="1" applyBorder="1" applyAlignment="1">
      <alignment horizontal="center" vertical="center" shrinkToFit="1"/>
    </xf>
    <xf numFmtId="0" fontId="3" fillId="3" borderId="40" xfId="1" applyFont="1" applyFill="1" applyBorder="1" applyAlignment="1">
      <alignment horizontal="center" vertical="center" shrinkToFit="1"/>
    </xf>
    <xf numFmtId="0" fontId="3" fillId="3" borderId="39" xfId="1" applyFont="1" applyFill="1" applyBorder="1" applyAlignment="1">
      <alignment horizontal="center" vertical="center" shrinkToFit="1"/>
    </xf>
    <xf numFmtId="49" fontId="3" fillId="0" borderId="0" xfId="1" applyNumberFormat="1" applyFont="1" applyAlignment="1">
      <alignment shrinkToFit="1"/>
    </xf>
    <xf numFmtId="0" fontId="3" fillId="0" borderId="0" xfId="1" applyFont="1" applyAlignment="1">
      <alignment shrinkToFit="1"/>
    </xf>
    <xf numFmtId="0" fontId="11" fillId="2" borderId="3" xfId="1" applyFont="1" applyFill="1" applyBorder="1" applyAlignment="1">
      <alignment horizontal="center" vertical="center" shrinkToFit="1"/>
    </xf>
    <xf numFmtId="176" fontId="7" fillId="2" borderId="42" xfId="1" applyNumberFormat="1" applyFont="1" applyFill="1" applyBorder="1" applyAlignment="1">
      <alignment horizontal="center" vertical="center" shrinkToFit="1"/>
    </xf>
    <xf numFmtId="0" fontId="11" fillId="2" borderId="32" xfId="1" applyFont="1" applyFill="1" applyBorder="1" applyAlignment="1">
      <alignment horizontal="center" vertical="center" shrinkToFit="1"/>
    </xf>
    <xf numFmtId="0" fontId="3" fillId="0" borderId="0" xfId="1" applyFont="1" applyFill="1" applyAlignment="1">
      <alignment horizontal="center" shrinkToFit="1"/>
    </xf>
    <xf numFmtId="0" fontId="7" fillId="2" borderId="22" xfId="1" applyFont="1" applyFill="1" applyBorder="1" applyAlignment="1">
      <alignment horizontal="left" vertical="center" shrinkToFit="1"/>
    </xf>
    <xf numFmtId="0" fontId="7" fillId="2" borderId="5" xfId="1" applyFont="1" applyFill="1" applyBorder="1" applyAlignment="1">
      <alignment horizontal="left" vertical="center" shrinkToFit="1"/>
    </xf>
    <xf numFmtId="0" fontId="11" fillId="2" borderId="41" xfId="1" applyFont="1" applyFill="1" applyBorder="1" applyAlignment="1">
      <alignment horizontal="center" vertical="center" shrinkToFit="1"/>
    </xf>
    <xf numFmtId="176" fontId="11" fillId="2" borderId="42" xfId="1" applyNumberFormat="1" applyFont="1" applyFill="1" applyBorder="1" applyAlignment="1">
      <alignment horizontal="center" vertical="center" shrinkToFit="1"/>
    </xf>
    <xf numFmtId="0" fontId="11" fillId="2" borderId="44" xfId="1" applyFont="1" applyFill="1" applyBorder="1" applyAlignment="1">
      <alignment horizontal="center" vertical="center" shrinkToFit="1"/>
    </xf>
    <xf numFmtId="177" fontId="11" fillId="2" borderId="21" xfId="1" applyNumberFormat="1" applyFont="1" applyFill="1" applyBorder="1" applyAlignment="1">
      <alignment horizontal="center" vertical="center" shrinkToFit="1"/>
    </xf>
    <xf numFmtId="177" fontId="7" fillId="2" borderId="28" xfId="1" applyNumberFormat="1" applyFont="1" applyFill="1" applyBorder="1" applyAlignment="1">
      <alignment horizontal="center" vertical="center" shrinkToFit="1"/>
    </xf>
    <xf numFmtId="0" fontId="7" fillId="2" borderId="45" xfId="1" applyFont="1" applyFill="1" applyBorder="1" applyAlignment="1">
      <alignment horizontal="left" vertical="center" shrinkToFit="1"/>
    </xf>
    <xf numFmtId="0" fontId="17" fillId="2" borderId="0" xfId="1" applyFont="1" applyFill="1" applyAlignment="1">
      <alignment horizontal="center" vertical="center" shrinkToFit="1"/>
    </xf>
    <xf numFmtId="15" fontId="16" fillId="2" borderId="0" xfId="1" applyNumberFormat="1" applyFont="1" applyFill="1" applyAlignment="1">
      <alignment horizontal="center" vertical="center" shrinkToFit="1"/>
    </xf>
    <xf numFmtId="179" fontId="3" fillId="2" borderId="0" xfId="1" applyNumberFormat="1" applyFont="1" applyFill="1" applyAlignment="1">
      <alignment horizontal="center" vertical="center" shrinkToFit="1"/>
    </xf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5" fillId="2" borderId="0" xfId="1" applyFont="1" applyFill="1" applyAlignment="1">
      <alignment horizontal="center"/>
    </xf>
    <xf numFmtId="0" fontId="30" fillId="2" borderId="0" xfId="2" applyFont="1" applyFill="1" applyBorder="1" applyAlignment="1" applyProtection="1">
      <alignment horizontal="left"/>
    </xf>
    <xf numFmtId="0" fontId="31" fillId="2" borderId="0" xfId="1" applyFont="1" applyFill="1" applyAlignment="1">
      <alignment horizontal="center"/>
    </xf>
    <xf numFmtId="0" fontId="5" fillId="2" borderId="0" xfId="1" quotePrefix="1" applyFont="1" applyFill="1" applyAlignment="1">
      <alignment horizontal="left"/>
    </xf>
    <xf numFmtId="0" fontId="13" fillId="2" borderId="0" xfId="2" applyFont="1" applyFill="1" applyBorder="1" applyAlignment="1" applyProtection="1">
      <alignment horizontal="center" vertical="center"/>
    </xf>
    <xf numFmtId="0" fontId="12" fillId="2" borderId="0" xfId="1" applyFont="1" applyFill="1" applyAlignment="1">
      <alignment horizontal="center"/>
    </xf>
    <xf numFmtId="0" fontId="12" fillId="2" borderId="0" xfId="1" quotePrefix="1" applyFont="1" applyFill="1" applyAlignment="1">
      <alignment horizontal="left"/>
    </xf>
    <xf numFmtId="0" fontId="9" fillId="2" borderId="0" xfId="2" applyFont="1" applyFill="1" applyBorder="1" applyAlignment="1" applyProtection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30" fillId="2" borderId="0" xfId="2" applyFont="1" applyFill="1" applyAlignment="1" applyProtection="1">
      <alignment horizontal="left"/>
    </xf>
    <xf numFmtId="0" fontId="3" fillId="2" borderId="0" xfId="1" quotePrefix="1" applyFont="1" applyFill="1" applyAlignment="1">
      <alignment horizontal="left"/>
    </xf>
    <xf numFmtId="0" fontId="30" fillId="2" borderId="0" xfId="2" applyFont="1" applyFill="1" applyBorder="1" applyAlignment="1" applyProtection="1">
      <alignment horizontal="left" vertical="center"/>
    </xf>
    <xf numFmtId="0" fontId="31" fillId="2" borderId="0" xfId="2" applyFont="1" applyFill="1" applyBorder="1" applyAlignment="1" applyProtection="1">
      <alignment horizontal="center" vertical="center"/>
    </xf>
    <xf numFmtId="0" fontId="7" fillId="2" borderId="0" xfId="1" applyFont="1" applyFill="1"/>
    <xf numFmtId="49" fontId="3" fillId="2" borderId="0" xfId="1" applyNumberFormat="1" applyFont="1" applyFill="1" applyAlignment="1">
      <alignment shrinkToFit="1"/>
    </xf>
    <xf numFmtId="49" fontId="7" fillId="2" borderId="0" xfId="1" applyNumberFormat="1" applyFont="1" applyFill="1" applyAlignment="1">
      <alignment shrinkToFit="1"/>
    </xf>
    <xf numFmtId="177" fontId="7" fillId="2" borderId="20" xfId="1" applyNumberFormat="1" applyFont="1" applyFill="1" applyBorder="1" applyAlignment="1">
      <alignment horizontal="center" vertical="center" shrinkToFit="1"/>
    </xf>
    <xf numFmtId="176" fontId="7" fillId="2" borderId="5" xfId="1" applyNumberFormat="1" applyFont="1" applyFill="1" applyBorder="1" applyAlignment="1">
      <alignment horizontal="center" vertical="center" shrinkToFit="1"/>
    </xf>
    <xf numFmtId="177" fontId="11" fillId="2" borderId="20" xfId="1" applyNumberFormat="1" applyFont="1" applyFill="1" applyBorder="1" applyAlignment="1">
      <alignment horizontal="center" vertical="center" shrinkToFit="1"/>
    </xf>
    <xf numFmtId="176" fontId="11" fillId="2" borderId="3" xfId="1" applyNumberFormat="1" applyFont="1" applyFill="1" applyBorder="1" applyAlignment="1">
      <alignment horizontal="center" vertical="center" shrinkToFit="1"/>
    </xf>
    <xf numFmtId="177" fontId="11" fillId="2" borderId="4" xfId="1" applyNumberFormat="1" applyFont="1" applyFill="1" applyBorder="1" applyAlignment="1">
      <alignment horizontal="center" vertical="center" shrinkToFit="1"/>
    </xf>
    <xf numFmtId="0" fontId="11" fillId="2" borderId="6" xfId="1" applyFont="1" applyFill="1" applyBorder="1" applyAlignment="1">
      <alignment horizontal="center" vertical="center" shrinkToFit="1"/>
    </xf>
    <xf numFmtId="177" fontId="11" fillId="2" borderId="23" xfId="1" applyNumberFormat="1" applyFont="1" applyFill="1" applyBorder="1" applyAlignment="1">
      <alignment horizontal="center" vertical="center" shrinkToFit="1"/>
    </xf>
    <xf numFmtId="176" fontId="11" fillId="2" borderId="5" xfId="1" applyNumberFormat="1" applyFont="1" applyFill="1" applyBorder="1" applyAlignment="1">
      <alignment horizontal="center" vertical="center" shrinkToFit="1"/>
    </xf>
    <xf numFmtId="177" fontId="11" fillId="2" borderId="27" xfId="1" applyNumberFormat="1" applyFont="1" applyFill="1" applyBorder="1" applyAlignment="1">
      <alignment horizontal="center" vertical="center" shrinkToFit="1"/>
    </xf>
    <xf numFmtId="176" fontId="11" fillId="2" borderId="19" xfId="1" applyNumberFormat="1" applyFont="1" applyFill="1" applyBorder="1" applyAlignment="1">
      <alignment horizontal="center" vertical="center" shrinkToFit="1"/>
    </xf>
    <xf numFmtId="0" fontId="11" fillId="2" borderId="22" xfId="1" applyFont="1" applyFill="1" applyBorder="1" applyAlignment="1">
      <alignment horizontal="center" vertical="center" shrinkToFit="1"/>
    </xf>
    <xf numFmtId="0" fontId="11" fillId="2" borderId="5" xfId="1" applyFont="1" applyFill="1" applyBorder="1" applyAlignment="1">
      <alignment horizontal="center" vertical="center" shrinkToFit="1"/>
    </xf>
    <xf numFmtId="176" fontId="7" fillId="2" borderId="19" xfId="1" applyNumberFormat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 shrinkToFit="1"/>
    </xf>
    <xf numFmtId="176" fontId="7" fillId="2" borderId="25" xfId="1" applyNumberFormat="1" applyFont="1" applyFill="1" applyBorder="1" applyAlignment="1">
      <alignment horizontal="center" vertical="center" shrinkToFit="1"/>
    </xf>
    <xf numFmtId="0" fontId="11" fillId="2" borderId="43" xfId="1" applyFont="1" applyFill="1" applyBorder="1" applyAlignment="1">
      <alignment horizontal="center" vertical="center" shrinkToFit="1"/>
    </xf>
    <xf numFmtId="49" fontId="7" fillId="2" borderId="34" xfId="1" applyNumberFormat="1" applyFont="1" applyFill="1" applyBorder="1" applyAlignment="1">
      <alignment horizontal="center" vertical="center" shrinkToFit="1"/>
    </xf>
    <xf numFmtId="177" fontId="7" fillId="2" borderId="23" xfId="1" applyNumberFormat="1" applyFont="1" applyFill="1" applyBorder="1" applyAlignment="1">
      <alignment horizontal="center" vertical="center" shrinkToFit="1"/>
    </xf>
    <xf numFmtId="176" fontId="7" fillId="2" borderId="26" xfId="1" applyNumberFormat="1" applyFont="1" applyFill="1" applyBorder="1" applyAlignment="1">
      <alignment horizontal="center" vertical="center" shrinkToFit="1"/>
    </xf>
    <xf numFmtId="176" fontId="7" fillId="2" borderId="3" xfId="1" applyNumberFormat="1" applyFont="1" applyFill="1" applyBorder="1" applyAlignment="1">
      <alignment horizontal="center" vertical="center" shrinkToFit="1"/>
    </xf>
    <xf numFmtId="177" fontId="14" fillId="2" borderId="4" xfId="1" applyNumberFormat="1" applyFont="1" applyFill="1" applyBorder="1" applyAlignment="1">
      <alignment horizontal="center" vertical="center" shrinkToFit="1"/>
    </xf>
    <xf numFmtId="176" fontId="14" fillId="2" borderId="25" xfId="1" applyNumberFormat="1" applyFont="1" applyFill="1" applyBorder="1" applyAlignment="1">
      <alignment horizontal="center" vertical="center" shrinkToFit="1"/>
    </xf>
    <xf numFmtId="0" fontId="14" fillId="2" borderId="21" xfId="1" applyFont="1" applyFill="1" applyBorder="1" applyAlignment="1">
      <alignment horizontal="center" vertical="center" shrinkToFit="1"/>
    </xf>
    <xf numFmtId="0" fontId="11" fillId="2" borderId="4" xfId="1" applyFont="1" applyFill="1" applyBorder="1" applyAlignment="1">
      <alignment horizontal="center" vertical="center" shrinkToFit="1"/>
    </xf>
    <xf numFmtId="49" fontId="7" fillId="2" borderId="4" xfId="1" applyNumberFormat="1" applyFont="1" applyFill="1" applyBorder="1" applyAlignment="1">
      <alignment vertical="center" shrinkToFit="1"/>
    </xf>
    <xf numFmtId="0" fontId="3" fillId="2" borderId="22" xfId="1" applyFont="1" applyFill="1" applyBorder="1" applyAlignment="1">
      <alignment horizontal="left" vertical="center" shrinkToFit="1"/>
    </xf>
    <xf numFmtId="177" fontId="7" fillId="2" borderId="20" xfId="1" quotePrefix="1" applyNumberFormat="1" applyFont="1" applyFill="1" applyBorder="1" applyAlignment="1">
      <alignment horizontal="center" vertical="center" shrinkToFit="1"/>
    </xf>
    <xf numFmtId="177" fontId="7" fillId="2" borderId="49" xfId="1" applyNumberFormat="1" applyFont="1" applyFill="1" applyBorder="1" applyAlignment="1">
      <alignment horizontal="center" vertical="center" shrinkToFit="1"/>
    </xf>
    <xf numFmtId="177" fontId="7" fillId="2" borderId="48" xfId="1" applyNumberFormat="1" applyFont="1" applyFill="1" applyBorder="1" applyAlignment="1">
      <alignment horizontal="center" vertical="center" shrinkToFit="1"/>
    </xf>
    <xf numFmtId="177" fontId="7" fillId="2" borderId="52" xfId="1" applyNumberFormat="1" applyFont="1" applyFill="1" applyBorder="1" applyAlignment="1">
      <alignment horizontal="center" vertical="center" shrinkToFit="1"/>
    </xf>
    <xf numFmtId="177" fontId="7" fillId="2" borderId="53" xfId="1" applyNumberFormat="1" applyFont="1" applyFill="1" applyBorder="1" applyAlignment="1">
      <alignment horizontal="center" vertical="center" shrinkToFit="1"/>
    </xf>
    <xf numFmtId="176" fontId="7" fillId="2" borderId="54" xfId="1" applyNumberFormat="1" applyFont="1" applyFill="1" applyBorder="1" applyAlignment="1">
      <alignment horizontal="center" vertical="center" shrinkToFit="1"/>
    </xf>
    <xf numFmtId="176" fontId="7" fillId="2" borderId="32" xfId="1" applyNumberFormat="1" applyFont="1" applyFill="1" applyBorder="1" applyAlignment="1">
      <alignment horizontal="center" vertical="center" shrinkToFit="1"/>
    </xf>
    <xf numFmtId="0" fontId="11" fillId="2" borderId="55" xfId="1" applyFont="1" applyFill="1" applyBorder="1" applyAlignment="1">
      <alignment horizontal="center" vertical="center" shrinkToFit="1"/>
    </xf>
    <xf numFmtId="0" fontId="11" fillId="2" borderId="45" xfId="1" applyFont="1" applyFill="1" applyBorder="1" applyAlignment="1">
      <alignment horizontal="center" vertical="center" shrinkToFit="1"/>
    </xf>
    <xf numFmtId="177" fontId="7" fillId="2" borderId="58" xfId="1" applyNumberFormat="1" applyFont="1" applyFill="1" applyBorder="1" applyAlignment="1">
      <alignment horizontal="center" vertical="center" shrinkToFit="1"/>
    </xf>
    <xf numFmtId="176" fontId="7" fillId="2" borderId="59" xfId="1" applyNumberFormat="1" applyFont="1" applyFill="1" applyBorder="1" applyAlignment="1">
      <alignment horizontal="center" vertical="center" shrinkToFit="1"/>
    </xf>
    <xf numFmtId="177" fontId="7" fillId="2" borderId="56" xfId="1" applyNumberFormat="1" applyFont="1" applyFill="1" applyBorder="1" applyAlignment="1">
      <alignment horizontal="center" vertical="center" shrinkToFit="1"/>
    </xf>
    <xf numFmtId="177" fontId="7" fillId="2" borderId="60" xfId="1" applyNumberFormat="1" applyFont="1" applyFill="1" applyBorder="1" applyAlignment="1">
      <alignment horizontal="center" vertical="center" shrinkToFit="1"/>
    </xf>
    <xf numFmtId="177" fontId="11" fillId="2" borderId="56" xfId="1" applyNumberFormat="1" applyFont="1" applyFill="1" applyBorder="1" applyAlignment="1">
      <alignment horizontal="center" vertical="center" shrinkToFit="1"/>
    </xf>
    <xf numFmtId="0" fontId="11" fillId="2" borderId="50" xfId="1" applyFont="1" applyFill="1" applyBorder="1" applyAlignment="1">
      <alignment horizontal="center" vertical="center" shrinkToFit="1"/>
    </xf>
    <xf numFmtId="176" fontId="7" fillId="2" borderId="61" xfId="1" applyNumberFormat="1" applyFont="1" applyFill="1" applyBorder="1" applyAlignment="1">
      <alignment horizontal="center" vertical="center" shrinkToFit="1"/>
    </xf>
    <xf numFmtId="176" fontId="11" fillId="2" borderId="59" xfId="1" applyNumberFormat="1" applyFont="1" applyFill="1" applyBorder="1" applyAlignment="1">
      <alignment horizontal="center" vertical="center" shrinkToFit="1"/>
    </xf>
    <xf numFmtId="177" fontId="11" fillId="2" borderId="62" xfId="1" applyNumberFormat="1" applyFont="1" applyFill="1" applyBorder="1" applyAlignment="1">
      <alignment horizontal="center" vertical="center" shrinkToFit="1"/>
    </xf>
    <xf numFmtId="176" fontId="7" fillId="2" borderId="63" xfId="1" applyNumberFormat="1" applyFont="1" applyFill="1" applyBorder="1" applyAlignment="1">
      <alignment horizontal="center" vertical="center" shrinkToFit="1"/>
    </xf>
    <xf numFmtId="176" fontId="7" fillId="2" borderId="64" xfId="1" applyNumberFormat="1" applyFont="1" applyFill="1" applyBorder="1" applyAlignment="1">
      <alignment horizontal="center" vertical="center" shrinkToFit="1"/>
    </xf>
    <xf numFmtId="0" fontId="11" fillId="2" borderId="65" xfId="1" applyFont="1" applyFill="1" applyBorder="1" applyAlignment="1">
      <alignment horizontal="center" vertical="center" shrinkToFit="1"/>
    </xf>
    <xf numFmtId="0" fontId="11" fillId="2" borderId="66" xfId="1" applyFont="1" applyFill="1" applyBorder="1" applyAlignment="1">
      <alignment horizontal="center" vertical="center" shrinkToFit="1"/>
    </xf>
    <xf numFmtId="177" fontId="7" fillId="2" borderId="56" xfId="1" quotePrefix="1" applyNumberFormat="1" applyFont="1" applyFill="1" applyBorder="1" applyAlignment="1">
      <alignment horizontal="center" vertical="center" shrinkToFit="1"/>
    </xf>
    <xf numFmtId="0" fontId="11" fillId="2" borderId="62" xfId="1" applyFont="1" applyFill="1" applyBorder="1" applyAlignment="1">
      <alignment horizontal="center" vertical="center" shrinkToFit="1"/>
    </xf>
    <xf numFmtId="0" fontId="7" fillId="2" borderId="4" xfId="1" applyNumberFormat="1" applyFont="1" applyFill="1" applyBorder="1" applyAlignment="1">
      <alignment vertical="center" shrinkToFit="1"/>
    </xf>
    <xf numFmtId="0" fontId="7" fillId="2" borderId="20" xfId="1" applyNumberFormat="1" applyFont="1" applyFill="1" applyBorder="1" applyAlignment="1">
      <alignment vertical="center" shrinkToFit="1"/>
    </xf>
    <xf numFmtId="0" fontId="7" fillId="2" borderId="34" xfId="1" applyNumberFormat="1" applyFont="1" applyFill="1" applyBorder="1" applyAlignment="1">
      <alignment horizontal="center" vertical="center" shrinkToFit="1"/>
    </xf>
    <xf numFmtId="0" fontId="7" fillId="2" borderId="41" xfId="1" applyNumberFormat="1" applyFont="1" applyFill="1" applyBorder="1" applyAlignment="1">
      <alignment horizontal="center" vertical="center" shrinkToFit="1"/>
    </xf>
    <xf numFmtId="0" fontId="11" fillId="2" borderId="4" xfId="1" applyNumberFormat="1" applyFont="1" applyFill="1" applyBorder="1" applyAlignment="1">
      <alignment vertical="center" shrinkToFit="1"/>
    </xf>
    <xf numFmtId="0" fontId="11" fillId="2" borderId="34" xfId="1" applyNumberFormat="1" applyFont="1" applyFill="1" applyBorder="1" applyAlignment="1">
      <alignment horizontal="center" vertical="center" shrinkToFit="1"/>
    </xf>
    <xf numFmtId="0" fontId="7" fillId="2" borderId="56" xfId="1" applyNumberFormat="1" applyFont="1" applyFill="1" applyBorder="1" applyAlignment="1">
      <alignment vertical="center" shrinkToFit="1"/>
    </xf>
    <xf numFmtId="0" fontId="7" fillId="2" borderId="57" xfId="1" applyNumberFormat="1" applyFont="1" applyFill="1" applyBorder="1" applyAlignment="1">
      <alignment horizontal="center" vertical="center" shrinkToFit="1"/>
    </xf>
    <xf numFmtId="49" fontId="7" fillId="2" borderId="20" xfId="1" applyNumberFormat="1" applyFont="1" applyFill="1" applyBorder="1" applyAlignment="1">
      <alignment vertical="center" shrinkToFit="1"/>
    </xf>
    <xf numFmtId="49" fontId="7" fillId="2" borderId="41" xfId="1" applyNumberFormat="1" applyFont="1" applyFill="1" applyBorder="1" applyAlignment="1">
      <alignment horizontal="center" vertical="center" shrinkToFit="1"/>
    </xf>
    <xf numFmtId="49" fontId="11" fillId="2" borderId="4" xfId="1" applyNumberFormat="1" applyFont="1" applyFill="1" applyBorder="1" applyAlignment="1">
      <alignment vertical="center" shrinkToFit="1"/>
    </xf>
    <xf numFmtId="49" fontId="11" fillId="2" borderId="34" xfId="1" applyNumberFormat="1" applyFont="1" applyFill="1" applyBorder="1" applyAlignment="1">
      <alignment horizontal="center" vertical="center" shrinkToFit="1"/>
    </xf>
    <xf numFmtId="49" fontId="7" fillId="2" borderId="28" xfId="1" applyNumberFormat="1" applyFont="1" applyFill="1" applyBorder="1" applyAlignment="1">
      <alignment vertical="center" shrinkToFit="1"/>
    </xf>
    <xf numFmtId="49" fontId="7" fillId="2" borderId="51" xfId="1" applyNumberFormat="1" applyFont="1" applyFill="1" applyBorder="1" applyAlignment="1">
      <alignment horizontal="center" vertical="center" shrinkToFit="1"/>
    </xf>
    <xf numFmtId="0" fontId="7" fillId="2" borderId="21" xfId="1" applyFont="1" applyFill="1" applyBorder="1" applyAlignment="1">
      <alignment horizontal="center" vertical="center" shrinkToFit="1"/>
    </xf>
    <xf numFmtId="177" fontId="7" fillId="2" borderId="4" xfId="1" applyNumberFormat="1" applyFont="1" applyFill="1" applyBorder="1" applyAlignment="1">
      <alignment horizontal="center" vertical="center" shrinkToFit="1"/>
    </xf>
    <xf numFmtId="0" fontId="7" fillId="2" borderId="6" xfId="1" applyFont="1" applyFill="1" applyBorder="1" applyAlignment="1">
      <alignment horizontal="center" vertical="center" shrinkToFit="1"/>
    </xf>
    <xf numFmtId="0" fontId="7" fillId="2" borderId="22" xfId="1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shrinkToFit="1"/>
    </xf>
    <xf numFmtId="0" fontId="7" fillId="2" borderId="5" xfId="1" applyFont="1" applyFill="1" applyBorder="1" applyAlignment="1">
      <alignment horizontal="center" vertical="center" shrinkToFit="1"/>
    </xf>
    <xf numFmtId="0" fontId="7" fillId="2" borderId="6" xfId="1" applyNumberFormat="1" applyFont="1" applyFill="1" applyBorder="1" applyAlignment="1">
      <alignment vertical="center" shrinkToFit="1"/>
    </xf>
    <xf numFmtId="0" fontId="7" fillId="2" borderId="6" xfId="1" applyNumberFormat="1" applyFont="1" applyFill="1" applyBorder="1" applyAlignment="1">
      <alignment horizontal="center" vertical="center" shrinkToFit="1"/>
    </xf>
    <xf numFmtId="0" fontId="7" fillId="2" borderId="47" xfId="1" applyNumberFormat="1" applyFont="1" applyFill="1" applyBorder="1" applyAlignment="1">
      <alignment horizontal="center" vertical="center" shrinkToFit="1"/>
    </xf>
    <xf numFmtId="0" fontId="7" fillId="2" borderId="55" xfId="1" applyNumberFormat="1" applyFont="1" applyFill="1" applyBorder="1" applyAlignment="1">
      <alignment vertical="center" shrinkToFit="1"/>
    </xf>
    <xf numFmtId="0" fontId="7" fillId="2" borderId="65" xfId="1" applyNumberFormat="1" applyFont="1" applyFill="1" applyBorder="1" applyAlignment="1">
      <alignment vertical="center" shrinkToFit="1"/>
    </xf>
    <xf numFmtId="0" fontId="7" fillId="2" borderId="67" xfId="1" applyNumberFormat="1" applyFont="1" applyFill="1" applyBorder="1" applyAlignment="1">
      <alignment horizontal="center" vertical="center" shrinkToFit="1"/>
    </xf>
    <xf numFmtId="0" fontId="7" fillId="2" borderId="66" xfId="1" applyFont="1" applyFill="1" applyBorder="1" applyAlignment="1">
      <alignment horizontal="left" vertical="center" shrinkToFit="1"/>
    </xf>
    <xf numFmtId="0" fontId="7" fillId="2" borderId="59" xfId="1" applyFont="1" applyFill="1" applyBorder="1" applyAlignment="1">
      <alignment horizontal="left" vertical="center" shrinkToFit="1"/>
    </xf>
    <xf numFmtId="177" fontId="7" fillId="5" borderId="49" xfId="1" applyNumberFormat="1" applyFont="1" applyFill="1" applyBorder="1" applyAlignment="1">
      <alignment horizontal="center" vertical="center" shrinkToFit="1"/>
    </xf>
    <xf numFmtId="0" fontId="7" fillId="2" borderId="41" xfId="1" applyFont="1" applyFill="1" applyBorder="1" applyAlignment="1">
      <alignment horizontal="center" vertical="center" shrinkToFit="1"/>
    </xf>
    <xf numFmtId="0" fontId="7" fillId="2" borderId="0" xfId="1" applyFont="1" applyFill="1" applyAlignment="1">
      <alignment shrinkToFit="1"/>
    </xf>
    <xf numFmtId="0" fontId="7" fillId="2" borderId="50" xfId="1" applyFont="1" applyFill="1" applyBorder="1" applyAlignment="1">
      <alignment horizontal="center" vertical="center" shrinkToFit="1"/>
    </xf>
    <xf numFmtId="177" fontId="7" fillId="2" borderId="62" xfId="1" applyNumberFormat="1" applyFont="1" applyFill="1" applyBorder="1" applyAlignment="1">
      <alignment horizontal="center" vertical="center" shrinkToFit="1"/>
    </xf>
    <xf numFmtId="0" fontId="7" fillId="2" borderId="68" xfId="1" applyFont="1" applyFill="1" applyBorder="1" applyAlignment="1">
      <alignment horizontal="center" vertical="center" shrinkToFit="1"/>
    </xf>
    <xf numFmtId="0" fontId="7" fillId="2" borderId="43" xfId="1" applyFont="1" applyFill="1" applyBorder="1" applyAlignment="1">
      <alignment horizontal="center" vertical="center" shrinkToFit="1"/>
    </xf>
    <xf numFmtId="0" fontId="7" fillId="2" borderId="32" xfId="1" applyFont="1" applyFill="1" applyBorder="1" applyAlignment="1">
      <alignment horizontal="center" vertical="center" shrinkToFit="1"/>
    </xf>
    <xf numFmtId="0" fontId="7" fillId="2" borderId="55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7" fillId="2" borderId="64" xfId="1" applyFont="1" applyFill="1" applyBorder="1" applyAlignment="1">
      <alignment horizontal="center" vertical="center" shrinkToFit="1"/>
    </xf>
    <xf numFmtId="0" fontId="7" fillId="2" borderId="65" xfId="1" applyFont="1" applyFill="1" applyBorder="1" applyAlignment="1">
      <alignment horizontal="center" vertical="center" shrinkToFit="1"/>
    </xf>
    <xf numFmtId="0" fontId="7" fillId="2" borderId="44" xfId="1" applyFont="1" applyFill="1" applyBorder="1" applyAlignment="1">
      <alignment horizontal="center" vertical="center" shrinkToFit="1"/>
    </xf>
    <xf numFmtId="177" fontId="7" fillId="2" borderId="21" xfId="1" applyNumberFormat="1" applyFont="1" applyFill="1" applyBorder="1" applyAlignment="1">
      <alignment horizontal="center" vertical="center" shrinkToFit="1"/>
    </xf>
    <xf numFmtId="0" fontId="18" fillId="2" borderId="0" xfId="1" applyNumberFormat="1" applyFont="1" applyFill="1" applyAlignment="1">
      <alignment vertical="center" shrinkToFit="1"/>
    </xf>
    <xf numFmtId="0" fontId="3" fillId="3" borderId="35" xfId="1" applyNumberFormat="1" applyFont="1" applyFill="1" applyBorder="1" applyAlignment="1">
      <alignment horizontal="center" vertical="center" shrinkToFit="1"/>
    </xf>
    <xf numFmtId="0" fontId="3" fillId="2" borderId="0" xfId="1" applyNumberFormat="1" applyFont="1" applyFill="1"/>
    <xf numFmtId="0" fontId="10" fillId="2" borderId="0" xfId="1" applyNumberFormat="1" applyFont="1" applyFill="1" applyAlignment="1">
      <alignment horizontal="left" vertical="center"/>
    </xf>
    <xf numFmtId="0" fontId="3" fillId="0" borderId="0" xfId="1" applyNumberFormat="1" applyFont="1" applyAlignment="1">
      <alignment shrinkToFit="1"/>
    </xf>
    <xf numFmtId="0" fontId="3" fillId="0" borderId="0" xfId="1" quotePrefix="1" applyNumberFormat="1" applyFont="1" applyAlignment="1">
      <alignment shrinkToFit="1"/>
    </xf>
    <xf numFmtId="0" fontId="3" fillId="2" borderId="0" xfId="1" applyNumberFormat="1" applyFont="1" applyFill="1" applyAlignment="1">
      <alignment vertical="center" shrinkToFit="1"/>
    </xf>
    <xf numFmtId="0" fontId="18" fillId="2" borderId="0" xfId="1" applyNumberFormat="1" applyFont="1" applyFill="1" applyAlignment="1">
      <alignment vertical="center"/>
    </xf>
    <xf numFmtId="0" fontId="3" fillId="3" borderId="36" xfId="1" applyNumberFormat="1" applyFont="1" applyFill="1" applyBorder="1" applyAlignment="1">
      <alignment horizontal="center" vertical="center" shrinkToFit="1"/>
    </xf>
    <xf numFmtId="0" fontId="7" fillId="2" borderId="55" xfId="1" applyNumberFormat="1" applyFont="1" applyFill="1" applyBorder="1" applyAlignment="1">
      <alignment horizontal="center" vertical="center" shrinkToFit="1"/>
    </xf>
    <xf numFmtId="0" fontId="7" fillId="2" borderId="0" xfId="1" applyNumberFormat="1" applyFont="1" applyFill="1"/>
    <xf numFmtId="0" fontId="7" fillId="3" borderId="20" xfId="1" applyNumberFormat="1" applyFont="1" applyFill="1" applyBorder="1" applyAlignment="1">
      <alignment vertical="center" shrinkToFit="1"/>
    </xf>
    <xf numFmtId="49" fontId="7" fillId="3" borderId="34" xfId="1" applyNumberFormat="1" applyFont="1" applyFill="1" applyBorder="1" applyAlignment="1">
      <alignment horizontal="center" vertical="center" shrinkToFit="1"/>
    </xf>
    <xf numFmtId="0" fontId="55" fillId="3" borderId="20" xfId="1" applyNumberFormat="1" applyFont="1" applyFill="1" applyBorder="1" applyAlignment="1">
      <alignment vertical="center" shrinkToFit="1"/>
    </xf>
    <xf numFmtId="49" fontId="7" fillId="3" borderId="57" xfId="1" applyNumberFormat="1" applyFont="1" applyFill="1" applyBorder="1" applyAlignment="1">
      <alignment horizontal="center" vertical="center" shrinkToFit="1"/>
    </xf>
    <xf numFmtId="0" fontId="3" fillId="0" borderId="0" xfId="1" applyFont="1" applyFill="1" applyAlignment="1">
      <alignment horizontal="center" vertical="center" shrinkToFit="1"/>
    </xf>
    <xf numFmtId="0" fontId="5" fillId="0" borderId="0" xfId="1" applyFont="1" applyFill="1" applyAlignment="1">
      <alignment shrinkToFit="1"/>
    </xf>
    <xf numFmtId="0" fontId="3" fillId="0" borderId="0" xfId="1" applyFont="1" applyFill="1" applyAlignment="1"/>
    <xf numFmtId="177" fontId="7" fillId="2" borderId="23" xfId="1" quotePrefix="1" applyNumberFormat="1" applyFont="1" applyFill="1" applyBorder="1" applyAlignment="1">
      <alignment horizontal="center" vertical="center" shrinkToFit="1"/>
    </xf>
    <xf numFmtId="177" fontId="11" fillId="2" borderId="49" xfId="1" applyNumberFormat="1" applyFont="1" applyFill="1" applyBorder="1" applyAlignment="1">
      <alignment horizontal="center" vertical="center" shrinkToFit="1"/>
    </xf>
    <xf numFmtId="177" fontId="7" fillId="2" borderId="58" xfId="1" quotePrefix="1" applyNumberFormat="1" applyFont="1" applyFill="1" applyBorder="1" applyAlignment="1">
      <alignment horizontal="center" vertical="center" shrinkToFit="1"/>
    </xf>
    <xf numFmtId="49" fontId="3" fillId="2" borderId="0" xfId="1" applyNumberFormat="1" applyFont="1" applyFill="1" applyAlignment="1">
      <alignment horizontal="center" shrinkToFit="1"/>
    </xf>
    <xf numFmtId="177" fontId="3" fillId="2" borderId="0" xfId="1" applyNumberFormat="1" applyFont="1" applyFill="1" applyAlignment="1">
      <alignment horizontal="center" shrinkToFit="1"/>
    </xf>
    <xf numFmtId="176" fontId="3" fillId="2" borderId="0" xfId="1" applyNumberFormat="1" applyFont="1" applyFill="1" applyAlignment="1">
      <alignment horizontal="center" shrinkToFit="1"/>
    </xf>
    <xf numFmtId="0" fontId="7" fillId="2" borderId="0" xfId="1" applyFont="1" applyFill="1" applyAlignment="1">
      <alignment horizontal="center" shrinkToFit="1"/>
    </xf>
    <xf numFmtId="177" fontId="5" fillId="2" borderId="0" xfId="1" applyNumberFormat="1" applyFont="1" applyFill="1" applyAlignment="1">
      <alignment horizontal="center" shrinkToFit="1"/>
    </xf>
    <xf numFmtId="176" fontId="5" fillId="2" borderId="0" xfId="1" applyNumberFormat="1" applyFont="1" applyFill="1" applyAlignment="1">
      <alignment horizontal="center" shrinkToFit="1"/>
    </xf>
    <xf numFmtId="0" fontId="3" fillId="2" borderId="0" xfId="1" applyFont="1" applyFill="1" applyAlignment="1">
      <alignment horizontal="center" shrinkToFit="1"/>
    </xf>
    <xf numFmtId="49" fontId="7" fillId="2" borderId="6" xfId="1" applyNumberFormat="1" applyFont="1" applyFill="1" applyBorder="1" applyAlignment="1">
      <alignment vertical="center" shrinkToFit="1"/>
    </xf>
    <xf numFmtId="49" fontId="7" fillId="2" borderId="55" xfId="1" applyNumberFormat="1" applyFont="1" applyFill="1" applyBorder="1" applyAlignment="1">
      <alignment vertical="center" shrinkToFit="1"/>
    </xf>
    <xf numFmtId="176" fontId="7" fillId="2" borderId="20" xfId="1" applyNumberFormat="1" applyFont="1" applyFill="1" applyBorder="1" applyAlignment="1">
      <alignment horizontal="center" vertical="center" shrinkToFit="1"/>
    </xf>
    <xf numFmtId="176" fontId="7" fillId="2" borderId="28" xfId="1" applyNumberFormat="1" applyFont="1" applyFill="1" applyBorder="1" applyAlignment="1">
      <alignment horizontal="center" vertical="center" shrinkToFit="1"/>
    </xf>
    <xf numFmtId="0" fontId="7" fillId="2" borderId="65" xfId="1" applyNumberFormat="1" applyFont="1" applyFill="1" applyBorder="1" applyAlignment="1">
      <alignment horizontal="center" vertical="center" shrinkToFit="1"/>
    </xf>
    <xf numFmtId="177" fontId="7" fillId="2" borderId="27" xfId="1" applyNumberFormat="1" applyFont="1" applyFill="1" applyBorder="1" applyAlignment="1">
      <alignment horizontal="center" vertical="center" shrinkToFit="1"/>
    </xf>
    <xf numFmtId="177" fontId="7" fillId="2" borderId="70" xfId="1" applyNumberFormat="1" applyFont="1" applyFill="1" applyBorder="1" applyAlignment="1">
      <alignment horizontal="center" vertical="center" shrinkToFit="1"/>
    </xf>
    <xf numFmtId="176" fontId="7" fillId="2" borderId="71" xfId="1" applyNumberFormat="1" applyFont="1" applyFill="1" applyBorder="1" applyAlignment="1">
      <alignment horizontal="center" vertical="center" shrinkToFit="1"/>
    </xf>
    <xf numFmtId="176" fontId="7" fillId="2" borderId="72" xfId="1" applyNumberFormat="1" applyFont="1" applyFill="1" applyBorder="1" applyAlignment="1">
      <alignment horizontal="center" vertical="center" shrinkToFit="1"/>
    </xf>
    <xf numFmtId="177" fontId="7" fillId="2" borderId="73" xfId="1" applyNumberFormat="1" applyFont="1" applyFill="1" applyBorder="1" applyAlignment="1">
      <alignment horizontal="center" vertical="center" shrinkToFit="1"/>
    </xf>
    <xf numFmtId="0" fontId="7" fillId="2" borderId="74" xfId="1" applyFont="1" applyFill="1" applyBorder="1" applyAlignment="1">
      <alignment horizontal="center" vertical="center" shrinkToFit="1"/>
    </xf>
    <xf numFmtId="176" fontId="7" fillId="2" borderId="75" xfId="1" applyNumberFormat="1" applyFont="1" applyFill="1" applyBorder="1" applyAlignment="1">
      <alignment horizontal="center" vertical="center" shrinkToFit="1"/>
    </xf>
    <xf numFmtId="0" fontId="7" fillId="2" borderId="69" xfId="1" applyFont="1" applyFill="1" applyBorder="1" applyAlignment="1">
      <alignment horizontal="center" vertical="center" shrinkToFit="1"/>
    </xf>
    <xf numFmtId="0" fontId="7" fillId="2" borderId="69" xfId="1" applyNumberFormat="1" applyFont="1" applyFill="1" applyBorder="1" applyAlignment="1">
      <alignment vertical="center" shrinkToFit="1"/>
    </xf>
    <xf numFmtId="0" fontId="7" fillId="2" borderId="69" xfId="1" applyNumberFormat="1" applyFont="1" applyFill="1" applyBorder="1" applyAlignment="1">
      <alignment horizontal="center" vertical="center" shrinkToFit="1"/>
    </xf>
    <xf numFmtId="177" fontId="7" fillId="2" borderId="77" xfId="1" applyNumberFormat="1" applyFont="1" applyFill="1" applyBorder="1" applyAlignment="1">
      <alignment horizontal="center" vertical="center" shrinkToFit="1"/>
    </xf>
    <xf numFmtId="176" fontId="7" fillId="2" borderId="78" xfId="1" applyNumberFormat="1" applyFont="1" applyFill="1" applyBorder="1" applyAlignment="1">
      <alignment horizontal="center" vertical="center" shrinkToFit="1"/>
    </xf>
    <xf numFmtId="0" fontId="7" fillId="2" borderId="79" xfId="1" applyFont="1" applyFill="1" applyBorder="1" applyAlignment="1">
      <alignment horizontal="left" vertical="center" shrinkToFit="1"/>
    </xf>
    <xf numFmtId="0" fontId="3" fillId="6" borderId="17" xfId="1" applyFont="1" applyFill="1" applyBorder="1" applyAlignment="1">
      <alignment horizontal="center" vertical="center" shrinkToFit="1"/>
    </xf>
    <xf numFmtId="49" fontId="3" fillId="6" borderId="33" xfId="1" applyNumberFormat="1" applyFont="1" applyFill="1" applyBorder="1" applyAlignment="1">
      <alignment horizontal="center" vertical="center" shrinkToFit="1"/>
    </xf>
    <xf numFmtId="0" fontId="3" fillId="6" borderId="10" xfId="1" applyFont="1" applyFill="1" applyBorder="1" applyAlignment="1">
      <alignment horizontal="center" vertical="center" shrinkToFit="1"/>
    </xf>
    <xf numFmtId="0" fontId="3" fillId="6" borderId="16" xfId="1" applyFont="1" applyFill="1" applyBorder="1" applyAlignment="1">
      <alignment horizontal="center" vertical="center" shrinkToFit="1"/>
    </xf>
    <xf numFmtId="0" fontId="3" fillId="6" borderId="10" xfId="1" applyNumberFormat="1" applyFont="1" applyFill="1" applyBorder="1" applyAlignment="1">
      <alignment horizontal="center" vertical="center" shrinkToFit="1"/>
    </xf>
    <xf numFmtId="0" fontId="3" fillId="6" borderId="16" xfId="1" applyNumberFormat="1" applyFont="1" applyFill="1" applyBorder="1" applyAlignment="1">
      <alignment horizontal="center" vertical="center" shrinkToFit="1"/>
    </xf>
    <xf numFmtId="0" fontId="3" fillId="6" borderId="46" xfId="1" applyFont="1" applyFill="1" applyBorder="1" applyAlignment="1">
      <alignment horizontal="center" vertical="center" shrinkToFit="1"/>
    </xf>
    <xf numFmtId="0" fontId="3" fillId="6" borderId="18" xfId="1" applyFont="1" applyFill="1" applyBorder="1" applyAlignment="1">
      <alignment horizontal="center" vertical="center" shrinkToFit="1"/>
    </xf>
    <xf numFmtId="49" fontId="7" fillId="2" borderId="6" xfId="1" applyNumberFormat="1" applyFont="1" applyFill="1" applyBorder="1" applyAlignment="1">
      <alignment horizontal="center" vertical="center" shrinkToFit="1"/>
    </xf>
    <xf numFmtId="49" fontId="7" fillId="5" borderId="20" xfId="1" applyNumberFormat="1" applyFont="1" applyFill="1" applyBorder="1" applyAlignment="1">
      <alignment vertical="center" shrinkToFit="1"/>
    </xf>
    <xf numFmtId="49" fontId="7" fillId="5" borderId="34" xfId="1" applyNumberFormat="1" applyFont="1" applyFill="1" applyBorder="1" applyAlignment="1">
      <alignment horizontal="center" vertical="center" shrinkToFit="1"/>
    </xf>
    <xf numFmtId="49" fontId="7" fillId="5" borderId="4" xfId="1" applyNumberFormat="1" applyFont="1" applyFill="1" applyBorder="1" applyAlignment="1">
      <alignment vertical="center" shrinkToFit="1"/>
    </xf>
    <xf numFmtId="49" fontId="7" fillId="5" borderId="41" xfId="1" applyNumberFormat="1" applyFont="1" applyFill="1" applyBorder="1" applyAlignment="1">
      <alignment horizontal="center" vertical="center" shrinkToFit="1"/>
    </xf>
    <xf numFmtId="0" fontId="7" fillId="2" borderId="45" xfId="1" applyFont="1" applyFill="1" applyBorder="1" applyAlignment="1">
      <alignment horizontal="center" vertical="center" shrinkToFit="1"/>
    </xf>
    <xf numFmtId="49" fontId="11" fillId="2" borderId="41" xfId="1" applyNumberFormat="1" applyFont="1" applyFill="1" applyBorder="1" applyAlignment="1">
      <alignment horizontal="center" vertical="center" shrinkToFit="1"/>
    </xf>
    <xf numFmtId="49" fontId="7" fillId="2" borderId="62" xfId="1" applyNumberFormat="1" applyFont="1" applyFill="1" applyBorder="1" applyAlignment="1">
      <alignment vertical="center" shrinkToFit="1"/>
    </xf>
    <xf numFmtId="0" fontId="7" fillId="3" borderId="56" xfId="1" applyNumberFormat="1" applyFont="1" applyFill="1" applyBorder="1" applyAlignment="1">
      <alignment vertical="center" shrinkToFit="1"/>
    </xf>
    <xf numFmtId="0" fontId="3" fillId="2" borderId="66" xfId="1" applyFont="1" applyFill="1" applyBorder="1" applyAlignment="1">
      <alignment horizontal="left" vertical="center" shrinkToFit="1"/>
    </xf>
    <xf numFmtId="176" fontId="56" fillId="2" borderId="5" xfId="1" applyNumberFormat="1" applyFont="1" applyFill="1" applyBorder="1" applyAlignment="1">
      <alignment horizontal="center" vertical="center" shrinkToFit="1"/>
    </xf>
    <xf numFmtId="177" fontId="56" fillId="2" borderId="20" xfId="1" applyNumberFormat="1" applyFont="1" applyFill="1" applyBorder="1" applyAlignment="1">
      <alignment horizontal="center" vertical="center" shrinkToFit="1"/>
    </xf>
    <xf numFmtId="176" fontId="56" fillId="2" borderId="19" xfId="1" applyNumberFormat="1" applyFont="1" applyFill="1" applyBorder="1" applyAlignment="1">
      <alignment horizontal="center" vertical="center" shrinkToFit="1"/>
    </xf>
    <xf numFmtId="0" fontId="57" fillId="0" borderId="0" xfId="16" applyFont="1" applyAlignment="1">
      <alignment vertical="center"/>
    </xf>
    <xf numFmtId="16" fontId="57" fillId="0" borderId="0" xfId="16" applyNumberFormat="1" applyFont="1" applyAlignment="1">
      <alignment horizontal="center" vertical="center"/>
    </xf>
    <xf numFmtId="0" fontId="57" fillId="0" borderId="0" xfId="16" applyFont="1" applyAlignment="1">
      <alignment horizontal="center" vertical="center"/>
    </xf>
    <xf numFmtId="0" fontId="58" fillId="2" borderId="0" xfId="16" applyFont="1" applyFill="1" applyAlignment="1">
      <alignment horizontal="center" vertical="center"/>
    </xf>
    <xf numFmtId="0" fontId="58" fillId="0" borderId="0" xfId="16" applyFont="1" applyAlignment="1">
      <alignment horizontal="center" vertical="center"/>
    </xf>
    <xf numFmtId="189" fontId="57" fillId="0" borderId="0" xfId="16" applyNumberFormat="1" applyFont="1" applyAlignment="1">
      <alignment horizontal="center" vertical="center"/>
    </xf>
    <xf numFmtId="0" fontId="61" fillId="0" borderId="0" xfId="6" applyFont="1" applyAlignment="1">
      <alignment vertical="center"/>
    </xf>
    <xf numFmtId="0" fontId="63" fillId="0" borderId="0" xfId="16" applyFont="1" applyAlignment="1">
      <alignment horizontal="center" vertical="center"/>
    </xf>
    <xf numFmtId="49" fontId="64" fillId="2" borderId="81" xfId="16" applyNumberFormat="1" applyFont="1" applyFill="1" applyBorder="1" applyAlignment="1">
      <alignment vertical="center"/>
    </xf>
    <xf numFmtId="49" fontId="65" fillId="2" borderId="81" xfId="16" applyNumberFormat="1" applyFont="1" applyFill="1" applyBorder="1" applyAlignment="1">
      <alignment vertical="center"/>
    </xf>
    <xf numFmtId="0" fontId="57" fillId="0" borderId="0" xfId="16" applyFont="1" applyAlignment="1">
      <alignment horizontal="right" vertical="center"/>
    </xf>
    <xf numFmtId="49" fontId="66" fillId="2" borderId="0" xfId="16" applyNumberFormat="1" applyFont="1" applyFill="1" applyAlignment="1">
      <alignment vertical="center"/>
    </xf>
    <xf numFmtId="49" fontId="67" fillId="2" borderId="0" xfId="16" applyNumberFormat="1" applyFont="1" applyFill="1" applyAlignment="1">
      <alignment vertical="center"/>
    </xf>
    <xf numFmtId="0" fontId="68" fillId="2" borderId="0" xfId="16" applyFont="1" applyFill="1" applyAlignment="1">
      <alignment vertical="center"/>
    </xf>
    <xf numFmtId="0" fontId="69" fillId="7" borderId="0" xfId="16" applyFont="1" applyFill="1" applyAlignment="1">
      <alignment vertical="center"/>
    </xf>
    <xf numFmtId="0" fontId="70" fillId="8" borderId="10" xfId="16" applyFont="1" applyFill="1" applyBorder="1" applyAlignment="1">
      <alignment horizontal="center" vertical="center"/>
    </xf>
    <xf numFmtId="0" fontId="71" fillId="7" borderId="10" xfId="16" applyFont="1" applyFill="1" applyBorder="1" applyAlignment="1">
      <alignment horizontal="center" vertical="center" shrinkToFit="1"/>
    </xf>
    <xf numFmtId="49" fontId="67" fillId="2" borderId="0" xfId="16" applyNumberFormat="1" applyFont="1" applyFill="1" applyAlignment="1">
      <alignment horizontal="center" vertical="center"/>
    </xf>
    <xf numFmtId="49" fontId="72" fillId="2" borderId="0" xfId="16" applyNumberFormat="1" applyFont="1" applyFill="1" applyAlignment="1">
      <alignment horizontal="center" vertical="center"/>
    </xf>
    <xf numFmtId="49" fontId="66" fillId="2" borderId="0" xfId="16" applyNumberFormat="1" applyFont="1" applyFill="1" applyAlignment="1">
      <alignment horizontal="center" vertical="center"/>
    </xf>
    <xf numFmtId="0" fontId="74" fillId="0" borderId="0" xfId="16" applyFont="1" applyAlignment="1">
      <alignment horizontal="center" vertical="center"/>
    </xf>
    <xf numFmtId="0" fontId="75" fillId="8" borderId="10" xfId="16" applyFont="1" applyFill="1" applyBorder="1" applyAlignment="1">
      <alignment horizontal="center" vertical="center"/>
    </xf>
    <xf numFmtId="0" fontId="2" fillId="7" borderId="10" xfId="16" applyFont="1" applyFill="1" applyBorder="1" applyAlignment="1">
      <alignment horizontal="center" vertical="center" shrinkToFit="1"/>
    </xf>
    <xf numFmtId="0" fontId="77" fillId="0" borderId="0" xfId="16" applyFont="1" applyAlignment="1">
      <alignment vertical="center"/>
    </xf>
    <xf numFmtId="0" fontId="78" fillId="0" borderId="0" xfId="16" applyFont="1" applyAlignment="1">
      <alignment vertical="center"/>
    </xf>
    <xf numFmtId="20" fontId="79" fillId="9" borderId="2" xfId="16" applyNumberFormat="1" applyFont="1" applyFill="1" applyBorder="1" applyAlignment="1">
      <alignment horizontal="center" vertical="center"/>
    </xf>
    <xf numFmtId="49" fontId="79" fillId="9" borderId="9" xfId="16" applyNumberFormat="1" applyFont="1" applyFill="1" applyBorder="1" applyAlignment="1">
      <alignment horizontal="center" vertical="center"/>
    </xf>
    <xf numFmtId="49" fontId="80" fillId="10" borderId="10" xfId="16" applyNumberFormat="1" applyFont="1" applyFill="1" applyBorder="1" applyAlignment="1">
      <alignment horizontal="center" vertical="center"/>
    </xf>
    <xf numFmtId="16" fontId="81" fillId="11" borderId="10" xfId="16" applyNumberFormat="1" applyFont="1" applyFill="1" applyBorder="1" applyAlignment="1">
      <alignment horizontal="center" vertical="center" wrapText="1" shrinkToFit="1"/>
    </xf>
    <xf numFmtId="16" fontId="79" fillId="11" borderId="10" xfId="16" applyNumberFormat="1" applyFont="1" applyFill="1" applyBorder="1" applyAlignment="1">
      <alignment horizontal="center" vertical="center" wrapText="1"/>
    </xf>
    <xf numFmtId="16" fontId="81" fillId="12" borderId="11" xfId="16" applyNumberFormat="1" applyFont="1" applyFill="1" applyBorder="1" applyAlignment="1">
      <alignment horizontal="center" vertical="center" wrapText="1"/>
    </xf>
    <xf numFmtId="16" fontId="81" fillId="12" borderId="2" xfId="16" applyNumberFormat="1" applyFont="1" applyFill="1" applyBorder="1" applyAlignment="1">
      <alignment horizontal="center" vertical="center" wrapText="1"/>
    </xf>
    <xf numFmtId="0" fontId="79" fillId="11" borderId="2" xfId="16" applyFont="1" applyFill="1" applyBorder="1" applyAlignment="1">
      <alignment horizontal="center" vertical="center" wrapText="1"/>
    </xf>
    <xf numFmtId="189" fontId="79" fillId="11" borderId="2" xfId="16" applyNumberFormat="1" applyFont="1" applyFill="1" applyBorder="1" applyAlignment="1">
      <alignment horizontal="center" vertical="center" wrapText="1"/>
    </xf>
    <xf numFmtId="0" fontId="2" fillId="0" borderId="82" xfId="16" applyFont="1" applyBorder="1" applyAlignment="1">
      <alignment horizontal="center" vertical="center"/>
    </xf>
    <xf numFmtId="0" fontId="2" fillId="0" borderId="83" xfId="16" applyFont="1" applyBorder="1" applyAlignment="1">
      <alignment horizontal="center" vertical="center"/>
    </xf>
    <xf numFmtId="191" fontId="57" fillId="2" borderId="10" xfId="16" applyNumberFormat="1" applyFont="1" applyFill="1" applyBorder="1" applyAlignment="1">
      <alignment vertical="center"/>
    </xf>
    <xf numFmtId="191" fontId="57" fillId="2" borderId="10" xfId="16" applyNumberFormat="1" applyFont="1" applyFill="1" applyBorder="1" applyAlignment="1">
      <alignment horizontal="center" vertical="center"/>
    </xf>
    <xf numFmtId="192" fontId="57" fillId="2" borderId="10" xfId="16" applyNumberFormat="1" applyFont="1" applyFill="1" applyBorder="1" applyAlignment="1">
      <alignment horizontal="center" vertical="center"/>
    </xf>
    <xf numFmtId="193" fontId="57" fillId="2" borderId="10" xfId="16" applyNumberFormat="1" applyFont="1" applyFill="1" applyBorder="1" applyAlignment="1">
      <alignment horizontal="center" vertical="center"/>
    </xf>
    <xf numFmtId="194" fontId="57" fillId="2" borderId="10" xfId="16" applyNumberFormat="1" applyFont="1" applyFill="1" applyBorder="1" applyAlignment="1">
      <alignment horizontal="center" vertical="center" shrinkToFit="1"/>
    </xf>
    <xf numFmtId="194" fontId="57" fillId="2" borderId="10" xfId="16" applyNumberFormat="1" applyFont="1" applyFill="1" applyBorder="1" applyAlignment="1">
      <alignment horizontal="center" vertical="center"/>
    </xf>
    <xf numFmtId="0" fontId="57" fillId="2" borderId="10" xfId="16" applyFont="1" applyFill="1" applyBorder="1" applyAlignment="1">
      <alignment horizontal="center" vertical="center"/>
    </xf>
    <xf numFmtId="0" fontId="57" fillId="2" borderId="10" xfId="6" applyFont="1" applyFill="1" applyBorder="1" applyAlignment="1">
      <alignment horizontal="center" vertical="center"/>
    </xf>
    <xf numFmtId="0" fontId="57" fillId="2" borderId="82" xfId="16" applyFont="1" applyFill="1" applyBorder="1" applyAlignment="1">
      <alignment horizontal="center" vertical="center"/>
    </xf>
    <xf numFmtId="0" fontId="57" fillId="2" borderId="83" xfId="16" applyFont="1" applyFill="1" applyBorder="1" applyAlignment="1">
      <alignment horizontal="center" vertical="center"/>
    </xf>
    <xf numFmtId="0" fontId="57" fillId="2" borderId="0" xfId="16" applyFont="1" applyFill="1" applyAlignment="1">
      <alignment vertical="center"/>
    </xf>
    <xf numFmtId="0" fontId="84" fillId="2" borderId="0" xfId="16" applyFont="1" applyFill="1" applyAlignment="1">
      <alignment vertical="center"/>
    </xf>
    <xf numFmtId="16" fontId="85" fillId="2" borderId="0" xfId="16" applyNumberFormat="1" applyFont="1" applyFill="1" applyAlignment="1">
      <alignment horizontal="left" vertical="center"/>
    </xf>
    <xf numFmtId="0" fontId="85" fillId="2" borderId="0" xfId="16" applyFont="1" applyFill="1" applyAlignment="1">
      <alignment horizontal="center" vertical="center"/>
    </xf>
    <xf numFmtId="189" fontId="90" fillId="2" borderId="0" xfId="16" applyNumberFormat="1" applyFont="1" applyFill="1" applyAlignment="1">
      <alignment horizontal="center" vertical="center"/>
    </xf>
    <xf numFmtId="0" fontId="78" fillId="2" borderId="0" xfId="16" applyFont="1" applyFill="1" applyAlignment="1">
      <alignment vertical="center"/>
    </xf>
    <xf numFmtId="0" fontId="74" fillId="2" borderId="0" xfId="16" applyFont="1" applyFill="1" applyAlignment="1">
      <alignment vertical="center"/>
    </xf>
    <xf numFmtId="16" fontId="90" fillId="2" borderId="0" xfId="16" applyNumberFormat="1" applyFont="1" applyFill="1" applyAlignment="1">
      <alignment horizontal="center" vertical="center"/>
    </xf>
    <xf numFmtId="0" fontId="90" fillId="2" borderId="0" xfId="16" applyFont="1" applyFill="1" applyAlignment="1">
      <alignment horizontal="center" vertical="center"/>
    </xf>
    <xf numFmtId="16" fontId="57" fillId="2" borderId="0" xfId="16" applyNumberFormat="1" applyFont="1" applyFill="1" applyAlignment="1">
      <alignment horizontal="center" vertical="center"/>
    </xf>
    <xf numFmtId="0" fontId="57" fillId="2" borderId="0" xfId="16" applyFont="1" applyFill="1" applyAlignment="1">
      <alignment horizontal="center" vertical="center"/>
    </xf>
    <xf numFmtId="49" fontId="93" fillId="2" borderId="0" xfId="6" applyNumberFormat="1" applyFont="1" applyFill="1" applyAlignment="1">
      <alignment vertical="center"/>
    </xf>
    <xf numFmtId="49" fontId="57" fillId="2" borderId="0" xfId="6" applyNumberFormat="1" applyFont="1" applyFill="1" applyAlignment="1">
      <alignment vertical="center"/>
    </xf>
    <xf numFmtId="0" fontId="85" fillId="2" borderId="0" xfId="6" applyFont="1" applyFill="1" applyAlignment="1">
      <alignment vertical="center"/>
    </xf>
    <xf numFmtId="16" fontId="85" fillId="2" borderId="0" xfId="6" applyNumberFormat="1" applyFont="1" applyFill="1" applyAlignment="1">
      <alignment horizontal="left" vertical="center"/>
    </xf>
    <xf numFmtId="0" fontId="90" fillId="2" borderId="0" xfId="6" applyFont="1" applyFill="1" applyAlignment="1">
      <alignment horizontal="center" vertical="center"/>
    </xf>
    <xf numFmtId="0" fontId="94" fillId="2" borderId="0" xfId="5" applyFont="1" applyFill="1" applyAlignment="1" applyProtection="1">
      <alignment horizontal="center" vertical="center"/>
    </xf>
    <xf numFmtId="0" fontId="95" fillId="2" borderId="0" xfId="6" applyFont="1" applyFill="1" applyAlignment="1">
      <alignment horizontal="center" vertical="center"/>
    </xf>
    <xf numFmtId="0" fontId="78" fillId="2" borderId="0" xfId="6" applyFont="1" applyFill="1" applyAlignment="1">
      <alignment horizontal="center" vertical="center"/>
    </xf>
    <xf numFmtId="0" fontId="97" fillId="2" borderId="0" xfId="6" applyFont="1" applyFill="1" applyAlignment="1">
      <alignment horizontal="center" vertical="center"/>
    </xf>
    <xf numFmtId="0" fontId="97" fillId="2" borderId="0" xfId="6" applyFont="1" applyFill="1" applyAlignment="1">
      <alignment horizontal="center"/>
    </xf>
    <xf numFmtId="177" fontId="56" fillId="2" borderId="4" xfId="1" applyNumberFormat="1" applyFont="1" applyFill="1" applyBorder="1" applyAlignment="1">
      <alignment horizontal="center" vertical="center" shrinkToFit="1"/>
    </xf>
    <xf numFmtId="176" fontId="56" fillId="2" borderId="25" xfId="1" applyNumberFormat="1" applyFont="1" applyFill="1" applyBorder="1" applyAlignment="1">
      <alignment horizontal="center" vertical="center" shrinkToFit="1"/>
    </xf>
    <xf numFmtId="177" fontId="56" fillId="2" borderId="49" xfId="1" applyNumberFormat="1" applyFont="1" applyFill="1" applyBorder="1" applyAlignment="1">
      <alignment horizontal="center" vertical="center" shrinkToFit="1"/>
    </xf>
    <xf numFmtId="0" fontId="56" fillId="2" borderId="21" xfId="1" applyFont="1" applyFill="1" applyBorder="1" applyAlignment="1">
      <alignment horizontal="center" vertical="center" shrinkToFit="1"/>
    </xf>
    <xf numFmtId="0" fontId="56" fillId="2" borderId="6" xfId="1" applyFont="1" applyFill="1" applyBorder="1" applyAlignment="1">
      <alignment horizontal="center" vertical="center" shrinkToFit="1"/>
    </xf>
    <xf numFmtId="0" fontId="56" fillId="2" borderId="22" xfId="1" applyFont="1" applyFill="1" applyBorder="1" applyAlignment="1">
      <alignment horizontal="center" vertical="center" shrinkToFit="1"/>
    </xf>
    <xf numFmtId="0" fontId="98" fillId="0" borderId="0" xfId="1" applyFont="1" applyFill="1" applyAlignment="1">
      <alignment shrinkToFit="1"/>
    </xf>
    <xf numFmtId="0" fontId="86" fillId="2" borderId="0" xfId="16" applyFont="1" applyFill="1" applyAlignment="1">
      <alignment vertical="center"/>
    </xf>
    <xf numFmtId="0" fontId="87" fillId="2" borderId="0" xfId="16" applyFont="1" applyFill="1" applyAlignment="1">
      <alignment horizontal="center" vertical="center"/>
    </xf>
    <xf numFmtId="194" fontId="88" fillId="2" borderId="84" xfId="16" applyNumberFormat="1" applyFont="1" applyFill="1" applyBorder="1" applyAlignment="1">
      <alignment horizontal="center" vertical="center"/>
    </xf>
    <xf numFmtId="0" fontId="89" fillId="2" borderId="0" xfId="16" applyFont="1" applyFill="1" applyAlignment="1">
      <alignment horizontal="center" vertical="center"/>
    </xf>
    <xf numFmtId="0" fontId="7" fillId="2" borderId="66" xfId="1" applyFont="1" applyFill="1" applyBorder="1" applyAlignment="1">
      <alignment horizontal="center" vertical="center" shrinkToFit="1"/>
    </xf>
    <xf numFmtId="49" fontId="7" fillId="2" borderId="44" xfId="1" applyNumberFormat="1" applyFont="1" applyFill="1" applyBorder="1" applyAlignment="1">
      <alignment horizontal="center" vertical="center" shrinkToFit="1"/>
    </xf>
    <xf numFmtId="49" fontId="11" fillId="2" borderId="20" xfId="1" applyNumberFormat="1" applyFont="1" applyFill="1" applyBorder="1" applyAlignment="1">
      <alignment vertical="center" shrinkToFit="1"/>
    </xf>
    <xf numFmtId="49" fontId="7" fillId="2" borderId="80" xfId="1" applyNumberFormat="1" applyFont="1" applyFill="1" applyBorder="1" applyAlignment="1">
      <alignment horizontal="center" vertical="center" shrinkToFit="1"/>
    </xf>
    <xf numFmtId="0" fontId="7" fillId="2" borderId="20" xfId="1" applyNumberFormat="1" applyFont="1" applyFill="1" applyBorder="1" applyAlignment="1">
      <alignment horizontal="center" vertical="center" shrinkToFit="1"/>
    </xf>
    <xf numFmtId="0" fontId="7" fillId="2" borderId="5" xfId="1" applyNumberFormat="1" applyFont="1" applyFill="1" applyBorder="1" applyAlignment="1">
      <alignment horizontal="center" vertical="center" shrinkToFit="1"/>
    </xf>
    <xf numFmtId="0" fontId="7" fillId="2" borderId="21" xfId="1" applyNumberFormat="1" applyFont="1" applyFill="1" applyBorder="1" applyAlignment="1">
      <alignment horizontal="center" vertical="center" shrinkToFit="1"/>
    </xf>
    <xf numFmtId="0" fontId="7" fillId="2" borderId="22" xfId="1" applyNumberFormat="1" applyFont="1" applyFill="1" applyBorder="1" applyAlignment="1">
      <alignment horizontal="left" vertical="center" shrinkToFit="1"/>
    </xf>
    <xf numFmtId="0" fontId="7" fillId="2" borderId="0" xfId="1" applyNumberFormat="1" applyFont="1" applyFill="1" applyAlignment="1">
      <alignment shrinkToFit="1"/>
    </xf>
    <xf numFmtId="195" fontId="7" fillId="2" borderId="20" xfId="1" applyNumberFormat="1" applyFont="1" applyFill="1" applyBorder="1" applyAlignment="1">
      <alignment horizontal="center" vertical="center" shrinkToFit="1"/>
    </xf>
    <xf numFmtId="195" fontId="7" fillId="2" borderId="3" xfId="1" applyNumberFormat="1" applyFont="1" applyFill="1" applyBorder="1" applyAlignment="1">
      <alignment horizontal="center" vertical="center" shrinkToFit="1"/>
    </xf>
    <xf numFmtId="195" fontId="7" fillId="2" borderId="5" xfId="1" applyNumberFormat="1" applyFont="1" applyFill="1" applyBorder="1" applyAlignment="1">
      <alignment horizontal="center" vertical="center" shrinkToFit="1"/>
    </xf>
    <xf numFmtId="195" fontId="7" fillId="2" borderId="49" xfId="1" applyNumberFormat="1" applyFont="1" applyFill="1" applyBorder="1" applyAlignment="1">
      <alignment horizontal="center" vertical="center" shrinkToFit="1"/>
    </xf>
    <xf numFmtId="195" fontId="7" fillId="2" borderId="21" xfId="1" applyNumberFormat="1" applyFont="1" applyFill="1" applyBorder="1" applyAlignment="1">
      <alignment horizontal="center" vertical="center" shrinkToFit="1"/>
    </xf>
    <xf numFmtId="195" fontId="7" fillId="2" borderId="4" xfId="1" applyNumberFormat="1" applyFont="1" applyFill="1" applyBorder="1" applyAlignment="1">
      <alignment horizontal="center" vertical="center" shrinkToFit="1"/>
    </xf>
    <xf numFmtId="195" fontId="7" fillId="2" borderId="19" xfId="1" applyNumberFormat="1" applyFont="1" applyFill="1" applyBorder="1" applyAlignment="1">
      <alignment horizontal="center" vertical="center" shrinkToFit="1"/>
    </xf>
    <xf numFmtId="195" fontId="7" fillId="2" borderId="25" xfId="1" applyNumberFormat="1" applyFont="1" applyFill="1" applyBorder="1" applyAlignment="1">
      <alignment horizontal="center" vertical="center" shrinkToFit="1"/>
    </xf>
    <xf numFmtId="49" fontId="56" fillId="2" borderId="34" xfId="1" applyNumberFormat="1" applyFont="1" applyFill="1" applyBorder="1" applyAlignment="1">
      <alignment horizontal="center" vertical="center" shrinkToFit="1"/>
    </xf>
    <xf numFmtId="177" fontId="56" fillId="2" borderId="23" xfId="1" quotePrefix="1" applyNumberFormat="1" applyFont="1" applyFill="1" applyBorder="1" applyAlignment="1">
      <alignment horizontal="center" vertical="center" shrinkToFit="1"/>
    </xf>
    <xf numFmtId="49" fontId="7" fillId="2" borderId="47" xfId="1" applyNumberFormat="1" applyFont="1" applyFill="1" applyBorder="1" applyAlignment="1">
      <alignment horizontal="center" vertical="center" shrinkToFit="1"/>
    </xf>
    <xf numFmtId="49" fontId="11" fillId="2" borderId="51" xfId="1" applyNumberFormat="1" applyFont="1" applyFill="1" applyBorder="1" applyAlignment="1">
      <alignment horizontal="center" vertical="center" shrinkToFit="1"/>
    </xf>
    <xf numFmtId="177" fontId="7" fillId="0" borderId="20" xfId="1" applyNumberFormat="1" applyFont="1" applyFill="1" applyBorder="1" applyAlignment="1">
      <alignment horizontal="center" vertical="center" shrinkToFit="1"/>
    </xf>
    <xf numFmtId="176" fontId="7" fillId="0" borderId="3" xfId="1" applyNumberFormat="1" applyFont="1" applyFill="1" applyBorder="1" applyAlignment="1">
      <alignment horizontal="center" vertical="center" shrinkToFit="1"/>
    </xf>
    <xf numFmtId="176" fontId="7" fillId="0" borderId="5" xfId="1" applyNumberFormat="1" applyFont="1" applyFill="1" applyBorder="1" applyAlignment="1">
      <alignment horizontal="center" vertical="center" shrinkToFit="1"/>
    </xf>
    <xf numFmtId="177" fontId="7" fillId="0" borderId="4" xfId="1" applyNumberFormat="1" applyFont="1" applyFill="1" applyBorder="1" applyAlignment="1">
      <alignment horizontal="center" vertical="center" shrinkToFit="1"/>
    </xf>
    <xf numFmtId="176" fontId="7" fillId="0" borderId="25" xfId="1" applyNumberFormat="1" applyFont="1" applyFill="1" applyBorder="1" applyAlignment="1">
      <alignment horizontal="center" vertical="center" shrinkToFit="1"/>
    </xf>
    <xf numFmtId="49" fontId="7" fillId="2" borderId="57" xfId="1" applyNumberFormat="1" applyFont="1" applyFill="1" applyBorder="1" applyAlignment="1">
      <alignment horizontal="center" vertical="center" shrinkToFit="1"/>
    </xf>
    <xf numFmtId="49" fontId="11" fillId="5" borderId="4" xfId="1" applyNumberFormat="1" applyFont="1" applyFill="1" applyBorder="1" applyAlignment="1">
      <alignment vertical="center" shrinkToFit="1"/>
    </xf>
    <xf numFmtId="0" fontId="7" fillId="2" borderId="42" xfId="1" applyFont="1" applyFill="1" applyBorder="1" applyAlignment="1">
      <alignment horizontal="left" vertical="center" shrinkToFit="1"/>
    </xf>
    <xf numFmtId="0" fontId="7" fillId="2" borderId="76" xfId="1" applyNumberFormat="1" applyFont="1" applyFill="1" applyBorder="1" applyAlignment="1">
      <alignment horizontal="center" vertical="center" shrinkToFit="1"/>
    </xf>
    <xf numFmtId="176" fontId="56" fillId="2" borderId="3" xfId="1" applyNumberFormat="1" applyFont="1" applyFill="1" applyBorder="1" applyAlignment="1">
      <alignment horizontal="center" vertical="center" shrinkToFit="1"/>
    </xf>
    <xf numFmtId="49" fontId="56" fillId="2" borderId="20" xfId="1" applyNumberFormat="1" applyFont="1" applyFill="1" applyBorder="1" applyAlignment="1">
      <alignment vertical="center" shrinkToFit="1"/>
    </xf>
    <xf numFmtId="49" fontId="11" fillId="2" borderId="80" xfId="1" applyNumberFormat="1" applyFont="1" applyFill="1" applyBorder="1" applyAlignment="1">
      <alignment horizontal="center" vertical="center" shrinkToFit="1"/>
    </xf>
    <xf numFmtId="0" fontId="56" fillId="2" borderId="4" xfId="1" applyFont="1" applyFill="1" applyBorder="1" applyAlignment="1">
      <alignment horizontal="center" vertical="center" shrinkToFit="1"/>
    </xf>
    <xf numFmtId="0" fontId="3" fillId="6" borderId="10" xfId="1" applyNumberFormat="1" applyFont="1" applyFill="1" applyBorder="1" applyAlignment="1">
      <alignment horizontal="center" vertical="center" shrinkToFit="1"/>
    </xf>
    <xf numFmtId="0" fontId="3" fillId="6" borderId="17" xfId="1" applyNumberFormat="1" applyFont="1" applyFill="1" applyBorder="1" applyAlignment="1">
      <alignment horizontal="center" vertical="center" shrinkToFit="1"/>
    </xf>
    <xf numFmtId="0" fontId="21" fillId="0" borderId="0" xfId="1" applyFont="1" applyFill="1" applyBorder="1" applyAlignment="1">
      <alignment horizontal="center" vertical="center" shrinkToFit="1"/>
    </xf>
    <xf numFmtId="0" fontId="29" fillId="0" borderId="0" xfId="1" applyFont="1" applyFill="1" applyBorder="1" applyAlignment="1">
      <alignment horizontal="center" vertical="center" shrinkToFit="1"/>
    </xf>
    <xf numFmtId="0" fontId="15" fillId="0" borderId="7" xfId="1" applyFont="1" applyFill="1" applyBorder="1" applyAlignment="1">
      <alignment horizontal="center" vertical="center" shrinkToFit="1"/>
    </xf>
    <xf numFmtId="0" fontId="29" fillId="0" borderId="7" xfId="1" applyFont="1" applyFill="1" applyBorder="1" applyAlignment="1">
      <alignment horizontal="center" vertical="center" shrinkToFit="1"/>
    </xf>
    <xf numFmtId="0" fontId="20" fillId="2" borderId="8" xfId="1" applyFont="1" applyFill="1" applyBorder="1" applyAlignment="1">
      <alignment horizontal="center" vertical="center" shrinkToFit="1"/>
    </xf>
    <xf numFmtId="0" fontId="3" fillId="6" borderId="24" xfId="1" applyFont="1" applyFill="1" applyBorder="1" applyAlignment="1">
      <alignment horizontal="center" vertical="center" wrapText="1" shrinkToFit="1"/>
    </xf>
    <xf numFmtId="0" fontId="3" fillId="6" borderId="16" xfId="1" applyFont="1" applyFill="1" applyBorder="1" applyAlignment="1">
      <alignment horizontal="center" vertical="center" wrapText="1" shrinkToFit="1"/>
    </xf>
    <xf numFmtId="0" fontId="3" fillId="6" borderId="10" xfId="1" applyFont="1" applyFill="1" applyBorder="1" applyAlignment="1">
      <alignment horizontal="center" vertical="center" shrinkToFit="1"/>
    </xf>
    <xf numFmtId="178" fontId="3" fillId="6" borderId="17" xfId="1" applyNumberFormat="1" applyFont="1" applyFill="1" applyBorder="1" applyAlignment="1">
      <alignment horizontal="center" vertical="center" shrinkToFit="1"/>
    </xf>
    <xf numFmtId="178" fontId="3" fillId="6" borderId="24" xfId="1" applyNumberFormat="1" applyFont="1" applyFill="1" applyBorder="1" applyAlignment="1">
      <alignment horizontal="center" vertical="center" shrinkToFit="1"/>
    </xf>
    <xf numFmtId="178" fontId="3" fillId="6" borderId="16" xfId="1" applyNumberFormat="1" applyFont="1" applyFill="1" applyBorder="1" applyAlignment="1">
      <alignment horizontal="center" vertical="center" shrinkToFit="1"/>
    </xf>
    <xf numFmtId="0" fontId="5" fillId="6" borderId="17" xfId="1" applyNumberFormat="1" applyFont="1" applyFill="1" applyBorder="1" applyAlignment="1">
      <alignment horizontal="center" vertical="center" shrinkToFit="1"/>
    </xf>
    <xf numFmtId="0" fontId="5" fillId="6" borderId="24" xfId="1" applyNumberFormat="1" applyFont="1" applyFill="1" applyBorder="1" applyAlignment="1">
      <alignment horizontal="center" vertical="center" shrinkToFit="1"/>
    </xf>
    <xf numFmtId="0" fontId="3" fillId="6" borderId="18" xfId="1" applyFont="1" applyFill="1" applyBorder="1" applyAlignment="1">
      <alignment horizontal="center" vertical="center" shrinkToFit="1"/>
    </xf>
    <xf numFmtId="0" fontId="3" fillId="3" borderId="37" xfId="1" applyFont="1" applyFill="1" applyBorder="1" applyAlignment="1">
      <alignment horizontal="center" vertical="center" shrinkToFit="1"/>
    </xf>
    <xf numFmtId="0" fontId="3" fillId="3" borderId="37" xfId="1" applyFont="1" applyFill="1" applyBorder="1" applyAlignment="1">
      <alignment horizontal="center" vertical="center" wrapText="1" shrinkToFit="1"/>
    </xf>
    <xf numFmtId="0" fontId="3" fillId="3" borderId="35" xfId="1" applyFont="1" applyFill="1" applyBorder="1" applyAlignment="1">
      <alignment horizontal="center" vertical="center" wrapText="1" shrinkToFit="1"/>
    </xf>
    <xf numFmtId="0" fontId="3" fillId="3" borderId="39" xfId="1" applyFont="1" applyFill="1" applyBorder="1" applyAlignment="1">
      <alignment horizontal="center" vertical="center" wrapText="1" shrinkToFit="1"/>
    </xf>
    <xf numFmtId="0" fontId="21" fillId="0" borderId="0" xfId="1" applyFont="1" applyAlignment="1">
      <alignment horizontal="center" vertical="center" shrinkToFit="1"/>
    </xf>
    <xf numFmtId="0" fontId="15" fillId="0" borderId="7" xfId="1" applyFont="1" applyBorder="1" applyAlignment="1">
      <alignment horizontal="center" vertical="center" shrinkToFit="1"/>
    </xf>
    <xf numFmtId="0" fontId="3" fillId="3" borderId="35" xfId="1" applyFont="1" applyFill="1" applyBorder="1" applyAlignment="1">
      <alignment horizontal="center" vertical="center" shrinkToFit="1"/>
    </xf>
    <xf numFmtId="178" fontId="3" fillId="3" borderId="38" xfId="1" applyNumberFormat="1" applyFont="1" applyFill="1" applyBorder="1" applyAlignment="1">
      <alignment horizontal="center" vertical="center" shrinkToFit="1"/>
    </xf>
    <xf numFmtId="0" fontId="5" fillId="3" borderId="37" xfId="1" applyFont="1" applyFill="1" applyBorder="1" applyAlignment="1">
      <alignment horizontal="center" vertical="center" shrinkToFit="1"/>
    </xf>
    <xf numFmtId="0" fontId="92" fillId="2" borderId="0" xfId="16" applyFont="1" applyFill="1" applyAlignment="1">
      <alignment vertical="center" wrapText="1"/>
    </xf>
    <xf numFmtId="0" fontId="92" fillId="2" borderId="0" xfId="16" applyFont="1" applyFill="1" applyAlignment="1">
      <alignment vertical="center"/>
    </xf>
    <xf numFmtId="0" fontId="59" fillId="0" borderId="0" xfId="16" applyFont="1" applyAlignment="1">
      <alignment horizontal="center" vertical="center"/>
    </xf>
    <xf numFmtId="0" fontId="60" fillId="0" borderId="0" xfId="16" applyFont="1" applyAlignment="1">
      <alignment horizontal="center" vertical="center" wrapText="1"/>
    </xf>
    <xf numFmtId="0" fontId="61" fillId="0" borderId="0" xfId="6" applyFont="1" applyAlignment="1">
      <alignment horizontal="center" vertical="center" wrapText="1"/>
    </xf>
    <xf numFmtId="0" fontId="61" fillId="0" borderId="0" xfId="6" applyFont="1" applyAlignment="1">
      <alignment horizontal="center" vertical="center"/>
    </xf>
    <xf numFmtId="0" fontId="62" fillId="0" borderId="0" xfId="16" applyFont="1" applyAlignment="1">
      <alignment horizontal="center" vertical="center" shrinkToFit="1"/>
    </xf>
    <xf numFmtId="190" fontId="76" fillId="2" borderId="0" xfId="16" applyNumberFormat="1" applyFont="1" applyFill="1" applyAlignment="1">
      <alignment horizontal="center" vertical="center"/>
    </xf>
    <xf numFmtId="0" fontId="28" fillId="2" borderId="10" xfId="7" applyFont="1" applyFill="1" applyBorder="1" applyAlignment="1">
      <alignment horizontal="center" vertical="center" wrapText="1"/>
    </xf>
    <xf numFmtId="0" fontId="28" fillId="2" borderId="10" xfId="7" applyFont="1" applyFill="1" applyBorder="1" applyAlignment="1">
      <alignment horizontal="center" vertical="center"/>
    </xf>
    <xf numFmtId="0" fontId="28" fillId="2" borderId="2" xfId="7" applyFont="1" applyFill="1" applyBorder="1" applyAlignment="1">
      <alignment horizontal="center" vertical="center"/>
    </xf>
    <xf numFmtId="0" fontId="28" fillId="2" borderId="1" xfId="7" applyFont="1" applyFill="1" applyBorder="1" applyAlignment="1">
      <alignment horizontal="center" vertical="center"/>
    </xf>
    <xf numFmtId="0" fontId="28" fillId="2" borderId="9" xfId="7" applyFont="1" applyFill="1" applyBorder="1" applyAlignment="1">
      <alignment horizontal="center" vertical="center"/>
    </xf>
    <xf numFmtId="0" fontId="28" fillId="2" borderId="11" xfId="7" applyFont="1" applyFill="1" applyBorder="1" applyAlignment="1">
      <alignment horizontal="center" vertical="center"/>
    </xf>
    <xf numFmtId="0" fontId="28" fillId="2" borderId="13" xfId="7" applyFont="1" applyFill="1" applyBorder="1" applyAlignment="1">
      <alignment horizontal="center" vertical="center"/>
    </xf>
    <xf numFmtId="0" fontId="28" fillId="2" borderId="15" xfId="7" applyFont="1" applyFill="1" applyBorder="1" applyAlignment="1">
      <alignment horizontal="center" vertical="center"/>
    </xf>
    <xf numFmtId="0" fontId="27" fillId="2" borderId="0" xfId="7" applyFont="1" applyFill="1" applyAlignment="1">
      <alignment horizontal="center" vertical="center"/>
    </xf>
    <xf numFmtId="0" fontId="44" fillId="2" borderId="0" xfId="9" applyFont="1" applyFill="1" applyAlignment="1">
      <alignment horizontal="center" vertical="center"/>
    </xf>
    <xf numFmtId="0" fontId="40" fillId="4" borderId="2" xfId="9" applyFont="1" applyFill="1" applyBorder="1" applyAlignment="1">
      <alignment horizontal="center" vertical="center"/>
    </xf>
    <xf numFmtId="0" fontId="40" fillId="4" borderId="29" xfId="9" applyFont="1" applyFill="1" applyBorder="1" applyAlignment="1">
      <alignment horizontal="center" vertical="center"/>
    </xf>
    <xf numFmtId="0" fontId="40" fillId="4" borderId="1" xfId="9" applyFont="1" applyFill="1" applyBorder="1" applyAlignment="1">
      <alignment horizontal="center" vertical="center"/>
    </xf>
    <xf numFmtId="0" fontId="40" fillId="4" borderId="9" xfId="9" applyFont="1" applyFill="1" applyBorder="1" applyAlignment="1">
      <alignment horizontal="center" vertical="center"/>
    </xf>
    <xf numFmtId="0" fontId="40" fillId="4" borderId="11" xfId="9" applyFont="1" applyFill="1" applyBorder="1" applyAlignment="1">
      <alignment horizontal="center" vertical="center"/>
    </xf>
    <xf numFmtId="0" fontId="40" fillId="4" borderId="30" xfId="9" applyFont="1" applyFill="1" applyBorder="1" applyAlignment="1">
      <alignment horizontal="center" vertical="center"/>
    </xf>
    <xf numFmtId="0" fontId="40" fillId="4" borderId="31" xfId="9" applyFont="1" applyFill="1" applyBorder="1" applyAlignment="1">
      <alignment horizontal="center" vertical="center"/>
    </xf>
    <xf numFmtId="0" fontId="40" fillId="4" borderId="13" xfId="9" applyFont="1" applyFill="1" applyBorder="1" applyAlignment="1">
      <alignment horizontal="center" vertical="center"/>
    </xf>
    <xf numFmtId="0" fontId="40" fillId="4" borderId="15" xfId="9" applyFont="1" applyFill="1" applyBorder="1" applyAlignment="1">
      <alignment horizontal="center" vertical="center"/>
    </xf>
    <xf numFmtId="0" fontId="42" fillId="0" borderId="17" xfId="9" applyFont="1" applyBorder="1" applyAlignment="1">
      <alignment horizontal="center" vertical="center"/>
    </xf>
    <xf numFmtId="0" fontId="42" fillId="0" borderId="16" xfId="9" applyFont="1" applyBorder="1" applyAlignment="1">
      <alignment horizontal="center" vertical="center"/>
    </xf>
    <xf numFmtId="0" fontId="42" fillId="2" borderId="17" xfId="9" applyFont="1" applyFill="1" applyBorder="1" applyAlignment="1">
      <alignment horizontal="center" vertical="center"/>
    </xf>
    <xf numFmtId="0" fontId="42" fillId="2" borderId="16" xfId="9" applyFont="1" applyFill="1" applyBorder="1" applyAlignment="1">
      <alignment horizontal="center" vertical="center"/>
    </xf>
    <xf numFmtId="0" fontId="47" fillId="2" borderId="0" xfId="9" applyFont="1" applyFill="1" applyAlignment="1">
      <alignment horizontal="center" vertical="center"/>
    </xf>
    <xf numFmtId="188" fontId="52" fillId="2" borderId="0" xfId="9" applyNumberFormat="1" applyFont="1" applyFill="1" applyAlignment="1">
      <alignment horizontal="right" vertical="center"/>
    </xf>
    <xf numFmtId="0" fontId="40" fillId="4" borderId="2" xfId="9" applyFont="1" applyFill="1" applyBorder="1" applyAlignment="1">
      <alignment horizontal="center" vertical="center" wrapText="1"/>
    </xf>
    <xf numFmtId="0" fontId="40" fillId="4" borderId="1" xfId="9" applyFont="1" applyFill="1" applyBorder="1" applyAlignment="1">
      <alignment horizontal="center" vertical="center" wrapText="1"/>
    </xf>
    <xf numFmtId="0" fontId="40" fillId="0" borderId="17" xfId="9" applyFont="1" applyBorder="1" applyAlignment="1">
      <alignment horizontal="center" vertical="center"/>
    </xf>
    <xf numFmtId="0" fontId="40" fillId="0" borderId="16" xfId="9" applyFont="1" applyBorder="1" applyAlignment="1">
      <alignment horizontal="center" vertical="center"/>
    </xf>
    <xf numFmtId="0" fontId="40" fillId="2" borderId="17" xfId="9" applyFont="1" applyFill="1" applyBorder="1" applyAlignment="1">
      <alignment horizontal="center" vertical="center"/>
    </xf>
    <xf numFmtId="0" fontId="40" fillId="2" borderId="16" xfId="9" applyFont="1" applyFill="1" applyBorder="1" applyAlignment="1">
      <alignment horizontal="center" vertical="center"/>
    </xf>
    <xf numFmtId="0" fontId="40" fillId="4" borderId="2" xfId="9" applyFont="1" applyFill="1" applyBorder="1" applyAlignment="1">
      <alignment horizontal="center" vertical="center" shrinkToFit="1"/>
    </xf>
    <xf numFmtId="0" fontId="40" fillId="4" borderId="29" xfId="9" applyFont="1" applyFill="1" applyBorder="1" applyAlignment="1">
      <alignment horizontal="center" vertical="center" shrinkToFit="1"/>
    </xf>
    <xf numFmtId="0" fontId="40" fillId="4" borderId="1" xfId="9" applyFont="1" applyFill="1" applyBorder="1" applyAlignment="1">
      <alignment horizontal="center" vertical="center" shrinkToFit="1"/>
    </xf>
    <xf numFmtId="0" fontId="40" fillId="4" borderId="17" xfId="9" applyFont="1" applyFill="1" applyBorder="1" applyAlignment="1">
      <alignment horizontal="center" vertical="center"/>
    </xf>
    <xf numFmtId="0" fontId="40" fillId="4" borderId="16" xfId="9" applyFont="1" applyFill="1" applyBorder="1" applyAlignment="1">
      <alignment horizontal="center" vertical="center"/>
    </xf>
    <xf numFmtId="0" fontId="40" fillId="4" borderId="17" xfId="9" applyFont="1" applyFill="1" applyBorder="1" applyAlignment="1">
      <alignment horizontal="center" vertical="center" shrinkToFit="1"/>
    </xf>
    <xf numFmtId="0" fontId="40" fillId="4" borderId="24" xfId="9" applyFont="1" applyFill="1" applyBorder="1" applyAlignment="1">
      <alignment horizontal="center" vertical="center" shrinkToFit="1"/>
    </xf>
    <xf numFmtId="0" fontId="40" fillId="4" borderId="16" xfId="9" applyFont="1" applyFill="1" applyBorder="1" applyAlignment="1">
      <alignment horizontal="center" vertical="center" shrinkToFit="1"/>
    </xf>
    <xf numFmtId="0" fontId="50" fillId="2" borderId="0" xfId="9" applyFont="1" applyFill="1" applyAlignment="1">
      <alignment horizontal="center" vertical="center"/>
    </xf>
    <xf numFmtId="0" fontId="49" fillId="2" borderId="0" xfId="9" applyFont="1" applyFill="1" applyAlignment="1">
      <alignment horizontal="center" vertical="center"/>
    </xf>
    <xf numFmtId="0" fontId="40" fillId="4" borderId="17" xfId="9" applyFont="1" applyFill="1" applyBorder="1" applyAlignment="1">
      <alignment horizontal="center" vertical="center" wrapText="1"/>
    </xf>
    <xf numFmtId="0" fontId="40" fillId="4" borderId="16" xfId="9" applyFont="1" applyFill="1" applyBorder="1" applyAlignment="1">
      <alignment horizontal="center" vertical="center" wrapText="1"/>
    </xf>
    <xf numFmtId="0" fontId="40" fillId="4" borderId="29" xfId="9" applyFont="1" applyFill="1" applyBorder="1" applyAlignment="1">
      <alignment horizontal="center" vertical="center" wrapText="1"/>
    </xf>
    <xf numFmtId="49" fontId="7" fillId="5" borderId="62" xfId="1" applyNumberFormat="1" applyFont="1" applyFill="1" applyBorder="1" applyAlignment="1">
      <alignment vertical="center" shrinkToFit="1"/>
    </xf>
    <xf numFmtId="49" fontId="11" fillId="5" borderId="34" xfId="1" applyNumberFormat="1" applyFont="1" applyFill="1" applyBorder="1" applyAlignment="1">
      <alignment horizontal="center" vertical="center" shrinkToFit="1"/>
    </xf>
    <xf numFmtId="49" fontId="7" fillId="5" borderId="68" xfId="1" applyNumberFormat="1" applyFont="1" applyFill="1" applyBorder="1" applyAlignment="1">
      <alignment horizontal="center" vertical="center" shrinkToFit="1"/>
    </xf>
  </cellXfs>
  <cellStyles count="17">
    <cellStyle name="Currency [0] 2" xfId="10" xr:uid="{00000000-0005-0000-0000-000000000000}"/>
    <cellStyle name="Currency [0] 2 2" xfId="13" xr:uid="{9F001A21-99D9-44E5-82CA-6A11CBB10C17}"/>
    <cellStyle name="Currency [0] 2 3" xfId="15" xr:uid="{6F2336D4-23D6-4EB1-B338-C21CF2484053}"/>
    <cellStyle name="Normal 2 11" xfId="9" xr:uid="{00000000-0005-0000-0000-000001000000}"/>
    <cellStyle name="Percent 2" xfId="11" xr:uid="{00000000-0005-0000-0000-000002000000}"/>
    <cellStyle name="ハイパーリンク" xfId="2" builtinId="8"/>
    <cellStyle name="ハイパーリンク 2" xfId="5" xr:uid="{00000000-0005-0000-0000-000004000000}"/>
    <cellStyle name="常规 56" xfId="4" xr:uid="{00000000-0005-0000-0000-00000B000000}"/>
    <cellStyle name="常规 56 2" xfId="12" xr:uid="{EE7B3751-44F1-481C-B2A5-6598518FF246}"/>
    <cellStyle name="常规 56 2 2" xfId="14" xr:uid="{7F033E12-4E65-40A1-85C6-E32699B75A46}"/>
    <cellStyle name="標準" xfId="0" builtinId="0"/>
    <cellStyle name="標準 2" xfId="3" xr:uid="{00000000-0005-0000-0000-000006000000}"/>
    <cellStyle name="標準 3" xfId="6" xr:uid="{00000000-0005-0000-0000-000007000000}"/>
    <cellStyle name="標準 4" xfId="7" xr:uid="{00000000-0005-0000-0000-000008000000}"/>
    <cellStyle name="標準 5" xfId="8" xr:uid="{00000000-0005-0000-0000-000009000000}"/>
    <cellStyle name="標準_NOHHI SCHEDULE" xfId="1" xr:uid="{00000000-0005-0000-0000-00000A000000}"/>
    <cellStyle name="標準_SCHEDULE" xfId="16" xr:uid="{C88CD32B-F8BD-459C-9445-7CC758805398}"/>
  </cellStyles>
  <dxfs count="394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DE3ED"/>
      <color rgb="FFCC99FF"/>
      <color rgb="FFFF00FF"/>
      <color rgb="FF99FFCC"/>
      <color rgb="FFFF99FF"/>
      <color rgb="FF66CCFF"/>
      <color rgb="FF33CCFF"/>
      <color rgb="FFD60093"/>
      <color rgb="FF0066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0</xdr:row>
      <xdr:rowOff>88900</xdr:rowOff>
    </xdr:from>
    <xdr:to>
      <xdr:col>11</xdr:col>
      <xdr:colOff>59450</xdr:colOff>
      <xdr:row>1</xdr:row>
      <xdr:rowOff>6350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2750" y="88900"/>
          <a:ext cx="3896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152400</xdr:colOff>
      <xdr:row>0</xdr:row>
      <xdr:rowOff>88900</xdr:rowOff>
    </xdr:from>
    <xdr:to>
      <xdr:col>11</xdr:col>
      <xdr:colOff>59450</xdr:colOff>
      <xdr:row>1</xdr:row>
      <xdr:rowOff>6350</xdr:rowOff>
    </xdr:to>
    <xdr:pic>
      <xdr:nvPicPr>
        <xdr:cNvPr id="3" name="Picture 1" descr="HKh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88900"/>
          <a:ext cx="392825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177800</xdr:colOff>
      <xdr:row>0</xdr:row>
      <xdr:rowOff>95250</xdr:rowOff>
    </xdr:from>
    <xdr:to>
      <xdr:col>7</xdr:col>
      <xdr:colOff>84850</xdr:colOff>
      <xdr:row>1</xdr:row>
      <xdr:rowOff>12700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C1F7685E-CE73-4BF4-88C1-742F6070045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3100" y="95250"/>
          <a:ext cx="3896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177800</xdr:colOff>
      <xdr:row>0</xdr:row>
      <xdr:rowOff>95250</xdr:rowOff>
    </xdr:from>
    <xdr:to>
      <xdr:col>7</xdr:col>
      <xdr:colOff>84850</xdr:colOff>
      <xdr:row>1</xdr:row>
      <xdr:rowOff>12700</xdr:rowOff>
    </xdr:to>
    <xdr:pic>
      <xdr:nvPicPr>
        <xdr:cNvPr id="3" name="Picture 1" descr="HKhk">
          <a:extLst>
            <a:ext uri="{FF2B5EF4-FFF2-40B4-BE49-F238E27FC236}">
              <a16:creationId xmlns:a16="http://schemas.microsoft.com/office/drawing/2014/main" id="{D32E22D1-8625-4FD0-B64A-2B1E67FDBCBD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3100" y="95250"/>
          <a:ext cx="3896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1511300</xdr:colOff>
      <xdr:row>1</xdr:row>
      <xdr:rowOff>88900</xdr:rowOff>
    </xdr:from>
    <xdr:to>
      <xdr:col>1</xdr:col>
      <xdr:colOff>260350</xdr:colOff>
      <xdr:row>4</xdr:row>
      <xdr:rowOff>19050</xdr:rowOff>
    </xdr:to>
    <xdr:pic>
      <xdr:nvPicPr>
        <xdr:cNvPr id="2" name="Picture 148" descr="HKhk">
          <a:extLst>
            <a:ext uri="{FF2B5EF4-FFF2-40B4-BE49-F238E27FC236}">
              <a16:creationId xmlns:a16="http://schemas.microsoft.com/office/drawing/2014/main" id="{B09E8EEF-696C-4D51-9E29-39C5C219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11300" y="266700"/>
          <a:ext cx="774700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10</xdr:row>
      <xdr:rowOff>342900</xdr:rowOff>
    </xdr:from>
    <xdr:to>
      <xdr:col>1</xdr:col>
      <xdr:colOff>0</xdr:colOff>
      <xdr:row>11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1524100-9605-48CB-B71E-36DDCA59A853}"/>
            </a:ext>
          </a:extLst>
        </xdr:cNvPr>
        <xdr:cNvSpPr>
          <a:spLocks noChangeShapeType="1"/>
        </xdr:cNvSpPr>
      </xdr:nvSpPr>
      <xdr:spPr>
        <a:xfrm>
          <a:off x="2025650" y="271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95250" cy="5457674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FC1DA291-8912-4FD7-B2D5-D59D32FAB442}"/>
            </a:ext>
          </a:extLst>
        </xdr:cNvPr>
        <xdr:cNvSpPr txBox="1">
          <a:spLocks noChangeArrowheads="1"/>
        </xdr:cNvSpPr>
      </xdr:nvSpPr>
      <xdr:spPr>
        <a:xfrm>
          <a:off x="2025650" y="0"/>
          <a:ext cx="95250" cy="545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457674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4D0189DD-19D9-44DC-88EC-ABC55D136969}"/>
            </a:ext>
          </a:extLst>
        </xdr:cNvPr>
        <xdr:cNvSpPr txBox="1">
          <a:spLocks noChangeArrowheads="1"/>
        </xdr:cNvSpPr>
      </xdr:nvSpPr>
      <xdr:spPr>
        <a:xfrm>
          <a:off x="2025650" y="0"/>
          <a:ext cx="95250" cy="545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425924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F92631CD-C20A-45CB-81A6-72F475E7A790}"/>
            </a:ext>
          </a:extLst>
        </xdr:cNvPr>
        <xdr:cNvSpPr txBox="1">
          <a:spLocks noChangeArrowheads="1"/>
        </xdr:cNvSpPr>
      </xdr:nvSpPr>
      <xdr:spPr>
        <a:xfrm>
          <a:off x="2025650" y="0"/>
          <a:ext cx="95250" cy="542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425924"/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65A50D6A-D9DF-4CF5-A874-5792186E4B20}"/>
            </a:ext>
          </a:extLst>
        </xdr:cNvPr>
        <xdr:cNvSpPr txBox="1">
          <a:spLocks noChangeArrowheads="1"/>
        </xdr:cNvSpPr>
      </xdr:nvSpPr>
      <xdr:spPr>
        <a:xfrm>
          <a:off x="2025650" y="0"/>
          <a:ext cx="95250" cy="542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0</xdr:colOff>
      <xdr:row>10</xdr:row>
      <xdr:rowOff>342900</xdr:rowOff>
    </xdr:from>
    <xdr:to>
      <xdr:col>1</xdr:col>
      <xdr:colOff>0</xdr:colOff>
      <xdr:row>11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FCC074C6-0BAF-4DC5-AA7A-C6A043DD79D6}"/>
            </a:ext>
          </a:extLst>
        </xdr:cNvPr>
        <xdr:cNvSpPr>
          <a:spLocks noChangeShapeType="1"/>
        </xdr:cNvSpPr>
      </xdr:nvSpPr>
      <xdr:spPr>
        <a:xfrm>
          <a:off x="2025650" y="271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88900" cy="4843235"/>
    <xdr:sp macro="" textlink="">
      <xdr:nvSpPr>
        <xdr:cNvPr id="9" name="Text Box 1652">
          <a:extLst>
            <a:ext uri="{FF2B5EF4-FFF2-40B4-BE49-F238E27FC236}">
              <a16:creationId xmlns:a16="http://schemas.microsoft.com/office/drawing/2014/main" id="{FDDDE158-7CE3-4B20-A419-CE1E5F3CC7F3}"/>
            </a:ext>
          </a:extLst>
        </xdr:cNvPr>
        <xdr:cNvSpPr txBox="1">
          <a:spLocks noChangeArrowheads="1"/>
        </xdr:cNvSpPr>
      </xdr:nvSpPr>
      <xdr:spPr>
        <a:xfrm>
          <a:off x="2025650" y="0"/>
          <a:ext cx="88900" cy="4843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8900" cy="4843235"/>
    <xdr:sp macro="" textlink="">
      <xdr:nvSpPr>
        <xdr:cNvPr id="10" name="Text Box 1653">
          <a:extLst>
            <a:ext uri="{FF2B5EF4-FFF2-40B4-BE49-F238E27FC236}">
              <a16:creationId xmlns:a16="http://schemas.microsoft.com/office/drawing/2014/main" id="{94AE73FA-9542-4693-9B5B-0959C81E2C21}"/>
            </a:ext>
          </a:extLst>
        </xdr:cNvPr>
        <xdr:cNvSpPr txBox="1">
          <a:spLocks noChangeArrowheads="1"/>
        </xdr:cNvSpPr>
      </xdr:nvSpPr>
      <xdr:spPr>
        <a:xfrm>
          <a:off x="2025650" y="0"/>
          <a:ext cx="88900" cy="4843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11" name="Text Box 1031">
          <a:extLst>
            <a:ext uri="{FF2B5EF4-FFF2-40B4-BE49-F238E27FC236}">
              <a16:creationId xmlns:a16="http://schemas.microsoft.com/office/drawing/2014/main" id="{93A9501D-5D36-4A79-A537-8B413ED38E75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12" name="Text Box 1032">
          <a:extLst>
            <a:ext uri="{FF2B5EF4-FFF2-40B4-BE49-F238E27FC236}">
              <a16:creationId xmlns:a16="http://schemas.microsoft.com/office/drawing/2014/main" id="{A7E34E4E-1968-4340-9BC3-80E41601B73C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13" name="Text Box 1033">
          <a:extLst>
            <a:ext uri="{FF2B5EF4-FFF2-40B4-BE49-F238E27FC236}">
              <a16:creationId xmlns:a16="http://schemas.microsoft.com/office/drawing/2014/main" id="{796D3F91-4685-4602-8FA6-174A664FC8F3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14" name="Text Box 1035">
          <a:extLst>
            <a:ext uri="{FF2B5EF4-FFF2-40B4-BE49-F238E27FC236}">
              <a16:creationId xmlns:a16="http://schemas.microsoft.com/office/drawing/2014/main" id="{CF4A2A47-9EF0-45A4-B1FA-E5000D2A8B9F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15" name="Text Box 1036">
          <a:extLst>
            <a:ext uri="{FF2B5EF4-FFF2-40B4-BE49-F238E27FC236}">
              <a16:creationId xmlns:a16="http://schemas.microsoft.com/office/drawing/2014/main" id="{12D85807-D89C-4293-9197-23B51216542C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16" name="Text Box 1037">
          <a:extLst>
            <a:ext uri="{FF2B5EF4-FFF2-40B4-BE49-F238E27FC236}">
              <a16:creationId xmlns:a16="http://schemas.microsoft.com/office/drawing/2014/main" id="{6826D8CC-0C2B-49E8-AA3D-28D45F74D9CE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17" name="Text Box 1039">
          <a:extLst>
            <a:ext uri="{FF2B5EF4-FFF2-40B4-BE49-F238E27FC236}">
              <a16:creationId xmlns:a16="http://schemas.microsoft.com/office/drawing/2014/main" id="{2950E8F9-1404-4201-8AAF-FD3DCFD03330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18" name="Text Box 1040">
          <a:extLst>
            <a:ext uri="{FF2B5EF4-FFF2-40B4-BE49-F238E27FC236}">
              <a16:creationId xmlns:a16="http://schemas.microsoft.com/office/drawing/2014/main" id="{8B616C0D-2F95-42EA-9987-246753F57DED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19" name="Text Box 1041">
          <a:extLst>
            <a:ext uri="{FF2B5EF4-FFF2-40B4-BE49-F238E27FC236}">
              <a16:creationId xmlns:a16="http://schemas.microsoft.com/office/drawing/2014/main" id="{BB1D6FCE-9900-4028-8EFA-1528AB05A123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0" name="Text Box 1043">
          <a:extLst>
            <a:ext uri="{FF2B5EF4-FFF2-40B4-BE49-F238E27FC236}">
              <a16:creationId xmlns:a16="http://schemas.microsoft.com/office/drawing/2014/main" id="{F4CE85C5-95AD-47B2-B58D-90AF8697352A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1" name="Text Box 1044">
          <a:extLst>
            <a:ext uri="{FF2B5EF4-FFF2-40B4-BE49-F238E27FC236}">
              <a16:creationId xmlns:a16="http://schemas.microsoft.com/office/drawing/2014/main" id="{F59035CE-80D2-4402-8E73-4C92B11BAD6E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2" name="Text Box 1045">
          <a:extLst>
            <a:ext uri="{FF2B5EF4-FFF2-40B4-BE49-F238E27FC236}">
              <a16:creationId xmlns:a16="http://schemas.microsoft.com/office/drawing/2014/main" id="{51D4929F-CC62-444C-8E5A-5264100F888E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3" name="Text Box 1047">
          <a:extLst>
            <a:ext uri="{FF2B5EF4-FFF2-40B4-BE49-F238E27FC236}">
              <a16:creationId xmlns:a16="http://schemas.microsoft.com/office/drawing/2014/main" id="{BDFDEBA7-AE36-4275-8CBA-E3C99C1E04F1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4" name="Text Box 1048">
          <a:extLst>
            <a:ext uri="{FF2B5EF4-FFF2-40B4-BE49-F238E27FC236}">
              <a16:creationId xmlns:a16="http://schemas.microsoft.com/office/drawing/2014/main" id="{619590D8-4282-49A9-8A02-DA24088DBFD6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5" name="Text Box 1049">
          <a:extLst>
            <a:ext uri="{FF2B5EF4-FFF2-40B4-BE49-F238E27FC236}">
              <a16:creationId xmlns:a16="http://schemas.microsoft.com/office/drawing/2014/main" id="{5B1C896D-D297-491B-8C7D-C722557E5BC6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6" name="Text Box 1050">
          <a:extLst>
            <a:ext uri="{FF2B5EF4-FFF2-40B4-BE49-F238E27FC236}">
              <a16:creationId xmlns:a16="http://schemas.microsoft.com/office/drawing/2014/main" id="{C5231E5B-F35B-43A9-8871-4E8C57E5D48A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7" name="Text Box 1051">
          <a:extLst>
            <a:ext uri="{FF2B5EF4-FFF2-40B4-BE49-F238E27FC236}">
              <a16:creationId xmlns:a16="http://schemas.microsoft.com/office/drawing/2014/main" id="{D1D4E83A-62AE-403B-BE4D-7A79C0B47DDC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8" name="Text Box 1052">
          <a:extLst>
            <a:ext uri="{FF2B5EF4-FFF2-40B4-BE49-F238E27FC236}">
              <a16:creationId xmlns:a16="http://schemas.microsoft.com/office/drawing/2014/main" id="{4C540FCE-BABC-43AF-B427-ABF4FC3C358E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9" name="Text Box 1054">
          <a:extLst>
            <a:ext uri="{FF2B5EF4-FFF2-40B4-BE49-F238E27FC236}">
              <a16:creationId xmlns:a16="http://schemas.microsoft.com/office/drawing/2014/main" id="{A3F6E6F9-33B6-45E9-9A8D-FEB66E809BB5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30" name="Text Box 1055">
          <a:extLst>
            <a:ext uri="{FF2B5EF4-FFF2-40B4-BE49-F238E27FC236}">
              <a16:creationId xmlns:a16="http://schemas.microsoft.com/office/drawing/2014/main" id="{2536DFC6-D4E9-4CBB-8709-4437B2B499DF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31" name="Text Box 1056">
          <a:extLst>
            <a:ext uri="{FF2B5EF4-FFF2-40B4-BE49-F238E27FC236}">
              <a16:creationId xmlns:a16="http://schemas.microsoft.com/office/drawing/2014/main" id="{B3B0C90C-A64B-495A-B24C-CCBDB1B9AC48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32" name="Text Box 1058">
          <a:extLst>
            <a:ext uri="{FF2B5EF4-FFF2-40B4-BE49-F238E27FC236}">
              <a16:creationId xmlns:a16="http://schemas.microsoft.com/office/drawing/2014/main" id="{E06F0AFC-BAAD-402A-A1EC-C3C035C56F51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33" name="Text Box 1059">
          <a:extLst>
            <a:ext uri="{FF2B5EF4-FFF2-40B4-BE49-F238E27FC236}">
              <a16:creationId xmlns:a16="http://schemas.microsoft.com/office/drawing/2014/main" id="{43A38BDE-B242-4202-BEFD-14C2CD5DBDAB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34" name="Text Box 1060">
          <a:extLst>
            <a:ext uri="{FF2B5EF4-FFF2-40B4-BE49-F238E27FC236}">
              <a16:creationId xmlns:a16="http://schemas.microsoft.com/office/drawing/2014/main" id="{A1C758C7-C022-4834-94FA-18020D2530D5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35" name="Text Box 1061">
          <a:extLst>
            <a:ext uri="{FF2B5EF4-FFF2-40B4-BE49-F238E27FC236}">
              <a16:creationId xmlns:a16="http://schemas.microsoft.com/office/drawing/2014/main" id="{0F96F56E-D50D-42A8-B927-8A58542C9611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36" name="Text Box 1062">
          <a:extLst>
            <a:ext uri="{FF2B5EF4-FFF2-40B4-BE49-F238E27FC236}">
              <a16:creationId xmlns:a16="http://schemas.microsoft.com/office/drawing/2014/main" id="{9F8B5E19-A461-4CAE-BED9-75B2BABA5514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37" name="Text Box 1063">
          <a:extLst>
            <a:ext uri="{FF2B5EF4-FFF2-40B4-BE49-F238E27FC236}">
              <a16:creationId xmlns:a16="http://schemas.microsoft.com/office/drawing/2014/main" id="{B45FAC9D-8CFB-45AE-8F53-1FF97FA7D7BD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38" name="Text Box 1064">
          <a:extLst>
            <a:ext uri="{FF2B5EF4-FFF2-40B4-BE49-F238E27FC236}">
              <a16:creationId xmlns:a16="http://schemas.microsoft.com/office/drawing/2014/main" id="{C9730F2D-7A2D-489C-A7D5-B156220F2449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39" name="Text Box 1065">
          <a:extLst>
            <a:ext uri="{FF2B5EF4-FFF2-40B4-BE49-F238E27FC236}">
              <a16:creationId xmlns:a16="http://schemas.microsoft.com/office/drawing/2014/main" id="{6B96A2ED-C35A-40D3-B3FA-B22C604A503F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40" name="Text Box 1066">
          <a:extLst>
            <a:ext uri="{FF2B5EF4-FFF2-40B4-BE49-F238E27FC236}">
              <a16:creationId xmlns:a16="http://schemas.microsoft.com/office/drawing/2014/main" id="{A0AD3C8C-E160-4451-A5EA-D20A73769C46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1" name="Text Box 1031">
          <a:extLst>
            <a:ext uri="{FF2B5EF4-FFF2-40B4-BE49-F238E27FC236}">
              <a16:creationId xmlns:a16="http://schemas.microsoft.com/office/drawing/2014/main" id="{7B39E364-D17A-4DC2-8261-8A58C501080A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2" name="Text Box 1032">
          <a:extLst>
            <a:ext uri="{FF2B5EF4-FFF2-40B4-BE49-F238E27FC236}">
              <a16:creationId xmlns:a16="http://schemas.microsoft.com/office/drawing/2014/main" id="{A1A97250-1443-49F1-836F-A3FB5F53C06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3" name="Text Box 1033">
          <a:extLst>
            <a:ext uri="{FF2B5EF4-FFF2-40B4-BE49-F238E27FC236}">
              <a16:creationId xmlns:a16="http://schemas.microsoft.com/office/drawing/2014/main" id="{05123943-75C5-4437-AC90-6706246B03B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4" name="Text Box 1035">
          <a:extLst>
            <a:ext uri="{FF2B5EF4-FFF2-40B4-BE49-F238E27FC236}">
              <a16:creationId xmlns:a16="http://schemas.microsoft.com/office/drawing/2014/main" id="{41437DF3-24FD-4A4A-B73C-0C463DB9DE0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5" name="Text Box 1036">
          <a:extLst>
            <a:ext uri="{FF2B5EF4-FFF2-40B4-BE49-F238E27FC236}">
              <a16:creationId xmlns:a16="http://schemas.microsoft.com/office/drawing/2014/main" id="{B155A6CF-A986-43C2-8F36-5D8F108108C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6" name="Text Box 1037">
          <a:extLst>
            <a:ext uri="{FF2B5EF4-FFF2-40B4-BE49-F238E27FC236}">
              <a16:creationId xmlns:a16="http://schemas.microsoft.com/office/drawing/2014/main" id="{1B530160-9761-49FC-885F-24EE322B2AA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7" name="Text Box 1039">
          <a:extLst>
            <a:ext uri="{FF2B5EF4-FFF2-40B4-BE49-F238E27FC236}">
              <a16:creationId xmlns:a16="http://schemas.microsoft.com/office/drawing/2014/main" id="{6872DDEA-B4EE-49DE-A9B7-DA4E7EF4870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8" name="Text Box 1040">
          <a:extLst>
            <a:ext uri="{FF2B5EF4-FFF2-40B4-BE49-F238E27FC236}">
              <a16:creationId xmlns:a16="http://schemas.microsoft.com/office/drawing/2014/main" id="{9DE44229-CFD1-417B-B2BB-6CF6A4756AD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9" name="Text Box 1041">
          <a:extLst>
            <a:ext uri="{FF2B5EF4-FFF2-40B4-BE49-F238E27FC236}">
              <a16:creationId xmlns:a16="http://schemas.microsoft.com/office/drawing/2014/main" id="{D69EFDC2-CBC4-4F35-854A-D4AD1F65548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0" name="Text Box 1043">
          <a:extLst>
            <a:ext uri="{FF2B5EF4-FFF2-40B4-BE49-F238E27FC236}">
              <a16:creationId xmlns:a16="http://schemas.microsoft.com/office/drawing/2014/main" id="{5190E938-DE55-4EEC-943B-C7A34EC8A88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1" name="Text Box 1044">
          <a:extLst>
            <a:ext uri="{FF2B5EF4-FFF2-40B4-BE49-F238E27FC236}">
              <a16:creationId xmlns:a16="http://schemas.microsoft.com/office/drawing/2014/main" id="{0002A876-EE35-491B-BDE1-FC096CD510C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2" name="Text Box 1045">
          <a:extLst>
            <a:ext uri="{FF2B5EF4-FFF2-40B4-BE49-F238E27FC236}">
              <a16:creationId xmlns:a16="http://schemas.microsoft.com/office/drawing/2014/main" id="{2076AFAF-60CA-40B3-B994-397BF2AE06D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3" name="Text Box 1047">
          <a:extLst>
            <a:ext uri="{FF2B5EF4-FFF2-40B4-BE49-F238E27FC236}">
              <a16:creationId xmlns:a16="http://schemas.microsoft.com/office/drawing/2014/main" id="{43DAA873-E874-4A31-9AE4-1F9AA870BCD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4" name="Text Box 1048">
          <a:extLst>
            <a:ext uri="{FF2B5EF4-FFF2-40B4-BE49-F238E27FC236}">
              <a16:creationId xmlns:a16="http://schemas.microsoft.com/office/drawing/2014/main" id="{FE476C54-F8D4-4BA4-BB54-C8E3F838C6C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5" name="Text Box 1049">
          <a:extLst>
            <a:ext uri="{FF2B5EF4-FFF2-40B4-BE49-F238E27FC236}">
              <a16:creationId xmlns:a16="http://schemas.microsoft.com/office/drawing/2014/main" id="{5382771B-5032-4087-AC57-5DF9B824CF9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6" name="Text Box 1050">
          <a:extLst>
            <a:ext uri="{FF2B5EF4-FFF2-40B4-BE49-F238E27FC236}">
              <a16:creationId xmlns:a16="http://schemas.microsoft.com/office/drawing/2014/main" id="{7D014B33-D6EA-4188-BCCA-C760BC96D8E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7" name="Text Box 1051">
          <a:extLst>
            <a:ext uri="{FF2B5EF4-FFF2-40B4-BE49-F238E27FC236}">
              <a16:creationId xmlns:a16="http://schemas.microsoft.com/office/drawing/2014/main" id="{7739361A-B1A5-4542-A016-1C7E874421E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8" name="Text Box 1052">
          <a:extLst>
            <a:ext uri="{FF2B5EF4-FFF2-40B4-BE49-F238E27FC236}">
              <a16:creationId xmlns:a16="http://schemas.microsoft.com/office/drawing/2014/main" id="{5909FDFC-8A8F-4DF6-A24E-88AFA4A8F6B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9" name="Text Box 1054">
          <a:extLst>
            <a:ext uri="{FF2B5EF4-FFF2-40B4-BE49-F238E27FC236}">
              <a16:creationId xmlns:a16="http://schemas.microsoft.com/office/drawing/2014/main" id="{037DDF9E-14CE-48A3-9F21-FE1E1FA06D5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0" name="Text Box 1055">
          <a:extLst>
            <a:ext uri="{FF2B5EF4-FFF2-40B4-BE49-F238E27FC236}">
              <a16:creationId xmlns:a16="http://schemas.microsoft.com/office/drawing/2014/main" id="{F28F8697-7D1B-4C28-93A6-2FA55DCB2F2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1" name="Text Box 1056">
          <a:extLst>
            <a:ext uri="{FF2B5EF4-FFF2-40B4-BE49-F238E27FC236}">
              <a16:creationId xmlns:a16="http://schemas.microsoft.com/office/drawing/2014/main" id="{040C590C-CC4C-45BD-A27C-261E25B079A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2" name="Text Box 1058">
          <a:extLst>
            <a:ext uri="{FF2B5EF4-FFF2-40B4-BE49-F238E27FC236}">
              <a16:creationId xmlns:a16="http://schemas.microsoft.com/office/drawing/2014/main" id="{BD72032A-08BE-499D-AE39-E8308C2E853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3" name="Text Box 1059">
          <a:extLst>
            <a:ext uri="{FF2B5EF4-FFF2-40B4-BE49-F238E27FC236}">
              <a16:creationId xmlns:a16="http://schemas.microsoft.com/office/drawing/2014/main" id="{A1B667B6-EA76-4013-8D6A-63FAFC4615D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4" name="Text Box 1060">
          <a:extLst>
            <a:ext uri="{FF2B5EF4-FFF2-40B4-BE49-F238E27FC236}">
              <a16:creationId xmlns:a16="http://schemas.microsoft.com/office/drawing/2014/main" id="{F1C98755-DEB7-451A-A9CC-8109AEDC7BC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5" name="Text Box 1061">
          <a:extLst>
            <a:ext uri="{FF2B5EF4-FFF2-40B4-BE49-F238E27FC236}">
              <a16:creationId xmlns:a16="http://schemas.microsoft.com/office/drawing/2014/main" id="{BF64EB28-4006-4575-BEA3-3513F1514C0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6" name="Text Box 1062">
          <a:extLst>
            <a:ext uri="{FF2B5EF4-FFF2-40B4-BE49-F238E27FC236}">
              <a16:creationId xmlns:a16="http://schemas.microsoft.com/office/drawing/2014/main" id="{02B34CAF-22C6-4558-9329-C87518ED8DA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7" name="Text Box 1063">
          <a:extLst>
            <a:ext uri="{FF2B5EF4-FFF2-40B4-BE49-F238E27FC236}">
              <a16:creationId xmlns:a16="http://schemas.microsoft.com/office/drawing/2014/main" id="{6DE7CE5F-B1CA-4EE0-AC50-6766A6823FD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8" name="Text Box 1064">
          <a:extLst>
            <a:ext uri="{FF2B5EF4-FFF2-40B4-BE49-F238E27FC236}">
              <a16:creationId xmlns:a16="http://schemas.microsoft.com/office/drawing/2014/main" id="{060C7960-1275-435C-8387-EF5D1C94C68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9" name="Text Box 1065">
          <a:extLst>
            <a:ext uri="{FF2B5EF4-FFF2-40B4-BE49-F238E27FC236}">
              <a16:creationId xmlns:a16="http://schemas.microsoft.com/office/drawing/2014/main" id="{D1CD1D3C-1707-405C-8762-8D8C56D39C9A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0" name="Text Box 1066">
          <a:extLst>
            <a:ext uri="{FF2B5EF4-FFF2-40B4-BE49-F238E27FC236}">
              <a16:creationId xmlns:a16="http://schemas.microsoft.com/office/drawing/2014/main" id="{82F075DE-8226-41D2-85CC-AC3ECF63BA6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0</xdr:colOff>
      <xdr:row>10</xdr:row>
      <xdr:rowOff>342900</xdr:rowOff>
    </xdr:from>
    <xdr:to>
      <xdr:col>1</xdr:col>
      <xdr:colOff>0</xdr:colOff>
      <xdr:row>11</xdr:row>
      <xdr:rowOff>0</xdr:rowOff>
    </xdr:to>
    <xdr:sp macro="" textlink="">
      <xdr:nvSpPr>
        <xdr:cNvPr id="71" name="Line 2">
          <a:extLst>
            <a:ext uri="{FF2B5EF4-FFF2-40B4-BE49-F238E27FC236}">
              <a16:creationId xmlns:a16="http://schemas.microsoft.com/office/drawing/2014/main" id="{076234C5-B441-4850-AA44-09D0DBE0876D}"/>
            </a:ext>
          </a:extLst>
        </xdr:cNvPr>
        <xdr:cNvSpPr>
          <a:spLocks noChangeShapeType="1"/>
        </xdr:cNvSpPr>
      </xdr:nvSpPr>
      <xdr:spPr>
        <a:xfrm>
          <a:off x="2025650" y="271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0</xdr:colOff>
      <xdr:row>6</xdr:row>
      <xdr:rowOff>0</xdr:rowOff>
    </xdr:from>
    <xdr:ext cx="88900" cy="3135086"/>
    <xdr:sp macro="" textlink="">
      <xdr:nvSpPr>
        <xdr:cNvPr id="72" name="Text Box 1652">
          <a:extLst>
            <a:ext uri="{FF2B5EF4-FFF2-40B4-BE49-F238E27FC236}">
              <a16:creationId xmlns:a16="http://schemas.microsoft.com/office/drawing/2014/main" id="{B25F3F28-4997-4400-B5C5-4DDF8A71BF04}"/>
            </a:ext>
          </a:extLst>
        </xdr:cNvPr>
        <xdr:cNvSpPr txBox="1">
          <a:spLocks noChangeArrowheads="1"/>
        </xdr:cNvSpPr>
      </xdr:nvSpPr>
      <xdr:spPr>
        <a:xfrm>
          <a:off x="2025650" y="1308100"/>
          <a:ext cx="88900" cy="3135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88900" cy="3135086"/>
    <xdr:sp macro="" textlink="">
      <xdr:nvSpPr>
        <xdr:cNvPr id="73" name="Text Box 1653">
          <a:extLst>
            <a:ext uri="{FF2B5EF4-FFF2-40B4-BE49-F238E27FC236}">
              <a16:creationId xmlns:a16="http://schemas.microsoft.com/office/drawing/2014/main" id="{F13A550A-4A72-4CD9-A43A-A5103C738D7B}"/>
            </a:ext>
          </a:extLst>
        </xdr:cNvPr>
        <xdr:cNvSpPr txBox="1">
          <a:spLocks noChangeArrowheads="1"/>
        </xdr:cNvSpPr>
      </xdr:nvSpPr>
      <xdr:spPr>
        <a:xfrm>
          <a:off x="2025650" y="1308100"/>
          <a:ext cx="88900" cy="3135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4" name="Text Box 1031">
          <a:extLst>
            <a:ext uri="{FF2B5EF4-FFF2-40B4-BE49-F238E27FC236}">
              <a16:creationId xmlns:a16="http://schemas.microsoft.com/office/drawing/2014/main" id="{77EE2B3F-31E1-45CF-B55C-52B45DFFC53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5" name="Text Box 1032">
          <a:extLst>
            <a:ext uri="{FF2B5EF4-FFF2-40B4-BE49-F238E27FC236}">
              <a16:creationId xmlns:a16="http://schemas.microsoft.com/office/drawing/2014/main" id="{26DB4B68-148E-4208-8155-6162BE91BD1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6" name="Text Box 1033">
          <a:extLst>
            <a:ext uri="{FF2B5EF4-FFF2-40B4-BE49-F238E27FC236}">
              <a16:creationId xmlns:a16="http://schemas.microsoft.com/office/drawing/2014/main" id="{18A99F62-936C-450E-A43A-4C3B6782F41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7" name="Text Box 1035">
          <a:extLst>
            <a:ext uri="{FF2B5EF4-FFF2-40B4-BE49-F238E27FC236}">
              <a16:creationId xmlns:a16="http://schemas.microsoft.com/office/drawing/2014/main" id="{C26CEF4C-0B37-48A4-B7AF-EFDECB78768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8" name="Text Box 1036">
          <a:extLst>
            <a:ext uri="{FF2B5EF4-FFF2-40B4-BE49-F238E27FC236}">
              <a16:creationId xmlns:a16="http://schemas.microsoft.com/office/drawing/2014/main" id="{9824D2A8-A24E-4272-8AD9-695CB4FDA2F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9" name="Text Box 1037">
          <a:extLst>
            <a:ext uri="{FF2B5EF4-FFF2-40B4-BE49-F238E27FC236}">
              <a16:creationId xmlns:a16="http://schemas.microsoft.com/office/drawing/2014/main" id="{AF0D4EBF-8BA8-4665-8BC9-C91E80A0C0E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80" name="Text Box 1039">
          <a:extLst>
            <a:ext uri="{FF2B5EF4-FFF2-40B4-BE49-F238E27FC236}">
              <a16:creationId xmlns:a16="http://schemas.microsoft.com/office/drawing/2014/main" id="{412874DD-0E1D-4663-9916-B7C35483A5E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81" name="Text Box 1040">
          <a:extLst>
            <a:ext uri="{FF2B5EF4-FFF2-40B4-BE49-F238E27FC236}">
              <a16:creationId xmlns:a16="http://schemas.microsoft.com/office/drawing/2014/main" id="{1B0E706D-CE3F-478A-86ED-F9D51B3D58F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82" name="Text Box 1041">
          <a:extLst>
            <a:ext uri="{FF2B5EF4-FFF2-40B4-BE49-F238E27FC236}">
              <a16:creationId xmlns:a16="http://schemas.microsoft.com/office/drawing/2014/main" id="{892A1C34-ADA8-467C-8A1F-09466C601B5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83" name="Text Box 1043">
          <a:extLst>
            <a:ext uri="{FF2B5EF4-FFF2-40B4-BE49-F238E27FC236}">
              <a16:creationId xmlns:a16="http://schemas.microsoft.com/office/drawing/2014/main" id="{872DC16A-B3ED-468F-BB2B-180A4D0E00D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84" name="Text Box 1044">
          <a:extLst>
            <a:ext uri="{FF2B5EF4-FFF2-40B4-BE49-F238E27FC236}">
              <a16:creationId xmlns:a16="http://schemas.microsoft.com/office/drawing/2014/main" id="{9E55FFFE-07D3-44DF-A771-A237EF8201C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85" name="Text Box 1045">
          <a:extLst>
            <a:ext uri="{FF2B5EF4-FFF2-40B4-BE49-F238E27FC236}">
              <a16:creationId xmlns:a16="http://schemas.microsoft.com/office/drawing/2014/main" id="{4109F8FF-9D9D-4E12-BE42-85C5C84CAB5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86" name="Text Box 1047">
          <a:extLst>
            <a:ext uri="{FF2B5EF4-FFF2-40B4-BE49-F238E27FC236}">
              <a16:creationId xmlns:a16="http://schemas.microsoft.com/office/drawing/2014/main" id="{6C0E38DD-3D57-4600-A8CB-DFFFC3A3CE1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87" name="Text Box 1048">
          <a:extLst>
            <a:ext uri="{FF2B5EF4-FFF2-40B4-BE49-F238E27FC236}">
              <a16:creationId xmlns:a16="http://schemas.microsoft.com/office/drawing/2014/main" id="{C99F659F-6BEB-4C5D-8206-3531981457AA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88" name="Text Box 1049">
          <a:extLst>
            <a:ext uri="{FF2B5EF4-FFF2-40B4-BE49-F238E27FC236}">
              <a16:creationId xmlns:a16="http://schemas.microsoft.com/office/drawing/2014/main" id="{B7E30598-7F73-4F94-ADA9-403B4125596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89" name="Text Box 1050">
          <a:extLst>
            <a:ext uri="{FF2B5EF4-FFF2-40B4-BE49-F238E27FC236}">
              <a16:creationId xmlns:a16="http://schemas.microsoft.com/office/drawing/2014/main" id="{13EF7666-C3A0-443E-9921-DE74B6BDEF0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90" name="Text Box 1051">
          <a:extLst>
            <a:ext uri="{FF2B5EF4-FFF2-40B4-BE49-F238E27FC236}">
              <a16:creationId xmlns:a16="http://schemas.microsoft.com/office/drawing/2014/main" id="{CD6222C1-741B-4537-937A-68EE01CD6C4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91" name="Text Box 1052">
          <a:extLst>
            <a:ext uri="{FF2B5EF4-FFF2-40B4-BE49-F238E27FC236}">
              <a16:creationId xmlns:a16="http://schemas.microsoft.com/office/drawing/2014/main" id="{867B0FC6-9DBD-48ED-BED1-F12025F0686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92" name="Text Box 1054">
          <a:extLst>
            <a:ext uri="{FF2B5EF4-FFF2-40B4-BE49-F238E27FC236}">
              <a16:creationId xmlns:a16="http://schemas.microsoft.com/office/drawing/2014/main" id="{623A19CD-986C-491B-BEB4-ECC723F58D6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93" name="Text Box 1055">
          <a:extLst>
            <a:ext uri="{FF2B5EF4-FFF2-40B4-BE49-F238E27FC236}">
              <a16:creationId xmlns:a16="http://schemas.microsoft.com/office/drawing/2014/main" id="{FDC58A1B-F73A-4ED6-BD26-E1390F17F46A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94" name="Text Box 1056">
          <a:extLst>
            <a:ext uri="{FF2B5EF4-FFF2-40B4-BE49-F238E27FC236}">
              <a16:creationId xmlns:a16="http://schemas.microsoft.com/office/drawing/2014/main" id="{10D595EC-8AA3-446C-B080-2CE7367C6C7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95" name="Text Box 1058">
          <a:extLst>
            <a:ext uri="{FF2B5EF4-FFF2-40B4-BE49-F238E27FC236}">
              <a16:creationId xmlns:a16="http://schemas.microsoft.com/office/drawing/2014/main" id="{33DABECF-FB70-4E31-B1DC-98D203611DC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96" name="Text Box 1059">
          <a:extLst>
            <a:ext uri="{FF2B5EF4-FFF2-40B4-BE49-F238E27FC236}">
              <a16:creationId xmlns:a16="http://schemas.microsoft.com/office/drawing/2014/main" id="{FC48605B-5652-41EE-995D-E51287F5EB3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97" name="Text Box 1060">
          <a:extLst>
            <a:ext uri="{FF2B5EF4-FFF2-40B4-BE49-F238E27FC236}">
              <a16:creationId xmlns:a16="http://schemas.microsoft.com/office/drawing/2014/main" id="{CAE507D1-D609-492E-9EED-32D48ABEFAA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98" name="Text Box 1061">
          <a:extLst>
            <a:ext uri="{FF2B5EF4-FFF2-40B4-BE49-F238E27FC236}">
              <a16:creationId xmlns:a16="http://schemas.microsoft.com/office/drawing/2014/main" id="{FD11B9FC-55DC-46C1-8CE4-B1222F069D8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99" name="Text Box 1062">
          <a:extLst>
            <a:ext uri="{FF2B5EF4-FFF2-40B4-BE49-F238E27FC236}">
              <a16:creationId xmlns:a16="http://schemas.microsoft.com/office/drawing/2014/main" id="{EE29A001-3C1F-4F7B-97F3-3941BC7C4F0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100" name="Text Box 1063">
          <a:extLst>
            <a:ext uri="{FF2B5EF4-FFF2-40B4-BE49-F238E27FC236}">
              <a16:creationId xmlns:a16="http://schemas.microsoft.com/office/drawing/2014/main" id="{872F596B-0F0B-430B-A930-D6368C704ABA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101" name="Text Box 1064">
          <a:extLst>
            <a:ext uri="{FF2B5EF4-FFF2-40B4-BE49-F238E27FC236}">
              <a16:creationId xmlns:a16="http://schemas.microsoft.com/office/drawing/2014/main" id="{F1D4A42C-90F0-4E6C-AF28-D08C2832183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102" name="Text Box 1065">
          <a:extLst>
            <a:ext uri="{FF2B5EF4-FFF2-40B4-BE49-F238E27FC236}">
              <a16:creationId xmlns:a16="http://schemas.microsoft.com/office/drawing/2014/main" id="{AE4A77A0-5F16-4BC6-891E-664DC17A885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103" name="Text Box 1066">
          <a:extLst>
            <a:ext uri="{FF2B5EF4-FFF2-40B4-BE49-F238E27FC236}">
              <a16:creationId xmlns:a16="http://schemas.microsoft.com/office/drawing/2014/main" id="{072DE78B-FB60-4618-82B3-066E7469020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88900" cy="4152900"/>
    <xdr:sp macro="" textlink="">
      <xdr:nvSpPr>
        <xdr:cNvPr id="104" name="Text Box 1652">
          <a:extLst>
            <a:ext uri="{FF2B5EF4-FFF2-40B4-BE49-F238E27FC236}">
              <a16:creationId xmlns:a16="http://schemas.microsoft.com/office/drawing/2014/main" id="{4F2FF5DD-48E9-45F0-B401-D05AED801756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88900" cy="415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88900" cy="4152900"/>
    <xdr:sp macro="" textlink="">
      <xdr:nvSpPr>
        <xdr:cNvPr id="105" name="Text Box 1653">
          <a:extLst>
            <a:ext uri="{FF2B5EF4-FFF2-40B4-BE49-F238E27FC236}">
              <a16:creationId xmlns:a16="http://schemas.microsoft.com/office/drawing/2014/main" id="{72673928-39F3-4F6D-9032-493C4C7FE791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88900" cy="415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06" name="Text Box 1031">
          <a:extLst>
            <a:ext uri="{FF2B5EF4-FFF2-40B4-BE49-F238E27FC236}">
              <a16:creationId xmlns:a16="http://schemas.microsoft.com/office/drawing/2014/main" id="{66B819C7-79E5-4CA4-A34B-C5F111505C1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07" name="Text Box 1032">
          <a:extLst>
            <a:ext uri="{FF2B5EF4-FFF2-40B4-BE49-F238E27FC236}">
              <a16:creationId xmlns:a16="http://schemas.microsoft.com/office/drawing/2014/main" id="{62CF574C-A1F3-425E-A1D7-C02AC23A9AE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08" name="Text Box 1033">
          <a:extLst>
            <a:ext uri="{FF2B5EF4-FFF2-40B4-BE49-F238E27FC236}">
              <a16:creationId xmlns:a16="http://schemas.microsoft.com/office/drawing/2014/main" id="{0E44C96E-83CF-49AD-82EC-7027065F954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09" name="Text Box 1035">
          <a:extLst>
            <a:ext uri="{FF2B5EF4-FFF2-40B4-BE49-F238E27FC236}">
              <a16:creationId xmlns:a16="http://schemas.microsoft.com/office/drawing/2014/main" id="{3030E5AF-4E14-47C5-9613-EB923BB25E6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10" name="Text Box 1036">
          <a:extLst>
            <a:ext uri="{FF2B5EF4-FFF2-40B4-BE49-F238E27FC236}">
              <a16:creationId xmlns:a16="http://schemas.microsoft.com/office/drawing/2014/main" id="{C1DC6A7F-5295-44CC-AB8D-01029D0AA0B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11" name="Text Box 1037">
          <a:extLst>
            <a:ext uri="{FF2B5EF4-FFF2-40B4-BE49-F238E27FC236}">
              <a16:creationId xmlns:a16="http://schemas.microsoft.com/office/drawing/2014/main" id="{388B601A-FE87-4769-9DA0-872D5C2A800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12" name="Text Box 1039">
          <a:extLst>
            <a:ext uri="{FF2B5EF4-FFF2-40B4-BE49-F238E27FC236}">
              <a16:creationId xmlns:a16="http://schemas.microsoft.com/office/drawing/2014/main" id="{1E45C619-3C36-4412-8192-17597B92BC6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13" name="Text Box 1040">
          <a:extLst>
            <a:ext uri="{FF2B5EF4-FFF2-40B4-BE49-F238E27FC236}">
              <a16:creationId xmlns:a16="http://schemas.microsoft.com/office/drawing/2014/main" id="{815ACD7C-454F-43D2-80FD-3379F974FCD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14" name="Text Box 1041">
          <a:extLst>
            <a:ext uri="{FF2B5EF4-FFF2-40B4-BE49-F238E27FC236}">
              <a16:creationId xmlns:a16="http://schemas.microsoft.com/office/drawing/2014/main" id="{AF4E27C0-6DFD-4907-9217-BE85A3275E5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15" name="Text Box 1043">
          <a:extLst>
            <a:ext uri="{FF2B5EF4-FFF2-40B4-BE49-F238E27FC236}">
              <a16:creationId xmlns:a16="http://schemas.microsoft.com/office/drawing/2014/main" id="{EE8C4841-4E1C-4F19-B4A0-FAE3C398211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16" name="Text Box 1044">
          <a:extLst>
            <a:ext uri="{FF2B5EF4-FFF2-40B4-BE49-F238E27FC236}">
              <a16:creationId xmlns:a16="http://schemas.microsoft.com/office/drawing/2014/main" id="{76302D09-291D-4F75-8FA9-5895758C2A5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17" name="Text Box 1045">
          <a:extLst>
            <a:ext uri="{FF2B5EF4-FFF2-40B4-BE49-F238E27FC236}">
              <a16:creationId xmlns:a16="http://schemas.microsoft.com/office/drawing/2014/main" id="{6185ADB7-F299-47BD-A890-78007D08845A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18" name="Text Box 1047">
          <a:extLst>
            <a:ext uri="{FF2B5EF4-FFF2-40B4-BE49-F238E27FC236}">
              <a16:creationId xmlns:a16="http://schemas.microsoft.com/office/drawing/2014/main" id="{186A5FD9-810D-4B08-ADE5-A84B13332C8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19" name="Text Box 1048">
          <a:extLst>
            <a:ext uri="{FF2B5EF4-FFF2-40B4-BE49-F238E27FC236}">
              <a16:creationId xmlns:a16="http://schemas.microsoft.com/office/drawing/2014/main" id="{D0DC6400-47BE-4765-AC67-EC4F9D4A972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20" name="Text Box 1049">
          <a:extLst>
            <a:ext uri="{FF2B5EF4-FFF2-40B4-BE49-F238E27FC236}">
              <a16:creationId xmlns:a16="http://schemas.microsoft.com/office/drawing/2014/main" id="{A63BCC03-3E89-47C2-BC13-5BBCD03922A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21" name="Text Box 1050">
          <a:extLst>
            <a:ext uri="{FF2B5EF4-FFF2-40B4-BE49-F238E27FC236}">
              <a16:creationId xmlns:a16="http://schemas.microsoft.com/office/drawing/2014/main" id="{2F680843-921F-4B0B-AB63-9887A3B1412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22" name="Text Box 1051">
          <a:extLst>
            <a:ext uri="{FF2B5EF4-FFF2-40B4-BE49-F238E27FC236}">
              <a16:creationId xmlns:a16="http://schemas.microsoft.com/office/drawing/2014/main" id="{9B9F0E7B-724C-4DDC-AF40-83E98C59695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23" name="Text Box 1052">
          <a:extLst>
            <a:ext uri="{FF2B5EF4-FFF2-40B4-BE49-F238E27FC236}">
              <a16:creationId xmlns:a16="http://schemas.microsoft.com/office/drawing/2014/main" id="{B6069075-A02A-446F-A3E7-31E89B342AC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24" name="Text Box 1054">
          <a:extLst>
            <a:ext uri="{FF2B5EF4-FFF2-40B4-BE49-F238E27FC236}">
              <a16:creationId xmlns:a16="http://schemas.microsoft.com/office/drawing/2014/main" id="{9B5E3E05-58D7-4D82-A2C8-4E4DF641E6B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25" name="Text Box 1055">
          <a:extLst>
            <a:ext uri="{FF2B5EF4-FFF2-40B4-BE49-F238E27FC236}">
              <a16:creationId xmlns:a16="http://schemas.microsoft.com/office/drawing/2014/main" id="{F4BE6D24-370A-4024-9559-D9945F11945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26" name="Text Box 1056">
          <a:extLst>
            <a:ext uri="{FF2B5EF4-FFF2-40B4-BE49-F238E27FC236}">
              <a16:creationId xmlns:a16="http://schemas.microsoft.com/office/drawing/2014/main" id="{85F4276F-74B5-4C97-9BAE-4C60883D12E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27" name="Text Box 1058">
          <a:extLst>
            <a:ext uri="{FF2B5EF4-FFF2-40B4-BE49-F238E27FC236}">
              <a16:creationId xmlns:a16="http://schemas.microsoft.com/office/drawing/2014/main" id="{3FE3BEFA-6DC3-44E2-B254-37CFC6F32CE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28" name="Text Box 1059">
          <a:extLst>
            <a:ext uri="{FF2B5EF4-FFF2-40B4-BE49-F238E27FC236}">
              <a16:creationId xmlns:a16="http://schemas.microsoft.com/office/drawing/2014/main" id="{8B55CD8F-8C7F-4645-97C5-362E8FDBF95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29" name="Text Box 1060">
          <a:extLst>
            <a:ext uri="{FF2B5EF4-FFF2-40B4-BE49-F238E27FC236}">
              <a16:creationId xmlns:a16="http://schemas.microsoft.com/office/drawing/2014/main" id="{1EC1115B-BD8C-463D-BF74-33ADB9D7163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30" name="Text Box 1061">
          <a:extLst>
            <a:ext uri="{FF2B5EF4-FFF2-40B4-BE49-F238E27FC236}">
              <a16:creationId xmlns:a16="http://schemas.microsoft.com/office/drawing/2014/main" id="{EA6C2593-F121-4D6D-85BA-B66CF6D2978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31" name="Text Box 1062">
          <a:extLst>
            <a:ext uri="{FF2B5EF4-FFF2-40B4-BE49-F238E27FC236}">
              <a16:creationId xmlns:a16="http://schemas.microsoft.com/office/drawing/2014/main" id="{2FE7089A-1473-459A-80FA-0AC11838944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32" name="Text Box 1063">
          <a:extLst>
            <a:ext uri="{FF2B5EF4-FFF2-40B4-BE49-F238E27FC236}">
              <a16:creationId xmlns:a16="http://schemas.microsoft.com/office/drawing/2014/main" id="{4B400A9F-F9DF-42B6-BCE7-FCDE636713D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33" name="Text Box 1064">
          <a:extLst>
            <a:ext uri="{FF2B5EF4-FFF2-40B4-BE49-F238E27FC236}">
              <a16:creationId xmlns:a16="http://schemas.microsoft.com/office/drawing/2014/main" id="{DEF55E96-D328-4B71-9D4C-B72B5FC5396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34" name="Text Box 1065">
          <a:extLst>
            <a:ext uri="{FF2B5EF4-FFF2-40B4-BE49-F238E27FC236}">
              <a16:creationId xmlns:a16="http://schemas.microsoft.com/office/drawing/2014/main" id="{C31076AB-9A69-466C-A577-0BD6B3CE4C1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35" name="Text Box 1066">
          <a:extLst>
            <a:ext uri="{FF2B5EF4-FFF2-40B4-BE49-F238E27FC236}">
              <a16:creationId xmlns:a16="http://schemas.microsoft.com/office/drawing/2014/main" id="{5B355AB9-AD3F-4A04-BB0F-842C51DDD53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36" name="Text Box 1031">
          <a:extLst>
            <a:ext uri="{FF2B5EF4-FFF2-40B4-BE49-F238E27FC236}">
              <a16:creationId xmlns:a16="http://schemas.microsoft.com/office/drawing/2014/main" id="{9E86410C-68E9-4642-91C4-4D18FF85A3A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37" name="Text Box 1032">
          <a:extLst>
            <a:ext uri="{FF2B5EF4-FFF2-40B4-BE49-F238E27FC236}">
              <a16:creationId xmlns:a16="http://schemas.microsoft.com/office/drawing/2014/main" id="{75DC1C33-0826-4BE2-9A4F-DB9F5A864F8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38" name="Text Box 1033">
          <a:extLst>
            <a:ext uri="{FF2B5EF4-FFF2-40B4-BE49-F238E27FC236}">
              <a16:creationId xmlns:a16="http://schemas.microsoft.com/office/drawing/2014/main" id="{1697A900-8EF6-433E-9B7F-AD0ACB04B96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39" name="Text Box 1035">
          <a:extLst>
            <a:ext uri="{FF2B5EF4-FFF2-40B4-BE49-F238E27FC236}">
              <a16:creationId xmlns:a16="http://schemas.microsoft.com/office/drawing/2014/main" id="{6F7C0630-0A6B-4B96-8A8A-5CD0195890E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40" name="Text Box 1036">
          <a:extLst>
            <a:ext uri="{FF2B5EF4-FFF2-40B4-BE49-F238E27FC236}">
              <a16:creationId xmlns:a16="http://schemas.microsoft.com/office/drawing/2014/main" id="{BA1536C6-D840-45DE-AE00-65050F32AF0A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41" name="Text Box 1037">
          <a:extLst>
            <a:ext uri="{FF2B5EF4-FFF2-40B4-BE49-F238E27FC236}">
              <a16:creationId xmlns:a16="http://schemas.microsoft.com/office/drawing/2014/main" id="{CA6EC895-78D4-4D69-9435-DAC22070B2C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42" name="Text Box 1039">
          <a:extLst>
            <a:ext uri="{FF2B5EF4-FFF2-40B4-BE49-F238E27FC236}">
              <a16:creationId xmlns:a16="http://schemas.microsoft.com/office/drawing/2014/main" id="{E8AEE432-EA16-4DF7-9D6B-5D569C4777A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43" name="Text Box 1040">
          <a:extLst>
            <a:ext uri="{FF2B5EF4-FFF2-40B4-BE49-F238E27FC236}">
              <a16:creationId xmlns:a16="http://schemas.microsoft.com/office/drawing/2014/main" id="{277D28B7-228B-4D22-8F3A-FCB1C9CB866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44" name="Text Box 1041">
          <a:extLst>
            <a:ext uri="{FF2B5EF4-FFF2-40B4-BE49-F238E27FC236}">
              <a16:creationId xmlns:a16="http://schemas.microsoft.com/office/drawing/2014/main" id="{64EF05DE-CAD6-4D84-AB1D-559E2BE1480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45" name="Text Box 1043">
          <a:extLst>
            <a:ext uri="{FF2B5EF4-FFF2-40B4-BE49-F238E27FC236}">
              <a16:creationId xmlns:a16="http://schemas.microsoft.com/office/drawing/2014/main" id="{FB74D27E-1778-437E-A2E6-10342458FC4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46" name="Text Box 1044">
          <a:extLst>
            <a:ext uri="{FF2B5EF4-FFF2-40B4-BE49-F238E27FC236}">
              <a16:creationId xmlns:a16="http://schemas.microsoft.com/office/drawing/2014/main" id="{27E9917E-AF21-4A5F-9D3F-818335B3C86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47" name="Text Box 1045">
          <a:extLst>
            <a:ext uri="{FF2B5EF4-FFF2-40B4-BE49-F238E27FC236}">
              <a16:creationId xmlns:a16="http://schemas.microsoft.com/office/drawing/2014/main" id="{8EF0509A-B6D5-4B8D-868C-A5296DE7DC9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48" name="Text Box 1047">
          <a:extLst>
            <a:ext uri="{FF2B5EF4-FFF2-40B4-BE49-F238E27FC236}">
              <a16:creationId xmlns:a16="http://schemas.microsoft.com/office/drawing/2014/main" id="{1277B350-4A8F-45E3-A697-153674A6ECC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49" name="Text Box 1048">
          <a:extLst>
            <a:ext uri="{FF2B5EF4-FFF2-40B4-BE49-F238E27FC236}">
              <a16:creationId xmlns:a16="http://schemas.microsoft.com/office/drawing/2014/main" id="{B3FE6635-9DC4-4BCD-B6A3-9F6C164F854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50" name="Text Box 1049">
          <a:extLst>
            <a:ext uri="{FF2B5EF4-FFF2-40B4-BE49-F238E27FC236}">
              <a16:creationId xmlns:a16="http://schemas.microsoft.com/office/drawing/2014/main" id="{8F30D695-CCD2-4CD1-B452-E087A3643A1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51" name="Text Box 1050">
          <a:extLst>
            <a:ext uri="{FF2B5EF4-FFF2-40B4-BE49-F238E27FC236}">
              <a16:creationId xmlns:a16="http://schemas.microsoft.com/office/drawing/2014/main" id="{E8A1427D-FFAD-48A7-AA31-08D8187F958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52" name="Text Box 1051">
          <a:extLst>
            <a:ext uri="{FF2B5EF4-FFF2-40B4-BE49-F238E27FC236}">
              <a16:creationId xmlns:a16="http://schemas.microsoft.com/office/drawing/2014/main" id="{C3F5DED9-FC9A-4E6E-9F93-587CFBAB473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53" name="Text Box 1052">
          <a:extLst>
            <a:ext uri="{FF2B5EF4-FFF2-40B4-BE49-F238E27FC236}">
              <a16:creationId xmlns:a16="http://schemas.microsoft.com/office/drawing/2014/main" id="{987C2A78-2482-43C8-A74E-378B9A19234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54" name="Text Box 1054">
          <a:extLst>
            <a:ext uri="{FF2B5EF4-FFF2-40B4-BE49-F238E27FC236}">
              <a16:creationId xmlns:a16="http://schemas.microsoft.com/office/drawing/2014/main" id="{F45FA91F-A142-494B-9BDE-794F6F46173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55" name="Text Box 1055">
          <a:extLst>
            <a:ext uri="{FF2B5EF4-FFF2-40B4-BE49-F238E27FC236}">
              <a16:creationId xmlns:a16="http://schemas.microsoft.com/office/drawing/2014/main" id="{78CD1F31-DED1-4695-A07F-77DD47B5043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56" name="Text Box 1056">
          <a:extLst>
            <a:ext uri="{FF2B5EF4-FFF2-40B4-BE49-F238E27FC236}">
              <a16:creationId xmlns:a16="http://schemas.microsoft.com/office/drawing/2014/main" id="{43C7DFD3-CE25-4268-8839-7267C987A04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57" name="Text Box 1058">
          <a:extLst>
            <a:ext uri="{FF2B5EF4-FFF2-40B4-BE49-F238E27FC236}">
              <a16:creationId xmlns:a16="http://schemas.microsoft.com/office/drawing/2014/main" id="{77E16FEF-B27B-4113-A2FB-03D2745851A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58" name="Text Box 1059">
          <a:extLst>
            <a:ext uri="{FF2B5EF4-FFF2-40B4-BE49-F238E27FC236}">
              <a16:creationId xmlns:a16="http://schemas.microsoft.com/office/drawing/2014/main" id="{C51E6512-31C8-4F54-9FB7-E7E4160A6D6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59" name="Text Box 1060">
          <a:extLst>
            <a:ext uri="{FF2B5EF4-FFF2-40B4-BE49-F238E27FC236}">
              <a16:creationId xmlns:a16="http://schemas.microsoft.com/office/drawing/2014/main" id="{AF1CAB14-6902-40EE-A8BA-435C9B11CF2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60" name="Text Box 1061">
          <a:extLst>
            <a:ext uri="{FF2B5EF4-FFF2-40B4-BE49-F238E27FC236}">
              <a16:creationId xmlns:a16="http://schemas.microsoft.com/office/drawing/2014/main" id="{26B00E8E-98BD-4D51-814F-4A6D67AA458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61" name="Text Box 1062">
          <a:extLst>
            <a:ext uri="{FF2B5EF4-FFF2-40B4-BE49-F238E27FC236}">
              <a16:creationId xmlns:a16="http://schemas.microsoft.com/office/drawing/2014/main" id="{2ADAD044-7D50-43A1-B030-4D18718F18F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62" name="Text Box 1063">
          <a:extLst>
            <a:ext uri="{FF2B5EF4-FFF2-40B4-BE49-F238E27FC236}">
              <a16:creationId xmlns:a16="http://schemas.microsoft.com/office/drawing/2014/main" id="{2149D8EA-9ED6-4DAB-89F8-C61B885E8D3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63" name="Text Box 1064">
          <a:extLst>
            <a:ext uri="{FF2B5EF4-FFF2-40B4-BE49-F238E27FC236}">
              <a16:creationId xmlns:a16="http://schemas.microsoft.com/office/drawing/2014/main" id="{4CDB4786-0E20-4D9D-8FAE-3FC9017DE0F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64" name="Text Box 1065">
          <a:extLst>
            <a:ext uri="{FF2B5EF4-FFF2-40B4-BE49-F238E27FC236}">
              <a16:creationId xmlns:a16="http://schemas.microsoft.com/office/drawing/2014/main" id="{3ECEF6A1-1AD4-4F8F-B78D-95C681D81C0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65" name="Text Box 1066">
          <a:extLst>
            <a:ext uri="{FF2B5EF4-FFF2-40B4-BE49-F238E27FC236}">
              <a16:creationId xmlns:a16="http://schemas.microsoft.com/office/drawing/2014/main" id="{52565F2B-27D6-4A73-8650-D68E206D763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66" name="Text Box 1031">
          <a:extLst>
            <a:ext uri="{FF2B5EF4-FFF2-40B4-BE49-F238E27FC236}">
              <a16:creationId xmlns:a16="http://schemas.microsoft.com/office/drawing/2014/main" id="{6036EB0C-1DB7-46BB-A61B-3EBAA815FBB1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67" name="Text Box 1032">
          <a:extLst>
            <a:ext uri="{FF2B5EF4-FFF2-40B4-BE49-F238E27FC236}">
              <a16:creationId xmlns:a16="http://schemas.microsoft.com/office/drawing/2014/main" id="{08433BB8-A057-456E-A107-777A7C3F1FA9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68" name="Text Box 1033">
          <a:extLst>
            <a:ext uri="{FF2B5EF4-FFF2-40B4-BE49-F238E27FC236}">
              <a16:creationId xmlns:a16="http://schemas.microsoft.com/office/drawing/2014/main" id="{436C2534-5653-403E-9095-1433CEB8F66D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69" name="Text Box 1035">
          <a:extLst>
            <a:ext uri="{FF2B5EF4-FFF2-40B4-BE49-F238E27FC236}">
              <a16:creationId xmlns:a16="http://schemas.microsoft.com/office/drawing/2014/main" id="{98CF3958-CE0E-403F-8226-5AB279214AE4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70" name="Text Box 1036">
          <a:extLst>
            <a:ext uri="{FF2B5EF4-FFF2-40B4-BE49-F238E27FC236}">
              <a16:creationId xmlns:a16="http://schemas.microsoft.com/office/drawing/2014/main" id="{7AF705DD-2881-4D4A-9067-74423FF9BBD9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71" name="Text Box 1037">
          <a:extLst>
            <a:ext uri="{FF2B5EF4-FFF2-40B4-BE49-F238E27FC236}">
              <a16:creationId xmlns:a16="http://schemas.microsoft.com/office/drawing/2014/main" id="{C3FA4C1B-E875-410E-82E0-F7177B15FB39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72" name="Text Box 1039">
          <a:extLst>
            <a:ext uri="{FF2B5EF4-FFF2-40B4-BE49-F238E27FC236}">
              <a16:creationId xmlns:a16="http://schemas.microsoft.com/office/drawing/2014/main" id="{6D645E9D-42E6-44B9-837B-8545DF66A9B3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73" name="Text Box 1040">
          <a:extLst>
            <a:ext uri="{FF2B5EF4-FFF2-40B4-BE49-F238E27FC236}">
              <a16:creationId xmlns:a16="http://schemas.microsoft.com/office/drawing/2014/main" id="{E77F078F-ACE3-47DE-BD04-2CDC9D90D704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74" name="Text Box 1041">
          <a:extLst>
            <a:ext uri="{FF2B5EF4-FFF2-40B4-BE49-F238E27FC236}">
              <a16:creationId xmlns:a16="http://schemas.microsoft.com/office/drawing/2014/main" id="{3EAE46AF-7947-4AE9-81B8-DB941333B87E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75" name="Text Box 1043">
          <a:extLst>
            <a:ext uri="{FF2B5EF4-FFF2-40B4-BE49-F238E27FC236}">
              <a16:creationId xmlns:a16="http://schemas.microsoft.com/office/drawing/2014/main" id="{CF1FDB4E-B1B6-481D-AA05-329790B74387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76" name="Text Box 1044">
          <a:extLst>
            <a:ext uri="{FF2B5EF4-FFF2-40B4-BE49-F238E27FC236}">
              <a16:creationId xmlns:a16="http://schemas.microsoft.com/office/drawing/2014/main" id="{7786C0E7-6DDD-4CE6-BBB4-073D0CB25C02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77" name="Text Box 1045">
          <a:extLst>
            <a:ext uri="{FF2B5EF4-FFF2-40B4-BE49-F238E27FC236}">
              <a16:creationId xmlns:a16="http://schemas.microsoft.com/office/drawing/2014/main" id="{CAF5E065-292B-4249-9D72-61889BFC5F47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78" name="Text Box 1047">
          <a:extLst>
            <a:ext uri="{FF2B5EF4-FFF2-40B4-BE49-F238E27FC236}">
              <a16:creationId xmlns:a16="http://schemas.microsoft.com/office/drawing/2014/main" id="{535A0D16-1433-4AE9-872E-C4B405CD4862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79" name="Text Box 1048">
          <a:extLst>
            <a:ext uri="{FF2B5EF4-FFF2-40B4-BE49-F238E27FC236}">
              <a16:creationId xmlns:a16="http://schemas.microsoft.com/office/drawing/2014/main" id="{F75C21B3-FCD5-4C6D-BEFA-9E152512B533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80" name="Text Box 1049">
          <a:extLst>
            <a:ext uri="{FF2B5EF4-FFF2-40B4-BE49-F238E27FC236}">
              <a16:creationId xmlns:a16="http://schemas.microsoft.com/office/drawing/2014/main" id="{3EBA67A8-E239-422B-94F0-D24C6C766F75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81" name="Text Box 1050">
          <a:extLst>
            <a:ext uri="{FF2B5EF4-FFF2-40B4-BE49-F238E27FC236}">
              <a16:creationId xmlns:a16="http://schemas.microsoft.com/office/drawing/2014/main" id="{AA9647A8-2FBF-43BC-BA08-A581268AAE4F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82" name="Text Box 1051">
          <a:extLst>
            <a:ext uri="{FF2B5EF4-FFF2-40B4-BE49-F238E27FC236}">
              <a16:creationId xmlns:a16="http://schemas.microsoft.com/office/drawing/2014/main" id="{858BEA60-E0CF-48B0-9B31-1D76E9C78728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83" name="Text Box 1052">
          <a:extLst>
            <a:ext uri="{FF2B5EF4-FFF2-40B4-BE49-F238E27FC236}">
              <a16:creationId xmlns:a16="http://schemas.microsoft.com/office/drawing/2014/main" id="{8FB6478E-500E-4F25-9BBD-FF265164ADC0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84" name="Text Box 1054">
          <a:extLst>
            <a:ext uri="{FF2B5EF4-FFF2-40B4-BE49-F238E27FC236}">
              <a16:creationId xmlns:a16="http://schemas.microsoft.com/office/drawing/2014/main" id="{DB95D770-2E2E-49E4-B5A0-3DD6AEDAC7C5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85" name="Text Box 1055">
          <a:extLst>
            <a:ext uri="{FF2B5EF4-FFF2-40B4-BE49-F238E27FC236}">
              <a16:creationId xmlns:a16="http://schemas.microsoft.com/office/drawing/2014/main" id="{F75B80A3-067A-4D4E-B921-F421CE236038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86" name="Text Box 1056">
          <a:extLst>
            <a:ext uri="{FF2B5EF4-FFF2-40B4-BE49-F238E27FC236}">
              <a16:creationId xmlns:a16="http://schemas.microsoft.com/office/drawing/2014/main" id="{0B105F67-42CD-4C28-A2E0-DE8D665D2CC1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87" name="Text Box 1058">
          <a:extLst>
            <a:ext uri="{FF2B5EF4-FFF2-40B4-BE49-F238E27FC236}">
              <a16:creationId xmlns:a16="http://schemas.microsoft.com/office/drawing/2014/main" id="{17240EFD-71F9-4642-82BF-6420D68A489A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88" name="Text Box 1059">
          <a:extLst>
            <a:ext uri="{FF2B5EF4-FFF2-40B4-BE49-F238E27FC236}">
              <a16:creationId xmlns:a16="http://schemas.microsoft.com/office/drawing/2014/main" id="{FFB38348-524A-485A-9390-F35774EADBC3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89" name="Text Box 1060">
          <a:extLst>
            <a:ext uri="{FF2B5EF4-FFF2-40B4-BE49-F238E27FC236}">
              <a16:creationId xmlns:a16="http://schemas.microsoft.com/office/drawing/2014/main" id="{258D7903-6BA2-499D-BE51-C27CC57AEBC5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90" name="Text Box 1061">
          <a:extLst>
            <a:ext uri="{FF2B5EF4-FFF2-40B4-BE49-F238E27FC236}">
              <a16:creationId xmlns:a16="http://schemas.microsoft.com/office/drawing/2014/main" id="{41FF9610-F15E-4514-AE33-BD192612D958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91" name="Text Box 1062">
          <a:extLst>
            <a:ext uri="{FF2B5EF4-FFF2-40B4-BE49-F238E27FC236}">
              <a16:creationId xmlns:a16="http://schemas.microsoft.com/office/drawing/2014/main" id="{1787CBDD-1C82-44AD-9C19-E1FFBE2E45D5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92" name="Text Box 1063">
          <a:extLst>
            <a:ext uri="{FF2B5EF4-FFF2-40B4-BE49-F238E27FC236}">
              <a16:creationId xmlns:a16="http://schemas.microsoft.com/office/drawing/2014/main" id="{4B9AFAD5-0F54-4801-8307-D26018DA5EF1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93" name="Text Box 1064">
          <a:extLst>
            <a:ext uri="{FF2B5EF4-FFF2-40B4-BE49-F238E27FC236}">
              <a16:creationId xmlns:a16="http://schemas.microsoft.com/office/drawing/2014/main" id="{02713339-5523-4DCB-B211-47A6F02EB0E1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94" name="Text Box 1065">
          <a:extLst>
            <a:ext uri="{FF2B5EF4-FFF2-40B4-BE49-F238E27FC236}">
              <a16:creationId xmlns:a16="http://schemas.microsoft.com/office/drawing/2014/main" id="{32386977-217E-45D5-8F80-C77B3DC3F0DB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95" name="Text Box 1066">
          <a:extLst>
            <a:ext uri="{FF2B5EF4-FFF2-40B4-BE49-F238E27FC236}">
              <a16:creationId xmlns:a16="http://schemas.microsoft.com/office/drawing/2014/main" id="{25C923B5-D4A0-46BD-AA39-062D241F63F1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196" name="Text Box 1031">
          <a:extLst>
            <a:ext uri="{FF2B5EF4-FFF2-40B4-BE49-F238E27FC236}">
              <a16:creationId xmlns:a16="http://schemas.microsoft.com/office/drawing/2014/main" id="{3B946458-3471-4170-A23A-394057F7A1FC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197" name="Text Box 1032">
          <a:extLst>
            <a:ext uri="{FF2B5EF4-FFF2-40B4-BE49-F238E27FC236}">
              <a16:creationId xmlns:a16="http://schemas.microsoft.com/office/drawing/2014/main" id="{B07030C7-00F1-4AD4-B7C3-23AC440A0537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198" name="Text Box 1033">
          <a:extLst>
            <a:ext uri="{FF2B5EF4-FFF2-40B4-BE49-F238E27FC236}">
              <a16:creationId xmlns:a16="http://schemas.microsoft.com/office/drawing/2014/main" id="{3197FEC8-477C-4514-B015-9F368E281919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199" name="Text Box 1035">
          <a:extLst>
            <a:ext uri="{FF2B5EF4-FFF2-40B4-BE49-F238E27FC236}">
              <a16:creationId xmlns:a16="http://schemas.microsoft.com/office/drawing/2014/main" id="{35D7BF32-293F-4396-94DC-E6285554AB7F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00" name="Text Box 1036">
          <a:extLst>
            <a:ext uri="{FF2B5EF4-FFF2-40B4-BE49-F238E27FC236}">
              <a16:creationId xmlns:a16="http://schemas.microsoft.com/office/drawing/2014/main" id="{B80EA86B-6B67-4E35-B88E-28D2A3CF2701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01" name="Text Box 1037">
          <a:extLst>
            <a:ext uri="{FF2B5EF4-FFF2-40B4-BE49-F238E27FC236}">
              <a16:creationId xmlns:a16="http://schemas.microsoft.com/office/drawing/2014/main" id="{DA013704-77C4-43C6-87AD-34EEBFDA2E0B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02" name="Text Box 1039">
          <a:extLst>
            <a:ext uri="{FF2B5EF4-FFF2-40B4-BE49-F238E27FC236}">
              <a16:creationId xmlns:a16="http://schemas.microsoft.com/office/drawing/2014/main" id="{555799EB-970E-4385-9128-2E59761A8483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03" name="Text Box 1040">
          <a:extLst>
            <a:ext uri="{FF2B5EF4-FFF2-40B4-BE49-F238E27FC236}">
              <a16:creationId xmlns:a16="http://schemas.microsoft.com/office/drawing/2014/main" id="{A8E29A04-D905-4FF8-AA46-815E0B4B2B53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04" name="Text Box 1041">
          <a:extLst>
            <a:ext uri="{FF2B5EF4-FFF2-40B4-BE49-F238E27FC236}">
              <a16:creationId xmlns:a16="http://schemas.microsoft.com/office/drawing/2014/main" id="{89D4E85C-2586-4DB3-97BD-ED5553676A58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05" name="Text Box 1043">
          <a:extLst>
            <a:ext uri="{FF2B5EF4-FFF2-40B4-BE49-F238E27FC236}">
              <a16:creationId xmlns:a16="http://schemas.microsoft.com/office/drawing/2014/main" id="{64E7F614-4433-4F5C-8A36-1CD6E809AB4E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06" name="Text Box 1044">
          <a:extLst>
            <a:ext uri="{FF2B5EF4-FFF2-40B4-BE49-F238E27FC236}">
              <a16:creationId xmlns:a16="http://schemas.microsoft.com/office/drawing/2014/main" id="{A5C966C8-F3A2-4143-86DF-05811698ED8E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07" name="Text Box 1045">
          <a:extLst>
            <a:ext uri="{FF2B5EF4-FFF2-40B4-BE49-F238E27FC236}">
              <a16:creationId xmlns:a16="http://schemas.microsoft.com/office/drawing/2014/main" id="{FC67536C-033E-4029-93DB-6F8C6F556628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08" name="Text Box 1047">
          <a:extLst>
            <a:ext uri="{FF2B5EF4-FFF2-40B4-BE49-F238E27FC236}">
              <a16:creationId xmlns:a16="http://schemas.microsoft.com/office/drawing/2014/main" id="{07CE42B5-323D-4C2F-B87E-AB8461F95465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09" name="Text Box 1048">
          <a:extLst>
            <a:ext uri="{FF2B5EF4-FFF2-40B4-BE49-F238E27FC236}">
              <a16:creationId xmlns:a16="http://schemas.microsoft.com/office/drawing/2014/main" id="{9FE0BC84-0542-4B39-8C0B-26ED177D84B4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10" name="Text Box 1049">
          <a:extLst>
            <a:ext uri="{FF2B5EF4-FFF2-40B4-BE49-F238E27FC236}">
              <a16:creationId xmlns:a16="http://schemas.microsoft.com/office/drawing/2014/main" id="{DCBE2D5C-9528-4675-87EB-435E28B6C23C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11" name="Text Box 1050">
          <a:extLst>
            <a:ext uri="{FF2B5EF4-FFF2-40B4-BE49-F238E27FC236}">
              <a16:creationId xmlns:a16="http://schemas.microsoft.com/office/drawing/2014/main" id="{95B70D35-40A5-46CC-9121-375D94E05A09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12" name="Text Box 1051">
          <a:extLst>
            <a:ext uri="{FF2B5EF4-FFF2-40B4-BE49-F238E27FC236}">
              <a16:creationId xmlns:a16="http://schemas.microsoft.com/office/drawing/2014/main" id="{8A398B2D-C05F-437A-8F44-864979C93DC6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13" name="Text Box 1052">
          <a:extLst>
            <a:ext uri="{FF2B5EF4-FFF2-40B4-BE49-F238E27FC236}">
              <a16:creationId xmlns:a16="http://schemas.microsoft.com/office/drawing/2014/main" id="{79FF3610-2631-4C17-96A7-DBFBDD4ECDFA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14" name="Text Box 1054">
          <a:extLst>
            <a:ext uri="{FF2B5EF4-FFF2-40B4-BE49-F238E27FC236}">
              <a16:creationId xmlns:a16="http://schemas.microsoft.com/office/drawing/2014/main" id="{FE6582FD-99AE-4E4E-B4CE-73C9ECBB6E37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15" name="Text Box 1055">
          <a:extLst>
            <a:ext uri="{FF2B5EF4-FFF2-40B4-BE49-F238E27FC236}">
              <a16:creationId xmlns:a16="http://schemas.microsoft.com/office/drawing/2014/main" id="{FEF4A9A4-E985-465C-B780-3F4C5FD3CDBD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16" name="Text Box 1056">
          <a:extLst>
            <a:ext uri="{FF2B5EF4-FFF2-40B4-BE49-F238E27FC236}">
              <a16:creationId xmlns:a16="http://schemas.microsoft.com/office/drawing/2014/main" id="{E18079FD-FD84-43AC-9916-33F109FF6BA0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17" name="Text Box 1058">
          <a:extLst>
            <a:ext uri="{FF2B5EF4-FFF2-40B4-BE49-F238E27FC236}">
              <a16:creationId xmlns:a16="http://schemas.microsoft.com/office/drawing/2014/main" id="{757E2964-EA08-496F-9EBA-77BC41834770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18" name="Text Box 1059">
          <a:extLst>
            <a:ext uri="{FF2B5EF4-FFF2-40B4-BE49-F238E27FC236}">
              <a16:creationId xmlns:a16="http://schemas.microsoft.com/office/drawing/2014/main" id="{4F963B23-B4FE-4783-9D90-B0FB3705C162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19" name="Text Box 1060">
          <a:extLst>
            <a:ext uri="{FF2B5EF4-FFF2-40B4-BE49-F238E27FC236}">
              <a16:creationId xmlns:a16="http://schemas.microsoft.com/office/drawing/2014/main" id="{BC502412-594A-46A4-9645-754909D7A663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20" name="Text Box 1061">
          <a:extLst>
            <a:ext uri="{FF2B5EF4-FFF2-40B4-BE49-F238E27FC236}">
              <a16:creationId xmlns:a16="http://schemas.microsoft.com/office/drawing/2014/main" id="{638BE2B9-2AB6-45E8-9639-EF59579E7A52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21" name="Text Box 1062">
          <a:extLst>
            <a:ext uri="{FF2B5EF4-FFF2-40B4-BE49-F238E27FC236}">
              <a16:creationId xmlns:a16="http://schemas.microsoft.com/office/drawing/2014/main" id="{FB8A8889-7161-4686-A94F-187AC0387C7C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22" name="Text Box 1063">
          <a:extLst>
            <a:ext uri="{FF2B5EF4-FFF2-40B4-BE49-F238E27FC236}">
              <a16:creationId xmlns:a16="http://schemas.microsoft.com/office/drawing/2014/main" id="{60BFDAF0-C946-4B58-9FE0-C7EE9B5F3911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23" name="Text Box 1064">
          <a:extLst>
            <a:ext uri="{FF2B5EF4-FFF2-40B4-BE49-F238E27FC236}">
              <a16:creationId xmlns:a16="http://schemas.microsoft.com/office/drawing/2014/main" id="{CD93E2FE-E0AC-47B7-B597-0C7190086B06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24" name="Text Box 1065">
          <a:extLst>
            <a:ext uri="{FF2B5EF4-FFF2-40B4-BE49-F238E27FC236}">
              <a16:creationId xmlns:a16="http://schemas.microsoft.com/office/drawing/2014/main" id="{1A94A754-F2F8-4163-B212-C97A1F9BD9F6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25" name="Text Box 1066">
          <a:extLst>
            <a:ext uri="{FF2B5EF4-FFF2-40B4-BE49-F238E27FC236}">
              <a16:creationId xmlns:a16="http://schemas.microsoft.com/office/drawing/2014/main" id="{34B67A57-366C-4D3D-A6B6-BB86E1C4D333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1511300</xdr:colOff>
      <xdr:row>1</xdr:row>
      <xdr:rowOff>88900</xdr:rowOff>
    </xdr:from>
    <xdr:to>
      <xdr:col>1</xdr:col>
      <xdr:colOff>260350</xdr:colOff>
      <xdr:row>4</xdr:row>
      <xdr:rowOff>19050</xdr:rowOff>
    </xdr:to>
    <xdr:pic>
      <xdr:nvPicPr>
        <xdr:cNvPr id="226" name="Picture 148" descr="HKhk">
          <a:extLst>
            <a:ext uri="{FF2B5EF4-FFF2-40B4-BE49-F238E27FC236}">
              <a16:creationId xmlns:a16="http://schemas.microsoft.com/office/drawing/2014/main" id="{7561A71A-4505-4AB5-AA79-51460BA8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11300" y="266700"/>
          <a:ext cx="774700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10</xdr:row>
      <xdr:rowOff>342900</xdr:rowOff>
    </xdr:from>
    <xdr:to>
      <xdr:col>1</xdr:col>
      <xdr:colOff>0</xdr:colOff>
      <xdr:row>11</xdr:row>
      <xdr:rowOff>0</xdr:rowOff>
    </xdr:to>
    <xdr:sp macro="" textlink="">
      <xdr:nvSpPr>
        <xdr:cNvPr id="227" name="Line 2">
          <a:extLst>
            <a:ext uri="{FF2B5EF4-FFF2-40B4-BE49-F238E27FC236}">
              <a16:creationId xmlns:a16="http://schemas.microsoft.com/office/drawing/2014/main" id="{02784AE3-47B2-49E5-8D0A-3A2A142F1F81}"/>
            </a:ext>
          </a:extLst>
        </xdr:cNvPr>
        <xdr:cNvSpPr>
          <a:spLocks noChangeShapeType="1"/>
        </xdr:cNvSpPr>
      </xdr:nvSpPr>
      <xdr:spPr>
        <a:xfrm>
          <a:off x="2025650" y="271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95250" cy="5457674"/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id="{139431FF-E4FD-441C-AAAB-EE8F10286014}"/>
            </a:ext>
          </a:extLst>
        </xdr:cNvPr>
        <xdr:cNvSpPr txBox="1">
          <a:spLocks noChangeArrowheads="1"/>
        </xdr:cNvSpPr>
      </xdr:nvSpPr>
      <xdr:spPr>
        <a:xfrm>
          <a:off x="2025650" y="0"/>
          <a:ext cx="95250" cy="545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457674"/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id="{64950CF4-5B5F-4DEF-A4D3-FF58C84B4F54}"/>
            </a:ext>
          </a:extLst>
        </xdr:cNvPr>
        <xdr:cNvSpPr txBox="1">
          <a:spLocks noChangeArrowheads="1"/>
        </xdr:cNvSpPr>
      </xdr:nvSpPr>
      <xdr:spPr>
        <a:xfrm>
          <a:off x="2025650" y="0"/>
          <a:ext cx="95250" cy="545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425924"/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039A71C6-1BE0-4C93-8E66-B911C211AE85}"/>
            </a:ext>
          </a:extLst>
        </xdr:cNvPr>
        <xdr:cNvSpPr txBox="1">
          <a:spLocks noChangeArrowheads="1"/>
        </xdr:cNvSpPr>
      </xdr:nvSpPr>
      <xdr:spPr>
        <a:xfrm>
          <a:off x="2025650" y="0"/>
          <a:ext cx="95250" cy="542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425924"/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id="{2CF41D85-2FBB-4941-BF76-5D6D95F2BD3A}"/>
            </a:ext>
          </a:extLst>
        </xdr:cNvPr>
        <xdr:cNvSpPr txBox="1">
          <a:spLocks noChangeArrowheads="1"/>
        </xdr:cNvSpPr>
      </xdr:nvSpPr>
      <xdr:spPr>
        <a:xfrm>
          <a:off x="2025650" y="0"/>
          <a:ext cx="95250" cy="542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0</xdr:colOff>
      <xdr:row>10</xdr:row>
      <xdr:rowOff>342900</xdr:rowOff>
    </xdr:from>
    <xdr:to>
      <xdr:col>1</xdr:col>
      <xdr:colOff>0</xdr:colOff>
      <xdr:row>11</xdr:row>
      <xdr:rowOff>0</xdr:rowOff>
    </xdr:to>
    <xdr:sp macro="" textlink="">
      <xdr:nvSpPr>
        <xdr:cNvPr id="232" name="Line 2">
          <a:extLst>
            <a:ext uri="{FF2B5EF4-FFF2-40B4-BE49-F238E27FC236}">
              <a16:creationId xmlns:a16="http://schemas.microsoft.com/office/drawing/2014/main" id="{CFFC17E0-C2EA-4210-BBC2-09FA899262C5}"/>
            </a:ext>
          </a:extLst>
        </xdr:cNvPr>
        <xdr:cNvSpPr>
          <a:spLocks noChangeShapeType="1"/>
        </xdr:cNvSpPr>
      </xdr:nvSpPr>
      <xdr:spPr>
        <a:xfrm>
          <a:off x="2025650" y="271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88900" cy="4843235"/>
    <xdr:sp macro="" textlink="">
      <xdr:nvSpPr>
        <xdr:cNvPr id="233" name="Text Box 1652">
          <a:extLst>
            <a:ext uri="{FF2B5EF4-FFF2-40B4-BE49-F238E27FC236}">
              <a16:creationId xmlns:a16="http://schemas.microsoft.com/office/drawing/2014/main" id="{E1556C5D-909D-41A0-B476-183278BB34B7}"/>
            </a:ext>
          </a:extLst>
        </xdr:cNvPr>
        <xdr:cNvSpPr txBox="1">
          <a:spLocks noChangeArrowheads="1"/>
        </xdr:cNvSpPr>
      </xdr:nvSpPr>
      <xdr:spPr>
        <a:xfrm>
          <a:off x="2025650" y="0"/>
          <a:ext cx="88900" cy="4843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8900" cy="4843235"/>
    <xdr:sp macro="" textlink="">
      <xdr:nvSpPr>
        <xdr:cNvPr id="234" name="Text Box 1653">
          <a:extLst>
            <a:ext uri="{FF2B5EF4-FFF2-40B4-BE49-F238E27FC236}">
              <a16:creationId xmlns:a16="http://schemas.microsoft.com/office/drawing/2014/main" id="{00F8E29A-0523-447E-BA11-FE044C787A30}"/>
            </a:ext>
          </a:extLst>
        </xdr:cNvPr>
        <xdr:cNvSpPr txBox="1">
          <a:spLocks noChangeArrowheads="1"/>
        </xdr:cNvSpPr>
      </xdr:nvSpPr>
      <xdr:spPr>
        <a:xfrm>
          <a:off x="2025650" y="0"/>
          <a:ext cx="88900" cy="4843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35" name="Text Box 1031">
          <a:extLst>
            <a:ext uri="{FF2B5EF4-FFF2-40B4-BE49-F238E27FC236}">
              <a16:creationId xmlns:a16="http://schemas.microsoft.com/office/drawing/2014/main" id="{AF8B17E7-A362-440F-A20C-89D6056E554E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36" name="Text Box 1032">
          <a:extLst>
            <a:ext uri="{FF2B5EF4-FFF2-40B4-BE49-F238E27FC236}">
              <a16:creationId xmlns:a16="http://schemas.microsoft.com/office/drawing/2014/main" id="{D8A7266D-06A4-4646-9670-C66FB5FCE275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37" name="Text Box 1033">
          <a:extLst>
            <a:ext uri="{FF2B5EF4-FFF2-40B4-BE49-F238E27FC236}">
              <a16:creationId xmlns:a16="http://schemas.microsoft.com/office/drawing/2014/main" id="{CA8D91EA-3773-4E7A-9FEB-EC6BEC2EC04B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38" name="Text Box 1035">
          <a:extLst>
            <a:ext uri="{FF2B5EF4-FFF2-40B4-BE49-F238E27FC236}">
              <a16:creationId xmlns:a16="http://schemas.microsoft.com/office/drawing/2014/main" id="{8460AF27-8146-4B0E-A556-4B48F82D6829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39" name="Text Box 1036">
          <a:extLst>
            <a:ext uri="{FF2B5EF4-FFF2-40B4-BE49-F238E27FC236}">
              <a16:creationId xmlns:a16="http://schemas.microsoft.com/office/drawing/2014/main" id="{CF9DDE91-C9DA-4CB7-9493-B4AA2BAFC16F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40" name="Text Box 1037">
          <a:extLst>
            <a:ext uri="{FF2B5EF4-FFF2-40B4-BE49-F238E27FC236}">
              <a16:creationId xmlns:a16="http://schemas.microsoft.com/office/drawing/2014/main" id="{1824FEAF-F087-499F-AB42-3A34EE10FF83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41" name="Text Box 1039">
          <a:extLst>
            <a:ext uri="{FF2B5EF4-FFF2-40B4-BE49-F238E27FC236}">
              <a16:creationId xmlns:a16="http://schemas.microsoft.com/office/drawing/2014/main" id="{FCCAE63A-9974-4C02-BB53-01E8118DC02F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42" name="Text Box 1040">
          <a:extLst>
            <a:ext uri="{FF2B5EF4-FFF2-40B4-BE49-F238E27FC236}">
              <a16:creationId xmlns:a16="http://schemas.microsoft.com/office/drawing/2014/main" id="{8F21A252-0AB6-4E2C-B9A4-2F793159470C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43" name="Text Box 1041">
          <a:extLst>
            <a:ext uri="{FF2B5EF4-FFF2-40B4-BE49-F238E27FC236}">
              <a16:creationId xmlns:a16="http://schemas.microsoft.com/office/drawing/2014/main" id="{C0CC6D42-6D8A-45D2-A78B-43CB398E99DF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44" name="Text Box 1043">
          <a:extLst>
            <a:ext uri="{FF2B5EF4-FFF2-40B4-BE49-F238E27FC236}">
              <a16:creationId xmlns:a16="http://schemas.microsoft.com/office/drawing/2014/main" id="{1885D816-8233-4164-BC5D-A4322CAEC49C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45" name="Text Box 1044">
          <a:extLst>
            <a:ext uri="{FF2B5EF4-FFF2-40B4-BE49-F238E27FC236}">
              <a16:creationId xmlns:a16="http://schemas.microsoft.com/office/drawing/2014/main" id="{5D27E7EE-C28D-4187-BD95-5973E6BCD5DE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46" name="Text Box 1045">
          <a:extLst>
            <a:ext uri="{FF2B5EF4-FFF2-40B4-BE49-F238E27FC236}">
              <a16:creationId xmlns:a16="http://schemas.microsoft.com/office/drawing/2014/main" id="{D22F6D55-CDB1-4145-BEEC-8A6E1E82ED1B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47" name="Text Box 1047">
          <a:extLst>
            <a:ext uri="{FF2B5EF4-FFF2-40B4-BE49-F238E27FC236}">
              <a16:creationId xmlns:a16="http://schemas.microsoft.com/office/drawing/2014/main" id="{9441DFEB-AF6E-445B-944F-AD0E5D329649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48" name="Text Box 1048">
          <a:extLst>
            <a:ext uri="{FF2B5EF4-FFF2-40B4-BE49-F238E27FC236}">
              <a16:creationId xmlns:a16="http://schemas.microsoft.com/office/drawing/2014/main" id="{700DA4B0-C76E-416B-B9D2-76E133B75CC5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49" name="Text Box 1049">
          <a:extLst>
            <a:ext uri="{FF2B5EF4-FFF2-40B4-BE49-F238E27FC236}">
              <a16:creationId xmlns:a16="http://schemas.microsoft.com/office/drawing/2014/main" id="{CE8D5CAE-EED6-4CA0-8041-3A9FB2829405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50" name="Text Box 1050">
          <a:extLst>
            <a:ext uri="{FF2B5EF4-FFF2-40B4-BE49-F238E27FC236}">
              <a16:creationId xmlns:a16="http://schemas.microsoft.com/office/drawing/2014/main" id="{487D82B8-9B47-402F-8D96-0B351FA4C817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51" name="Text Box 1051">
          <a:extLst>
            <a:ext uri="{FF2B5EF4-FFF2-40B4-BE49-F238E27FC236}">
              <a16:creationId xmlns:a16="http://schemas.microsoft.com/office/drawing/2014/main" id="{DF0A25CF-2D2E-4964-BDC4-59A4D1035531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52" name="Text Box 1052">
          <a:extLst>
            <a:ext uri="{FF2B5EF4-FFF2-40B4-BE49-F238E27FC236}">
              <a16:creationId xmlns:a16="http://schemas.microsoft.com/office/drawing/2014/main" id="{214DC843-828E-45C6-A62A-C9BCEEF01EAC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53" name="Text Box 1054">
          <a:extLst>
            <a:ext uri="{FF2B5EF4-FFF2-40B4-BE49-F238E27FC236}">
              <a16:creationId xmlns:a16="http://schemas.microsoft.com/office/drawing/2014/main" id="{43935BCF-3F58-497B-B33C-AA4129A512B6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54" name="Text Box 1055">
          <a:extLst>
            <a:ext uri="{FF2B5EF4-FFF2-40B4-BE49-F238E27FC236}">
              <a16:creationId xmlns:a16="http://schemas.microsoft.com/office/drawing/2014/main" id="{B7E9D194-4E49-480A-82B4-8ACCF87A43BC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55" name="Text Box 1056">
          <a:extLst>
            <a:ext uri="{FF2B5EF4-FFF2-40B4-BE49-F238E27FC236}">
              <a16:creationId xmlns:a16="http://schemas.microsoft.com/office/drawing/2014/main" id="{3410C92F-6F82-4A31-94F0-7A750C497F3E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56" name="Text Box 1058">
          <a:extLst>
            <a:ext uri="{FF2B5EF4-FFF2-40B4-BE49-F238E27FC236}">
              <a16:creationId xmlns:a16="http://schemas.microsoft.com/office/drawing/2014/main" id="{6FECE0AC-C729-4A63-A876-C2C5AE770157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57" name="Text Box 1059">
          <a:extLst>
            <a:ext uri="{FF2B5EF4-FFF2-40B4-BE49-F238E27FC236}">
              <a16:creationId xmlns:a16="http://schemas.microsoft.com/office/drawing/2014/main" id="{AC470E00-B556-40FF-967E-CD90F9455D17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58" name="Text Box 1060">
          <a:extLst>
            <a:ext uri="{FF2B5EF4-FFF2-40B4-BE49-F238E27FC236}">
              <a16:creationId xmlns:a16="http://schemas.microsoft.com/office/drawing/2014/main" id="{9A78E3B7-DF65-411F-8D8C-3B2809E94284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59" name="Text Box 1061">
          <a:extLst>
            <a:ext uri="{FF2B5EF4-FFF2-40B4-BE49-F238E27FC236}">
              <a16:creationId xmlns:a16="http://schemas.microsoft.com/office/drawing/2014/main" id="{DA5B9AB4-485C-4D1F-BE63-5D216B345773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60" name="Text Box 1062">
          <a:extLst>
            <a:ext uri="{FF2B5EF4-FFF2-40B4-BE49-F238E27FC236}">
              <a16:creationId xmlns:a16="http://schemas.microsoft.com/office/drawing/2014/main" id="{F5B5C60D-24C6-468B-93CE-B6638309C9C7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61" name="Text Box 1063">
          <a:extLst>
            <a:ext uri="{FF2B5EF4-FFF2-40B4-BE49-F238E27FC236}">
              <a16:creationId xmlns:a16="http://schemas.microsoft.com/office/drawing/2014/main" id="{72C23BE4-C714-4EB8-AC67-636E1A164FDB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62" name="Text Box 1064">
          <a:extLst>
            <a:ext uri="{FF2B5EF4-FFF2-40B4-BE49-F238E27FC236}">
              <a16:creationId xmlns:a16="http://schemas.microsoft.com/office/drawing/2014/main" id="{5FC8E66B-0AF4-4B35-B6B4-DBAF2F27479D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63" name="Text Box 1065">
          <a:extLst>
            <a:ext uri="{FF2B5EF4-FFF2-40B4-BE49-F238E27FC236}">
              <a16:creationId xmlns:a16="http://schemas.microsoft.com/office/drawing/2014/main" id="{B75E51FD-4C31-4A4B-A2ED-D0DA323B9D01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64" name="Text Box 1066">
          <a:extLst>
            <a:ext uri="{FF2B5EF4-FFF2-40B4-BE49-F238E27FC236}">
              <a16:creationId xmlns:a16="http://schemas.microsoft.com/office/drawing/2014/main" id="{54B651F6-4E4D-46F1-AAC4-E11DD101D9BA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65" name="Text Box 1031">
          <a:extLst>
            <a:ext uri="{FF2B5EF4-FFF2-40B4-BE49-F238E27FC236}">
              <a16:creationId xmlns:a16="http://schemas.microsoft.com/office/drawing/2014/main" id="{D97D0E6B-A2F2-4B22-85BF-E61B18FF3E5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66" name="Text Box 1032">
          <a:extLst>
            <a:ext uri="{FF2B5EF4-FFF2-40B4-BE49-F238E27FC236}">
              <a16:creationId xmlns:a16="http://schemas.microsoft.com/office/drawing/2014/main" id="{37D9F578-6A2C-4E22-99DA-218CF62E705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67" name="Text Box 1033">
          <a:extLst>
            <a:ext uri="{FF2B5EF4-FFF2-40B4-BE49-F238E27FC236}">
              <a16:creationId xmlns:a16="http://schemas.microsoft.com/office/drawing/2014/main" id="{692F5451-8E09-49C9-97E7-71F17A32379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68" name="Text Box 1035">
          <a:extLst>
            <a:ext uri="{FF2B5EF4-FFF2-40B4-BE49-F238E27FC236}">
              <a16:creationId xmlns:a16="http://schemas.microsoft.com/office/drawing/2014/main" id="{60FA6B1E-94A9-4AFD-97A3-B1A25251F1D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69" name="Text Box 1036">
          <a:extLst>
            <a:ext uri="{FF2B5EF4-FFF2-40B4-BE49-F238E27FC236}">
              <a16:creationId xmlns:a16="http://schemas.microsoft.com/office/drawing/2014/main" id="{9835AA11-6466-4B9B-9FD5-DA30CAB986B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70" name="Text Box 1037">
          <a:extLst>
            <a:ext uri="{FF2B5EF4-FFF2-40B4-BE49-F238E27FC236}">
              <a16:creationId xmlns:a16="http://schemas.microsoft.com/office/drawing/2014/main" id="{87E12AAE-D1F9-43B7-B6DA-39C87F988B5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71" name="Text Box 1039">
          <a:extLst>
            <a:ext uri="{FF2B5EF4-FFF2-40B4-BE49-F238E27FC236}">
              <a16:creationId xmlns:a16="http://schemas.microsoft.com/office/drawing/2014/main" id="{8A0DB052-728B-4435-814F-06CDE297A04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72" name="Text Box 1040">
          <a:extLst>
            <a:ext uri="{FF2B5EF4-FFF2-40B4-BE49-F238E27FC236}">
              <a16:creationId xmlns:a16="http://schemas.microsoft.com/office/drawing/2014/main" id="{EFBECDDE-FB32-4033-8D4E-2E4F847E9CA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73" name="Text Box 1041">
          <a:extLst>
            <a:ext uri="{FF2B5EF4-FFF2-40B4-BE49-F238E27FC236}">
              <a16:creationId xmlns:a16="http://schemas.microsoft.com/office/drawing/2014/main" id="{A7DFEFE3-CE30-4429-AEB6-5E65CDB374A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74" name="Text Box 1043">
          <a:extLst>
            <a:ext uri="{FF2B5EF4-FFF2-40B4-BE49-F238E27FC236}">
              <a16:creationId xmlns:a16="http://schemas.microsoft.com/office/drawing/2014/main" id="{F011FF4B-8663-4A37-9A4C-334ADF728BC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75" name="Text Box 1044">
          <a:extLst>
            <a:ext uri="{FF2B5EF4-FFF2-40B4-BE49-F238E27FC236}">
              <a16:creationId xmlns:a16="http://schemas.microsoft.com/office/drawing/2014/main" id="{1DD33FF2-A65B-4AD1-BAC7-91A77D63D3E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76" name="Text Box 1045">
          <a:extLst>
            <a:ext uri="{FF2B5EF4-FFF2-40B4-BE49-F238E27FC236}">
              <a16:creationId xmlns:a16="http://schemas.microsoft.com/office/drawing/2014/main" id="{F5A7DCC2-FF16-42BF-B46F-65CC9238F39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77" name="Text Box 1047">
          <a:extLst>
            <a:ext uri="{FF2B5EF4-FFF2-40B4-BE49-F238E27FC236}">
              <a16:creationId xmlns:a16="http://schemas.microsoft.com/office/drawing/2014/main" id="{3106B27E-8652-4210-B2EC-7B9EF3F0210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78" name="Text Box 1048">
          <a:extLst>
            <a:ext uri="{FF2B5EF4-FFF2-40B4-BE49-F238E27FC236}">
              <a16:creationId xmlns:a16="http://schemas.microsoft.com/office/drawing/2014/main" id="{0B0AD858-C1A5-4A9F-9E45-223F709C3F3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79" name="Text Box 1049">
          <a:extLst>
            <a:ext uri="{FF2B5EF4-FFF2-40B4-BE49-F238E27FC236}">
              <a16:creationId xmlns:a16="http://schemas.microsoft.com/office/drawing/2014/main" id="{38DA9257-FF1A-456B-AE88-CB0F8173FCF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80" name="Text Box 1050">
          <a:extLst>
            <a:ext uri="{FF2B5EF4-FFF2-40B4-BE49-F238E27FC236}">
              <a16:creationId xmlns:a16="http://schemas.microsoft.com/office/drawing/2014/main" id="{27692697-6EDC-4A2A-8C02-0BD5CF74619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81" name="Text Box 1051">
          <a:extLst>
            <a:ext uri="{FF2B5EF4-FFF2-40B4-BE49-F238E27FC236}">
              <a16:creationId xmlns:a16="http://schemas.microsoft.com/office/drawing/2014/main" id="{17783C3A-A9FD-470E-92D9-14C913E8ED5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82" name="Text Box 1052">
          <a:extLst>
            <a:ext uri="{FF2B5EF4-FFF2-40B4-BE49-F238E27FC236}">
              <a16:creationId xmlns:a16="http://schemas.microsoft.com/office/drawing/2014/main" id="{E1B96E2E-ED3D-4591-8C82-9051803E0DF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83" name="Text Box 1054">
          <a:extLst>
            <a:ext uri="{FF2B5EF4-FFF2-40B4-BE49-F238E27FC236}">
              <a16:creationId xmlns:a16="http://schemas.microsoft.com/office/drawing/2014/main" id="{E2837EBA-2312-4CC6-853A-BF1876E17B7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84" name="Text Box 1055">
          <a:extLst>
            <a:ext uri="{FF2B5EF4-FFF2-40B4-BE49-F238E27FC236}">
              <a16:creationId xmlns:a16="http://schemas.microsoft.com/office/drawing/2014/main" id="{4CCABC55-5228-48D9-B2EE-412EBFCB75F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85" name="Text Box 1056">
          <a:extLst>
            <a:ext uri="{FF2B5EF4-FFF2-40B4-BE49-F238E27FC236}">
              <a16:creationId xmlns:a16="http://schemas.microsoft.com/office/drawing/2014/main" id="{BA9F2240-3F39-4170-871A-87DBE1C4B40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86" name="Text Box 1058">
          <a:extLst>
            <a:ext uri="{FF2B5EF4-FFF2-40B4-BE49-F238E27FC236}">
              <a16:creationId xmlns:a16="http://schemas.microsoft.com/office/drawing/2014/main" id="{352B9172-BD6E-41CE-ABCC-800A4282193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87" name="Text Box 1059">
          <a:extLst>
            <a:ext uri="{FF2B5EF4-FFF2-40B4-BE49-F238E27FC236}">
              <a16:creationId xmlns:a16="http://schemas.microsoft.com/office/drawing/2014/main" id="{615E8B49-D17D-4E6C-894D-765D70DCCC6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88" name="Text Box 1060">
          <a:extLst>
            <a:ext uri="{FF2B5EF4-FFF2-40B4-BE49-F238E27FC236}">
              <a16:creationId xmlns:a16="http://schemas.microsoft.com/office/drawing/2014/main" id="{052B7497-856B-4604-ADE9-B9D0828216B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89" name="Text Box 1061">
          <a:extLst>
            <a:ext uri="{FF2B5EF4-FFF2-40B4-BE49-F238E27FC236}">
              <a16:creationId xmlns:a16="http://schemas.microsoft.com/office/drawing/2014/main" id="{F67ABC86-1409-4018-9469-9D782774303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90" name="Text Box 1062">
          <a:extLst>
            <a:ext uri="{FF2B5EF4-FFF2-40B4-BE49-F238E27FC236}">
              <a16:creationId xmlns:a16="http://schemas.microsoft.com/office/drawing/2014/main" id="{7EE8AF04-0EF6-4903-B90F-2C7DF8512E0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91" name="Text Box 1063">
          <a:extLst>
            <a:ext uri="{FF2B5EF4-FFF2-40B4-BE49-F238E27FC236}">
              <a16:creationId xmlns:a16="http://schemas.microsoft.com/office/drawing/2014/main" id="{6B125CE2-D0DD-42DC-BA21-A893E1278BB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92" name="Text Box 1064">
          <a:extLst>
            <a:ext uri="{FF2B5EF4-FFF2-40B4-BE49-F238E27FC236}">
              <a16:creationId xmlns:a16="http://schemas.microsoft.com/office/drawing/2014/main" id="{3E96CCCB-2056-4333-9406-821862545A1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93" name="Text Box 1065">
          <a:extLst>
            <a:ext uri="{FF2B5EF4-FFF2-40B4-BE49-F238E27FC236}">
              <a16:creationId xmlns:a16="http://schemas.microsoft.com/office/drawing/2014/main" id="{265ED25D-C883-4106-98E8-600520910F0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94" name="Text Box 1066">
          <a:extLst>
            <a:ext uri="{FF2B5EF4-FFF2-40B4-BE49-F238E27FC236}">
              <a16:creationId xmlns:a16="http://schemas.microsoft.com/office/drawing/2014/main" id="{5839A67E-CCC1-4F2B-A506-298D0ED0D81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0</xdr:colOff>
      <xdr:row>10</xdr:row>
      <xdr:rowOff>342900</xdr:rowOff>
    </xdr:from>
    <xdr:to>
      <xdr:col>1</xdr:col>
      <xdr:colOff>0</xdr:colOff>
      <xdr:row>11</xdr:row>
      <xdr:rowOff>0</xdr:rowOff>
    </xdr:to>
    <xdr:sp macro="" textlink="">
      <xdr:nvSpPr>
        <xdr:cNvPr id="295" name="Line 2">
          <a:extLst>
            <a:ext uri="{FF2B5EF4-FFF2-40B4-BE49-F238E27FC236}">
              <a16:creationId xmlns:a16="http://schemas.microsoft.com/office/drawing/2014/main" id="{3BAE9AB5-45BD-434B-83A3-C458B6A64CB8}"/>
            </a:ext>
          </a:extLst>
        </xdr:cNvPr>
        <xdr:cNvSpPr>
          <a:spLocks noChangeShapeType="1"/>
        </xdr:cNvSpPr>
      </xdr:nvSpPr>
      <xdr:spPr>
        <a:xfrm>
          <a:off x="2025650" y="271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0</xdr:colOff>
      <xdr:row>6</xdr:row>
      <xdr:rowOff>0</xdr:rowOff>
    </xdr:from>
    <xdr:ext cx="88900" cy="3135086"/>
    <xdr:sp macro="" textlink="">
      <xdr:nvSpPr>
        <xdr:cNvPr id="296" name="Text Box 1652">
          <a:extLst>
            <a:ext uri="{FF2B5EF4-FFF2-40B4-BE49-F238E27FC236}">
              <a16:creationId xmlns:a16="http://schemas.microsoft.com/office/drawing/2014/main" id="{24FE1623-BEBB-4DAA-9467-3630BCA9A209}"/>
            </a:ext>
          </a:extLst>
        </xdr:cNvPr>
        <xdr:cNvSpPr txBox="1">
          <a:spLocks noChangeArrowheads="1"/>
        </xdr:cNvSpPr>
      </xdr:nvSpPr>
      <xdr:spPr>
        <a:xfrm>
          <a:off x="2025650" y="1308100"/>
          <a:ext cx="88900" cy="3135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88900" cy="3135086"/>
    <xdr:sp macro="" textlink="">
      <xdr:nvSpPr>
        <xdr:cNvPr id="297" name="Text Box 1653">
          <a:extLst>
            <a:ext uri="{FF2B5EF4-FFF2-40B4-BE49-F238E27FC236}">
              <a16:creationId xmlns:a16="http://schemas.microsoft.com/office/drawing/2014/main" id="{18FAD65F-36B4-4E61-A44B-C2B7B36C5732}"/>
            </a:ext>
          </a:extLst>
        </xdr:cNvPr>
        <xdr:cNvSpPr txBox="1">
          <a:spLocks noChangeArrowheads="1"/>
        </xdr:cNvSpPr>
      </xdr:nvSpPr>
      <xdr:spPr>
        <a:xfrm>
          <a:off x="2025650" y="1308100"/>
          <a:ext cx="88900" cy="3135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298" name="Text Box 1031">
          <a:extLst>
            <a:ext uri="{FF2B5EF4-FFF2-40B4-BE49-F238E27FC236}">
              <a16:creationId xmlns:a16="http://schemas.microsoft.com/office/drawing/2014/main" id="{7CDC5277-F00C-43D2-990C-DA363AC347B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299" name="Text Box 1032">
          <a:extLst>
            <a:ext uri="{FF2B5EF4-FFF2-40B4-BE49-F238E27FC236}">
              <a16:creationId xmlns:a16="http://schemas.microsoft.com/office/drawing/2014/main" id="{9B6FD35E-FF4B-41F5-8615-FE43BC4C5E1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00" name="Text Box 1033">
          <a:extLst>
            <a:ext uri="{FF2B5EF4-FFF2-40B4-BE49-F238E27FC236}">
              <a16:creationId xmlns:a16="http://schemas.microsoft.com/office/drawing/2014/main" id="{9111500A-8212-40FD-85DC-B037EC72B3D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01" name="Text Box 1035">
          <a:extLst>
            <a:ext uri="{FF2B5EF4-FFF2-40B4-BE49-F238E27FC236}">
              <a16:creationId xmlns:a16="http://schemas.microsoft.com/office/drawing/2014/main" id="{2D6D855F-3F55-4CF7-83A4-4F7A54E9DE2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02" name="Text Box 1036">
          <a:extLst>
            <a:ext uri="{FF2B5EF4-FFF2-40B4-BE49-F238E27FC236}">
              <a16:creationId xmlns:a16="http://schemas.microsoft.com/office/drawing/2014/main" id="{D5647DD7-A01F-4CD9-B17D-871B6C60883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03" name="Text Box 1037">
          <a:extLst>
            <a:ext uri="{FF2B5EF4-FFF2-40B4-BE49-F238E27FC236}">
              <a16:creationId xmlns:a16="http://schemas.microsoft.com/office/drawing/2014/main" id="{3D15BD34-18FE-47C0-822C-BAF13430329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04" name="Text Box 1039">
          <a:extLst>
            <a:ext uri="{FF2B5EF4-FFF2-40B4-BE49-F238E27FC236}">
              <a16:creationId xmlns:a16="http://schemas.microsoft.com/office/drawing/2014/main" id="{3B647784-1351-4BCD-9EE6-D1FF25C98CB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05" name="Text Box 1040">
          <a:extLst>
            <a:ext uri="{FF2B5EF4-FFF2-40B4-BE49-F238E27FC236}">
              <a16:creationId xmlns:a16="http://schemas.microsoft.com/office/drawing/2014/main" id="{FF845FE3-A7B3-4D30-9CCA-75B1C538D1A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06" name="Text Box 1041">
          <a:extLst>
            <a:ext uri="{FF2B5EF4-FFF2-40B4-BE49-F238E27FC236}">
              <a16:creationId xmlns:a16="http://schemas.microsoft.com/office/drawing/2014/main" id="{18453613-2FB4-4FA2-9DE9-BE67393F870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07" name="Text Box 1043">
          <a:extLst>
            <a:ext uri="{FF2B5EF4-FFF2-40B4-BE49-F238E27FC236}">
              <a16:creationId xmlns:a16="http://schemas.microsoft.com/office/drawing/2014/main" id="{AE480163-9ABB-452B-98D9-F4C9A8A3AC7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08" name="Text Box 1044">
          <a:extLst>
            <a:ext uri="{FF2B5EF4-FFF2-40B4-BE49-F238E27FC236}">
              <a16:creationId xmlns:a16="http://schemas.microsoft.com/office/drawing/2014/main" id="{72C9F7B7-406B-48C2-BA27-7CC7EDB2286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09" name="Text Box 1045">
          <a:extLst>
            <a:ext uri="{FF2B5EF4-FFF2-40B4-BE49-F238E27FC236}">
              <a16:creationId xmlns:a16="http://schemas.microsoft.com/office/drawing/2014/main" id="{BDCE34CB-1508-4356-8EBF-629823444AE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10" name="Text Box 1047">
          <a:extLst>
            <a:ext uri="{FF2B5EF4-FFF2-40B4-BE49-F238E27FC236}">
              <a16:creationId xmlns:a16="http://schemas.microsoft.com/office/drawing/2014/main" id="{706858D1-4538-45B2-8A59-076C0699F30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11" name="Text Box 1048">
          <a:extLst>
            <a:ext uri="{FF2B5EF4-FFF2-40B4-BE49-F238E27FC236}">
              <a16:creationId xmlns:a16="http://schemas.microsoft.com/office/drawing/2014/main" id="{4B8D4C6F-E8CE-4563-85A5-0E757C24357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12" name="Text Box 1049">
          <a:extLst>
            <a:ext uri="{FF2B5EF4-FFF2-40B4-BE49-F238E27FC236}">
              <a16:creationId xmlns:a16="http://schemas.microsoft.com/office/drawing/2014/main" id="{E0A9FF51-47FC-438A-BB87-9150728E10A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13" name="Text Box 1050">
          <a:extLst>
            <a:ext uri="{FF2B5EF4-FFF2-40B4-BE49-F238E27FC236}">
              <a16:creationId xmlns:a16="http://schemas.microsoft.com/office/drawing/2014/main" id="{E2737D94-96DD-45FC-894A-1FCD4B7BC0C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14" name="Text Box 1051">
          <a:extLst>
            <a:ext uri="{FF2B5EF4-FFF2-40B4-BE49-F238E27FC236}">
              <a16:creationId xmlns:a16="http://schemas.microsoft.com/office/drawing/2014/main" id="{3A5B7CD1-DC4C-4F38-97CD-44291D6200E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15" name="Text Box 1052">
          <a:extLst>
            <a:ext uri="{FF2B5EF4-FFF2-40B4-BE49-F238E27FC236}">
              <a16:creationId xmlns:a16="http://schemas.microsoft.com/office/drawing/2014/main" id="{ACBF9B6E-1F7F-42C1-998B-CC9A34677E4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16" name="Text Box 1054">
          <a:extLst>
            <a:ext uri="{FF2B5EF4-FFF2-40B4-BE49-F238E27FC236}">
              <a16:creationId xmlns:a16="http://schemas.microsoft.com/office/drawing/2014/main" id="{61ED3181-F674-43D8-BF7E-8AC0ECE8FB1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17" name="Text Box 1055">
          <a:extLst>
            <a:ext uri="{FF2B5EF4-FFF2-40B4-BE49-F238E27FC236}">
              <a16:creationId xmlns:a16="http://schemas.microsoft.com/office/drawing/2014/main" id="{1AF328E5-D5BE-45FF-9DFF-151EC534E06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18" name="Text Box 1056">
          <a:extLst>
            <a:ext uri="{FF2B5EF4-FFF2-40B4-BE49-F238E27FC236}">
              <a16:creationId xmlns:a16="http://schemas.microsoft.com/office/drawing/2014/main" id="{775014B9-3194-4EE9-B0B0-5BE45DCCCA8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19" name="Text Box 1058">
          <a:extLst>
            <a:ext uri="{FF2B5EF4-FFF2-40B4-BE49-F238E27FC236}">
              <a16:creationId xmlns:a16="http://schemas.microsoft.com/office/drawing/2014/main" id="{0C9322D2-48BB-4A54-9712-75D9B80D87E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20" name="Text Box 1059">
          <a:extLst>
            <a:ext uri="{FF2B5EF4-FFF2-40B4-BE49-F238E27FC236}">
              <a16:creationId xmlns:a16="http://schemas.microsoft.com/office/drawing/2014/main" id="{EC2C454E-D2B2-4FBB-AB17-197A35D8669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21" name="Text Box 1060">
          <a:extLst>
            <a:ext uri="{FF2B5EF4-FFF2-40B4-BE49-F238E27FC236}">
              <a16:creationId xmlns:a16="http://schemas.microsoft.com/office/drawing/2014/main" id="{1F4970AC-0107-4FF1-BC36-9CD99321A72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22" name="Text Box 1061">
          <a:extLst>
            <a:ext uri="{FF2B5EF4-FFF2-40B4-BE49-F238E27FC236}">
              <a16:creationId xmlns:a16="http://schemas.microsoft.com/office/drawing/2014/main" id="{34529A9E-4DCC-470A-81CE-60206EE43FC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23" name="Text Box 1062">
          <a:extLst>
            <a:ext uri="{FF2B5EF4-FFF2-40B4-BE49-F238E27FC236}">
              <a16:creationId xmlns:a16="http://schemas.microsoft.com/office/drawing/2014/main" id="{B06D911F-A245-4A79-B44E-8E806715F45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24" name="Text Box 1063">
          <a:extLst>
            <a:ext uri="{FF2B5EF4-FFF2-40B4-BE49-F238E27FC236}">
              <a16:creationId xmlns:a16="http://schemas.microsoft.com/office/drawing/2014/main" id="{98543C8C-C302-439F-881F-B20F9259697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25" name="Text Box 1064">
          <a:extLst>
            <a:ext uri="{FF2B5EF4-FFF2-40B4-BE49-F238E27FC236}">
              <a16:creationId xmlns:a16="http://schemas.microsoft.com/office/drawing/2014/main" id="{E5E0FDCD-0A73-4B39-B907-592A178A91B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26" name="Text Box 1065">
          <a:extLst>
            <a:ext uri="{FF2B5EF4-FFF2-40B4-BE49-F238E27FC236}">
              <a16:creationId xmlns:a16="http://schemas.microsoft.com/office/drawing/2014/main" id="{93A6B6D0-9231-458E-9286-02BA93FB603A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27" name="Text Box 1066">
          <a:extLst>
            <a:ext uri="{FF2B5EF4-FFF2-40B4-BE49-F238E27FC236}">
              <a16:creationId xmlns:a16="http://schemas.microsoft.com/office/drawing/2014/main" id="{C09FE655-BB0E-47DD-A2A7-E24EA1B2172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88900" cy="4152900"/>
    <xdr:sp macro="" textlink="">
      <xdr:nvSpPr>
        <xdr:cNvPr id="328" name="Text Box 1652">
          <a:extLst>
            <a:ext uri="{FF2B5EF4-FFF2-40B4-BE49-F238E27FC236}">
              <a16:creationId xmlns:a16="http://schemas.microsoft.com/office/drawing/2014/main" id="{AD7C9887-C0FE-4DBC-84BC-00DD70DC9846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88900" cy="415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29" name="Text Box 1031">
          <a:extLst>
            <a:ext uri="{FF2B5EF4-FFF2-40B4-BE49-F238E27FC236}">
              <a16:creationId xmlns:a16="http://schemas.microsoft.com/office/drawing/2014/main" id="{8C731B64-3E55-494E-B9B2-182A8797D77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30" name="Text Box 1032">
          <a:extLst>
            <a:ext uri="{FF2B5EF4-FFF2-40B4-BE49-F238E27FC236}">
              <a16:creationId xmlns:a16="http://schemas.microsoft.com/office/drawing/2014/main" id="{F956E2C7-4DCB-4D13-B211-7B083C275F9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31" name="Text Box 1033">
          <a:extLst>
            <a:ext uri="{FF2B5EF4-FFF2-40B4-BE49-F238E27FC236}">
              <a16:creationId xmlns:a16="http://schemas.microsoft.com/office/drawing/2014/main" id="{383F2980-0A12-446C-8CEB-30E9D32178F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32" name="Text Box 1035">
          <a:extLst>
            <a:ext uri="{FF2B5EF4-FFF2-40B4-BE49-F238E27FC236}">
              <a16:creationId xmlns:a16="http://schemas.microsoft.com/office/drawing/2014/main" id="{80D764E0-55C5-44E2-88D9-9BC6D417690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33" name="Text Box 1036">
          <a:extLst>
            <a:ext uri="{FF2B5EF4-FFF2-40B4-BE49-F238E27FC236}">
              <a16:creationId xmlns:a16="http://schemas.microsoft.com/office/drawing/2014/main" id="{4575530F-72A8-4477-A48A-327F5AFE00D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34" name="Text Box 1037">
          <a:extLst>
            <a:ext uri="{FF2B5EF4-FFF2-40B4-BE49-F238E27FC236}">
              <a16:creationId xmlns:a16="http://schemas.microsoft.com/office/drawing/2014/main" id="{9ACF9826-08F4-45E2-BF0D-6D7E0A14C11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35" name="Text Box 1039">
          <a:extLst>
            <a:ext uri="{FF2B5EF4-FFF2-40B4-BE49-F238E27FC236}">
              <a16:creationId xmlns:a16="http://schemas.microsoft.com/office/drawing/2014/main" id="{8A81E5FB-38AE-460A-BC27-93431F92FAD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36" name="Text Box 1040">
          <a:extLst>
            <a:ext uri="{FF2B5EF4-FFF2-40B4-BE49-F238E27FC236}">
              <a16:creationId xmlns:a16="http://schemas.microsoft.com/office/drawing/2014/main" id="{19009142-E70F-452D-A1CF-6DC34E7DBD5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37" name="Text Box 1041">
          <a:extLst>
            <a:ext uri="{FF2B5EF4-FFF2-40B4-BE49-F238E27FC236}">
              <a16:creationId xmlns:a16="http://schemas.microsoft.com/office/drawing/2014/main" id="{F6AC14D1-67FB-43AA-B097-C14D84639B4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38" name="Text Box 1043">
          <a:extLst>
            <a:ext uri="{FF2B5EF4-FFF2-40B4-BE49-F238E27FC236}">
              <a16:creationId xmlns:a16="http://schemas.microsoft.com/office/drawing/2014/main" id="{40C6BF41-D476-43E0-A1F0-3B9DC4FFEDD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39" name="Text Box 1044">
          <a:extLst>
            <a:ext uri="{FF2B5EF4-FFF2-40B4-BE49-F238E27FC236}">
              <a16:creationId xmlns:a16="http://schemas.microsoft.com/office/drawing/2014/main" id="{CDAF5A1E-6E14-4DD8-AF3A-391F5633D47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40" name="Text Box 1045">
          <a:extLst>
            <a:ext uri="{FF2B5EF4-FFF2-40B4-BE49-F238E27FC236}">
              <a16:creationId xmlns:a16="http://schemas.microsoft.com/office/drawing/2014/main" id="{5C2E479E-2F01-47AD-980C-A2C8F86DE41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41" name="Text Box 1047">
          <a:extLst>
            <a:ext uri="{FF2B5EF4-FFF2-40B4-BE49-F238E27FC236}">
              <a16:creationId xmlns:a16="http://schemas.microsoft.com/office/drawing/2014/main" id="{95F3D5CB-3A06-4619-8388-D9562344721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42" name="Text Box 1048">
          <a:extLst>
            <a:ext uri="{FF2B5EF4-FFF2-40B4-BE49-F238E27FC236}">
              <a16:creationId xmlns:a16="http://schemas.microsoft.com/office/drawing/2014/main" id="{4A5CA7DA-736C-4EC7-A6CA-8AD4737159C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43" name="Text Box 1049">
          <a:extLst>
            <a:ext uri="{FF2B5EF4-FFF2-40B4-BE49-F238E27FC236}">
              <a16:creationId xmlns:a16="http://schemas.microsoft.com/office/drawing/2014/main" id="{4074C3E0-80F7-4E2B-9624-97B775A9CA7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44" name="Text Box 1050">
          <a:extLst>
            <a:ext uri="{FF2B5EF4-FFF2-40B4-BE49-F238E27FC236}">
              <a16:creationId xmlns:a16="http://schemas.microsoft.com/office/drawing/2014/main" id="{8B8A5212-62AF-4D65-A447-534257A510D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45" name="Text Box 1051">
          <a:extLst>
            <a:ext uri="{FF2B5EF4-FFF2-40B4-BE49-F238E27FC236}">
              <a16:creationId xmlns:a16="http://schemas.microsoft.com/office/drawing/2014/main" id="{E59C53D5-32A5-4015-A291-95847055F3C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46" name="Text Box 1052">
          <a:extLst>
            <a:ext uri="{FF2B5EF4-FFF2-40B4-BE49-F238E27FC236}">
              <a16:creationId xmlns:a16="http://schemas.microsoft.com/office/drawing/2014/main" id="{F53442F5-6389-4EDF-813A-910126C4432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47" name="Text Box 1054">
          <a:extLst>
            <a:ext uri="{FF2B5EF4-FFF2-40B4-BE49-F238E27FC236}">
              <a16:creationId xmlns:a16="http://schemas.microsoft.com/office/drawing/2014/main" id="{DAAB7ED7-F6FF-4DB8-84C3-F20DBF560C5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48" name="Text Box 1055">
          <a:extLst>
            <a:ext uri="{FF2B5EF4-FFF2-40B4-BE49-F238E27FC236}">
              <a16:creationId xmlns:a16="http://schemas.microsoft.com/office/drawing/2014/main" id="{760D19EC-8E5E-4122-A98D-C83F7A4CAC3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49" name="Text Box 1056">
          <a:extLst>
            <a:ext uri="{FF2B5EF4-FFF2-40B4-BE49-F238E27FC236}">
              <a16:creationId xmlns:a16="http://schemas.microsoft.com/office/drawing/2014/main" id="{615F1DFE-3852-4F55-8CC8-898474DF5CB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50" name="Text Box 1058">
          <a:extLst>
            <a:ext uri="{FF2B5EF4-FFF2-40B4-BE49-F238E27FC236}">
              <a16:creationId xmlns:a16="http://schemas.microsoft.com/office/drawing/2014/main" id="{76E9A320-E104-467C-BD34-219299475CE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51" name="Text Box 1059">
          <a:extLst>
            <a:ext uri="{FF2B5EF4-FFF2-40B4-BE49-F238E27FC236}">
              <a16:creationId xmlns:a16="http://schemas.microsoft.com/office/drawing/2014/main" id="{017EC627-A32F-4117-A9D6-3152AF845A5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52" name="Text Box 1060">
          <a:extLst>
            <a:ext uri="{FF2B5EF4-FFF2-40B4-BE49-F238E27FC236}">
              <a16:creationId xmlns:a16="http://schemas.microsoft.com/office/drawing/2014/main" id="{B287BA26-A962-425C-A883-4C7134CFA1E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53" name="Text Box 1061">
          <a:extLst>
            <a:ext uri="{FF2B5EF4-FFF2-40B4-BE49-F238E27FC236}">
              <a16:creationId xmlns:a16="http://schemas.microsoft.com/office/drawing/2014/main" id="{894D2F48-D81B-4DE1-A6EC-A40966B3D4F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54" name="Text Box 1062">
          <a:extLst>
            <a:ext uri="{FF2B5EF4-FFF2-40B4-BE49-F238E27FC236}">
              <a16:creationId xmlns:a16="http://schemas.microsoft.com/office/drawing/2014/main" id="{2D0180E0-BE0D-4307-8041-C88D7DB85D1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55" name="Text Box 1063">
          <a:extLst>
            <a:ext uri="{FF2B5EF4-FFF2-40B4-BE49-F238E27FC236}">
              <a16:creationId xmlns:a16="http://schemas.microsoft.com/office/drawing/2014/main" id="{6A98AD98-C2B8-49C9-8238-61F0A5E35AFA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56" name="Text Box 1064">
          <a:extLst>
            <a:ext uri="{FF2B5EF4-FFF2-40B4-BE49-F238E27FC236}">
              <a16:creationId xmlns:a16="http://schemas.microsoft.com/office/drawing/2014/main" id="{DB619A2F-F454-4EE7-8FDF-DC749FA6861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57" name="Text Box 1065">
          <a:extLst>
            <a:ext uri="{FF2B5EF4-FFF2-40B4-BE49-F238E27FC236}">
              <a16:creationId xmlns:a16="http://schemas.microsoft.com/office/drawing/2014/main" id="{BE5D7C32-3469-4649-9C57-C44C7522E69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58" name="Text Box 1066">
          <a:extLst>
            <a:ext uri="{FF2B5EF4-FFF2-40B4-BE49-F238E27FC236}">
              <a16:creationId xmlns:a16="http://schemas.microsoft.com/office/drawing/2014/main" id="{7A78C600-9C1E-428C-BB85-7AFE701F166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59" name="Text Box 1031">
          <a:extLst>
            <a:ext uri="{FF2B5EF4-FFF2-40B4-BE49-F238E27FC236}">
              <a16:creationId xmlns:a16="http://schemas.microsoft.com/office/drawing/2014/main" id="{32E60E80-2ABA-41C1-BBC3-39301F40F91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60" name="Text Box 1032">
          <a:extLst>
            <a:ext uri="{FF2B5EF4-FFF2-40B4-BE49-F238E27FC236}">
              <a16:creationId xmlns:a16="http://schemas.microsoft.com/office/drawing/2014/main" id="{C0EB40E7-F822-4537-928F-0E96D10FB71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61" name="Text Box 1033">
          <a:extLst>
            <a:ext uri="{FF2B5EF4-FFF2-40B4-BE49-F238E27FC236}">
              <a16:creationId xmlns:a16="http://schemas.microsoft.com/office/drawing/2014/main" id="{31E0EF83-BBD3-4C72-AA6C-0CC6A2F6358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62" name="Text Box 1035">
          <a:extLst>
            <a:ext uri="{FF2B5EF4-FFF2-40B4-BE49-F238E27FC236}">
              <a16:creationId xmlns:a16="http://schemas.microsoft.com/office/drawing/2014/main" id="{83732845-97C9-42D7-813D-C044395EA9FA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63" name="Text Box 1036">
          <a:extLst>
            <a:ext uri="{FF2B5EF4-FFF2-40B4-BE49-F238E27FC236}">
              <a16:creationId xmlns:a16="http://schemas.microsoft.com/office/drawing/2014/main" id="{DC21DA9B-29F8-4515-9199-BECBAB27417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64" name="Text Box 1037">
          <a:extLst>
            <a:ext uri="{FF2B5EF4-FFF2-40B4-BE49-F238E27FC236}">
              <a16:creationId xmlns:a16="http://schemas.microsoft.com/office/drawing/2014/main" id="{DDB43D66-2FF8-4BD6-BA2D-1E024C0BC5B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65" name="Text Box 1039">
          <a:extLst>
            <a:ext uri="{FF2B5EF4-FFF2-40B4-BE49-F238E27FC236}">
              <a16:creationId xmlns:a16="http://schemas.microsoft.com/office/drawing/2014/main" id="{CEB7EC03-8D63-4670-8E3A-E15CA3DA442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66" name="Text Box 1040">
          <a:extLst>
            <a:ext uri="{FF2B5EF4-FFF2-40B4-BE49-F238E27FC236}">
              <a16:creationId xmlns:a16="http://schemas.microsoft.com/office/drawing/2014/main" id="{1C567C39-6212-4AFC-A330-DF4550639C3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67" name="Text Box 1041">
          <a:extLst>
            <a:ext uri="{FF2B5EF4-FFF2-40B4-BE49-F238E27FC236}">
              <a16:creationId xmlns:a16="http://schemas.microsoft.com/office/drawing/2014/main" id="{4E2B9FEA-02EB-42AB-9719-8BD8FDA5DB9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68" name="Text Box 1043">
          <a:extLst>
            <a:ext uri="{FF2B5EF4-FFF2-40B4-BE49-F238E27FC236}">
              <a16:creationId xmlns:a16="http://schemas.microsoft.com/office/drawing/2014/main" id="{F7D1CD4E-E637-4032-9E76-AC3029ACBFA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69" name="Text Box 1044">
          <a:extLst>
            <a:ext uri="{FF2B5EF4-FFF2-40B4-BE49-F238E27FC236}">
              <a16:creationId xmlns:a16="http://schemas.microsoft.com/office/drawing/2014/main" id="{02DC4243-39DF-408D-B3A9-A1734185C85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70" name="Text Box 1045">
          <a:extLst>
            <a:ext uri="{FF2B5EF4-FFF2-40B4-BE49-F238E27FC236}">
              <a16:creationId xmlns:a16="http://schemas.microsoft.com/office/drawing/2014/main" id="{87B7D5E2-DABE-4D33-8D4C-C43CAE89A00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71" name="Text Box 1047">
          <a:extLst>
            <a:ext uri="{FF2B5EF4-FFF2-40B4-BE49-F238E27FC236}">
              <a16:creationId xmlns:a16="http://schemas.microsoft.com/office/drawing/2014/main" id="{4F5953FE-C854-45E9-A240-87DD81F40C4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72" name="Text Box 1048">
          <a:extLst>
            <a:ext uri="{FF2B5EF4-FFF2-40B4-BE49-F238E27FC236}">
              <a16:creationId xmlns:a16="http://schemas.microsoft.com/office/drawing/2014/main" id="{7908F188-3025-4317-8254-39B89E684F2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73" name="Text Box 1049">
          <a:extLst>
            <a:ext uri="{FF2B5EF4-FFF2-40B4-BE49-F238E27FC236}">
              <a16:creationId xmlns:a16="http://schemas.microsoft.com/office/drawing/2014/main" id="{511D3F69-C6F2-4C75-8610-C7D196F2E53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74" name="Text Box 1050">
          <a:extLst>
            <a:ext uri="{FF2B5EF4-FFF2-40B4-BE49-F238E27FC236}">
              <a16:creationId xmlns:a16="http://schemas.microsoft.com/office/drawing/2014/main" id="{DE32D6B8-C161-409F-914A-92F80657FBE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75" name="Text Box 1051">
          <a:extLst>
            <a:ext uri="{FF2B5EF4-FFF2-40B4-BE49-F238E27FC236}">
              <a16:creationId xmlns:a16="http://schemas.microsoft.com/office/drawing/2014/main" id="{31880A1D-AF84-43E6-8247-7BAE785509D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76" name="Text Box 1052">
          <a:extLst>
            <a:ext uri="{FF2B5EF4-FFF2-40B4-BE49-F238E27FC236}">
              <a16:creationId xmlns:a16="http://schemas.microsoft.com/office/drawing/2014/main" id="{44FF951E-FE6F-490E-A484-B3C0EF6FAD5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77" name="Text Box 1054">
          <a:extLst>
            <a:ext uri="{FF2B5EF4-FFF2-40B4-BE49-F238E27FC236}">
              <a16:creationId xmlns:a16="http://schemas.microsoft.com/office/drawing/2014/main" id="{7890F71C-B7C6-4385-871D-40038C295DA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78" name="Text Box 1055">
          <a:extLst>
            <a:ext uri="{FF2B5EF4-FFF2-40B4-BE49-F238E27FC236}">
              <a16:creationId xmlns:a16="http://schemas.microsoft.com/office/drawing/2014/main" id="{1FE82828-9506-42F8-9E49-E649E019407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79" name="Text Box 1056">
          <a:extLst>
            <a:ext uri="{FF2B5EF4-FFF2-40B4-BE49-F238E27FC236}">
              <a16:creationId xmlns:a16="http://schemas.microsoft.com/office/drawing/2014/main" id="{F9D0C2E4-98C6-4EBE-99C7-D820768D704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80" name="Text Box 1058">
          <a:extLst>
            <a:ext uri="{FF2B5EF4-FFF2-40B4-BE49-F238E27FC236}">
              <a16:creationId xmlns:a16="http://schemas.microsoft.com/office/drawing/2014/main" id="{EE297F0C-755F-4FD5-A575-E6CAB37CAF3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81" name="Text Box 1059">
          <a:extLst>
            <a:ext uri="{FF2B5EF4-FFF2-40B4-BE49-F238E27FC236}">
              <a16:creationId xmlns:a16="http://schemas.microsoft.com/office/drawing/2014/main" id="{CD489F65-3D8C-4497-82B9-BF4E2950041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82" name="Text Box 1060">
          <a:extLst>
            <a:ext uri="{FF2B5EF4-FFF2-40B4-BE49-F238E27FC236}">
              <a16:creationId xmlns:a16="http://schemas.microsoft.com/office/drawing/2014/main" id="{0A751D4A-EFB5-466D-8201-E86B5898E9EA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83" name="Text Box 1061">
          <a:extLst>
            <a:ext uri="{FF2B5EF4-FFF2-40B4-BE49-F238E27FC236}">
              <a16:creationId xmlns:a16="http://schemas.microsoft.com/office/drawing/2014/main" id="{0452E244-D493-4E09-B250-62BE491777E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84" name="Text Box 1062">
          <a:extLst>
            <a:ext uri="{FF2B5EF4-FFF2-40B4-BE49-F238E27FC236}">
              <a16:creationId xmlns:a16="http://schemas.microsoft.com/office/drawing/2014/main" id="{3944C88E-CF1A-4052-8F9D-FE3B498E055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85" name="Text Box 1063">
          <a:extLst>
            <a:ext uri="{FF2B5EF4-FFF2-40B4-BE49-F238E27FC236}">
              <a16:creationId xmlns:a16="http://schemas.microsoft.com/office/drawing/2014/main" id="{77EB2B5A-2F0D-42DA-8017-5E3DE18C492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86" name="Text Box 1064">
          <a:extLst>
            <a:ext uri="{FF2B5EF4-FFF2-40B4-BE49-F238E27FC236}">
              <a16:creationId xmlns:a16="http://schemas.microsoft.com/office/drawing/2014/main" id="{4EA66E40-4F8C-4C16-BD52-8160409BE35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87" name="Text Box 1065">
          <a:extLst>
            <a:ext uri="{FF2B5EF4-FFF2-40B4-BE49-F238E27FC236}">
              <a16:creationId xmlns:a16="http://schemas.microsoft.com/office/drawing/2014/main" id="{5FD03CDA-CE09-4B36-B999-E797096DF34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388" name="Text Box 1031">
          <a:extLst>
            <a:ext uri="{FF2B5EF4-FFF2-40B4-BE49-F238E27FC236}">
              <a16:creationId xmlns:a16="http://schemas.microsoft.com/office/drawing/2014/main" id="{EAB6CFDE-5027-48AB-95B7-0FEDB43A3F1C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389" name="Text Box 1032">
          <a:extLst>
            <a:ext uri="{FF2B5EF4-FFF2-40B4-BE49-F238E27FC236}">
              <a16:creationId xmlns:a16="http://schemas.microsoft.com/office/drawing/2014/main" id="{91835D54-9427-45B1-8F63-EAB84680D783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390" name="Text Box 1033">
          <a:extLst>
            <a:ext uri="{FF2B5EF4-FFF2-40B4-BE49-F238E27FC236}">
              <a16:creationId xmlns:a16="http://schemas.microsoft.com/office/drawing/2014/main" id="{952B4E2E-5021-4395-861E-999D8F96752E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391" name="Text Box 1035">
          <a:extLst>
            <a:ext uri="{FF2B5EF4-FFF2-40B4-BE49-F238E27FC236}">
              <a16:creationId xmlns:a16="http://schemas.microsoft.com/office/drawing/2014/main" id="{A22FE9B0-FC81-43D2-A739-ACE328E57B78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392" name="Text Box 1036">
          <a:extLst>
            <a:ext uri="{FF2B5EF4-FFF2-40B4-BE49-F238E27FC236}">
              <a16:creationId xmlns:a16="http://schemas.microsoft.com/office/drawing/2014/main" id="{6BD66DF8-5C3E-468E-8A53-1A076608A444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393" name="Text Box 1037">
          <a:extLst>
            <a:ext uri="{FF2B5EF4-FFF2-40B4-BE49-F238E27FC236}">
              <a16:creationId xmlns:a16="http://schemas.microsoft.com/office/drawing/2014/main" id="{FF585BE0-571F-41EB-8AF1-55F8C5526337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394" name="Text Box 1039">
          <a:extLst>
            <a:ext uri="{FF2B5EF4-FFF2-40B4-BE49-F238E27FC236}">
              <a16:creationId xmlns:a16="http://schemas.microsoft.com/office/drawing/2014/main" id="{BCF0E4E3-8EBA-489A-886E-592E741CF6E7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395" name="Text Box 1040">
          <a:extLst>
            <a:ext uri="{FF2B5EF4-FFF2-40B4-BE49-F238E27FC236}">
              <a16:creationId xmlns:a16="http://schemas.microsoft.com/office/drawing/2014/main" id="{C78AAB39-DBCF-4D5C-8864-8FEC59A56540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396" name="Text Box 1041">
          <a:extLst>
            <a:ext uri="{FF2B5EF4-FFF2-40B4-BE49-F238E27FC236}">
              <a16:creationId xmlns:a16="http://schemas.microsoft.com/office/drawing/2014/main" id="{5B0F6742-9899-4D45-9F91-E1083D60B33A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397" name="Text Box 1043">
          <a:extLst>
            <a:ext uri="{FF2B5EF4-FFF2-40B4-BE49-F238E27FC236}">
              <a16:creationId xmlns:a16="http://schemas.microsoft.com/office/drawing/2014/main" id="{0EFE787F-BA7F-45B8-BF14-FD4D21AB7710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398" name="Text Box 1044">
          <a:extLst>
            <a:ext uri="{FF2B5EF4-FFF2-40B4-BE49-F238E27FC236}">
              <a16:creationId xmlns:a16="http://schemas.microsoft.com/office/drawing/2014/main" id="{C9CB0A53-5E9F-4BFB-8EB9-01563B360A73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399" name="Text Box 1045">
          <a:extLst>
            <a:ext uri="{FF2B5EF4-FFF2-40B4-BE49-F238E27FC236}">
              <a16:creationId xmlns:a16="http://schemas.microsoft.com/office/drawing/2014/main" id="{4DD92A21-C371-425C-86EA-3F5B4595ADAD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00" name="Text Box 1047">
          <a:extLst>
            <a:ext uri="{FF2B5EF4-FFF2-40B4-BE49-F238E27FC236}">
              <a16:creationId xmlns:a16="http://schemas.microsoft.com/office/drawing/2014/main" id="{C4BC341C-EE3F-4525-8424-21276061D559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01" name="Text Box 1048">
          <a:extLst>
            <a:ext uri="{FF2B5EF4-FFF2-40B4-BE49-F238E27FC236}">
              <a16:creationId xmlns:a16="http://schemas.microsoft.com/office/drawing/2014/main" id="{BC8BE4B0-48D7-481E-9110-94813F592BB6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02" name="Text Box 1049">
          <a:extLst>
            <a:ext uri="{FF2B5EF4-FFF2-40B4-BE49-F238E27FC236}">
              <a16:creationId xmlns:a16="http://schemas.microsoft.com/office/drawing/2014/main" id="{256B9EE0-EEB6-4529-AB2B-FD51EE11CE45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03" name="Text Box 1050">
          <a:extLst>
            <a:ext uri="{FF2B5EF4-FFF2-40B4-BE49-F238E27FC236}">
              <a16:creationId xmlns:a16="http://schemas.microsoft.com/office/drawing/2014/main" id="{6849869C-E370-4CDF-B037-A26B7CAB0B95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04" name="Text Box 1051">
          <a:extLst>
            <a:ext uri="{FF2B5EF4-FFF2-40B4-BE49-F238E27FC236}">
              <a16:creationId xmlns:a16="http://schemas.microsoft.com/office/drawing/2014/main" id="{632A43BF-601D-4055-AD65-13AF4AEBF27A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05" name="Text Box 1052">
          <a:extLst>
            <a:ext uri="{FF2B5EF4-FFF2-40B4-BE49-F238E27FC236}">
              <a16:creationId xmlns:a16="http://schemas.microsoft.com/office/drawing/2014/main" id="{47F012FA-510E-482E-9064-0A6A74253C4F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06" name="Text Box 1054">
          <a:extLst>
            <a:ext uri="{FF2B5EF4-FFF2-40B4-BE49-F238E27FC236}">
              <a16:creationId xmlns:a16="http://schemas.microsoft.com/office/drawing/2014/main" id="{E31BF5CA-B7C8-4E5F-9822-159CFE5DE780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07" name="Text Box 1055">
          <a:extLst>
            <a:ext uri="{FF2B5EF4-FFF2-40B4-BE49-F238E27FC236}">
              <a16:creationId xmlns:a16="http://schemas.microsoft.com/office/drawing/2014/main" id="{84DDE240-EF9F-4DF8-A639-540B54579D69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08" name="Text Box 1056">
          <a:extLst>
            <a:ext uri="{FF2B5EF4-FFF2-40B4-BE49-F238E27FC236}">
              <a16:creationId xmlns:a16="http://schemas.microsoft.com/office/drawing/2014/main" id="{C0FC694A-28FD-420F-945D-8127E7CCD255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09" name="Text Box 1058">
          <a:extLst>
            <a:ext uri="{FF2B5EF4-FFF2-40B4-BE49-F238E27FC236}">
              <a16:creationId xmlns:a16="http://schemas.microsoft.com/office/drawing/2014/main" id="{3EE30E4B-88B0-4718-9B0C-FB1D5877B38A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10" name="Text Box 1059">
          <a:extLst>
            <a:ext uri="{FF2B5EF4-FFF2-40B4-BE49-F238E27FC236}">
              <a16:creationId xmlns:a16="http://schemas.microsoft.com/office/drawing/2014/main" id="{A89C7845-D797-42C7-AEF2-A246EFAC4479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11" name="Text Box 1060">
          <a:extLst>
            <a:ext uri="{FF2B5EF4-FFF2-40B4-BE49-F238E27FC236}">
              <a16:creationId xmlns:a16="http://schemas.microsoft.com/office/drawing/2014/main" id="{D2829401-3583-4085-8B89-212673F2F6C2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12" name="Text Box 1061">
          <a:extLst>
            <a:ext uri="{FF2B5EF4-FFF2-40B4-BE49-F238E27FC236}">
              <a16:creationId xmlns:a16="http://schemas.microsoft.com/office/drawing/2014/main" id="{62B40716-5F37-42C2-984C-4F96BE89B9A9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13" name="Text Box 1062">
          <a:extLst>
            <a:ext uri="{FF2B5EF4-FFF2-40B4-BE49-F238E27FC236}">
              <a16:creationId xmlns:a16="http://schemas.microsoft.com/office/drawing/2014/main" id="{05FDF907-B4C4-4FFD-B225-649D50B1E96E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14" name="Text Box 1063">
          <a:extLst>
            <a:ext uri="{FF2B5EF4-FFF2-40B4-BE49-F238E27FC236}">
              <a16:creationId xmlns:a16="http://schemas.microsoft.com/office/drawing/2014/main" id="{BC35F737-6536-409F-A2D4-5FAC4060EDC0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15" name="Text Box 1064">
          <a:extLst>
            <a:ext uri="{FF2B5EF4-FFF2-40B4-BE49-F238E27FC236}">
              <a16:creationId xmlns:a16="http://schemas.microsoft.com/office/drawing/2014/main" id="{F75EADA3-863B-4A60-9D0A-FC533DB2E7B7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16" name="Text Box 1065">
          <a:extLst>
            <a:ext uri="{FF2B5EF4-FFF2-40B4-BE49-F238E27FC236}">
              <a16:creationId xmlns:a16="http://schemas.microsoft.com/office/drawing/2014/main" id="{36A01377-D073-40F7-AC28-EAAE03026044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17" name="Text Box 1066">
          <a:extLst>
            <a:ext uri="{FF2B5EF4-FFF2-40B4-BE49-F238E27FC236}">
              <a16:creationId xmlns:a16="http://schemas.microsoft.com/office/drawing/2014/main" id="{51FD3FB9-F0A6-4555-8FDD-30E1DC4B46A2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18" name="Text Box 1031">
          <a:extLst>
            <a:ext uri="{FF2B5EF4-FFF2-40B4-BE49-F238E27FC236}">
              <a16:creationId xmlns:a16="http://schemas.microsoft.com/office/drawing/2014/main" id="{CB92A3C6-763C-4B2C-B067-8930D17D2817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19" name="Text Box 1032">
          <a:extLst>
            <a:ext uri="{FF2B5EF4-FFF2-40B4-BE49-F238E27FC236}">
              <a16:creationId xmlns:a16="http://schemas.microsoft.com/office/drawing/2014/main" id="{6C7E97A7-9C3D-47DF-A377-45086DD3B938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20" name="Text Box 1033">
          <a:extLst>
            <a:ext uri="{FF2B5EF4-FFF2-40B4-BE49-F238E27FC236}">
              <a16:creationId xmlns:a16="http://schemas.microsoft.com/office/drawing/2014/main" id="{BDE3F5C6-82D6-46D3-85B2-1D8B9E71DAF3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21" name="Text Box 1035">
          <a:extLst>
            <a:ext uri="{FF2B5EF4-FFF2-40B4-BE49-F238E27FC236}">
              <a16:creationId xmlns:a16="http://schemas.microsoft.com/office/drawing/2014/main" id="{3D7F91F2-EE2C-48AA-9FA1-E94F5556CA69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22" name="Text Box 1036">
          <a:extLst>
            <a:ext uri="{FF2B5EF4-FFF2-40B4-BE49-F238E27FC236}">
              <a16:creationId xmlns:a16="http://schemas.microsoft.com/office/drawing/2014/main" id="{891506CD-189B-4DAD-B4D3-760D809230C0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23" name="Text Box 1037">
          <a:extLst>
            <a:ext uri="{FF2B5EF4-FFF2-40B4-BE49-F238E27FC236}">
              <a16:creationId xmlns:a16="http://schemas.microsoft.com/office/drawing/2014/main" id="{399D83C5-382D-47FF-B162-7BFEC45C13F7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24" name="Text Box 1039">
          <a:extLst>
            <a:ext uri="{FF2B5EF4-FFF2-40B4-BE49-F238E27FC236}">
              <a16:creationId xmlns:a16="http://schemas.microsoft.com/office/drawing/2014/main" id="{6A84B168-19F7-4EEB-9168-BF2B8D4E718F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25" name="Text Box 1040">
          <a:extLst>
            <a:ext uri="{FF2B5EF4-FFF2-40B4-BE49-F238E27FC236}">
              <a16:creationId xmlns:a16="http://schemas.microsoft.com/office/drawing/2014/main" id="{CFCAA376-F9BF-43E1-AD97-14B9620D5263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26" name="Text Box 1041">
          <a:extLst>
            <a:ext uri="{FF2B5EF4-FFF2-40B4-BE49-F238E27FC236}">
              <a16:creationId xmlns:a16="http://schemas.microsoft.com/office/drawing/2014/main" id="{7418FABF-CE63-4D77-B1BE-331A22433B56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27" name="Text Box 1043">
          <a:extLst>
            <a:ext uri="{FF2B5EF4-FFF2-40B4-BE49-F238E27FC236}">
              <a16:creationId xmlns:a16="http://schemas.microsoft.com/office/drawing/2014/main" id="{EAF85FBB-71C8-4B1F-83F5-80E8EFE7A7B2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28" name="Text Box 1044">
          <a:extLst>
            <a:ext uri="{FF2B5EF4-FFF2-40B4-BE49-F238E27FC236}">
              <a16:creationId xmlns:a16="http://schemas.microsoft.com/office/drawing/2014/main" id="{5E697CFB-7EC9-4254-87BE-76F882411C18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29" name="Text Box 1045">
          <a:extLst>
            <a:ext uri="{FF2B5EF4-FFF2-40B4-BE49-F238E27FC236}">
              <a16:creationId xmlns:a16="http://schemas.microsoft.com/office/drawing/2014/main" id="{4AD2D64D-8006-44F4-8C40-ED5FBDB1989E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30" name="Text Box 1047">
          <a:extLst>
            <a:ext uri="{FF2B5EF4-FFF2-40B4-BE49-F238E27FC236}">
              <a16:creationId xmlns:a16="http://schemas.microsoft.com/office/drawing/2014/main" id="{10BCA6A9-6E1A-4FCE-87F5-080620117E77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31" name="Text Box 1048">
          <a:extLst>
            <a:ext uri="{FF2B5EF4-FFF2-40B4-BE49-F238E27FC236}">
              <a16:creationId xmlns:a16="http://schemas.microsoft.com/office/drawing/2014/main" id="{E095C468-FE76-45E5-9A15-DD0515F74A40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32" name="Text Box 1049">
          <a:extLst>
            <a:ext uri="{FF2B5EF4-FFF2-40B4-BE49-F238E27FC236}">
              <a16:creationId xmlns:a16="http://schemas.microsoft.com/office/drawing/2014/main" id="{97B22F89-E7A2-43D8-90CE-DC1F6C0FA1D7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33" name="Text Box 1050">
          <a:extLst>
            <a:ext uri="{FF2B5EF4-FFF2-40B4-BE49-F238E27FC236}">
              <a16:creationId xmlns:a16="http://schemas.microsoft.com/office/drawing/2014/main" id="{EF739C93-1F89-47F0-A6EE-FB945CB6AAA9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34" name="Text Box 1051">
          <a:extLst>
            <a:ext uri="{FF2B5EF4-FFF2-40B4-BE49-F238E27FC236}">
              <a16:creationId xmlns:a16="http://schemas.microsoft.com/office/drawing/2014/main" id="{1772A260-6A58-444B-BE99-9EC3FFEB4518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35" name="Text Box 1052">
          <a:extLst>
            <a:ext uri="{FF2B5EF4-FFF2-40B4-BE49-F238E27FC236}">
              <a16:creationId xmlns:a16="http://schemas.microsoft.com/office/drawing/2014/main" id="{0A7148DC-2EA0-439D-BC66-71F01893A237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36" name="Text Box 1054">
          <a:extLst>
            <a:ext uri="{FF2B5EF4-FFF2-40B4-BE49-F238E27FC236}">
              <a16:creationId xmlns:a16="http://schemas.microsoft.com/office/drawing/2014/main" id="{D67E4BD0-C987-4232-9D3A-F59E55989F01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37" name="Text Box 1055">
          <a:extLst>
            <a:ext uri="{FF2B5EF4-FFF2-40B4-BE49-F238E27FC236}">
              <a16:creationId xmlns:a16="http://schemas.microsoft.com/office/drawing/2014/main" id="{4B5180A4-4D05-4BA8-BD3A-1E0DF99C5E8F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38" name="Text Box 1056">
          <a:extLst>
            <a:ext uri="{FF2B5EF4-FFF2-40B4-BE49-F238E27FC236}">
              <a16:creationId xmlns:a16="http://schemas.microsoft.com/office/drawing/2014/main" id="{2941D3F3-7B2C-4683-9BEF-65634548C84F}"/>
            </a:ext>
          </a:extLst>
        </xdr:cNvPr>
        <xdr:cNvSpPr txBox="1">
          <a:spLocks noChangeArrowheads="1"/>
        </xdr:cNvSpPr>
      </xdr:nvSpPr>
      <xdr:spPr>
        <a:xfrm>
          <a:off x="2021417" y="6582833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39" name="Text Box 1031">
          <a:extLst>
            <a:ext uri="{FF2B5EF4-FFF2-40B4-BE49-F238E27FC236}">
              <a16:creationId xmlns:a16="http://schemas.microsoft.com/office/drawing/2014/main" id="{98E5796D-CF29-4CD5-838B-C1AAE9065CD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40" name="Text Box 1032">
          <a:extLst>
            <a:ext uri="{FF2B5EF4-FFF2-40B4-BE49-F238E27FC236}">
              <a16:creationId xmlns:a16="http://schemas.microsoft.com/office/drawing/2014/main" id="{61B0C84D-F96B-4EE6-B1A2-933B08D9D1B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41" name="Text Box 1033">
          <a:extLst>
            <a:ext uri="{FF2B5EF4-FFF2-40B4-BE49-F238E27FC236}">
              <a16:creationId xmlns:a16="http://schemas.microsoft.com/office/drawing/2014/main" id="{24701FBC-0F57-4041-AF15-4E868E6AA17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42" name="Text Box 1035">
          <a:extLst>
            <a:ext uri="{FF2B5EF4-FFF2-40B4-BE49-F238E27FC236}">
              <a16:creationId xmlns:a16="http://schemas.microsoft.com/office/drawing/2014/main" id="{42E210C0-6910-473C-898D-D21D0D89554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43" name="Text Box 1036">
          <a:extLst>
            <a:ext uri="{FF2B5EF4-FFF2-40B4-BE49-F238E27FC236}">
              <a16:creationId xmlns:a16="http://schemas.microsoft.com/office/drawing/2014/main" id="{DED37B61-700E-4011-9179-0AD394F9CA0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44" name="Text Box 1037">
          <a:extLst>
            <a:ext uri="{FF2B5EF4-FFF2-40B4-BE49-F238E27FC236}">
              <a16:creationId xmlns:a16="http://schemas.microsoft.com/office/drawing/2014/main" id="{DF10AFF5-27CF-4379-B580-8A3483A1072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45" name="Text Box 1039">
          <a:extLst>
            <a:ext uri="{FF2B5EF4-FFF2-40B4-BE49-F238E27FC236}">
              <a16:creationId xmlns:a16="http://schemas.microsoft.com/office/drawing/2014/main" id="{07C47E02-736E-44E0-8738-39005411BD5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46" name="Text Box 1040">
          <a:extLst>
            <a:ext uri="{FF2B5EF4-FFF2-40B4-BE49-F238E27FC236}">
              <a16:creationId xmlns:a16="http://schemas.microsoft.com/office/drawing/2014/main" id="{090DC51C-FF96-44EF-B544-6DB99D79CA7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47" name="Text Box 1041">
          <a:extLst>
            <a:ext uri="{FF2B5EF4-FFF2-40B4-BE49-F238E27FC236}">
              <a16:creationId xmlns:a16="http://schemas.microsoft.com/office/drawing/2014/main" id="{ABD86D08-1ABD-4445-B6FC-47EA67D87D9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48" name="Text Box 1043">
          <a:extLst>
            <a:ext uri="{FF2B5EF4-FFF2-40B4-BE49-F238E27FC236}">
              <a16:creationId xmlns:a16="http://schemas.microsoft.com/office/drawing/2014/main" id="{53306E15-137E-4873-940F-199AAA4FA0B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49" name="Text Box 1044">
          <a:extLst>
            <a:ext uri="{FF2B5EF4-FFF2-40B4-BE49-F238E27FC236}">
              <a16:creationId xmlns:a16="http://schemas.microsoft.com/office/drawing/2014/main" id="{02E56869-9E82-4FBC-9717-CECD1E70CC8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50" name="Text Box 1045">
          <a:extLst>
            <a:ext uri="{FF2B5EF4-FFF2-40B4-BE49-F238E27FC236}">
              <a16:creationId xmlns:a16="http://schemas.microsoft.com/office/drawing/2014/main" id="{31846E28-BCE5-4DAD-A320-87A9728DA3D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51" name="Text Box 1047">
          <a:extLst>
            <a:ext uri="{FF2B5EF4-FFF2-40B4-BE49-F238E27FC236}">
              <a16:creationId xmlns:a16="http://schemas.microsoft.com/office/drawing/2014/main" id="{AA8D60FB-D975-4532-BD4F-AC8902759FD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52" name="Text Box 1048">
          <a:extLst>
            <a:ext uri="{FF2B5EF4-FFF2-40B4-BE49-F238E27FC236}">
              <a16:creationId xmlns:a16="http://schemas.microsoft.com/office/drawing/2014/main" id="{35094F79-D6F2-4864-B89F-420A568A5B5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53" name="Text Box 1049">
          <a:extLst>
            <a:ext uri="{FF2B5EF4-FFF2-40B4-BE49-F238E27FC236}">
              <a16:creationId xmlns:a16="http://schemas.microsoft.com/office/drawing/2014/main" id="{1CCF9A3B-F01D-4871-BF36-388C64E21A5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54" name="Text Box 1050">
          <a:extLst>
            <a:ext uri="{FF2B5EF4-FFF2-40B4-BE49-F238E27FC236}">
              <a16:creationId xmlns:a16="http://schemas.microsoft.com/office/drawing/2014/main" id="{F4734B7F-0BC8-4EFF-AD5C-6389D6FC324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55" name="Text Box 1051">
          <a:extLst>
            <a:ext uri="{FF2B5EF4-FFF2-40B4-BE49-F238E27FC236}">
              <a16:creationId xmlns:a16="http://schemas.microsoft.com/office/drawing/2014/main" id="{37B9C22F-1869-4121-AF11-623C3E103F7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56" name="Text Box 1052">
          <a:extLst>
            <a:ext uri="{FF2B5EF4-FFF2-40B4-BE49-F238E27FC236}">
              <a16:creationId xmlns:a16="http://schemas.microsoft.com/office/drawing/2014/main" id="{D07BD62E-4B02-4A89-9691-2AB31187DA4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57" name="Text Box 1054">
          <a:extLst>
            <a:ext uri="{FF2B5EF4-FFF2-40B4-BE49-F238E27FC236}">
              <a16:creationId xmlns:a16="http://schemas.microsoft.com/office/drawing/2014/main" id="{4BDA2CD2-1382-4CD4-8AAB-D31E2E037B6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58" name="Text Box 1055">
          <a:extLst>
            <a:ext uri="{FF2B5EF4-FFF2-40B4-BE49-F238E27FC236}">
              <a16:creationId xmlns:a16="http://schemas.microsoft.com/office/drawing/2014/main" id="{08E727C0-DFAC-474C-9B40-87E380E27E3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59" name="Text Box 1056">
          <a:extLst>
            <a:ext uri="{FF2B5EF4-FFF2-40B4-BE49-F238E27FC236}">
              <a16:creationId xmlns:a16="http://schemas.microsoft.com/office/drawing/2014/main" id="{05B4DAAE-E08A-4BAB-B9E1-065454656D6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60" name="Text Box 1058">
          <a:extLst>
            <a:ext uri="{FF2B5EF4-FFF2-40B4-BE49-F238E27FC236}">
              <a16:creationId xmlns:a16="http://schemas.microsoft.com/office/drawing/2014/main" id="{4E353D25-24EC-41D3-AD8A-BC2AEB4F3C8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61" name="Text Box 1059">
          <a:extLst>
            <a:ext uri="{FF2B5EF4-FFF2-40B4-BE49-F238E27FC236}">
              <a16:creationId xmlns:a16="http://schemas.microsoft.com/office/drawing/2014/main" id="{397F0FA2-50F1-4365-8068-F7D8553E7B0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62" name="Text Box 1060">
          <a:extLst>
            <a:ext uri="{FF2B5EF4-FFF2-40B4-BE49-F238E27FC236}">
              <a16:creationId xmlns:a16="http://schemas.microsoft.com/office/drawing/2014/main" id="{DD3AEAF9-5DE1-4F9C-817C-5E81088A770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63" name="Text Box 1061">
          <a:extLst>
            <a:ext uri="{FF2B5EF4-FFF2-40B4-BE49-F238E27FC236}">
              <a16:creationId xmlns:a16="http://schemas.microsoft.com/office/drawing/2014/main" id="{6B70B04B-DDA5-48DD-8405-E200EE0EDBD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64" name="Text Box 1062">
          <a:extLst>
            <a:ext uri="{FF2B5EF4-FFF2-40B4-BE49-F238E27FC236}">
              <a16:creationId xmlns:a16="http://schemas.microsoft.com/office/drawing/2014/main" id="{33C96D62-DCC8-4C5E-88B1-8A7386500A7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65" name="Text Box 1063">
          <a:extLst>
            <a:ext uri="{FF2B5EF4-FFF2-40B4-BE49-F238E27FC236}">
              <a16:creationId xmlns:a16="http://schemas.microsoft.com/office/drawing/2014/main" id="{8C149ECB-A374-4E35-91D9-834F5D6E6D6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66" name="Text Box 1064">
          <a:extLst>
            <a:ext uri="{FF2B5EF4-FFF2-40B4-BE49-F238E27FC236}">
              <a16:creationId xmlns:a16="http://schemas.microsoft.com/office/drawing/2014/main" id="{EE8BD1CC-E4BD-4E9C-B567-EEC9AE40D10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67" name="Text Box 1065">
          <a:extLst>
            <a:ext uri="{FF2B5EF4-FFF2-40B4-BE49-F238E27FC236}">
              <a16:creationId xmlns:a16="http://schemas.microsoft.com/office/drawing/2014/main" id="{BB3DFF4F-4A24-4959-A47C-E39EA5E6866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68" name="Text Box 1066">
          <a:extLst>
            <a:ext uri="{FF2B5EF4-FFF2-40B4-BE49-F238E27FC236}">
              <a16:creationId xmlns:a16="http://schemas.microsoft.com/office/drawing/2014/main" id="{83DF30F9-C6D4-497C-B63E-D65E51E1CEA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69" name="Text Box 1031">
          <a:extLst>
            <a:ext uri="{FF2B5EF4-FFF2-40B4-BE49-F238E27FC236}">
              <a16:creationId xmlns:a16="http://schemas.microsoft.com/office/drawing/2014/main" id="{63C76FBC-1DD4-4CD3-858C-DB6524591A8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70" name="Text Box 1032">
          <a:extLst>
            <a:ext uri="{FF2B5EF4-FFF2-40B4-BE49-F238E27FC236}">
              <a16:creationId xmlns:a16="http://schemas.microsoft.com/office/drawing/2014/main" id="{4734C6B7-55B6-4BA8-B31D-854760398BB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71" name="Text Box 1033">
          <a:extLst>
            <a:ext uri="{FF2B5EF4-FFF2-40B4-BE49-F238E27FC236}">
              <a16:creationId xmlns:a16="http://schemas.microsoft.com/office/drawing/2014/main" id="{91F5F8B4-CCA2-4C45-B8CA-8CE759CF6ED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72" name="Text Box 1035">
          <a:extLst>
            <a:ext uri="{FF2B5EF4-FFF2-40B4-BE49-F238E27FC236}">
              <a16:creationId xmlns:a16="http://schemas.microsoft.com/office/drawing/2014/main" id="{4AC8D239-81C3-4390-A878-FB879D5BD27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73" name="Text Box 1036">
          <a:extLst>
            <a:ext uri="{FF2B5EF4-FFF2-40B4-BE49-F238E27FC236}">
              <a16:creationId xmlns:a16="http://schemas.microsoft.com/office/drawing/2014/main" id="{09EF558B-E5C4-489A-B59E-4A69E28AD5A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74" name="Text Box 1037">
          <a:extLst>
            <a:ext uri="{FF2B5EF4-FFF2-40B4-BE49-F238E27FC236}">
              <a16:creationId xmlns:a16="http://schemas.microsoft.com/office/drawing/2014/main" id="{AD4C41F1-84F8-45B2-8D25-33B1E5453F4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75" name="Text Box 1039">
          <a:extLst>
            <a:ext uri="{FF2B5EF4-FFF2-40B4-BE49-F238E27FC236}">
              <a16:creationId xmlns:a16="http://schemas.microsoft.com/office/drawing/2014/main" id="{5CB63241-FFA1-4C8D-AB59-40AB8405BC7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76" name="Text Box 1040">
          <a:extLst>
            <a:ext uri="{FF2B5EF4-FFF2-40B4-BE49-F238E27FC236}">
              <a16:creationId xmlns:a16="http://schemas.microsoft.com/office/drawing/2014/main" id="{15F076F8-ADB8-4A53-B544-F68EBCE164E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77" name="Text Box 1041">
          <a:extLst>
            <a:ext uri="{FF2B5EF4-FFF2-40B4-BE49-F238E27FC236}">
              <a16:creationId xmlns:a16="http://schemas.microsoft.com/office/drawing/2014/main" id="{26354BFE-A321-4D73-BA32-5B3A04CE5C4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78" name="Text Box 1043">
          <a:extLst>
            <a:ext uri="{FF2B5EF4-FFF2-40B4-BE49-F238E27FC236}">
              <a16:creationId xmlns:a16="http://schemas.microsoft.com/office/drawing/2014/main" id="{2B5B7365-E5C8-4F87-8EBC-DC594E105CF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79" name="Text Box 1044">
          <a:extLst>
            <a:ext uri="{FF2B5EF4-FFF2-40B4-BE49-F238E27FC236}">
              <a16:creationId xmlns:a16="http://schemas.microsoft.com/office/drawing/2014/main" id="{D893AFAB-FB3D-444D-8271-E45D5AFC28F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80" name="Text Box 1045">
          <a:extLst>
            <a:ext uri="{FF2B5EF4-FFF2-40B4-BE49-F238E27FC236}">
              <a16:creationId xmlns:a16="http://schemas.microsoft.com/office/drawing/2014/main" id="{0A043D3B-BE3A-416A-9C48-31D22DEB2A5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81" name="Text Box 1047">
          <a:extLst>
            <a:ext uri="{FF2B5EF4-FFF2-40B4-BE49-F238E27FC236}">
              <a16:creationId xmlns:a16="http://schemas.microsoft.com/office/drawing/2014/main" id="{28D0E5FB-5068-482E-A06E-DCEFF49CAC3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82" name="Text Box 1048">
          <a:extLst>
            <a:ext uri="{FF2B5EF4-FFF2-40B4-BE49-F238E27FC236}">
              <a16:creationId xmlns:a16="http://schemas.microsoft.com/office/drawing/2014/main" id="{5D7BE859-F528-4F6F-BCC0-E6BFB777ECC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83" name="Text Box 1049">
          <a:extLst>
            <a:ext uri="{FF2B5EF4-FFF2-40B4-BE49-F238E27FC236}">
              <a16:creationId xmlns:a16="http://schemas.microsoft.com/office/drawing/2014/main" id="{E44D48CC-5DCD-4CA0-825A-F91E24F5335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84" name="Text Box 1050">
          <a:extLst>
            <a:ext uri="{FF2B5EF4-FFF2-40B4-BE49-F238E27FC236}">
              <a16:creationId xmlns:a16="http://schemas.microsoft.com/office/drawing/2014/main" id="{4687D14D-D6E5-4C2D-A20E-8C53D78A10B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85" name="Text Box 1051">
          <a:extLst>
            <a:ext uri="{FF2B5EF4-FFF2-40B4-BE49-F238E27FC236}">
              <a16:creationId xmlns:a16="http://schemas.microsoft.com/office/drawing/2014/main" id="{69A5EBFF-F23A-48D5-B205-C1EF285FA09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86" name="Text Box 1052">
          <a:extLst>
            <a:ext uri="{FF2B5EF4-FFF2-40B4-BE49-F238E27FC236}">
              <a16:creationId xmlns:a16="http://schemas.microsoft.com/office/drawing/2014/main" id="{E52C21EC-916B-4D07-92A2-FC2F7A69A52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87" name="Text Box 1054">
          <a:extLst>
            <a:ext uri="{FF2B5EF4-FFF2-40B4-BE49-F238E27FC236}">
              <a16:creationId xmlns:a16="http://schemas.microsoft.com/office/drawing/2014/main" id="{B8E50DBD-5C61-49CE-B176-3D75264E736A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88" name="Text Box 1055">
          <a:extLst>
            <a:ext uri="{FF2B5EF4-FFF2-40B4-BE49-F238E27FC236}">
              <a16:creationId xmlns:a16="http://schemas.microsoft.com/office/drawing/2014/main" id="{BEC4DD32-1930-46C7-9696-38365605787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89" name="Text Box 1056">
          <a:extLst>
            <a:ext uri="{FF2B5EF4-FFF2-40B4-BE49-F238E27FC236}">
              <a16:creationId xmlns:a16="http://schemas.microsoft.com/office/drawing/2014/main" id="{81140EE1-06DC-4659-8524-FEEE38BFE97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90" name="Text Box 1058">
          <a:extLst>
            <a:ext uri="{FF2B5EF4-FFF2-40B4-BE49-F238E27FC236}">
              <a16:creationId xmlns:a16="http://schemas.microsoft.com/office/drawing/2014/main" id="{EF5355DB-E3F7-468E-93FF-86B1CC16178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91" name="Text Box 1059">
          <a:extLst>
            <a:ext uri="{FF2B5EF4-FFF2-40B4-BE49-F238E27FC236}">
              <a16:creationId xmlns:a16="http://schemas.microsoft.com/office/drawing/2014/main" id="{D0FC136D-79B4-46D0-BD77-1752F724017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92" name="Text Box 1060">
          <a:extLst>
            <a:ext uri="{FF2B5EF4-FFF2-40B4-BE49-F238E27FC236}">
              <a16:creationId xmlns:a16="http://schemas.microsoft.com/office/drawing/2014/main" id="{5CB50BE0-0678-4413-A705-F01E664487C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93" name="Text Box 1061">
          <a:extLst>
            <a:ext uri="{FF2B5EF4-FFF2-40B4-BE49-F238E27FC236}">
              <a16:creationId xmlns:a16="http://schemas.microsoft.com/office/drawing/2014/main" id="{FED61F70-D029-4D4E-8A1F-774A664B06E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94" name="Text Box 1062">
          <a:extLst>
            <a:ext uri="{FF2B5EF4-FFF2-40B4-BE49-F238E27FC236}">
              <a16:creationId xmlns:a16="http://schemas.microsoft.com/office/drawing/2014/main" id="{11B03DA7-DA13-4978-B406-D9F2C034827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95" name="Text Box 1063">
          <a:extLst>
            <a:ext uri="{FF2B5EF4-FFF2-40B4-BE49-F238E27FC236}">
              <a16:creationId xmlns:a16="http://schemas.microsoft.com/office/drawing/2014/main" id="{460C8FBF-16D0-48BE-A2FD-E5828C51127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96" name="Text Box 1064">
          <a:extLst>
            <a:ext uri="{FF2B5EF4-FFF2-40B4-BE49-F238E27FC236}">
              <a16:creationId xmlns:a16="http://schemas.microsoft.com/office/drawing/2014/main" id="{8EAA36B1-3DB9-4784-B95B-434035D3868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97" name="Text Box 1065">
          <a:extLst>
            <a:ext uri="{FF2B5EF4-FFF2-40B4-BE49-F238E27FC236}">
              <a16:creationId xmlns:a16="http://schemas.microsoft.com/office/drawing/2014/main" id="{9431B9E8-18EC-44CF-B8FB-AB79B8272A5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98" name="Text Box 1066">
          <a:extLst>
            <a:ext uri="{FF2B5EF4-FFF2-40B4-BE49-F238E27FC236}">
              <a16:creationId xmlns:a16="http://schemas.microsoft.com/office/drawing/2014/main" id="{B0A625B1-9A58-4C20-9031-308B581FCA1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499" name="Text Box 1031">
          <a:extLst>
            <a:ext uri="{FF2B5EF4-FFF2-40B4-BE49-F238E27FC236}">
              <a16:creationId xmlns:a16="http://schemas.microsoft.com/office/drawing/2014/main" id="{6FCC4AD5-F5BD-4D30-88BF-C2F18750B18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00" name="Text Box 1032">
          <a:extLst>
            <a:ext uri="{FF2B5EF4-FFF2-40B4-BE49-F238E27FC236}">
              <a16:creationId xmlns:a16="http://schemas.microsoft.com/office/drawing/2014/main" id="{7DAF5492-AFFA-479D-A2C5-54DA8FCDE88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01" name="Text Box 1033">
          <a:extLst>
            <a:ext uri="{FF2B5EF4-FFF2-40B4-BE49-F238E27FC236}">
              <a16:creationId xmlns:a16="http://schemas.microsoft.com/office/drawing/2014/main" id="{F1DE158E-B5C3-490F-85DD-EE21331CD68A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02" name="Text Box 1035">
          <a:extLst>
            <a:ext uri="{FF2B5EF4-FFF2-40B4-BE49-F238E27FC236}">
              <a16:creationId xmlns:a16="http://schemas.microsoft.com/office/drawing/2014/main" id="{48A42AB4-6195-4E4F-B101-B323A7A5C6A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03" name="Text Box 1036">
          <a:extLst>
            <a:ext uri="{FF2B5EF4-FFF2-40B4-BE49-F238E27FC236}">
              <a16:creationId xmlns:a16="http://schemas.microsoft.com/office/drawing/2014/main" id="{A91C92D0-1827-4D61-9C8D-1255B5AAD92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04" name="Text Box 1037">
          <a:extLst>
            <a:ext uri="{FF2B5EF4-FFF2-40B4-BE49-F238E27FC236}">
              <a16:creationId xmlns:a16="http://schemas.microsoft.com/office/drawing/2014/main" id="{45C99244-4978-4606-8310-073B9DD2BDCA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05" name="Text Box 1039">
          <a:extLst>
            <a:ext uri="{FF2B5EF4-FFF2-40B4-BE49-F238E27FC236}">
              <a16:creationId xmlns:a16="http://schemas.microsoft.com/office/drawing/2014/main" id="{76DAEA4B-6C91-466C-BAAC-DD0E7798117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06" name="Text Box 1040">
          <a:extLst>
            <a:ext uri="{FF2B5EF4-FFF2-40B4-BE49-F238E27FC236}">
              <a16:creationId xmlns:a16="http://schemas.microsoft.com/office/drawing/2014/main" id="{D45AC3ED-E490-4C2F-A200-C99C181EEF4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07" name="Text Box 1041">
          <a:extLst>
            <a:ext uri="{FF2B5EF4-FFF2-40B4-BE49-F238E27FC236}">
              <a16:creationId xmlns:a16="http://schemas.microsoft.com/office/drawing/2014/main" id="{12E9B89D-1BB8-490B-B3D6-846C1F21A3E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08" name="Text Box 1043">
          <a:extLst>
            <a:ext uri="{FF2B5EF4-FFF2-40B4-BE49-F238E27FC236}">
              <a16:creationId xmlns:a16="http://schemas.microsoft.com/office/drawing/2014/main" id="{12AC64D7-3590-405D-B0E2-20B5AE22B6F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09" name="Text Box 1044">
          <a:extLst>
            <a:ext uri="{FF2B5EF4-FFF2-40B4-BE49-F238E27FC236}">
              <a16:creationId xmlns:a16="http://schemas.microsoft.com/office/drawing/2014/main" id="{EB756067-5838-437E-903F-AB805FC0556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10" name="Text Box 1045">
          <a:extLst>
            <a:ext uri="{FF2B5EF4-FFF2-40B4-BE49-F238E27FC236}">
              <a16:creationId xmlns:a16="http://schemas.microsoft.com/office/drawing/2014/main" id="{062F5A2C-09EA-4832-AC0F-8BB15C20275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11" name="Text Box 1047">
          <a:extLst>
            <a:ext uri="{FF2B5EF4-FFF2-40B4-BE49-F238E27FC236}">
              <a16:creationId xmlns:a16="http://schemas.microsoft.com/office/drawing/2014/main" id="{16347995-0A1A-476E-9E83-277180EC837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12" name="Text Box 1048">
          <a:extLst>
            <a:ext uri="{FF2B5EF4-FFF2-40B4-BE49-F238E27FC236}">
              <a16:creationId xmlns:a16="http://schemas.microsoft.com/office/drawing/2014/main" id="{90128B71-B1A8-4106-AEB5-13EE58A385A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13" name="Text Box 1049">
          <a:extLst>
            <a:ext uri="{FF2B5EF4-FFF2-40B4-BE49-F238E27FC236}">
              <a16:creationId xmlns:a16="http://schemas.microsoft.com/office/drawing/2014/main" id="{0B8C3C1D-8D67-42CA-99EC-885A955AABE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14" name="Text Box 1050">
          <a:extLst>
            <a:ext uri="{FF2B5EF4-FFF2-40B4-BE49-F238E27FC236}">
              <a16:creationId xmlns:a16="http://schemas.microsoft.com/office/drawing/2014/main" id="{5D0371BF-40C1-44EE-BB5A-A79DC302850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15" name="Text Box 1051">
          <a:extLst>
            <a:ext uri="{FF2B5EF4-FFF2-40B4-BE49-F238E27FC236}">
              <a16:creationId xmlns:a16="http://schemas.microsoft.com/office/drawing/2014/main" id="{85631D41-2FE8-4775-8D4A-0388E2148BF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16" name="Text Box 1052">
          <a:extLst>
            <a:ext uri="{FF2B5EF4-FFF2-40B4-BE49-F238E27FC236}">
              <a16:creationId xmlns:a16="http://schemas.microsoft.com/office/drawing/2014/main" id="{4A9E7D18-F931-479E-9C08-E56884616A8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17" name="Text Box 1054">
          <a:extLst>
            <a:ext uri="{FF2B5EF4-FFF2-40B4-BE49-F238E27FC236}">
              <a16:creationId xmlns:a16="http://schemas.microsoft.com/office/drawing/2014/main" id="{8A8FD7EC-1D8D-4A08-A18E-3AA3139F5B1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18" name="Text Box 1055">
          <a:extLst>
            <a:ext uri="{FF2B5EF4-FFF2-40B4-BE49-F238E27FC236}">
              <a16:creationId xmlns:a16="http://schemas.microsoft.com/office/drawing/2014/main" id="{9BA5C68C-5295-4589-BF06-ED8D797AF62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19" name="Text Box 1056">
          <a:extLst>
            <a:ext uri="{FF2B5EF4-FFF2-40B4-BE49-F238E27FC236}">
              <a16:creationId xmlns:a16="http://schemas.microsoft.com/office/drawing/2014/main" id="{41D67BF3-9239-4C20-97EC-CE5D3856C32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20" name="Text Box 1058">
          <a:extLst>
            <a:ext uri="{FF2B5EF4-FFF2-40B4-BE49-F238E27FC236}">
              <a16:creationId xmlns:a16="http://schemas.microsoft.com/office/drawing/2014/main" id="{8199F494-982D-4C5D-8434-EE485D3E9CE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21" name="Text Box 1059">
          <a:extLst>
            <a:ext uri="{FF2B5EF4-FFF2-40B4-BE49-F238E27FC236}">
              <a16:creationId xmlns:a16="http://schemas.microsoft.com/office/drawing/2014/main" id="{4F186129-F4C3-41D0-BA1B-7B0D65EBAA4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22" name="Text Box 1060">
          <a:extLst>
            <a:ext uri="{FF2B5EF4-FFF2-40B4-BE49-F238E27FC236}">
              <a16:creationId xmlns:a16="http://schemas.microsoft.com/office/drawing/2014/main" id="{B464024D-7CE9-4808-87A9-0843F6AF38C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23" name="Text Box 1061">
          <a:extLst>
            <a:ext uri="{FF2B5EF4-FFF2-40B4-BE49-F238E27FC236}">
              <a16:creationId xmlns:a16="http://schemas.microsoft.com/office/drawing/2014/main" id="{89884770-203C-4BE6-8548-5715981B452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24" name="Text Box 1062">
          <a:extLst>
            <a:ext uri="{FF2B5EF4-FFF2-40B4-BE49-F238E27FC236}">
              <a16:creationId xmlns:a16="http://schemas.microsoft.com/office/drawing/2014/main" id="{53240A69-4EA2-4D6A-9DB1-2074C57F8D8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25" name="Text Box 1063">
          <a:extLst>
            <a:ext uri="{FF2B5EF4-FFF2-40B4-BE49-F238E27FC236}">
              <a16:creationId xmlns:a16="http://schemas.microsoft.com/office/drawing/2014/main" id="{1FD98C69-4455-439E-A56F-11A320BD2F1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26" name="Text Box 1064">
          <a:extLst>
            <a:ext uri="{FF2B5EF4-FFF2-40B4-BE49-F238E27FC236}">
              <a16:creationId xmlns:a16="http://schemas.microsoft.com/office/drawing/2014/main" id="{4072AC80-50C2-41FE-BF22-ECF9C7FE7B7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27" name="Text Box 1065">
          <a:extLst>
            <a:ext uri="{FF2B5EF4-FFF2-40B4-BE49-F238E27FC236}">
              <a16:creationId xmlns:a16="http://schemas.microsoft.com/office/drawing/2014/main" id="{42B127D6-0954-40A0-BB67-BC3CF3148F4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28" name="Text Box 1066">
          <a:extLst>
            <a:ext uri="{FF2B5EF4-FFF2-40B4-BE49-F238E27FC236}">
              <a16:creationId xmlns:a16="http://schemas.microsoft.com/office/drawing/2014/main" id="{246AC247-451C-49A7-902A-5536F7F5697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29" name="Text Box 1031">
          <a:extLst>
            <a:ext uri="{FF2B5EF4-FFF2-40B4-BE49-F238E27FC236}">
              <a16:creationId xmlns:a16="http://schemas.microsoft.com/office/drawing/2014/main" id="{EFE992D3-9F25-4E28-BADE-4EF08545667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30" name="Text Box 1032">
          <a:extLst>
            <a:ext uri="{FF2B5EF4-FFF2-40B4-BE49-F238E27FC236}">
              <a16:creationId xmlns:a16="http://schemas.microsoft.com/office/drawing/2014/main" id="{93B09989-7597-4D68-A7F2-2BC031E0848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31" name="Text Box 1033">
          <a:extLst>
            <a:ext uri="{FF2B5EF4-FFF2-40B4-BE49-F238E27FC236}">
              <a16:creationId xmlns:a16="http://schemas.microsoft.com/office/drawing/2014/main" id="{7FC89259-CEE7-4D28-BFFE-40CD9EB1071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32" name="Text Box 1035">
          <a:extLst>
            <a:ext uri="{FF2B5EF4-FFF2-40B4-BE49-F238E27FC236}">
              <a16:creationId xmlns:a16="http://schemas.microsoft.com/office/drawing/2014/main" id="{3054510B-E554-4F04-AD75-A82F79CEBED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33" name="Text Box 1036">
          <a:extLst>
            <a:ext uri="{FF2B5EF4-FFF2-40B4-BE49-F238E27FC236}">
              <a16:creationId xmlns:a16="http://schemas.microsoft.com/office/drawing/2014/main" id="{7FAE78D2-99AC-4796-B4F6-D00378C112F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34" name="Text Box 1037">
          <a:extLst>
            <a:ext uri="{FF2B5EF4-FFF2-40B4-BE49-F238E27FC236}">
              <a16:creationId xmlns:a16="http://schemas.microsoft.com/office/drawing/2014/main" id="{C2358199-3DAC-42ED-BE98-C8D1DF0A198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35" name="Text Box 1039">
          <a:extLst>
            <a:ext uri="{FF2B5EF4-FFF2-40B4-BE49-F238E27FC236}">
              <a16:creationId xmlns:a16="http://schemas.microsoft.com/office/drawing/2014/main" id="{48F02EDD-E68E-46D1-8551-66066209831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36" name="Text Box 1040">
          <a:extLst>
            <a:ext uri="{FF2B5EF4-FFF2-40B4-BE49-F238E27FC236}">
              <a16:creationId xmlns:a16="http://schemas.microsoft.com/office/drawing/2014/main" id="{357F5982-0F6B-4B80-BE08-DD33EC21483A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37" name="Text Box 1041">
          <a:extLst>
            <a:ext uri="{FF2B5EF4-FFF2-40B4-BE49-F238E27FC236}">
              <a16:creationId xmlns:a16="http://schemas.microsoft.com/office/drawing/2014/main" id="{CCCEB8BE-DCFC-4F7F-8762-67D9A692C1A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38" name="Text Box 1043">
          <a:extLst>
            <a:ext uri="{FF2B5EF4-FFF2-40B4-BE49-F238E27FC236}">
              <a16:creationId xmlns:a16="http://schemas.microsoft.com/office/drawing/2014/main" id="{66DA52AD-B582-4E36-BB93-85ADE51ADA7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39" name="Text Box 1044">
          <a:extLst>
            <a:ext uri="{FF2B5EF4-FFF2-40B4-BE49-F238E27FC236}">
              <a16:creationId xmlns:a16="http://schemas.microsoft.com/office/drawing/2014/main" id="{C201E2F9-8873-43C7-A826-ED647E32179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40" name="Text Box 1045">
          <a:extLst>
            <a:ext uri="{FF2B5EF4-FFF2-40B4-BE49-F238E27FC236}">
              <a16:creationId xmlns:a16="http://schemas.microsoft.com/office/drawing/2014/main" id="{510FE8A2-C91C-483E-8378-7DB6E7E4650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41" name="Text Box 1047">
          <a:extLst>
            <a:ext uri="{FF2B5EF4-FFF2-40B4-BE49-F238E27FC236}">
              <a16:creationId xmlns:a16="http://schemas.microsoft.com/office/drawing/2014/main" id="{C36C54CC-A8E4-407C-B290-975AC273735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42" name="Text Box 1048">
          <a:extLst>
            <a:ext uri="{FF2B5EF4-FFF2-40B4-BE49-F238E27FC236}">
              <a16:creationId xmlns:a16="http://schemas.microsoft.com/office/drawing/2014/main" id="{B0C0DBBA-1470-42A3-B35B-C01EBA0226F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43" name="Text Box 1049">
          <a:extLst>
            <a:ext uri="{FF2B5EF4-FFF2-40B4-BE49-F238E27FC236}">
              <a16:creationId xmlns:a16="http://schemas.microsoft.com/office/drawing/2014/main" id="{DDF49276-DA9D-4F03-9F51-2E02DC6D604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44" name="Text Box 1050">
          <a:extLst>
            <a:ext uri="{FF2B5EF4-FFF2-40B4-BE49-F238E27FC236}">
              <a16:creationId xmlns:a16="http://schemas.microsoft.com/office/drawing/2014/main" id="{ED8F302D-10C2-4927-A334-EAE5113B302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45" name="Text Box 1051">
          <a:extLst>
            <a:ext uri="{FF2B5EF4-FFF2-40B4-BE49-F238E27FC236}">
              <a16:creationId xmlns:a16="http://schemas.microsoft.com/office/drawing/2014/main" id="{FAEADB5D-46A4-4737-A567-45A41CFF456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46" name="Text Box 1052">
          <a:extLst>
            <a:ext uri="{FF2B5EF4-FFF2-40B4-BE49-F238E27FC236}">
              <a16:creationId xmlns:a16="http://schemas.microsoft.com/office/drawing/2014/main" id="{CFC8AB20-768D-4F45-B744-D9B16EEE013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47" name="Text Box 1054">
          <a:extLst>
            <a:ext uri="{FF2B5EF4-FFF2-40B4-BE49-F238E27FC236}">
              <a16:creationId xmlns:a16="http://schemas.microsoft.com/office/drawing/2014/main" id="{2DF0F08D-371C-467A-92EF-6AB4B95B4B4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48" name="Text Box 1055">
          <a:extLst>
            <a:ext uri="{FF2B5EF4-FFF2-40B4-BE49-F238E27FC236}">
              <a16:creationId xmlns:a16="http://schemas.microsoft.com/office/drawing/2014/main" id="{2093113E-4621-456E-B4FA-FE6C2DA026E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49" name="Text Box 1056">
          <a:extLst>
            <a:ext uri="{FF2B5EF4-FFF2-40B4-BE49-F238E27FC236}">
              <a16:creationId xmlns:a16="http://schemas.microsoft.com/office/drawing/2014/main" id="{F45D9EE8-F8FF-4E5C-BE1B-09B61C67B11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50" name="Text Box 1058">
          <a:extLst>
            <a:ext uri="{FF2B5EF4-FFF2-40B4-BE49-F238E27FC236}">
              <a16:creationId xmlns:a16="http://schemas.microsoft.com/office/drawing/2014/main" id="{3EF9F8CC-9BFF-44C9-91F4-69E74A3055A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51" name="Text Box 1059">
          <a:extLst>
            <a:ext uri="{FF2B5EF4-FFF2-40B4-BE49-F238E27FC236}">
              <a16:creationId xmlns:a16="http://schemas.microsoft.com/office/drawing/2014/main" id="{BC5A0B6B-536F-4657-AC48-74133218F56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52" name="Text Box 1060">
          <a:extLst>
            <a:ext uri="{FF2B5EF4-FFF2-40B4-BE49-F238E27FC236}">
              <a16:creationId xmlns:a16="http://schemas.microsoft.com/office/drawing/2014/main" id="{C3A7FA85-AD40-4CC3-8462-5B0A750587D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53" name="Text Box 1061">
          <a:extLst>
            <a:ext uri="{FF2B5EF4-FFF2-40B4-BE49-F238E27FC236}">
              <a16:creationId xmlns:a16="http://schemas.microsoft.com/office/drawing/2014/main" id="{9999E090-7020-40A3-91D5-0114F90D6DE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54" name="Text Box 1062">
          <a:extLst>
            <a:ext uri="{FF2B5EF4-FFF2-40B4-BE49-F238E27FC236}">
              <a16:creationId xmlns:a16="http://schemas.microsoft.com/office/drawing/2014/main" id="{9B232C77-5379-4F7F-B570-483811D869C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55" name="Text Box 1063">
          <a:extLst>
            <a:ext uri="{FF2B5EF4-FFF2-40B4-BE49-F238E27FC236}">
              <a16:creationId xmlns:a16="http://schemas.microsoft.com/office/drawing/2014/main" id="{ABCD3955-2AD5-4099-8A6D-96FD29C2626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56" name="Text Box 1064">
          <a:extLst>
            <a:ext uri="{FF2B5EF4-FFF2-40B4-BE49-F238E27FC236}">
              <a16:creationId xmlns:a16="http://schemas.microsoft.com/office/drawing/2014/main" id="{CCEB9C6E-319F-42B8-9B9E-5476D2876A9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57" name="Text Box 1065">
          <a:extLst>
            <a:ext uri="{FF2B5EF4-FFF2-40B4-BE49-F238E27FC236}">
              <a16:creationId xmlns:a16="http://schemas.microsoft.com/office/drawing/2014/main" id="{95A773C4-D763-4B55-A9F7-B4AC53A765A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58" name="Text Box 1066">
          <a:extLst>
            <a:ext uri="{FF2B5EF4-FFF2-40B4-BE49-F238E27FC236}">
              <a16:creationId xmlns:a16="http://schemas.microsoft.com/office/drawing/2014/main" id="{9C790853-8F38-43F1-9FA1-F187E77B44B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59" name="Text Box 1031">
          <a:extLst>
            <a:ext uri="{FF2B5EF4-FFF2-40B4-BE49-F238E27FC236}">
              <a16:creationId xmlns:a16="http://schemas.microsoft.com/office/drawing/2014/main" id="{17421017-7035-41C4-A331-D130EE45F04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60" name="Text Box 1032">
          <a:extLst>
            <a:ext uri="{FF2B5EF4-FFF2-40B4-BE49-F238E27FC236}">
              <a16:creationId xmlns:a16="http://schemas.microsoft.com/office/drawing/2014/main" id="{DA154A74-84E3-4B65-8693-BDF39DC2469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61" name="Text Box 1033">
          <a:extLst>
            <a:ext uri="{FF2B5EF4-FFF2-40B4-BE49-F238E27FC236}">
              <a16:creationId xmlns:a16="http://schemas.microsoft.com/office/drawing/2014/main" id="{CED67D24-7828-4D8F-BBBE-4299F93E1C0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62" name="Text Box 1035">
          <a:extLst>
            <a:ext uri="{FF2B5EF4-FFF2-40B4-BE49-F238E27FC236}">
              <a16:creationId xmlns:a16="http://schemas.microsoft.com/office/drawing/2014/main" id="{5D86D928-C939-44D8-A921-ACE57D99FB5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63" name="Text Box 1036">
          <a:extLst>
            <a:ext uri="{FF2B5EF4-FFF2-40B4-BE49-F238E27FC236}">
              <a16:creationId xmlns:a16="http://schemas.microsoft.com/office/drawing/2014/main" id="{EEA895D4-1540-4E41-B11B-4CDF11E21EC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64" name="Text Box 1037">
          <a:extLst>
            <a:ext uri="{FF2B5EF4-FFF2-40B4-BE49-F238E27FC236}">
              <a16:creationId xmlns:a16="http://schemas.microsoft.com/office/drawing/2014/main" id="{DE95630E-6366-4B80-B5B8-FA644619371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65" name="Text Box 1039">
          <a:extLst>
            <a:ext uri="{FF2B5EF4-FFF2-40B4-BE49-F238E27FC236}">
              <a16:creationId xmlns:a16="http://schemas.microsoft.com/office/drawing/2014/main" id="{AF6BDADE-7400-437E-8FCA-4D0243F4E75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66" name="Text Box 1040">
          <a:extLst>
            <a:ext uri="{FF2B5EF4-FFF2-40B4-BE49-F238E27FC236}">
              <a16:creationId xmlns:a16="http://schemas.microsoft.com/office/drawing/2014/main" id="{5A04D5A6-03C0-44C2-850E-C922DA76240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67" name="Text Box 1041">
          <a:extLst>
            <a:ext uri="{FF2B5EF4-FFF2-40B4-BE49-F238E27FC236}">
              <a16:creationId xmlns:a16="http://schemas.microsoft.com/office/drawing/2014/main" id="{11E0F8A4-37CB-49C0-AC62-DE2EA13F7C7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68" name="Text Box 1043">
          <a:extLst>
            <a:ext uri="{FF2B5EF4-FFF2-40B4-BE49-F238E27FC236}">
              <a16:creationId xmlns:a16="http://schemas.microsoft.com/office/drawing/2014/main" id="{66199B9A-FE3C-4518-8188-9F4330599E9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69" name="Text Box 1044">
          <a:extLst>
            <a:ext uri="{FF2B5EF4-FFF2-40B4-BE49-F238E27FC236}">
              <a16:creationId xmlns:a16="http://schemas.microsoft.com/office/drawing/2014/main" id="{D2B3AD95-19C3-4808-90F8-77DB3904A1B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70" name="Text Box 1045">
          <a:extLst>
            <a:ext uri="{FF2B5EF4-FFF2-40B4-BE49-F238E27FC236}">
              <a16:creationId xmlns:a16="http://schemas.microsoft.com/office/drawing/2014/main" id="{A4341D58-EB24-4B26-BA94-017A594941C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71" name="Text Box 1047">
          <a:extLst>
            <a:ext uri="{FF2B5EF4-FFF2-40B4-BE49-F238E27FC236}">
              <a16:creationId xmlns:a16="http://schemas.microsoft.com/office/drawing/2014/main" id="{BBF25CA3-1CE3-4A9C-A0C8-F3F9337B812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72" name="Text Box 1048">
          <a:extLst>
            <a:ext uri="{FF2B5EF4-FFF2-40B4-BE49-F238E27FC236}">
              <a16:creationId xmlns:a16="http://schemas.microsoft.com/office/drawing/2014/main" id="{E960D2C7-7B7B-4B37-8200-681A157A70D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73" name="Text Box 1049">
          <a:extLst>
            <a:ext uri="{FF2B5EF4-FFF2-40B4-BE49-F238E27FC236}">
              <a16:creationId xmlns:a16="http://schemas.microsoft.com/office/drawing/2014/main" id="{943FB3F4-3F57-4EA0-B18D-53D1B25D963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74" name="Text Box 1050">
          <a:extLst>
            <a:ext uri="{FF2B5EF4-FFF2-40B4-BE49-F238E27FC236}">
              <a16:creationId xmlns:a16="http://schemas.microsoft.com/office/drawing/2014/main" id="{B9235048-865A-4495-ABEB-9039F6D1202A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75" name="Text Box 1051">
          <a:extLst>
            <a:ext uri="{FF2B5EF4-FFF2-40B4-BE49-F238E27FC236}">
              <a16:creationId xmlns:a16="http://schemas.microsoft.com/office/drawing/2014/main" id="{E8BDC95D-6E46-4DDA-8FC8-771CB457815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76" name="Text Box 1052">
          <a:extLst>
            <a:ext uri="{FF2B5EF4-FFF2-40B4-BE49-F238E27FC236}">
              <a16:creationId xmlns:a16="http://schemas.microsoft.com/office/drawing/2014/main" id="{0CAE0714-3F75-4997-97E9-3C2D14BFB51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77" name="Text Box 1054">
          <a:extLst>
            <a:ext uri="{FF2B5EF4-FFF2-40B4-BE49-F238E27FC236}">
              <a16:creationId xmlns:a16="http://schemas.microsoft.com/office/drawing/2014/main" id="{6397EBE5-B63B-4324-99E6-F1EDC2823A1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78" name="Text Box 1055">
          <a:extLst>
            <a:ext uri="{FF2B5EF4-FFF2-40B4-BE49-F238E27FC236}">
              <a16:creationId xmlns:a16="http://schemas.microsoft.com/office/drawing/2014/main" id="{141E9300-CF8F-461F-ADB6-83125143694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79" name="Text Box 1056">
          <a:extLst>
            <a:ext uri="{FF2B5EF4-FFF2-40B4-BE49-F238E27FC236}">
              <a16:creationId xmlns:a16="http://schemas.microsoft.com/office/drawing/2014/main" id="{C8DC7691-D588-4F87-852E-968617CD411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80" name="Text Box 1058">
          <a:extLst>
            <a:ext uri="{FF2B5EF4-FFF2-40B4-BE49-F238E27FC236}">
              <a16:creationId xmlns:a16="http://schemas.microsoft.com/office/drawing/2014/main" id="{B02991A5-465F-4CB9-BABC-1B16C0AF926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81" name="Text Box 1059">
          <a:extLst>
            <a:ext uri="{FF2B5EF4-FFF2-40B4-BE49-F238E27FC236}">
              <a16:creationId xmlns:a16="http://schemas.microsoft.com/office/drawing/2014/main" id="{8146BDFB-3DAE-4926-8488-E009D9B2D59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82" name="Text Box 1031">
          <a:extLst>
            <a:ext uri="{FF2B5EF4-FFF2-40B4-BE49-F238E27FC236}">
              <a16:creationId xmlns:a16="http://schemas.microsoft.com/office/drawing/2014/main" id="{DCC6B289-4901-42DA-8D95-9D41EC7B2C6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83" name="Text Box 1032">
          <a:extLst>
            <a:ext uri="{FF2B5EF4-FFF2-40B4-BE49-F238E27FC236}">
              <a16:creationId xmlns:a16="http://schemas.microsoft.com/office/drawing/2014/main" id="{CF9FC915-1F86-40F8-BDFA-9FF78476F1C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84" name="Text Box 1033">
          <a:extLst>
            <a:ext uri="{FF2B5EF4-FFF2-40B4-BE49-F238E27FC236}">
              <a16:creationId xmlns:a16="http://schemas.microsoft.com/office/drawing/2014/main" id="{0F87BD8B-AA69-47A2-966B-4047284E11B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85" name="Text Box 1035">
          <a:extLst>
            <a:ext uri="{FF2B5EF4-FFF2-40B4-BE49-F238E27FC236}">
              <a16:creationId xmlns:a16="http://schemas.microsoft.com/office/drawing/2014/main" id="{CFB5251F-ACDF-4886-8220-95104D26033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86" name="Text Box 1036">
          <a:extLst>
            <a:ext uri="{FF2B5EF4-FFF2-40B4-BE49-F238E27FC236}">
              <a16:creationId xmlns:a16="http://schemas.microsoft.com/office/drawing/2014/main" id="{1B18E650-0B57-486D-A00D-6B25C6221D4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87" name="Text Box 1037">
          <a:extLst>
            <a:ext uri="{FF2B5EF4-FFF2-40B4-BE49-F238E27FC236}">
              <a16:creationId xmlns:a16="http://schemas.microsoft.com/office/drawing/2014/main" id="{ED6406E6-1F29-4ABF-AD0A-A84135011F7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88" name="Text Box 1039">
          <a:extLst>
            <a:ext uri="{FF2B5EF4-FFF2-40B4-BE49-F238E27FC236}">
              <a16:creationId xmlns:a16="http://schemas.microsoft.com/office/drawing/2014/main" id="{6F0D2FAE-40C3-4024-B7D1-6C699EFC862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89" name="Text Box 1040">
          <a:extLst>
            <a:ext uri="{FF2B5EF4-FFF2-40B4-BE49-F238E27FC236}">
              <a16:creationId xmlns:a16="http://schemas.microsoft.com/office/drawing/2014/main" id="{6F0DB2B8-5AB4-4B90-9694-3C0DE6A814B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90" name="Text Box 1041">
          <a:extLst>
            <a:ext uri="{FF2B5EF4-FFF2-40B4-BE49-F238E27FC236}">
              <a16:creationId xmlns:a16="http://schemas.microsoft.com/office/drawing/2014/main" id="{1FA04168-97E5-451B-AFA7-A3BAEB88F56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91" name="Text Box 1043">
          <a:extLst>
            <a:ext uri="{FF2B5EF4-FFF2-40B4-BE49-F238E27FC236}">
              <a16:creationId xmlns:a16="http://schemas.microsoft.com/office/drawing/2014/main" id="{24FA7FF2-3F9D-4456-A079-7ED9BDF2F16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92" name="Text Box 1044">
          <a:extLst>
            <a:ext uri="{FF2B5EF4-FFF2-40B4-BE49-F238E27FC236}">
              <a16:creationId xmlns:a16="http://schemas.microsoft.com/office/drawing/2014/main" id="{3F7C6014-4A9F-47ED-A97D-59BFA35CB36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93" name="Text Box 1045">
          <a:extLst>
            <a:ext uri="{FF2B5EF4-FFF2-40B4-BE49-F238E27FC236}">
              <a16:creationId xmlns:a16="http://schemas.microsoft.com/office/drawing/2014/main" id="{F94F9F54-036D-4E79-8162-B15042ABDDD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94" name="Text Box 1047">
          <a:extLst>
            <a:ext uri="{FF2B5EF4-FFF2-40B4-BE49-F238E27FC236}">
              <a16:creationId xmlns:a16="http://schemas.microsoft.com/office/drawing/2014/main" id="{CBEFED7B-7BB1-4E37-9A90-D1C93AB8EF7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95" name="Text Box 1048">
          <a:extLst>
            <a:ext uri="{FF2B5EF4-FFF2-40B4-BE49-F238E27FC236}">
              <a16:creationId xmlns:a16="http://schemas.microsoft.com/office/drawing/2014/main" id="{9C6AC935-B52D-4E26-B4BB-AA1521A12CC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96" name="Text Box 1049">
          <a:extLst>
            <a:ext uri="{FF2B5EF4-FFF2-40B4-BE49-F238E27FC236}">
              <a16:creationId xmlns:a16="http://schemas.microsoft.com/office/drawing/2014/main" id="{D4048977-BA1A-4224-87DB-67614898898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97" name="Text Box 1050">
          <a:extLst>
            <a:ext uri="{FF2B5EF4-FFF2-40B4-BE49-F238E27FC236}">
              <a16:creationId xmlns:a16="http://schemas.microsoft.com/office/drawing/2014/main" id="{FDA3CB8C-0576-4F61-923E-F67F852AB82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98" name="Text Box 1051">
          <a:extLst>
            <a:ext uri="{FF2B5EF4-FFF2-40B4-BE49-F238E27FC236}">
              <a16:creationId xmlns:a16="http://schemas.microsoft.com/office/drawing/2014/main" id="{25668A3F-660E-48A5-9285-2EAC020AB70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99" name="Text Box 1052">
          <a:extLst>
            <a:ext uri="{FF2B5EF4-FFF2-40B4-BE49-F238E27FC236}">
              <a16:creationId xmlns:a16="http://schemas.microsoft.com/office/drawing/2014/main" id="{52B6E64D-876D-465B-A10E-C53FA79F3E4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00" name="Text Box 1054">
          <a:extLst>
            <a:ext uri="{FF2B5EF4-FFF2-40B4-BE49-F238E27FC236}">
              <a16:creationId xmlns:a16="http://schemas.microsoft.com/office/drawing/2014/main" id="{FBD8AD92-B721-42D0-8669-990CC43B26F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01" name="Text Box 1055">
          <a:extLst>
            <a:ext uri="{FF2B5EF4-FFF2-40B4-BE49-F238E27FC236}">
              <a16:creationId xmlns:a16="http://schemas.microsoft.com/office/drawing/2014/main" id="{05416230-A72A-4D26-B47A-8AB06F8377B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02" name="Text Box 1056">
          <a:extLst>
            <a:ext uri="{FF2B5EF4-FFF2-40B4-BE49-F238E27FC236}">
              <a16:creationId xmlns:a16="http://schemas.microsoft.com/office/drawing/2014/main" id="{385B364F-CBB6-42F2-B347-718457A7067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03" name="Text Box 1058">
          <a:extLst>
            <a:ext uri="{FF2B5EF4-FFF2-40B4-BE49-F238E27FC236}">
              <a16:creationId xmlns:a16="http://schemas.microsoft.com/office/drawing/2014/main" id="{B1DCAF10-B283-4454-B1E5-FAE1EB5B065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04" name="Text Box 1059">
          <a:extLst>
            <a:ext uri="{FF2B5EF4-FFF2-40B4-BE49-F238E27FC236}">
              <a16:creationId xmlns:a16="http://schemas.microsoft.com/office/drawing/2014/main" id="{9A54F509-3367-4AA2-9BA7-C25E991438C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05" name="Text Box 1060">
          <a:extLst>
            <a:ext uri="{FF2B5EF4-FFF2-40B4-BE49-F238E27FC236}">
              <a16:creationId xmlns:a16="http://schemas.microsoft.com/office/drawing/2014/main" id="{19D39AD0-17D7-4E0D-914F-1ABC54EDC11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06" name="Text Box 1061">
          <a:extLst>
            <a:ext uri="{FF2B5EF4-FFF2-40B4-BE49-F238E27FC236}">
              <a16:creationId xmlns:a16="http://schemas.microsoft.com/office/drawing/2014/main" id="{AF4F2705-97EE-486F-BBAE-C82EF4FEDC6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07" name="Text Box 1062">
          <a:extLst>
            <a:ext uri="{FF2B5EF4-FFF2-40B4-BE49-F238E27FC236}">
              <a16:creationId xmlns:a16="http://schemas.microsoft.com/office/drawing/2014/main" id="{F202A742-5AED-4179-A736-19604AF941A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08" name="Text Box 1063">
          <a:extLst>
            <a:ext uri="{FF2B5EF4-FFF2-40B4-BE49-F238E27FC236}">
              <a16:creationId xmlns:a16="http://schemas.microsoft.com/office/drawing/2014/main" id="{0B7B871D-4A9A-43EA-9835-8F675319192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09" name="Text Box 1064">
          <a:extLst>
            <a:ext uri="{FF2B5EF4-FFF2-40B4-BE49-F238E27FC236}">
              <a16:creationId xmlns:a16="http://schemas.microsoft.com/office/drawing/2014/main" id="{8DD63494-B899-47EE-AB5A-0396F4648DE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10" name="Text Box 1065">
          <a:extLst>
            <a:ext uri="{FF2B5EF4-FFF2-40B4-BE49-F238E27FC236}">
              <a16:creationId xmlns:a16="http://schemas.microsoft.com/office/drawing/2014/main" id="{FF294E7D-C5B5-48D5-A873-462F625A090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11" name="Text Box 1066">
          <a:extLst>
            <a:ext uri="{FF2B5EF4-FFF2-40B4-BE49-F238E27FC236}">
              <a16:creationId xmlns:a16="http://schemas.microsoft.com/office/drawing/2014/main" id="{73D2C4EC-7FD8-4C64-A4B6-BA3B628C922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12" name="Text Box 1031">
          <a:extLst>
            <a:ext uri="{FF2B5EF4-FFF2-40B4-BE49-F238E27FC236}">
              <a16:creationId xmlns:a16="http://schemas.microsoft.com/office/drawing/2014/main" id="{739CC898-E334-4B11-840E-35D75EB7ACF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13" name="Text Box 1032">
          <a:extLst>
            <a:ext uri="{FF2B5EF4-FFF2-40B4-BE49-F238E27FC236}">
              <a16:creationId xmlns:a16="http://schemas.microsoft.com/office/drawing/2014/main" id="{0F8377E0-385E-4F3E-BCE9-0178712619D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14" name="Text Box 1033">
          <a:extLst>
            <a:ext uri="{FF2B5EF4-FFF2-40B4-BE49-F238E27FC236}">
              <a16:creationId xmlns:a16="http://schemas.microsoft.com/office/drawing/2014/main" id="{2CFE5326-B9D6-4998-8C4F-B54F8FA9A23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15" name="Text Box 1035">
          <a:extLst>
            <a:ext uri="{FF2B5EF4-FFF2-40B4-BE49-F238E27FC236}">
              <a16:creationId xmlns:a16="http://schemas.microsoft.com/office/drawing/2014/main" id="{AA6F68BD-C74C-47CD-B59C-F9A41A61829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16" name="Text Box 1036">
          <a:extLst>
            <a:ext uri="{FF2B5EF4-FFF2-40B4-BE49-F238E27FC236}">
              <a16:creationId xmlns:a16="http://schemas.microsoft.com/office/drawing/2014/main" id="{D83F5DF8-2797-44B5-92B6-B3EC1567EAF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17" name="Text Box 1037">
          <a:extLst>
            <a:ext uri="{FF2B5EF4-FFF2-40B4-BE49-F238E27FC236}">
              <a16:creationId xmlns:a16="http://schemas.microsoft.com/office/drawing/2014/main" id="{EA9CD612-11D4-45E6-8809-B126EBAA8DB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18" name="Text Box 1039">
          <a:extLst>
            <a:ext uri="{FF2B5EF4-FFF2-40B4-BE49-F238E27FC236}">
              <a16:creationId xmlns:a16="http://schemas.microsoft.com/office/drawing/2014/main" id="{D348CDAD-C871-4C5A-94AA-99B87BCB9E6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19" name="Text Box 1040">
          <a:extLst>
            <a:ext uri="{FF2B5EF4-FFF2-40B4-BE49-F238E27FC236}">
              <a16:creationId xmlns:a16="http://schemas.microsoft.com/office/drawing/2014/main" id="{4DCDEEC6-72AB-4801-82EE-92E01912320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20" name="Text Box 1041">
          <a:extLst>
            <a:ext uri="{FF2B5EF4-FFF2-40B4-BE49-F238E27FC236}">
              <a16:creationId xmlns:a16="http://schemas.microsoft.com/office/drawing/2014/main" id="{882B7B12-2F39-48AD-8879-76F65670077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21" name="Text Box 1043">
          <a:extLst>
            <a:ext uri="{FF2B5EF4-FFF2-40B4-BE49-F238E27FC236}">
              <a16:creationId xmlns:a16="http://schemas.microsoft.com/office/drawing/2014/main" id="{22D05E51-DC12-4215-9473-3A5C733D9E8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22" name="Text Box 1044">
          <a:extLst>
            <a:ext uri="{FF2B5EF4-FFF2-40B4-BE49-F238E27FC236}">
              <a16:creationId xmlns:a16="http://schemas.microsoft.com/office/drawing/2014/main" id="{266B6993-7B00-4233-81D1-FA1D679341A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23" name="Text Box 1045">
          <a:extLst>
            <a:ext uri="{FF2B5EF4-FFF2-40B4-BE49-F238E27FC236}">
              <a16:creationId xmlns:a16="http://schemas.microsoft.com/office/drawing/2014/main" id="{479C761B-2EC8-48BE-9DC5-5B5D6494F62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24" name="Text Box 1047">
          <a:extLst>
            <a:ext uri="{FF2B5EF4-FFF2-40B4-BE49-F238E27FC236}">
              <a16:creationId xmlns:a16="http://schemas.microsoft.com/office/drawing/2014/main" id="{8EB8A3A7-972F-4DBD-9C61-5842A94082A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25" name="Text Box 1048">
          <a:extLst>
            <a:ext uri="{FF2B5EF4-FFF2-40B4-BE49-F238E27FC236}">
              <a16:creationId xmlns:a16="http://schemas.microsoft.com/office/drawing/2014/main" id="{C07EF56E-C78E-4B3A-B50A-D6151288593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26" name="Text Box 1049">
          <a:extLst>
            <a:ext uri="{FF2B5EF4-FFF2-40B4-BE49-F238E27FC236}">
              <a16:creationId xmlns:a16="http://schemas.microsoft.com/office/drawing/2014/main" id="{497110F9-0696-4816-BBB1-A5A58AE8906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27" name="Text Box 1050">
          <a:extLst>
            <a:ext uri="{FF2B5EF4-FFF2-40B4-BE49-F238E27FC236}">
              <a16:creationId xmlns:a16="http://schemas.microsoft.com/office/drawing/2014/main" id="{7B469AC4-1015-46E2-B61B-24319C3570F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28" name="Text Box 1051">
          <a:extLst>
            <a:ext uri="{FF2B5EF4-FFF2-40B4-BE49-F238E27FC236}">
              <a16:creationId xmlns:a16="http://schemas.microsoft.com/office/drawing/2014/main" id="{16C0B46E-890B-4947-9D13-E8A28D74331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29" name="Text Box 1052">
          <a:extLst>
            <a:ext uri="{FF2B5EF4-FFF2-40B4-BE49-F238E27FC236}">
              <a16:creationId xmlns:a16="http://schemas.microsoft.com/office/drawing/2014/main" id="{FDF025DF-C862-46CD-975E-494E0845DD3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30" name="Text Box 1054">
          <a:extLst>
            <a:ext uri="{FF2B5EF4-FFF2-40B4-BE49-F238E27FC236}">
              <a16:creationId xmlns:a16="http://schemas.microsoft.com/office/drawing/2014/main" id="{D8837DB2-756A-4C49-9DF7-9025AE35ED5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31" name="Text Box 1055">
          <a:extLst>
            <a:ext uri="{FF2B5EF4-FFF2-40B4-BE49-F238E27FC236}">
              <a16:creationId xmlns:a16="http://schemas.microsoft.com/office/drawing/2014/main" id="{09278864-5424-4E0B-8ACA-671C133825E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32" name="Text Box 1056">
          <a:extLst>
            <a:ext uri="{FF2B5EF4-FFF2-40B4-BE49-F238E27FC236}">
              <a16:creationId xmlns:a16="http://schemas.microsoft.com/office/drawing/2014/main" id="{DF1B0013-620B-4A16-8A7B-D5EC2B2191F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33" name="Text Box 1058">
          <a:extLst>
            <a:ext uri="{FF2B5EF4-FFF2-40B4-BE49-F238E27FC236}">
              <a16:creationId xmlns:a16="http://schemas.microsoft.com/office/drawing/2014/main" id="{D7D20362-73E1-4C94-8F3D-6AAE24016ED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34" name="Text Box 1059">
          <a:extLst>
            <a:ext uri="{FF2B5EF4-FFF2-40B4-BE49-F238E27FC236}">
              <a16:creationId xmlns:a16="http://schemas.microsoft.com/office/drawing/2014/main" id="{F2AF3515-9A52-44B0-AEC1-126390E53EF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35" name="Text Box 1060">
          <a:extLst>
            <a:ext uri="{FF2B5EF4-FFF2-40B4-BE49-F238E27FC236}">
              <a16:creationId xmlns:a16="http://schemas.microsoft.com/office/drawing/2014/main" id="{906458E3-C2D2-40FD-B1D8-6F01A5090F7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36" name="Text Box 1061">
          <a:extLst>
            <a:ext uri="{FF2B5EF4-FFF2-40B4-BE49-F238E27FC236}">
              <a16:creationId xmlns:a16="http://schemas.microsoft.com/office/drawing/2014/main" id="{8E486EBA-B7DF-4ED1-A439-8B899673C01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37" name="Text Box 1062">
          <a:extLst>
            <a:ext uri="{FF2B5EF4-FFF2-40B4-BE49-F238E27FC236}">
              <a16:creationId xmlns:a16="http://schemas.microsoft.com/office/drawing/2014/main" id="{30188C7E-B960-4745-8016-38CF06D06F4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38" name="Text Box 1063">
          <a:extLst>
            <a:ext uri="{FF2B5EF4-FFF2-40B4-BE49-F238E27FC236}">
              <a16:creationId xmlns:a16="http://schemas.microsoft.com/office/drawing/2014/main" id="{3C76E1C0-2534-4217-8BD9-A50FBB7253A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39" name="Text Box 1064">
          <a:extLst>
            <a:ext uri="{FF2B5EF4-FFF2-40B4-BE49-F238E27FC236}">
              <a16:creationId xmlns:a16="http://schemas.microsoft.com/office/drawing/2014/main" id="{11D8F166-59B9-431E-B006-47A2192CE80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40" name="Text Box 1065">
          <a:extLst>
            <a:ext uri="{FF2B5EF4-FFF2-40B4-BE49-F238E27FC236}">
              <a16:creationId xmlns:a16="http://schemas.microsoft.com/office/drawing/2014/main" id="{9FC585CA-48B9-41C4-B66A-542EDCB9DB4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41" name="Text Box 1066">
          <a:extLst>
            <a:ext uri="{FF2B5EF4-FFF2-40B4-BE49-F238E27FC236}">
              <a16:creationId xmlns:a16="http://schemas.microsoft.com/office/drawing/2014/main" id="{E21C92C6-8E8F-4996-AE45-AB9FCEF0C26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42" name="Text Box 1031">
          <a:extLst>
            <a:ext uri="{FF2B5EF4-FFF2-40B4-BE49-F238E27FC236}">
              <a16:creationId xmlns:a16="http://schemas.microsoft.com/office/drawing/2014/main" id="{8A209EA3-0149-4C87-B645-6EFFC35B301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43" name="Text Box 1032">
          <a:extLst>
            <a:ext uri="{FF2B5EF4-FFF2-40B4-BE49-F238E27FC236}">
              <a16:creationId xmlns:a16="http://schemas.microsoft.com/office/drawing/2014/main" id="{1E25575C-B993-4B39-B388-7652C9CA659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44" name="Text Box 1033">
          <a:extLst>
            <a:ext uri="{FF2B5EF4-FFF2-40B4-BE49-F238E27FC236}">
              <a16:creationId xmlns:a16="http://schemas.microsoft.com/office/drawing/2014/main" id="{98F84F2C-E484-4B2F-A238-1A22CD4A853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45" name="Text Box 1035">
          <a:extLst>
            <a:ext uri="{FF2B5EF4-FFF2-40B4-BE49-F238E27FC236}">
              <a16:creationId xmlns:a16="http://schemas.microsoft.com/office/drawing/2014/main" id="{7DE8122C-7E66-4472-8684-692F08092C0A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46" name="Text Box 1036">
          <a:extLst>
            <a:ext uri="{FF2B5EF4-FFF2-40B4-BE49-F238E27FC236}">
              <a16:creationId xmlns:a16="http://schemas.microsoft.com/office/drawing/2014/main" id="{9080DD29-8D76-4F1F-BDB4-4AFCB5131E0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47" name="Text Box 1037">
          <a:extLst>
            <a:ext uri="{FF2B5EF4-FFF2-40B4-BE49-F238E27FC236}">
              <a16:creationId xmlns:a16="http://schemas.microsoft.com/office/drawing/2014/main" id="{E48F751D-37B9-40A5-B7F3-4A1365D79F5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48" name="Text Box 1039">
          <a:extLst>
            <a:ext uri="{FF2B5EF4-FFF2-40B4-BE49-F238E27FC236}">
              <a16:creationId xmlns:a16="http://schemas.microsoft.com/office/drawing/2014/main" id="{2E8B5653-843B-441E-AB43-1F3F9800C25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49" name="Text Box 1040">
          <a:extLst>
            <a:ext uri="{FF2B5EF4-FFF2-40B4-BE49-F238E27FC236}">
              <a16:creationId xmlns:a16="http://schemas.microsoft.com/office/drawing/2014/main" id="{B80F56CE-A8E4-4BEA-A22B-98E99004347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50" name="Text Box 1041">
          <a:extLst>
            <a:ext uri="{FF2B5EF4-FFF2-40B4-BE49-F238E27FC236}">
              <a16:creationId xmlns:a16="http://schemas.microsoft.com/office/drawing/2014/main" id="{FBDA46F9-EBEB-4CEC-9A81-28B3D8D4BEB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51" name="Text Box 1043">
          <a:extLst>
            <a:ext uri="{FF2B5EF4-FFF2-40B4-BE49-F238E27FC236}">
              <a16:creationId xmlns:a16="http://schemas.microsoft.com/office/drawing/2014/main" id="{A55B80AF-D41D-44DA-9D8F-EDD9DCFE513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52" name="Text Box 1044">
          <a:extLst>
            <a:ext uri="{FF2B5EF4-FFF2-40B4-BE49-F238E27FC236}">
              <a16:creationId xmlns:a16="http://schemas.microsoft.com/office/drawing/2014/main" id="{250E4348-9386-4E21-9906-4773D9C311F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53" name="Text Box 1045">
          <a:extLst>
            <a:ext uri="{FF2B5EF4-FFF2-40B4-BE49-F238E27FC236}">
              <a16:creationId xmlns:a16="http://schemas.microsoft.com/office/drawing/2014/main" id="{BD41CDBF-F442-4FF8-9071-4EC1195A9E9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54" name="Text Box 1047">
          <a:extLst>
            <a:ext uri="{FF2B5EF4-FFF2-40B4-BE49-F238E27FC236}">
              <a16:creationId xmlns:a16="http://schemas.microsoft.com/office/drawing/2014/main" id="{39B35D00-4073-47A8-B445-7A24715A365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55" name="Text Box 1048">
          <a:extLst>
            <a:ext uri="{FF2B5EF4-FFF2-40B4-BE49-F238E27FC236}">
              <a16:creationId xmlns:a16="http://schemas.microsoft.com/office/drawing/2014/main" id="{36138146-F87F-4D23-8F6D-BC5202685C1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56" name="Text Box 1049">
          <a:extLst>
            <a:ext uri="{FF2B5EF4-FFF2-40B4-BE49-F238E27FC236}">
              <a16:creationId xmlns:a16="http://schemas.microsoft.com/office/drawing/2014/main" id="{4FEC90A9-8650-4DBC-BEDA-F1377D0D47C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57" name="Text Box 1050">
          <a:extLst>
            <a:ext uri="{FF2B5EF4-FFF2-40B4-BE49-F238E27FC236}">
              <a16:creationId xmlns:a16="http://schemas.microsoft.com/office/drawing/2014/main" id="{6F7D193B-E1B5-469A-AE88-9553A90F40DA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58" name="Text Box 1051">
          <a:extLst>
            <a:ext uri="{FF2B5EF4-FFF2-40B4-BE49-F238E27FC236}">
              <a16:creationId xmlns:a16="http://schemas.microsoft.com/office/drawing/2014/main" id="{2B67C362-26B3-4687-A422-DC74FD8A69D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59" name="Text Box 1052">
          <a:extLst>
            <a:ext uri="{FF2B5EF4-FFF2-40B4-BE49-F238E27FC236}">
              <a16:creationId xmlns:a16="http://schemas.microsoft.com/office/drawing/2014/main" id="{135F1388-3818-4899-8A20-5335F03CEE6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60" name="Text Box 1054">
          <a:extLst>
            <a:ext uri="{FF2B5EF4-FFF2-40B4-BE49-F238E27FC236}">
              <a16:creationId xmlns:a16="http://schemas.microsoft.com/office/drawing/2014/main" id="{FECA2966-C130-4966-8B56-CC74BFF2CE3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61" name="Text Box 1055">
          <a:extLst>
            <a:ext uri="{FF2B5EF4-FFF2-40B4-BE49-F238E27FC236}">
              <a16:creationId xmlns:a16="http://schemas.microsoft.com/office/drawing/2014/main" id="{D8C89E00-80B5-4BF0-9B12-762FAA11B3F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62" name="Text Box 1056">
          <a:extLst>
            <a:ext uri="{FF2B5EF4-FFF2-40B4-BE49-F238E27FC236}">
              <a16:creationId xmlns:a16="http://schemas.microsoft.com/office/drawing/2014/main" id="{ABFF7130-EB2F-4C92-824C-3A9F99BE7AA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63" name="Text Box 1058">
          <a:extLst>
            <a:ext uri="{FF2B5EF4-FFF2-40B4-BE49-F238E27FC236}">
              <a16:creationId xmlns:a16="http://schemas.microsoft.com/office/drawing/2014/main" id="{DC8186C9-21F4-4EAC-BEBC-F1D46E9CDC0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64" name="Text Box 1059">
          <a:extLst>
            <a:ext uri="{FF2B5EF4-FFF2-40B4-BE49-F238E27FC236}">
              <a16:creationId xmlns:a16="http://schemas.microsoft.com/office/drawing/2014/main" id="{C4FFEA3E-FD28-4C11-BE19-99E21ECE4B7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65" name="Text Box 1060">
          <a:extLst>
            <a:ext uri="{FF2B5EF4-FFF2-40B4-BE49-F238E27FC236}">
              <a16:creationId xmlns:a16="http://schemas.microsoft.com/office/drawing/2014/main" id="{F3A7BB1D-AB88-4743-BFEE-5C62E9E7DB3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66" name="Text Box 1061">
          <a:extLst>
            <a:ext uri="{FF2B5EF4-FFF2-40B4-BE49-F238E27FC236}">
              <a16:creationId xmlns:a16="http://schemas.microsoft.com/office/drawing/2014/main" id="{0B881002-E383-413E-88EB-0FC2D05DB18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67" name="Text Box 1062">
          <a:extLst>
            <a:ext uri="{FF2B5EF4-FFF2-40B4-BE49-F238E27FC236}">
              <a16:creationId xmlns:a16="http://schemas.microsoft.com/office/drawing/2014/main" id="{B9938FDE-49FA-454D-8758-4534905E50BA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68" name="Text Box 1063">
          <a:extLst>
            <a:ext uri="{FF2B5EF4-FFF2-40B4-BE49-F238E27FC236}">
              <a16:creationId xmlns:a16="http://schemas.microsoft.com/office/drawing/2014/main" id="{EAFAE564-5437-45D4-B49F-7149797F6A3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69" name="Text Box 1064">
          <a:extLst>
            <a:ext uri="{FF2B5EF4-FFF2-40B4-BE49-F238E27FC236}">
              <a16:creationId xmlns:a16="http://schemas.microsoft.com/office/drawing/2014/main" id="{A4469614-CCA6-418F-BB8B-2F95C21D351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70" name="Text Box 1065">
          <a:extLst>
            <a:ext uri="{FF2B5EF4-FFF2-40B4-BE49-F238E27FC236}">
              <a16:creationId xmlns:a16="http://schemas.microsoft.com/office/drawing/2014/main" id="{EA518036-FCD5-4BD9-B55A-2553D188BD5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71" name="Text Box 1066">
          <a:extLst>
            <a:ext uri="{FF2B5EF4-FFF2-40B4-BE49-F238E27FC236}">
              <a16:creationId xmlns:a16="http://schemas.microsoft.com/office/drawing/2014/main" id="{E6A30174-867A-4B13-94DA-1DE62565B19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72" name="Text Box 1031">
          <a:extLst>
            <a:ext uri="{FF2B5EF4-FFF2-40B4-BE49-F238E27FC236}">
              <a16:creationId xmlns:a16="http://schemas.microsoft.com/office/drawing/2014/main" id="{B02CCB76-1A06-4F8E-803B-31A427776A6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73" name="Text Box 1032">
          <a:extLst>
            <a:ext uri="{FF2B5EF4-FFF2-40B4-BE49-F238E27FC236}">
              <a16:creationId xmlns:a16="http://schemas.microsoft.com/office/drawing/2014/main" id="{78F19ECF-56F5-43D2-B339-A5A47C62EBE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74" name="Text Box 1033">
          <a:extLst>
            <a:ext uri="{FF2B5EF4-FFF2-40B4-BE49-F238E27FC236}">
              <a16:creationId xmlns:a16="http://schemas.microsoft.com/office/drawing/2014/main" id="{5562D652-041D-4998-89CC-6D3BBAD2EE2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75" name="Text Box 1035">
          <a:extLst>
            <a:ext uri="{FF2B5EF4-FFF2-40B4-BE49-F238E27FC236}">
              <a16:creationId xmlns:a16="http://schemas.microsoft.com/office/drawing/2014/main" id="{72DF3FF5-8711-4D4C-98AB-E6B295C024AA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76" name="Text Box 1036">
          <a:extLst>
            <a:ext uri="{FF2B5EF4-FFF2-40B4-BE49-F238E27FC236}">
              <a16:creationId xmlns:a16="http://schemas.microsoft.com/office/drawing/2014/main" id="{DFEE9955-D269-4D3C-80FF-D3E0BED3CAE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77" name="Text Box 1037">
          <a:extLst>
            <a:ext uri="{FF2B5EF4-FFF2-40B4-BE49-F238E27FC236}">
              <a16:creationId xmlns:a16="http://schemas.microsoft.com/office/drawing/2014/main" id="{72C5E666-E60E-4BA0-A5FD-EBD9064FBB0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78" name="Text Box 1039">
          <a:extLst>
            <a:ext uri="{FF2B5EF4-FFF2-40B4-BE49-F238E27FC236}">
              <a16:creationId xmlns:a16="http://schemas.microsoft.com/office/drawing/2014/main" id="{FD31A178-5C95-41AE-86FB-0CBFBA829C3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79" name="Text Box 1040">
          <a:extLst>
            <a:ext uri="{FF2B5EF4-FFF2-40B4-BE49-F238E27FC236}">
              <a16:creationId xmlns:a16="http://schemas.microsoft.com/office/drawing/2014/main" id="{39397A43-97C0-4FB0-8EE8-56F0262FE9D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80" name="Text Box 1041">
          <a:extLst>
            <a:ext uri="{FF2B5EF4-FFF2-40B4-BE49-F238E27FC236}">
              <a16:creationId xmlns:a16="http://schemas.microsoft.com/office/drawing/2014/main" id="{308CCF42-CB2D-4DA9-B0EB-C65F8C9B067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81" name="Text Box 1043">
          <a:extLst>
            <a:ext uri="{FF2B5EF4-FFF2-40B4-BE49-F238E27FC236}">
              <a16:creationId xmlns:a16="http://schemas.microsoft.com/office/drawing/2014/main" id="{7D2769BA-0AA5-48F1-9323-5407393FA4C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82" name="Text Box 1044">
          <a:extLst>
            <a:ext uri="{FF2B5EF4-FFF2-40B4-BE49-F238E27FC236}">
              <a16:creationId xmlns:a16="http://schemas.microsoft.com/office/drawing/2014/main" id="{9C0647B9-7FC4-4B15-A4A9-5DAB6A1D8A6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83" name="Text Box 1045">
          <a:extLst>
            <a:ext uri="{FF2B5EF4-FFF2-40B4-BE49-F238E27FC236}">
              <a16:creationId xmlns:a16="http://schemas.microsoft.com/office/drawing/2014/main" id="{F35B447A-0F86-4EA2-A2A7-6E3B25F1ACD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84" name="Text Box 1047">
          <a:extLst>
            <a:ext uri="{FF2B5EF4-FFF2-40B4-BE49-F238E27FC236}">
              <a16:creationId xmlns:a16="http://schemas.microsoft.com/office/drawing/2014/main" id="{F2CBBD59-0A20-4955-80C4-7D561C2EA20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85" name="Text Box 1048">
          <a:extLst>
            <a:ext uri="{FF2B5EF4-FFF2-40B4-BE49-F238E27FC236}">
              <a16:creationId xmlns:a16="http://schemas.microsoft.com/office/drawing/2014/main" id="{180CE661-562C-423D-86F2-6D2AFD1598E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86" name="Text Box 1049">
          <a:extLst>
            <a:ext uri="{FF2B5EF4-FFF2-40B4-BE49-F238E27FC236}">
              <a16:creationId xmlns:a16="http://schemas.microsoft.com/office/drawing/2014/main" id="{AED85069-6882-4350-BE99-096ABBC375E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87" name="Text Box 1050">
          <a:extLst>
            <a:ext uri="{FF2B5EF4-FFF2-40B4-BE49-F238E27FC236}">
              <a16:creationId xmlns:a16="http://schemas.microsoft.com/office/drawing/2014/main" id="{7EA22489-9F8F-4AC6-AEA7-BD1DE9D1BDB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88" name="Text Box 1051">
          <a:extLst>
            <a:ext uri="{FF2B5EF4-FFF2-40B4-BE49-F238E27FC236}">
              <a16:creationId xmlns:a16="http://schemas.microsoft.com/office/drawing/2014/main" id="{2566A23F-6EEC-4761-BB9C-581C20C5280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89" name="Text Box 1052">
          <a:extLst>
            <a:ext uri="{FF2B5EF4-FFF2-40B4-BE49-F238E27FC236}">
              <a16:creationId xmlns:a16="http://schemas.microsoft.com/office/drawing/2014/main" id="{BC0F573D-3A0B-430B-BB6C-56AC415EF2F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90" name="Text Box 1054">
          <a:extLst>
            <a:ext uri="{FF2B5EF4-FFF2-40B4-BE49-F238E27FC236}">
              <a16:creationId xmlns:a16="http://schemas.microsoft.com/office/drawing/2014/main" id="{3D6CBC6F-3B57-48F1-9F34-45C00D46A01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91" name="Text Box 1055">
          <a:extLst>
            <a:ext uri="{FF2B5EF4-FFF2-40B4-BE49-F238E27FC236}">
              <a16:creationId xmlns:a16="http://schemas.microsoft.com/office/drawing/2014/main" id="{398FA8CE-FB8C-44A1-96F4-7644C95D00C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92" name="Text Box 1056">
          <a:extLst>
            <a:ext uri="{FF2B5EF4-FFF2-40B4-BE49-F238E27FC236}">
              <a16:creationId xmlns:a16="http://schemas.microsoft.com/office/drawing/2014/main" id="{1B124ED3-207D-4951-8833-C641B713322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93" name="Text Box 1058">
          <a:extLst>
            <a:ext uri="{FF2B5EF4-FFF2-40B4-BE49-F238E27FC236}">
              <a16:creationId xmlns:a16="http://schemas.microsoft.com/office/drawing/2014/main" id="{4EF2615F-9961-47A0-9EB0-65D375A634F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94" name="Text Box 1059">
          <a:extLst>
            <a:ext uri="{FF2B5EF4-FFF2-40B4-BE49-F238E27FC236}">
              <a16:creationId xmlns:a16="http://schemas.microsoft.com/office/drawing/2014/main" id="{9E2CA476-919A-4CA7-8D45-B39B4C12A69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95" name="Text Box 1060">
          <a:extLst>
            <a:ext uri="{FF2B5EF4-FFF2-40B4-BE49-F238E27FC236}">
              <a16:creationId xmlns:a16="http://schemas.microsoft.com/office/drawing/2014/main" id="{AE2249ED-5133-407F-A33F-436156C344F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96" name="Text Box 1061">
          <a:extLst>
            <a:ext uri="{FF2B5EF4-FFF2-40B4-BE49-F238E27FC236}">
              <a16:creationId xmlns:a16="http://schemas.microsoft.com/office/drawing/2014/main" id="{5CD0A830-9B15-4378-9D6C-A97D179D26E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97" name="Text Box 1062">
          <a:extLst>
            <a:ext uri="{FF2B5EF4-FFF2-40B4-BE49-F238E27FC236}">
              <a16:creationId xmlns:a16="http://schemas.microsoft.com/office/drawing/2014/main" id="{662B6C52-54FF-4B92-B6FD-54B9A74869A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98" name="Text Box 1063">
          <a:extLst>
            <a:ext uri="{FF2B5EF4-FFF2-40B4-BE49-F238E27FC236}">
              <a16:creationId xmlns:a16="http://schemas.microsoft.com/office/drawing/2014/main" id="{423A8254-18DC-4FAF-B0B5-59230678453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99" name="Text Box 1064">
          <a:extLst>
            <a:ext uri="{FF2B5EF4-FFF2-40B4-BE49-F238E27FC236}">
              <a16:creationId xmlns:a16="http://schemas.microsoft.com/office/drawing/2014/main" id="{C98A721E-88E3-434C-A333-B8F0CBECDF4A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700" name="Text Box 1065">
          <a:extLst>
            <a:ext uri="{FF2B5EF4-FFF2-40B4-BE49-F238E27FC236}">
              <a16:creationId xmlns:a16="http://schemas.microsoft.com/office/drawing/2014/main" id="{E6F819B0-8A34-49BC-B64A-1627B9EA77E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701" name="Text Box 1066">
          <a:extLst>
            <a:ext uri="{FF2B5EF4-FFF2-40B4-BE49-F238E27FC236}">
              <a16:creationId xmlns:a16="http://schemas.microsoft.com/office/drawing/2014/main" id="{AC3C0181-3628-4549-8EAC-8AE5AB29D0E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02" name="Text Box 1031">
          <a:extLst>
            <a:ext uri="{FF2B5EF4-FFF2-40B4-BE49-F238E27FC236}">
              <a16:creationId xmlns:a16="http://schemas.microsoft.com/office/drawing/2014/main" id="{67536157-FC43-4FEE-A36C-3DDA5665829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03" name="Text Box 1032">
          <a:extLst>
            <a:ext uri="{FF2B5EF4-FFF2-40B4-BE49-F238E27FC236}">
              <a16:creationId xmlns:a16="http://schemas.microsoft.com/office/drawing/2014/main" id="{4471E193-F937-4FAD-BC6E-8D368EC16DF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04" name="Text Box 1033">
          <a:extLst>
            <a:ext uri="{FF2B5EF4-FFF2-40B4-BE49-F238E27FC236}">
              <a16:creationId xmlns:a16="http://schemas.microsoft.com/office/drawing/2014/main" id="{EEB28894-1B9A-4418-8F2E-3447F5729ED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05" name="Text Box 1035">
          <a:extLst>
            <a:ext uri="{FF2B5EF4-FFF2-40B4-BE49-F238E27FC236}">
              <a16:creationId xmlns:a16="http://schemas.microsoft.com/office/drawing/2014/main" id="{CE896E29-58B9-4A2E-A8D3-B077249C442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06" name="Text Box 1036">
          <a:extLst>
            <a:ext uri="{FF2B5EF4-FFF2-40B4-BE49-F238E27FC236}">
              <a16:creationId xmlns:a16="http://schemas.microsoft.com/office/drawing/2014/main" id="{E60BC284-6885-4B4B-A448-3740C352FF5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07" name="Text Box 1037">
          <a:extLst>
            <a:ext uri="{FF2B5EF4-FFF2-40B4-BE49-F238E27FC236}">
              <a16:creationId xmlns:a16="http://schemas.microsoft.com/office/drawing/2014/main" id="{3A58022B-89D6-425E-87A5-759B4E985A3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08" name="Text Box 1039">
          <a:extLst>
            <a:ext uri="{FF2B5EF4-FFF2-40B4-BE49-F238E27FC236}">
              <a16:creationId xmlns:a16="http://schemas.microsoft.com/office/drawing/2014/main" id="{7C0C8D75-B2B0-41C5-B953-6556436BFF0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09" name="Text Box 1040">
          <a:extLst>
            <a:ext uri="{FF2B5EF4-FFF2-40B4-BE49-F238E27FC236}">
              <a16:creationId xmlns:a16="http://schemas.microsoft.com/office/drawing/2014/main" id="{C02CA099-0ADB-468A-A007-67978889EB0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10" name="Text Box 1041">
          <a:extLst>
            <a:ext uri="{FF2B5EF4-FFF2-40B4-BE49-F238E27FC236}">
              <a16:creationId xmlns:a16="http://schemas.microsoft.com/office/drawing/2014/main" id="{2A98F22D-9101-4337-AC67-E36B451691E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11" name="Text Box 1043">
          <a:extLst>
            <a:ext uri="{FF2B5EF4-FFF2-40B4-BE49-F238E27FC236}">
              <a16:creationId xmlns:a16="http://schemas.microsoft.com/office/drawing/2014/main" id="{EE02E0FF-380C-4610-AC8B-48A233C72DF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12" name="Text Box 1044">
          <a:extLst>
            <a:ext uri="{FF2B5EF4-FFF2-40B4-BE49-F238E27FC236}">
              <a16:creationId xmlns:a16="http://schemas.microsoft.com/office/drawing/2014/main" id="{87523F16-4380-45D9-AEEC-5A86043A77F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13" name="Text Box 1045">
          <a:extLst>
            <a:ext uri="{FF2B5EF4-FFF2-40B4-BE49-F238E27FC236}">
              <a16:creationId xmlns:a16="http://schemas.microsoft.com/office/drawing/2014/main" id="{03613CFC-DDA7-4D60-A9DB-CBE5D2A3A3D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14" name="Text Box 1047">
          <a:extLst>
            <a:ext uri="{FF2B5EF4-FFF2-40B4-BE49-F238E27FC236}">
              <a16:creationId xmlns:a16="http://schemas.microsoft.com/office/drawing/2014/main" id="{304F52C1-5557-42D7-83E4-6E51E83B782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15" name="Text Box 1048">
          <a:extLst>
            <a:ext uri="{FF2B5EF4-FFF2-40B4-BE49-F238E27FC236}">
              <a16:creationId xmlns:a16="http://schemas.microsoft.com/office/drawing/2014/main" id="{44E26F08-049B-40F3-ACA9-C2C692CBD2F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16" name="Text Box 1049">
          <a:extLst>
            <a:ext uri="{FF2B5EF4-FFF2-40B4-BE49-F238E27FC236}">
              <a16:creationId xmlns:a16="http://schemas.microsoft.com/office/drawing/2014/main" id="{A75D6A31-5A67-4428-9496-54E80BF6D7A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17" name="Text Box 1050">
          <a:extLst>
            <a:ext uri="{FF2B5EF4-FFF2-40B4-BE49-F238E27FC236}">
              <a16:creationId xmlns:a16="http://schemas.microsoft.com/office/drawing/2014/main" id="{AD670260-43D3-4AA1-BC1A-65FEA00DF1D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18" name="Text Box 1051">
          <a:extLst>
            <a:ext uri="{FF2B5EF4-FFF2-40B4-BE49-F238E27FC236}">
              <a16:creationId xmlns:a16="http://schemas.microsoft.com/office/drawing/2014/main" id="{A3996B1D-AF2F-44E6-AF08-BF0D8B8F4D9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19" name="Text Box 1052">
          <a:extLst>
            <a:ext uri="{FF2B5EF4-FFF2-40B4-BE49-F238E27FC236}">
              <a16:creationId xmlns:a16="http://schemas.microsoft.com/office/drawing/2014/main" id="{18A5FE58-5BD1-4160-80E3-5FDF47513F7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20" name="Text Box 1054">
          <a:extLst>
            <a:ext uri="{FF2B5EF4-FFF2-40B4-BE49-F238E27FC236}">
              <a16:creationId xmlns:a16="http://schemas.microsoft.com/office/drawing/2014/main" id="{089C7859-C55C-4B52-9377-A38F10244C8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21" name="Text Box 1055">
          <a:extLst>
            <a:ext uri="{FF2B5EF4-FFF2-40B4-BE49-F238E27FC236}">
              <a16:creationId xmlns:a16="http://schemas.microsoft.com/office/drawing/2014/main" id="{A0D1359F-21AF-4552-8A7A-7603124671D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22" name="Text Box 1056">
          <a:extLst>
            <a:ext uri="{FF2B5EF4-FFF2-40B4-BE49-F238E27FC236}">
              <a16:creationId xmlns:a16="http://schemas.microsoft.com/office/drawing/2014/main" id="{D9D03D78-20F7-462F-8B76-EFB7E11C4E4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23" name="Text Box 1058">
          <a:extLst>
            <a:ext uri="{FF2B5EF4-FFF2-40B4-BE49-F238E27FC236}">
              <a16:creationId xmlns:a16="http://schemas.microsoft.com/office/drawing/2014/main" id="{E41A02D8-BDFB-49F7-A2B6-D82D388332D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24" name="Text Box 1059">
          <a:extLst>
            <a:ext uri="{FF2B5EF4-FFF2-40B4-BE49-F238E27FC236}">
              <a16:creationId xmlns:a16="http://schemas.microsoft.com/office/drawing/2014/main" id="{B49CADBF-6392-468B-A9E9-774E678A8DE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25" name="Text Box 1060">
          <a:extLst>
            <a:ext uri="{FF2B5EF4-FFF2-40B4-BE49-F238E27FC236}">
              <a16:creationId xmlns:a16="http://schemas.microsoft.com/office/drawing/2014/main" id="{75ED181C-DDA9-40EA-BEBA-9727C611AC6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26" name="Text Box 1061">
          <a:extLst>
            <a:ext uri="{FF2B5EF4-FFF2-40B4-BE49-F238E27FC236}">
              <a16:creationId xmlns:a16="http://schemas.microsoft.com/office/drawing/2014/main" id="{0E34F75E-92B9-44DC-A864-94782EB0682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27" name="Text Box 1062">
          <a:extLst>
            <a:ext uri="{FF2B5EF4-FFF2-40B4-BE49-F238E27FC236}">
              <a16:creationId xmlns:a16="http://schemas.microsoft.com/office/drawing/2014/main" id="{DC55F228-3CC4-4D4C-92FA-5C169D6E5B4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28" name="Text Box 1063">
          <a:extLst>
            <a:ext uri="{FF2B5EF4-FFF2-40B4-BE49-F238E27FC236}">
              <a16:creationId xmlns:a16="http://schemas.microsoft.com/office/drawing/2014/main" id="{F01CEE95-420F-4441-AA2C-63BB21FACD6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29" name="Text Box 1064">
          <a:extLst>
            <a:ext uri="{FF2B5EF4-FFF2-40B4-BE49-F238E27FC236}">
              <a16:creationId xmlns:a16="http://schemas.microsoft.com/office/drawing/2014/main" id="{AEF4F680-4043-4B5F-BEEC-9CE05D58A65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30" name="Text Box 1065">
          <a:extLst>
            <a:ext uri="{FF2B5EF4-FFF2-40B4-BE49-F238E27FC236}">
              <a16:creationId xmlns:a16="http://schemas.microsoft.com/office/drawing/2014/main" id="{6DC4427B-92A3-4BD4-B6B3-2220E067894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31" name="Text Box 1066">
          <a:extLst>
            <a:ext uri="{FF2B5EF4-FFF2-40B4-BE49-F238E27FC236}">
              <a16:creationId xmlns:a16="http://schemas.microsoft.com/office/drawing/2014/main" id="{D5A458F9-E50D-48A0-9576-4029027A3C4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32" name="Text Box 1031">
          <a:extLst>
            <a:ext uri="{FF2B5EF4-FFF2-40B4-BE49-F238E27FC236}">
              <a16:creationId xmlns:a16="http://schemas.microsoft.com/office/drawing/2014/main" id="{1F2118BC-40B4-4190-AB9C-D170DE3EA06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33" name="Text Box 1032">
          <a:extLst>
            <a:ext uri="{FF2B5EF4-FFF2-40B4-BE49-F238E27FC236}">
              <a16:creationId xmlns:a16="http://schemas.microsoft.com/office/drawing/2014/main" id="{EEDA46DE-3DF6-48FC-8AB6-16567B57316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34" name="Text Box 1033">
          <a:extLst>
            <a:ext uri="{FF2B5EF4-FFF2-40B4-BE49-F238E27FC236}">
              <a16:creationId xmlns:a16="http://schemas.microsoft.com/office/drawing/2014/main" id="{7F31D214-456D-4EB1-B02E-524D08CBBFA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35" name="Text Box 1035">
          <a:extLst>
            <a:ext uri="{FF2B5EF4-FFF2-40B4-BE49-F238E27FC236}">
              <a16:creationId xmlns:a16="http://schemas.microsoft.com/office/drawing/2014/main" id="{C38ABEE9-7842-4167-A7AE-455474588EC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36" name="Text Box 1036">
          <a:extLst>
            <a:ext uri="{FF2B5EF4-FFF2-40B4-BE49-F238E27FC236}">
              <a16:creationId xmlns:a16="http://schemas.microsoft.com/office/drawing/2014/main" id="{2F8F550B-C0BD-4EE9-A9B3-320341E9E88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37" name="Text Box 1037">
          <a:extLst>
            <a:ext uri="{FF2B5EF4-FFF2-40B4-BE49-F238E27FC236}">
              <a16:creationId xmlns:a16="http://schemas.microsoft.com/office/drawing/2014/main" id="{D3575BC0-163F-42C4-8681-4E9BFA9BB78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38" name="Text Box 1039">
          <a:extLst>
            <a:ext uri="{FF2B5EF4-FFF2-40B4-BE49-F238E27FC236}">
              <a16:creationId xmlns:a16="http://schemas.microsoft.com/office/drawing/2014/main" id="{EEA198E3-3CE6-4BD5-8D3D-79C59378B59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39" name="Text Box 1040">
          <a:extLst>
            <a:ext uri="{FF2B5EF4-FFF2-40B4-BE49-F238E27FC236}">
              <a16:creationId xmlns:a16="http://schemas.microsoft.com/office/drawing/2014/main" id="{435B3BB0-13A3-4BBF-B484-B7A0AEFDABC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40" name="Text Box 1041">
          <a:extLst>
            <a:ext uri="{FF2B5EF4-FFF2-40B4-BE49-F238E27FC236}">
              <a16:creationId xmlns:a16="http://schemas.microsoft.com/office/drawing/2014/main" id="{86C321AE-AF8D-4191-A8CC-571F433154C6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41" name="Text Box 1043">
          <a:extLst>
            <a:ext uri="{FF2B5EF4-FFF2-40B4-BE49-F238E27FC236}">
              <a16:creationId xmlns:a16="http://schemas.microsoft.com/office/drawing/2014/main" id="{7CD29261-56BF-4EC3-9971-E46C68ABF6E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42" name="Text Box 1044">
          <a:extLst>
            <a:ext uri="{FF2B5EF4-FFF2-40B4-BE49-F238E27FC236}">
              <a16:creationId xmlns:a16="http://schemas.microsoft.com/office/drawing/2014/main" id="{EF432A59-1DD5-441A-9952-1F193FC8B9F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43" name="Text Box 1045">
          <a:extLst>
            <a:ext uri="{FF2B5EF4-FFF2-40B4-BE49-F238E27FC236}">
              <a16:creationId xmlns:a16="http://schemas.microsoft.com/office/drawing/2014/main" id="{42C42564-C23D-4D1F-8ECF-E7EED1E1B2F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44" name="Text Box 1047">
          <a:extLst>
            <a:ext uri="{FF2B5EF4-FFF2-40B4-BE49-F238E27FC236}">
              <a16:creationId xmlns:a16="http://schemas.microsoft.com/office/drawing/2014/main" id="{FDB815A8-95D2-4CB4-A990-3B1193E04A1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45" name="Text Box 1048">
          <a:extLst>
            <a:ext uri="{FF2B5EF4-FFF2-40B4-BE49-F238E27FC236}">
              <a16:creationId xmlns:a16="http://schemas.microsoft.com/office/drawing/2014/main" id="{966CFD01-2EDF-479F-B9B9-0DA374EE2EC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46" name="Text Box 1049">
          <a:extLst>
            <a:ext uri="{FF2B5EF4-FFF2-40B4-BE49-F238E27FC236}">
              <a16:creationId xmlns:a16="http://schemas.microsoft.com/office/drawing/2014/main" id="{01108FE8-D366-4E97-B5A5-F0C6E3C9496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47" name="Text Box 1050">
          <a:extLst>
            <a:ext uri="{FF2B5EF4-FFF2-40B4-BE49-F238E27FC236}">
              <a16:creationId xmlns:a16="http://schemas.microsoft.com/office/drawing/2014/main" id="{9433B5C2-E157-4688-9E13-C57112F68CA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48" name="Text Box 1051">
          <a:extLst>
            <a:ext uri="{FF2B5EF4-FFF2-40B4-BE49-F238E27FC236}">
              <a16:creationId xmlns:a16="http://schemas.microsoft.com/office/drawing/2014/main" id="{5964C559-FE3E-4F2C-8209-C11D6EEBEE8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49" name="Text Box 1052">
          <a:extLst>
            <a:ext uri="{FF2B5EF4-FFF2-40B4-BE49-F238E27FC236}">
              <a16:creationId xmlns:a16="http://schemas.microsoft.com/office/drawing/2014/main" id="{6ED4B10D-6D08-4B85-A4EC-4ACE989D323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50" name="Text Box 1054">
          <a:extLst>
            <a:ext uri="{FF2B5EF4-FFF2-40B4-BE49-F238E27FC236}">
              <a16:creationId xmlns:a16="http://schemas.microsoft.com/office/drawing/2014/main" id="{7E1060E9-8AA6-4BC0-8F04-7AE7EC16A19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51" name="Text Box 1055">
          <a:extLst>
            <a:ext uri="{FF2B5EF4-FFF2-40B4-BE49-F238E27FC236}">
              <a16:creationId xmlns:a16="http://schemas.microsoft.com/office/drawing/2014/main" id="{E0DC5959-1F1B-4FA1-B41D-B85317A55C1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52" name="Text Box 1056">
          <a:extLst>
            <a:ext uri="{FF2B5EF4-FFF2-40B4-BE49-F238E27FC236}">
              <a16:creationId xmlns:a16="http://schemas.microsoft.com/office/drawing/2014/main" id="{24CA43BD-38E7-46E2-8C1B-8742C35F7A5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53" name="Text Box 1058">
          <a:extLst>
            <a:ext uri="{FF2B5EF4-FFF2-40B4-BE49-F238E27FC236}">
              <a16:creationId xmlns:a16="http://schemas.microsoft.com/office/drawing/2014/main" id="{59618E0B-16D6-4925-A590-2BE6D98AEC67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54" name="Text Box 1059">
          <a:extLst>
            <a:ext uri="{FF2B5EF4-FFF2-40B4-BE49-F238E27FC236}">
              <a16:creationId xmlns:a16="http://schemas.microsoft.com/office/drawing/2014/main" id="{E502385C-FF56-41F5-8AD3-0D73F034FE5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55" name="Text Box 1060">
          <a:extLst>
            <a:ext uri="{FF2B5EF4-FFF2-40B4-BE49-F238E27FC236}">
              <a16:creationId xmlns:a16="http://schemas.microsoft.com/office/drawing/2014/main" id="{FADBB5FE-9AA4-4801-B30D-C31C9B64EC5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56" name="Text Box 1061">
          <a:extLst>
            <a:ext uri="{FF2B5EF4-FFF2-40B4-BE49-F238E27FC236}">
              <a16:creationId xmlns:a16="http://schemas.microsoft.com/office/drawing/2014/main" id="{6A13B5D0-60CF-4EEF-80B9-2817E9F7D1A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57" name="Text Box 1062">
          <a:extLst>
            <a:ext uri="{FF2B5EF4-FFF2-40B4-BE49-F238E27FC236}">
              <a16:creationId xmlns:a16="http://schemas.microsoft.com/office/drawing/2014/main" id="{88594D70-2F0B-424A-BE1C-F11D5B1C930A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58" name="Text Box 1063">
          <a:extLst>
            <a:ext uri="{FF2B5EF4-FFF2-40B4-BE49-F238E27FC236}">
              <a16:creationId xmlns:a16="http://schemas.microsoft.com/office/drawing/2014/main" id="{8B09DBAB-6F65-4911-96B2-46299737A26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59" name="Text Box 1064">
          <a:extLst>
            <a:ext uri="{FF2B5EF4-FFF2-40B4-BE49-F238E27FC236}">
              <a16:creationId xmlns:a16="http://schemas.microsoft.com/office/drawing/2014/main" id="{E81F8EB8-07CF-43A2-9E46-7CA858C6902A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60" name="Text Box 1065">
          <a:extLst>
            <a:ext uri="{FF2B5EF4-FFF2-40B4-BE49-F238E27FC236}">
              <a16:creationId xmlns:a16="http://schemas.microsoft.com/office/drawing/2014/main" id="{D2706A87-8EB6-4FDA-AFC3-E50EDF4CBA0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61" name="Text Box 1066">
          <a:extLst>
            <a:ext uri="{FF2B5EF4-FFF2-40B4-BE49-F238E27FC236}">
              <a16:creationId xmlns:a16="http://schemas.microsoft.com/office/drawing/2014/main" id="{17B3AFCD-815D-49D2-AD23-63AA3C0E32EA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62" name="Text Box 1031">
          <a:extLst>
            <a:ext uri="{FF2B5EF4-FFF2-40B4-BE49-F238E27FC236}">
              <a16:creationId xmlns:a16="http://schemas.microsoft.com/office/drawing/2014/main" id="{6322CEEC-4DB5-49F0-B998-99CCD7186F4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63" name="Text Box 1032">
          <a:extLst>
            <a:ext uri="{FF2B5EF4-FFF2-40B4-BE49-F238E27FC236}">
              <a16:creationId xmlns:a16="http://schemas.microsoft.com/office/drawing/2014/main" id="{2E43EF9E-D5C2-4DD7-8FCA-354D096ADAE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64" name="Text Box 1033">
          <a:extLst>
            <a:ext uri="{FF2B5EF4-FFF2-40B4-BE49-F238E27FC236}">
              <a16:creationId xmlns:a16="http://schemas.microsoft.com/office/drawing/2014/main" id="{AE338210-6691-434C-9BE9-DC7DE9B8A83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65" name="Text Box 1035">
          <a:extLst>
            <a:ext uri="{FF2B5EF4-FFF2-40B4-BE49-F238E27FC236}">
              <a16:creationId xmlns:a16="http://schemas.microsoft.com/office/drawing/2014/main" id="{C483C454-D87C-45F6-A25F-8AB5237B329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66" name="Text Box 1036">
          <a:extLst>
            <a:ext uri="{FF2B5EF4-FFF2-40B4-BE49-F238E27FC236}">
              <a16:creationId xmlns:a16="http://schemas.microsoft.com/office/drawing/2014/main" id="{B7952354-5838-44DB-9A65-BAF1213EC2C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67" name="Text Box 1037">
          <a:extLst>
            <a:ext uri="{FF2B5EF4-FFF2-40B4-BE49-F238E27FC236}">
              <a16:creationId xmlns:a16="http://schemas.microsoft.com/office/drawing/2014/main" id="{4706604B-73E2-4EC6-ACFA-CD9F5B34B72A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68" name="Text Box 1039">
          <a:extLst>
            <a:ext uri="{FF2B5EF4-FFF2-40B4-BE49-F238E27FC236}">
              <a16:creationId xmlns:a16="http://schemas.microsoft.com/office/drawing/2014/main" id="{262FEB57-BDF4-4040-A0D6-32930FFFDEE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69" name="Text Box 1040">
          <a:extLst>
            <a:ext uri="{FF2B5EF4-FFF2-40B4-BE49-F238E27FC236}">
              <a16:creationId xmlns:a16="http://schemas.microsoft.com/office/drawing/2014/main" id="{D3B47013-0A8C-4AAC-B879-89A74C34D0D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70" name="Text Box 1041">
          <a:extLst>
            <a:ext uri="{FF2B5EF4-FFF2-40B4-BE49-F238E27FC236}">
              <a16:creationId xmlns:a16="http://schemas.microsoft.com/office/drawing/2014/main" id="{1E6BCA83-FA6B-44D0-B058-DDC6D1BE9A0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71" name="Text Box 1043">
          <a:extLst>
            <a:ext uri="{FF2B5EF4-FFF2-40B4-BE49-F238E27FC236}">
              <a16:creationId xmlns:a16="http://schemas.microsoft.com/office/drawing/2014/main" id="{646DA511-0BD1-4D24-8B72-D4F301C0098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72" name="Text Box 1044">
          <a:extLst>
            <a:ext uri="{FF2B5EF4-FFF2-40B4-BE49-F238E27FC236}">
              <a16:creationId xmlns:a16="http://schemas.microsoft.com/office/drawing/2014/main" id="{191A9940-5F01-4AC3-8CE1-47FAF8280E1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73" name="Text Box 1045">
          <a:extLst>
            <a:ext uri="{FF2B5EF4-FFF2-40B4-BE49-F238E27FC236}">
              <a16:creationId xmlns:a16="http://schemas.microsoft.com/office/drawing/2014/main" id="{60ADD3E0-0F55-40DA-B903-618AC4E45DB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74" name="Text Box 1047">
          <a:extLst>
            <a:ext uri="{FF2B5EF4-FFF2-40B4-BE49-F238E27FC236}">
              <a16:creationId xmlns:a16="http://schemas.microsoft.com/office/drawing/2014/main" id="{801FD863-52C3-4E9D-B4C4-2B1F39002EFF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75" name="Text Box 1048">
          <a:extLst>
            <a:ext uri="{FF2B5EF4-FFF2-40B4-BE49-F238E27FC236}">
              <a16:creationId xmlns:a16="http://schemas.microsoft.com/office/drawing/2014/main" id="{ECABF5B8-8E07-44CB-854F-E8317CFF0CB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76" name="Text Box 1049">
          <a:extLst>
            <a:ext uri="{FF2B5EF4-FFF2-40B4-BE49-F238E27FC236}">
              <a16:creationId xmlns:a16="http://schemas.microsoft.com/office/drawing/2014/main" id="{B64F942F-EB06-4408-855D-948D41E5160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77" name="Text Box 1050">
          <a:extLst>
            <a:ext uri="{FF2B5EF4-FFF2-40B4-BE49-F238E27FC236}">
              <a16:creationId xmlns:a16="http://schemas.microsoft.com/office/drawing/2014/main" id="{9A6BDBD0-18CA-4822-A294-F1ACB484B60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78" name="Text Box 1051">
          <a:extLst>
            <a:ext uri="{FF2B5EF4-FFF2-40B4-BE49-F238E27FC236}">
              <a16:creationId xmlns:a16="http://schemas.microsoft.com/office/drawing/2014/main" id="{9AD08D0F-4699-4917-9E4A-BA2ACC18D15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79" name="Text Box 1052">
          <a:extLst>
            <a:ext uri="{FF2B5EF4-FFF2-40B4-BE49-F238E27FC236}">
              <a16:creationId xmlns:a16="http://schemas.microsoft.com/office/drawing/2014/main" id="{9B7806CB-EA17-41D4-944F-BA2F2757854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80" name="Text Box 1054">
          <a:extLst>
            <a:ext uri="{FF2B5EF4-FFF2-40B4-BE49-F238E27FC236}">
              <a16:creationId xmlns:a16="http://schemas.microsoft.com/office/drawing/2014/main" id="{312ABBA6-BE31-4791-873E-7773A499FF0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81" name="Text Box 1055">
          <a:extLst>
            <a:ext uri="{FF2B5EF4-FFF2-40B4-BE49-F238E27FC236}">
              <a16:creationId xmlns:a16="http://schemas.microsoft.com/office/drawing/2014/main" id="{FA83D0E1-C3FD-4433-9EBF-0749704A70C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82" name="Text Box 1056">
          <a:extLst>
            <a:ext uri="{FF2B5EF4-FFF2-40B4-BE49-F238E27FC236}">
              <a16:creationId xmlns:a16="http://schemas.microsoft.com/office/drawing/2014/main" id="{59AC508D-5280-4FB6-AF8E-46BE184BFB7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83" name="Text Box 1058">
          <a:extLst>
            <a:ext uri="{FF2B5EF4-FFF2-40B4-BE49-F238E27FC236}">
              <a16:creationId xmlns:a16="http://schemas.microsoft.com/office/drawing/2014/main" id="{CDD50E75-14B7-460C-96E3-CFC76AD4217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84" name="Text Box 1059">
          <a:extLst>
            <a:ext uri="{FF2B5EF4-FFF2-40B4-BE49-F238E27FC236}">
              <a16:creationId xmlns:a16="http://schemas.microsoft.com/office/drawing/2014/main" id="{A5418AFD-9EA3-44A6-9648-A9CE2D62E20A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85" name="Text Box 1060">
          <a:extLst>
            <a:ext uri="{FF2B5EF4-FFF2-40B4-BE49-F238E27FC236}">
              <a16:creationId xmlns:a16="http://schemas.microsoft.com/office/drawing/2014/main" id="{532076BD-12C8-470D-B0AD-4BCB9F81BF5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86" name="Text Box 1061">
          <a:extLst>
            <a:ext uri="{FF2B5EF4-FFF2-40B4-BE49-F238E27FC236}">
              <a16:creationId xmlns:a16="http://schemas.microsoft.com/office/drawing/2014/main" id="{674A3299-DCDA-4492-A533-E04940D5583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87" name="Text Box 1062">
          <a:extLst>
            <a:ext uri="{FF2B5EF4-FFF2-40B4-BE49-F238E27FC236}">
              <a16:creationId xmlns:a16="http://schemas.microsoft.com/office/drawing/2014/main" id="{AF1573EF-7A58-45D2-B454-74870655E01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88" name="Text Box 1063">
          <a:extLst>
            <a:ext uri="{FF2B5EF4-FFF2-40B4-BE49-F238E27FC236}">
              <a16:creationId xmlns:a16="http://schemas.microsoft.com/office/drawing/2014/main" id="{C9212622-050C-4882-A38F-0D4E1572AE3E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89" name="Text Box 1064">
          <a:extLst>
            <a:ext uri="{FF2B5EF4-FFF2-40B4-BE49-F238E27FC236}">
              <a16:creationId xmlns:a16="http://schemas.microsoft.com/office/drawing/2014/main" id="{95106CE5-24DA-44C5-99AA-8FBADBE63F7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90" name="Text Box 1065">
          <a:extLst>
            <a:ext uri="{FF2B5EF4-FFF2-40B4-BE49-F238E27FC236}">
              <a16:creationId xmlns:a16="http://schemas.microsoft.com/office/drawing/2014/main" id="{9365AD5F-E9F1-4909-9B93-1187B60FAAA5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91" name="Text Box 1066">
          <a:extLst>
            <a:ext uri="{FF2B5EF4-FFF2-40B4-BE49-F238E27FC236}">
              <a16:creationId xmlns:a16="http://schemas.microsoft.com/office/drawing/2014/main" id="{51C847FE-C800-43AE-A46C-D55D25F07323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792" name="Text Box 1031">
          <a:extLst>
            <a:ext uri="{FF2B5EF4-FFF2-40B4-BE49-F238E27FC236}">
              <a16:creationId xmlns:a16="http://schemas.microsoft.com/office/drawing/2014/main" id="{A5CECC15-2300-4B99-906C-882DFD61E8B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793" name="Text Box 1032">
          <a:extLst>
            <a:ext uri="{FF2B5EF4-FFF2-40B4-BE49-F238E27FC236}">
              <a16:creationId xmlns:a16="http://schemas.microsoft.com/office/drawing/2014/main" id="{A9BD9E27-10EE-4317-9FAE-1B00E8340318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794" name="Text Box 1033">
          <a:extLst>
            <a:ext uri="{FF2B5EF4-FFF2-40B4-BE49-F238E27FC236}">
              <a16:creationId xmlns:a16="http://schemas.microsoft.com/office/drawing/2014/main" id="{14A7C413-78AA-419E-BED7-8927D51E6E0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795" name="Text Box 1035">
          <a:extLst>
            <a:ext uri="{FF2B5EF4-FFF2-40B4-BE49-F238E27FC236}">
              <a16:creationId xmlns:a16="http://schemas.microsoft.com/office/drawing/2014/main" id="{010DF803-9911-4A80-BA71-13F3DA2E65DC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796" name="Text Box 1036">
          <a:extLst>
            <a:ext uri="{FF2B5EF4-FFF2-40B4-BE49-F238E27FC236}">
              <a16:creationId xmlns:a16="http://schemas.microsoft.com/office/drawing/2014/main" id="{D1280588-EFD0-46B9-889F-65F0E5BC5BCB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797" name="Text Box 1037">
          <a:extLst>
            <a:ext uri="{FF2B5EF4-FFF2-40B4-BE49-F238E27FC236}">
              <a16:creationId xmlns:a16="http://schemas.microsoft.com/office/drawing/2014/main" id="{B7519B7E-AE30-4AC2-AACB-7CD45347BB94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798" name="Text Box 1039">
          <a:extLst>
            <a:ext uri="{FF2B5EF4-FFF2-40B4-BE49-F238E27FC236}">
              <a16:creationId xmlns:a16="http://schemas.microsoft.com/office/drawing/2014/main" id="{2DE25FA7-7531-4D56-BBBC-6A767A91A70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799" name="Text Box 1040">
          <a:extLst>
            <a:ext uri="{FF2B5EF4-FFF2-40B4-BE49-F238E27FC236}">
              <a16:creationId xmlns:a16="http://schemas.microsoft.com/office/drawing/2014/main" id="{007DE1E5-994D-4518-BB5C-ECD558E826C1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800" name="Text Box 1041">
          <a:extLst>
            <a:ext uri="{FF2B5EF4-FFF2-40B4-BE49-F238E27FC236}">
              <a16:creationId xmlns:a16="http://schemas.microsoft.com/office/drawing/2014/main" id="{09E21368-8D81-4637-A3C3-6F8B6D35F06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801" name="Text Box 1043">
          <a:extLst>
            <a:ext uri="{FF2B5EF4-FFF2-40B4-BE49-F238E27FC236}">
              <a16:creationId xmlns:a16="http://schemas.microsoft.com/office/drawing/2014/main" id="{AAB96E82-2803-4060-9A64-69883205808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802" name="Text Box 1044">
          <a:extLst>
            <a:ext uri="{FF2B5EF4-FFF2-40B4-BE49-F238E27FC236}">
              <a16:creationId xmlns:a16="http://schemas.microsoft.com/office/drawing/2014/main" id="{C9B53418-3356-4FBD-A8FF-09B0C98B022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803" name="Text Box 1045">
          <a:extLst>
            <a:ext uri="{FF2B5EF4-FFF2-40B4-BE49-F238E27FC236}">
              <a16:creationId xmlns:a16="http://schemas.microsoft.com/office/drawing/2014/main" id="{FCD338C6-89B7-42DC-81F7-479FBAE600E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804" name="Text Box 1047">
          <a:extLst>
            <a:ext uri="{FF2B5EF4-FFF2-40B4-BE49-F238E27FC236}">
              <a16:creationId xmlns:a16="http://schemas.microsoft.com/office/drawing/2014/main" id="{F8FFB81A-13F8-4CB1-A112-0405D3101A12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805" name="Text Box 1048">
          <a:extLst>
            <a:ext uri="{FF2B5EF4-FFF2-40B4-BE49-F238E27FC236}">
              <a16:creationId xmlns:a16="http://schemas.microsoft.com/office/drawing/2014/main" id="{1F98CB0F-1FD8-4C7F-BC83-616531D60B70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806" name="Text Box 1049">
          <a:extLst>
            <a:ext uri="{FF2B5EF4-FFF2-40B4-BE49-F238E27FC236}">
              <a16:creationId xmlns:a16="http://schemas.microsoft.com/office/drawing/2014/main" id="{7EDC826B-3FC1-469A-8E3E-27FD760A5BD9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807" name="Text Box 1050">
          <a:extLst>
            <a:ext uri="{FF2B5EF4-FFF2-40B4-BE49-F238E27FC236}">
              <a16:creationId xmlns:a16="http://schemas.microsoft.com/office/drawing/2014/main" id="{523DCF2C-BFA9-4FDA-9A3A-D4816854577A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808" name="Text Box 1051">
          <a:extLst>
            <a:ext uri="{FF2B5EF4-FFF2-40B4-BE49-F238E27FC236}">
              <a16:creationId xmlns:a16="http://schemas.microsoft.com/office/drawing/2014/main" id="{00A987D9-707D-470F-9A31-C7490AF7808D}"/>
            </a:ext>
          </a:extLst>
        </xdr:cNvPr>
        <xdr:cNvSpPr txBox="1">
          <a:spLocks noChangeArrowheads="1"/>
        </xdr:cNvSpPr>
      </xdr:nvSpPr>
      <xdr:spPr>
        <a:xfrm>
          <a:off x="2021417" y="32385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0</xdr:row>
      <xdr:rowOff>6350</xdr:rowOff>
    </xdr:from>
    <xdr:to>
      <xdr:col>2</xdr:col>
      <xdr:colOff>368300</xdr:colOff>
      <xdr:row>1</xdr:row>
      <xdr:rowOff>44450</xdr:rowOff>
    </xdr:to>
    <xdr:pic>
      <xdr:nvPicPr>
        <xdr:cNvPr id="3" name="Picture 1" descr="HKhk">
          <a:extLst>
            <a:ext uri="{FF2B5EF4-FFF2-40B4-BE49-F238E27FC236}">
              <a16:creationId xmlns:a16="http://schemas.microsoft.com/office/drawing/2014/main" id="{34B8A098-D5D2-4792-9B2C-E2C4E55A388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81200" y="6350"/>
          <a:ext cx="3429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0</xdr:row>
      <xdr:rowOff>9525</xdr:rowOff>
    </xdr:from>
    <xdr:to>
      <xdr:col>2</xdr:col>
      <xdr:colOff>269875</xdr:colOff>
      <xdr:row>1</xdr:row>
      <xdr:rowOff>47625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A7F86A1A-19D9-440C-AFE7-E03B2D3342B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49425" y="9525"/>
          <a:ext cx="3429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\Local%20Settings\Temporary%20Internet%20Files\Content.IE5\XMMYQ6OZ\DOCUME~1\NOHHI\LOCALS~1\Temp\notesAB0139\&#33322;&#31354;&#36008;&#29289;&#38306;&#36899;\&#36664;&#20837;&#65313;&#65321;&#65330;&#23455;&#32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ohhi.co.jp/Documents%20and%20Settings/Admin/Local%20Settings/Temporary%20Internet%20Files/Content.IE5/XMMYQ6OZ/DOCUME~1/NOHHI/LOCALS~1/Temp/notesAB0139/&#33322;&#31354;&#36008;&#29289;&#38306;&#36899;/&#36664;&#20837;&#65313;&#65321;&#65330;&#23455;&#32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06H\My%20Documents\DOCUME~1\NOHHI\LOCALS~1\Temp\D.Lotus.Notes.Data\&#12475;&#12531;&#12488;&#12524;&#12450;&#36939;&#36035;&#27604;&#3661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06H\My%20Documents\DOCUME~1\NOHHI\LOCALS~1\Temp\D.Lotus.Notes.Data\&#12475;&#12531;&#12488;&#12524;&#12450;&#38598;&#37197;&#26009;&#37329;&#34920;&#65288;&#38745;&#12289;&#24859;&#12289;&#23696;&#12289;&#19977;&#65289;&#65288;&#21442;&#32771;&#12289;&#38263;&#12289;&#2836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マスター"/>
    </sheetNames>
    <sheetDataSet>
      <sheetData sheetId="0"/>
      <sheetData sheetId="1">
        <row r="1">
          <cell r="B1" t="str">
            <v>３レターコード</v>
          </cell>
        </row>
        <row r="2">
          <cell r="B2" t="str">
            <v>AGJ</v>
          </cell>
        </row>
        <row r="3">
          <cell r="B3" t="str">
            <v>AKA</v>
          </cell>
        </row>
        <row r="4">
          <cell r="B4" t="str">
            <v>AKJ</v>
          </cell>
        </row>
        <row r="5">
          <cell r="B5" t="str">
            <v>AKL</v>
          </cell>
        </row>
        <row r="6">
          <cell r="B6" t="str">
            <v>AKU</v>
          </cell>
        </row>
        <row r="7">
          <cell r="B7" t="str">
            <v>AMS</v>
          </cell>
        </row>
        <row r="8">
          <cell r="B8" t="str">
            <v>ANC</v>
          </cell>
        </row>
        <row r="9">
          <cell r="B9" t="str">
            <v>AOJ</v>
          </cell>
        </row>
        <row r="10">
          <cell r="B10" t="str">
            <v>AQG</v>
          </cell>
        </row>
        <row r="11">
          <cell r="B11" t="str">
            <v>AQP</v>
          </cell>
        </row>
        <row r="12">
          <cell r="B12" t="str">
            <v>ASJ</v>
          </cell>
        </row>
        <row r="13">
          <cell r="B13" t="str">
            <v>ATL</v>
          </cell>
        </row>
        <row r="14">
          <cell r="B14" t="str">
            <v>AUA</v>
          </cell>
        </row>
        <row r="15">
          <cell r="B15" t="str">
            <v>AXJ</v>
          </cell>
        </row>
        <row r="16">
          <cell r="B16" t="str">
            <v>AXT</v>
          </cell>
        </row>
        <row r="17">
          <cell r="B17" t="str">
            <v>AYQ</v>
          </cell>
        </row>
        <row r="18">
          <cell r="B18" t="str">
            <v>BAV</v>
          </cell>
        </row>
        <row r="19">
          <cell r="B19" t="str">
            <v>BCN</v>
          </cell>
        </row>
        <row r="20">
          <cell r="B20" t="str">
            <v>BHX</v>
          </cell>
        </row>
        <row r="21">
          <cell r="B21" t="str">
            <v>BHY</v>
          </cell>
        </row>
        <row r="22">
          <cell r="B22" t="str">
            <v>BKI</v>
          </cell>
        </row>
        <row r="23">
          <cell r="B23" t="str">
            <v>BKK</v>
          </cell>
        </row>
        <row r="24">
          <cell r="B24" t="str">
            <v>BNE</v>
          </cell>
        </row>
        <row r="25">
          <cell r="B25" t="str">
            <v>BOM</v>
          </cell>
        </row>
        <row r="26">
          <cell r="B26" t="str">
            <v>BRU</v>
          </cell>
        </row>
        <row r="27">
          <cell r="B27" t="str">
            <v>BSD</v>
          </cell>
        </row>
        <row r="28">
          <cell r="B28" t="str">
            <v>BTK</v>
          </cell>
        </row>
        <row r="29">
          <cell r="B29" t="str">
            <v>BWN</v>
          </cell>
        </row>
        <row r="30">
          <cell r="B30" t="str">
            <v>CAI</v>
          </cell>
        </row>
        <row r="31">
          <cell r="B31" t="str">
            <v>CAN</v>
          </cell>
        </row>
        <row r="32">
          <cell r="B32" t="str">
            <v>CCU</v>
          </cell>
        </row>
        <row r="33">
          <cell r="B33" t="str">
            <v>CDG</v>
          </cell>
        </row>
        <row r="34">
          <cell r="B34" t="str">
            <v>CEB</v>
          </cell>
        </row>
        <row r="35">
          <cell r="B35" t="str">
            <v>CEQ</v>
          </cell>
        </row>
        <row r="36">
          <cell r="B36" t="str">
            <v>CGD</v>
          </cell>
        </row>
        <row r="37">
          <cell r="B37" t="str">
            <v>CGK</v>
          </cell>
        </row>
        <row r="38">
          <cell r="B38" t="str">
            <v>CGO</v>
          </cell>
        </row>
        <row r="39">
          <cell r="B39" t="str">
            <v>CGQ</v>
          </cell>
        </row>
        <row r="40">
          <cell r="B40" t="str">
            <v>CHC</v>
          </cell>
        </row>
        <row r="41">
          <cell r="B41" t="str">
            <v>CHG</v>
          </cell>
        </row>
        <row r="42">
          <cell r="B42" t="str">
            <v>CIF</v>
          </cell>
        </row>
        <row r="43">
          <cell r="B43" t="str">
            <v>CIH</v>
          </cell>
        </row>
        <row r="44">
          <cell r="B44" t="str">
            <v>CJU</v>
          </cell>
        </row>
        <row r="45">
          <cell r="B45" t="str">
            <v>CKG</v>
          </cell>
        </row>
        <row r="46">
          <cell r="B46" t="str">
            <v>CMB</v>
          </cell>
        </row>
        <row r="47">
          <cell r="B47" t="str">
            <v>CNS</v>
          </cell>
        </row>
        <row r="48">
          <cell r="B48" t="str">
            <v>CNX</v>
          </cell>
        </row>
        <row r="49">
          <cell r="B49" t="str">
            <v>CPH</v>
          </cell>
        </row>
        <row r="50">
          <cell r="B50" t="str">
            <v>CSX</v>
          </cell>
        </row>
        <row r="51">
          <cell r="B51" t="str">
            <v>CTS</v>
          </cell>
        </row>
        <row r="52">
          <cell r="B52" t="str">
            <v>CTU</v>
          </cell>
        </row>
        <row r="53">
          <cell r="B53" t="str">
            <v>CUZ</v>
          </cell>
        </row>
        <row r="54">
          <cell r="B54" t="str">
            <v>CZX</v>
          </cell>
        </row>
        <row r="55">
          <cell r="B55" t="str">
            <v>DAT</v>
          </cell>
        </row>
        <row r="56">
          <cell r="B56" t="str">
            <v>DAX</v>
          </cell>
        </row>
        <row r="57">
          <cell r="B57" t="str">
            <v>DCA</v>
          </cell>
        </row>
        <row r="58">
          <cell r="B58" t="str">
            <v>DDG</v>
          </cell>
        </row>
        <row r="59">
          <cell r="B59" t="str">
            <v>DEL</v>
          </cell>
        </row>
        <row r="60">
          <cell r="B60" t="str">
            <v>DFW</v>
          </cell>
        </row>
        <row r="61">
          <cell r="B61" t="str">
            <v>DHA</v>
          </cell>
        </row>
        <row r="62">
          <cell r="B62" t="str">
            <v>DIG</v>
          </cell>
        </row>
        <row r="63">
          <cell r="B63" t="str">
            <v>DLC</v>
          </cell>
        </row>
        <row r="64">
          <cell r="B64" t="str">
            <v>DLU</v>
          </cell>
        </row>
        <row r="65">
          <cell r="B65" t="str">
            <v>DNH</v>
          </cell>
        </row>
        <row r="66">
          <cell r="B66" t="str">
            <v>DPS</v>
          </cell>
        </row>
        <row r="67">
          <cell r="B67" t="str">
            <v>DRU</v>
          </cell>
        </row>
        <row r="68">
          <cell r="B68" t="str">
            <v>DTW</v>
          </cell>
        </row>
        <row r="69">
          <cell r="B69" t="str">
            <v>DYG</v>
          </cell>
        </row>
        <row r="70">
          <cell r="B70" t="str">
            <v>EDI</v>
          </cell>
        </row>
        <row r="71">
          <cell r="B71" t="str">
            <v>ENH</v>
          </cell>
        </row>
        <row r="72">
          <cell r="B72" t="str">
            <v>ENY</v>
          </cell>
        </row>
        <row r="73">
          <cell r="B73" t="str">
            <v>EWR</v>
          </cell>
        </row>
        <row r="74">
          <cell r="B74" t="str">
            <v>FAI</v>
          </cell>
        </row>
        <row r="75">
          <cell r="B75" t="str">
            <v>FCO</v>
          </cell>
        </row>
        <row r="76">
          <cell r="B76" t="str">
            <v>ＦＩＧ</v>
          </cell>
        </row>
        <row r="77">
          <cell r="B77" t="str">
            <v>FKS</v>
          </cell>
        </row>
        <row r="78">
          <cell r="B78" t="str">
            <v>FOC</v>
          </cell>
        </row>
        <row r="79">
          <cell r="B79" t="str">
            <v>FRA</v>
          </cell>
        </row>
        <row r="80">
          <cell r="B80" t="str">
            <v>FUJ</v>
          </cell>
        </row>
        <row r="81">
          <cell r="B81" t="str">
            <v>FUK</v>
          </cell>
        </row>
        <row r="82">
          <cell r="B82" t="str">
            <v>GAL</v>
          </cell>
        </row>
        <row r="83">
          <cell r="B83" t="str">
            <v>GIG</v>
          </cell>
        </row>
        <row r="84">
          <cell r="B84" t="str">
            <v>GUM</v>
          </cell>
        </row>
        <row r="85">
          <cell r="B85" t="str">
            <v>GVA</v>
          </cell>
        </row>
        <row r="86">
          <cell r="B86" t="str">
            <v>HAC</v>
          </cell>
        </row>
        <row r="87">
          <cell r="B87" t="str">
            <v>HAK</v>
          </cell>
        </row>
        <row r="88">
          <cell r="B88" t="str">
            <v>HEK</v>
          </cell>
        </row>
        <row r="89">
          <cell r="B89" t="str">
            <v>HEL</v>
          </cell>
        </row>
        <row r="90">
          <cell r="B90" t="str">
            <v>HET</v>
          </cell>
        </row>
        <row r="91">
          <cell r="B91" t="str">
            <v>HFE</v>
          </cell>
        </row>
        <row r="92">
          <cell r="B92" t="str">
            <v>HGH</v>
          </cell>
        </row>
        <row r="93">
          <cell r="B93" t="str">
            <v>HIJ</v>
          </cell>
        </row>
        <row r="94">
          <cell r="B94" t="str">
            <v>HKD</v>
          </cell>
        </row>
        <row r="95">
          <cell r="B95" t="str">
            <v>HKG</v>
          </cell>
        </row>
        <row r="96">
          <cell r="B96" t="str">
            <v>HKT</v>
          </cell>
        </row>
        <row r="97">
          <cell r="B97" t="str">
            <v>HLD</v>
          </cell>
        </row>
        <row r="98">
          <cell r="B98" t="str">
            <v>HLH</v>
          </cell>
        </row>
        <row r="99">
          <cell r="B99" t="str">
            <v>HNA</v>
          </cell>
        </row>
        <row r="100">
          <cell r="B100" t="str">
            <v>HND</v>
          </cell>
        </row>
        <row r="101">
          <cell r="B101" t="str">
            <v>HNL</v>
          </cell>
        </row>
        <row r="102">
          <cell r="B102" t="str">
            <v>HRB</v>
          </cell>
        </row>
        <row r="103">
          <cell r="B103" t="str">
            <v>HSG</v>
          </cell>
        </row>
        <row r="104">
          <cell r="B104" t="str">
            <v>HSN</v>
          </cell>
        </row>
        <row r="105">
          <cell r="B105" t="str">
            <v>HTN</v>
          </cell>
        </row>
        <row r="106">
          <cell r="B106" t="str">
            <v>HTR</v>
          </cell>
        </row>
        <row r="107">
          <cell r="B107" t="str">
            <v>HYN</v>
          </cell>
        </row>
        <row r="108">
          <cell r="B108" t="str">
            <v>HZG</v>
          </cell>
        </row>
        <row r="109">
          <cell r="B109" t="str">
            <v>IAD</v>
          </cell>
        </row>
        <row r="110">
          <cell r="B110" t="str">
            <v>IAH</v>
          </cell>
        </row>
        <row r="111">
          <cell r="B111" t="str">
            <v>ICN</v>
          </cell>
        </row>
        <row r="112">
          <cell r="B112" t="str">
            <v>IKI</v>
          </cell>
        </row>
        <row r="113">
          <cell r="B113" t="str">
            <v>INC</v>
          </cell>
        </row>
        <row r="114">
          <cell r="B114" t="str">
            <v>ISG</v>
          </cell>
        </row>
        <row r="115">
          <cell r="B115" t="str">
            <v>IST</v>
          </cell>
        </row>
        <row r="116">
          <cell r="B116" t="str">
            <v>ITM</v>
          </cell>
        </row>
        <row r="117">
          <cell r="B117" t="str">
            <v>IWJ</v>
          </cell>
        </row>
        <row r="118">
          <cell r="B118" t="str">
            <v>IZO</v>
          </cell>
        </row>
        <row r="119">
          <cell r="B119" t="str">
            <v>JDZ</v>
          </cell>
        </row>
        <row r="120">
          <cell r="B120" t="str">
            <v>JFK</v>
          </cell>
        </row>
        <row r="121">
          <cell r="B121" t="str">
            <v>JHG</v>
          </cell>
        </row>
        <row r="122">
          <cell r="B122" t="str">
            <v>JIL</v>
          </cell>
        </row>
        <row r="123">
          <cell r="B123" t="str">
            <v>JJN</v>
          </cell>
        </row>
        <row r="124">
          <cell r="B124" t="str">
            <v>JMU</v>
          </cell>
        </row>
        <row r="125">
          <cell r="B125" t="str">
            <v>JNB</v>
          </cell>
        </row>
        <row r="126">
          <cell r="B126" t="str">
            <v>JNZ</v>
          </cell>
        </row>
        <row r="127">
          <cell r="B127" t="str">
            <v>JUZ</v>
          </cell>
        </row>
        <row r="128">
          <cell r="B128" t="str">
            <v>KCH</v>
          </cell>
        </row>
        <row r="129">
          <cell r="B129" t="str">
            <v>KCZ</v>
          </cell>
        </row>
        <row r="130">
          <cell r="B130" t="str">
            <v>KHG</v>
          </cell>
        </row>
        <row r="131">
          <cell r="B131" t="str">
            <v>KHH</v>
          </cell>
        </row>
        <row r="132">
          <cell r="B132" t="str">
            <v>KHN</v>
          </cell>
        </row>
        <row r="133">
          <cell r="B133" t="str">
            <v>KHV</v>
          </cell>
        </row>
        <row r="134">
          <cell r="B134" t="str">
            <v>KIJ</v>
          </cell>
        </row>
        <row r="135">
          <cell r="B135" t="str">
            <v>KIX</v>
          </cell>
        </row>
        <row r="136">
          <cell r="B136" t="str">
            <v>KKX</v>
          </cell>
        </row>
        <row r="137">
          <cell r="B137" t="str">
            <v>KMG</v>
          </cell>
        </row>
        <row r="138">
          <cell r="B138" t="str">
            <v>KMI</v>
          </cell>
        </row>
        <row r="139">
          <cell r="B139" t="str">
            <v>KMJ</v>
          </cell>
        </row>
        <row r="140">
          <cell r="B140" t="str">
            <v>KMQ</v>
          </cell>
        </row>
        <row r="141">
          <cell r="B141" t="str">
            <v>KOA</v>
          </cell>
        </row>
        <row r="142">
          <cell r="B142" t="str">
            <v>KOJ</v>
          </cell>
        </row>
        <row r="143">
          <cell r="B143" t="str">
            <v>KOW</v>
          </cell>
        </row>
        <row r="144">
          <cell r="B144" t="str">
            <v>KTD</v>
          </cell>
        </row>
        <row r="145">
          <cell r="B145" t="str">
            <v>KTM</v>
          </cell>
        </row>
        <row r="146">
          <cell r="B146" t="str">
            <v>KUH</v>
          </cell>
        </row>
        <row r="147">
          <cell r="B147" t="str">
            <v>KUL</v>
          </cell>
        </row>
        <row r="148">
          <cell r="B148" t="str">
            <v>KUM</v>
          </cell>
        </row>
        <row r="149">
          <cell r="B149" t="str">
            <v>KWE</v>
          </cell>
        </row>
        <row r="150">
          <cell r="B150" t="str">
            <v>KWL</v>
          </cell>
        </row>
        <row r="151">
          <cell r="B151" t="str">
            <v>KWL</v>
          </cell>
        </row>
        <row r="152">
          <cell r="B152" t="str">
            <v>LAS</v>
          </cell>
        </row>
        <row r="153">
          <cell r="B153" t="str">
            <v>LAX</v>
          </cell>
        </row>
        <row r="154">
          <cell r="B154" t="str">
            <v>LED</v>
          </cell>
        </row>
        <row r="155">
          <cell r="B155" t="str">
            <v>LGA</v>
          </cell>
        </row>
        <row r="156">
          <cell r="B156" t="str">
            <v>LGK</v>
          </cell>
        </row>
        <row r="157">
          <cell r="B157" t="str">
            <v>LGW</v>
          </cell>
        </row>
        <row r="158">
          <cell r="B158" t="str">
            <v>LHR</v>
          </cell>
        </row>
        <row r="159">
          <cell r="B159" t="str">
            <v>LHW</v>
          </cell>
        </row>
        <row r="160">
          <cell r="B160" t="str">
            <v>LIM</v>
          </cell>
        </row>
        <row r="161">
          <cell r="B161" t="str">
            <v>LIN</v>
          </cell>
        </row>
        <row r="162">
          <cell r="B162" t="str">
            <v>LJG</v>
          </cell>
        </row>
        <row r="163">
          <cell r="B163" t="str">
            <v>LUM</v>
          </cell>
        </row>
        <row r="164">
          <cell r="B164" t="str">
            <v>LUX</v>
          </cell>
        </row>
        <row r="165">
          <cell r="B165" t="str">
            <v>LXA</v>
          </cell>
        </row>
        <row r="166">
          <cell r="B166" t="str">
            <v>LYA</v>
          </cell>
        </row>
        <row r="167">
          <cell r="B167" t="str">
            <v>LYG</v>
          </cell>
        </row>
        <row r="168">
          <cell r="B168" t="str">
            <v>LYI</v>
          </cell>
        </row>
        <row r="169">
          <cell r="B169" t="str">
            <v>LZH</v>
          </cell>
        </row>
        <row r="170">
          <cell r="B170" t="str">
            <v>LZO</v>
          </cell>
        </row>
        <row r="171">
          <cell r="B171" t="str">
            <v>MAD</v>
          </cell>
        </row>
        <row r="172">
          <cell r="B172" t="str">
            <v>MBE</v>
          </cell>
        </row>
        <row r="173">
          <cell r="B173" t="str">
            <v>MCO</v>
          </cell>
        </row>
        <row r="174">
          <cell r="B174" t="str">
            <v>MDG</v>
          </cell>
        </row>
        <row r="175">
          <cell r="B175" t="str">
            <v>MDW</v>
          </cell>
        </row>
        <row r="176">
          <cell r="B176" t="str">
            <v>MEL</v>
          </cell>
        </row>
        <row r="177">
          <cell r="B177" t="str">
            <v>MEN</v>
          </cell>
        </row>
        <row r="178">
          <cell r="B178" t="str">
            <v>MEX</v>
          </cell>
        </row>
        <row r="179">
          <cell r="B179" t="str">
            <v>MFM</v>
          </cell>
        </row>
        <row r="180">
          <cell r="B180" t="str">
            <v>MIA</v>
          </cell>
        </row>
        <row r="181">
          <cell r="B181" t="str">
            <v>MMB</v>
          </cell>
        </row>
        <row r="182">
          <cell r="B182" t="str">
            <v>MMD</v>
          </cell>
        </row>
        <row r="183">
          <cell r="B183" t="str">
            <v>MMJ</v>
          </cell>
        </row>
        <row r="184">
          <cell r="B184" t="str">
            <v>MMY</v>
          </cell>
        </row>
        <row r="185">
          <cell r="B185" t="str">
            <v>MNL</v>
          </cell>
        </row>
        <row r="186">
          <cell r="B186" t="str">
            <v>MSJ</v>
          </cell>
        </row>
        <row r="187">
          <cell r="B187" t="str">
            <v>MSP</v>
          </cell>
        </row>
        <row r="188">
          <cell r="B188" t="str">
            <v>MSY</v>
          </cell>
        </row>
        <row r="189">
          <cell r="B189" t="str">
            <v>MXP</v>
          </cell>
        </row>
        <row r="190">
          <cell r="B190" t="str">
            <v>MXZ</v>
          </cell>
        </row>
        <row r="191">
          <cell r="B191" t="str">
            <v>MYE</v>
          </cell>
        </row>
        <row r="192">
          <cell r="B192" t="str">
            <v>MYJ</v>
          </cell>
        </row>
        <row r="193">
          <cell r="B193" t="str">
            <v>NAN</v>
          </cell>
        </row>
        <row r="194">
          <cell r="B194" t="str">
            <v>NDG</v>
          </cell>
        </row>
        <row r="195">
          <cell r="B195" t="str">
            <v>NGB</v>
          </cell>
        </row>
        <row r="196">
          <cell r="B196" t="str">
            <v>NGO</v>
          </cell>
        </row>
        <row r="197">
          <cell r="B197" t="str">
            <v>NGS</v>
          </cell>
        </row>
        <row r="198">
          <cell r="B198" t="str">
            <v>NKG</v>
          </cell>
        </row>
        <row r="199">
          <cell r="B199" t="str">
            <v>NNG</v>
          </cell>
        </row>
        <row r="200">
          <cell r="B200" t="str">
            <v>NNY</v>
          </cell>
        </row>
        <row r="201">
          <cell r="B201" t="str">
            <v>NOU</v>
          </cell>
        </row>
        <row r="202">
          <cell r="B202" t="str">
            <v>NRT</v>
          </cell>
        </row>
        <row r="203">
          <cell r="B203" t="str">
            <v>NTG</v>
          </cell>
        </row>
        <row r="204">
          <cell r="B204" t="str">
            <v>OBO</v>
          </cell>
        </row>
        <row r="205">
          <cell r="B205" t="str">
            <v>OGN</v>
          </cell>
        </row>
        <row r="206">
          <cell r="B206" t="str">
            <v>OIM</v>
          </cell>
        </row>
        <row r="207">
          <cell r="B207" t="str">
            <v>OIR</v>
          </cell>
        </row>
        <row r="208">
          <cell r="B208" t="str">
            <v>OIT</v>
          </cell>
        </row>
        <row r="209">
          <cell r="B209" t="str">
            <v>OKA</v>
          </cell>
        </row>
        <row r="210">
          <cell r="B210" t="str">
            <v>OKE</v>
          </cell>
        </row>
        <row r="211">
          <cell r="B211" t="str">
            <v>OKI</v>
          </cell>
        </row>
        <row r="212">
          <cell r="B212" t="str">
            <v>OKJ</v>
          </cell>
        </row>
        <row r="213">
          <cell r="B213" t="str">
            <v>OKJ</v>
          </cell>
        </row>
        <row r="214">
          <cell r="B214" t="str">
            <v>ORD</v>
          </cell>
        </row>
        <row r="215">
          <cell r="B215" t="str">
            <v>ORY</v>
          </cell>
        </row>
        <row r="216">
          <cell r="B216" t="str">
            <v>PDX</v>
          </cell>
        </row>
        <row r="217">
          <cell r="B217" t="str">
            <v>PEK</v>
          </cell>
        </row>
        <row r="218">
          <cell r="B218" t="str">
            <v>PEN</v>
          </cell>
        </row>
        <row r="219">
          <cell r="B219" t="str">
            <v>PER</v>
          </cell>
        </row>
        <row r="220">
          <cell r="B220" t="str">
            <v>PPT</v>
          </cell>
        </row>
        <row r="221">
          <cell r="B221" t="str">
            <v>PUS</v>
          </cell>
        </row>
        <row r="222">
          <cell r="B222" t="str">
            <v>PVG</v>
          </cell>
        </row>
        <row r="223">
          <cell r="B223" t="str">
            <v>PVG</v>
          </cell>
        </row>
        <row r="224">
          <cell r="B224" t="str">
            <v>PWM</v>
          </cell>
        </row>
        <row r="225">
          <cell r="B225" t="str">
            <v>QRL</v>
          </cell>
        </row>
        <row r="226">
          <cell r="B226" t="str">
            <v>RBJ</v>
          </cell>
        </row>
        <row r="227">
          <cell r="B227" t="str">
            <v>RIS</v>
          </cell>
        </row>
        <row r="228">
          <cell r="B228" t="str">
            <v>SDJ</v>
          </cell>
        </row>
        <row r="229">
          <cell r="B229" t="str">
            <v>SDS</v>
          </cell>
        </row>
        <row r="230">
          <cell r="B230" t="str">
            <v>SEA</v>
          </cell>
        </row>
        <row r="231">
          <cell r="B231" t="str">
            <v>SEL</v>
          </cell>
        </row>
        <row r="232">
          <cell r="B232" t="str">
            <v>SFO</v>
          </cell>
        </row>
        <row r="233">
          <cell r="B233" t="str">
            <v>SGN</v>
          </cell>
        </row>
        <row r="234">
          <cell r="B234" t="str">
            <v>SHA</v>
          </cell>
        </row>
        <row r="235">
          <cell r="B235" t="str">
            <v>SHA</v>
          </cell>
        </row>
        <row r="236">
          <cell r="B236" t="str">
            <v>SHB</v>
          </cell>
        </row>
        <row r="237">
          <cell r="B237" t="str">
            <v>SHE</v>
          </cell>
        </row>
        <row r="238">
          <cell r="B238" t="str">
            <v>SHE</v>
          </cell>
        </row>
        <row r="239">
          <cell r="B239" t="str">
            <v>SHI</v>
          </cell>
        </row>
        <row r="240">
          <cell r="B240" t="str">
            <v>SHM</v>
          </cell>
        </row>
        <row r="241">
          <cell r="B241" t="str">
            <v>SHP</v>
          </cell>
        </row>
        <row r="242">
          <cell r="B242" t="str">
            <v>SHS</v>
          </cell>
        </row>
        <row r="243">
          <cell r="B243" t="str">
            <v>SIA</v>
          </cell>
        </row>
        <row r="244">
          <cell r="B244" t="str">
            <v>SIN</v>
          </cell>
        </row>
        <row r="245">
          <cell r="B245" t="str">
            <v>SJC</v>
          </cell>
        </row>
        <row r="246">
          <cell r="B246" t="str">
            <v>SJW</v>
          </cell>
        </row>
        <row r="247">
          <cell r="B247" t="str">
            <v>SPK</v>
          </cell>
        </row>
        <row r="248">
          <cell r="B248" t="str">
            <v>SPN</v>
          </cell>
        </row>
        <row r="249">
          <cell r="B249" t="str">
            <v>SVO</v>
          </cell>
        </row>
        <row r="250">
          <cell r="B250" t="str">
            <v>SVQ</v>
          </cell>
        </row>
        <row r="251">
          <cell r="B251" t="str">
            <v>SWA</v>
          </cell>
        </row>
        <row r="252">
          <cell r="B252" t="str">
            <v>SYD</v>
          </cell>
        </row>
        <row r="253">
          <cell r="B253" t="str">
            <v>SYM</v>
          </cell>
        </row>
        <row r="254">
          <cell r="B254" t="str">
            <v>SYO</v>
          </cell>
        </row>
        <row r="255">
          <cell r="B255" t="str">
            <v>SYX</v>
          </cell>
        </row>
        <row r="256">
          <cell r="B256" t="str">
            <v>SZX</v>
          </cell>
        </row>
        <row r="257">
          <cell r="B257" t="str">
            <v>TAE</v>
          </cell>
        </row>
        <row r="258">
          <cell r="B258" t="str">
            <v>TAK</v>
          </cell>
        </row>
        <row r="259">
          <cell r="B259" t="str">
            <v>TAO</v>
          </cell>
        </row>
        <row r="260">
          <cell r="B260" t="str">
            <v>TAO</v>
          </cell>
        </row>
        <row r="261">
          <cell r="B261" t="str">
            <v>TAS</v>
          </cell>
        </row>
        <row r="262">
          <cell r="B262" t="str">
            <v>TGO</v>
          </cell>
        </row>
        <row r="263">
          <cell r="B263" t="str">
            <v>TKG</v>
          </cell>
        </row>
        <row r="264">
          <cell r="B264" t="str">
            <v>TKN</v>
          </cell>
        </row>
        <row r="265">
          <cell r="B265" t="str">
            <v>TKS</v>
          </cell>
        </row>
        <row r="266">
          <cell r="B266" t="str">
            <v>TNA</v>
          </cell>
        </row>
        <row r="267">
          <cell r="B267" t="str">
            <v>TNE</v>
          </cell>
        </row>
        <row r="268">
          <cell r="B268" t="str">
            <v>TOY</v>
          </cell>
        </row>
        <row r="269">
          <cell r="B269" t="str">
            <v>TPE</v>
          </cell>
        </row>
        <row r="270">
          <cell r="B270" t="str">
            <v>TRA</v>
          </cell>
        </row>
        <row r="271">
          <cell r="B271" t="str">
            <v>TSJ</v>
          </cell>
        </row>
        <row r="272">
          <cell r="B272" t="str">
            <v>TSN</v>
          </cell>
        </row>
        <row r="273">
          <cell r="B273" t="str">
            <v>TSN</v>
          </cell>
        </row>
        <row r="274">
          <cell r="B274" t="str">
            <v>TTJ</v>
          </cell>
        </row>
        <row r="275">
          <cell r="B275" t="str">
            <v>TXN</v>
          </cell>
        </row>
        <row r="276">
          <cell r="B276" t="str">
            <v>TYN</v>
          </cell>
        </row>
        <row r="277">
          <cell r="B277" t="str">
            <v>UBJ</v>
          </cell>
        </row>
        <row r="278">
          <cell r="B278" t="str">
            <v>UEO</v>
          </cell>
        </row>
        <row r="279">
          <cell r="B279" t="str">
            <v>ULN</v>
          </cell>
        </row>
        <row r="280">
          <cell r="B280" t="str">
            <v>URC</v>
          </cell>
        </row>
        <row r="281">
          <cell r="B281" t="str">
            <v>UUS</v>
          </cell>
        </row>
        <row r="282">
          <cell r="B282" t="str">
            <v>UYN</v>
          </cell>
        </row>
        <row r="283">
          <cell r="B283" t="str">
            <v>VGT</v>
          </cell>
        </row>
        <row r="284">
          <cell r="B284" t="str">
            <v>VIE</v>
          </cell>
        </row>
        <row r="285">
          <cell r="B285" t="str">
            <v>VVO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マスター"/>
    </sheetNames>
    <sheetDataSet>
      <sheetData sheetId="0"/>
      <sheetData sheetId="1">
        <row r="1">
          <cell r="B1" t="str">
            <v>３レターコード</v>
          </cell>
        </row>
        <row r="2">
          <cell r="B2" t="str">
            <v>AGJ</v>
          </cell>
        </row>
        <row r="3">
          <cell r="B3" t="str">
            <v>AKA</v>
          </cell>
        </row>
        <row r="4">
          <cell r="B4" t="str">
            <v>AKJ</v>
          </cell>
        </row>
        <row r="5">
          <cell r="B5" t="str">
            <v>AKL</v>
          </cell>
        </row>
        <row r="6">
          <cell r="B6" t="str">
            <v>AKU</v>
          </cell>
        </row>
        <row r="7">
          <cell r="B7" t="str">
            <v>AMS</v>
          </cell>
        </row>
        <row r="8">
          <cell r="B8" t="str">
            <v>ANC</v>
          </cell>
        </row>
        <row r="9">
          <cell r="B9" t="str">
            <v>AOJ</v>
          </cell>
        </row>
        <row r="10">
          <cell r="B10" t="str">
            <v>AQG</v>
          </cell>
        </row>
        <row r="11">
          <cell r="B11" t="str">
            <v>AQP</v>
          </cell>
        </row>
        <row r="12">
          <cell r="B12" t="str">
            <v>ASJ</v>
          </cell>
        </row>
        <row r="13">
          <cell r="B13" t="str">
            <v>ATL</v>
          </cell>
        </row>
        <row r="14">
          <cell r="B14" t="str">
            <v>AUA</v>
          </cell>
        </row>
        <row r="15">
          <cell r="B15" t="str">
            <v>AXJ</v>
          </cell>
        </row>
        <row r="16">
          <cell r="B16" t="str">
            <v>AXT</v>
          </cell>
        </row>
        <row r="17">
          <cell r="B17" t="str">
            <v>AYQ</v>
          </cell>
        </row>
        <row r="18">
          <cell r="B18" t="str">
            <v>BAV</v>
          </cell>
        </row>
        <row r="19">
          <cell r="B19" t="str">
            <v>BCN</v>
          </cell>
        </row>
        <row r="20">
          <cell r="B20" t="str">
            <v>BHX</v>
          </cell>
        </row>
        <row r="21">
          <cell r="B21" t="str">
            <v>BHY</v>
          </cell>
        </row>
        <row r="22">
          <cell r="B22" t="str">
            <v>BKI</v>
          </cell>
        </row>
        <row r="23">
          <cell r="B23" t="str">
            <v>BKK</v>
          </cell>
        </row>
        <row r="24">
          <cell r="B24" t="str">
            <v>BNE</v>
          </cell>
        </row>
        <row r="25">
          <cell r="B25" t="str">
            <v>BOM</v>
          </cell>
        </row>
        <row r="26">
          <cell r="B26" t="str">
            <v>BRU</v>
          </cell>
        </row>
        <row r="27">
          <cell r="B27" t="str">
            <v>BSD</v>
          </cell>
        </row>
        <row r="28">
          <cell r="B28" t="str">
            <v>BTK</v>
          </cell>
        </row>
        <row r="29">
          <cell r="B29" t="str">
            <v>BWN</v>
          </cell>
        </row>
        <row r="30">
          <cell r="B30" t="str">
            <v>CAI</v>
          </cell>
        </row>
        <row r="31">
          <cell r="B31" t="str">
            <v>CAN</v>
          </cell>
        </row>
        <row r="32">
          <cell r="B32" t="str">
            <v>CCU</v>
          </cell>
        </row>
        <row r="33">
          <cell r="B33" t="str">
            <v>CDG</v>
          </cell>
        </row>
        <row r="34">
          <cell r="B34" t="str">
            <v>CEB</v>
          </cell>
        </row>
        <row r="35">
          <cell r="B35" t="str">
            <v>CEQ</v>
          </cell>
        </row>
        <row r="36">
          <cell r="B36" t="str">
            <v>CGD</v>
          </cell>
        </row>
        <row r="37">
          <cell r="B37" t="str">
            <v>CGK</v>
          </cell>
        </row>
        <row r="38">
          <cell r="B38" t="str">
            <v>CGO</v>
          </cell>
        </row>
        <row r="39">
          <cell r="B39" t="str">
            <v>CGQ</v>
          </cell>
        </row>
        <row r="40">
          <cell r="B40" t="str">
            <v>CHC</v>
          </cell>
        </row>
        <row r="41">
          <cell r="B41" t="str">
            <v>CHG</v>
          </cell>
        </row>
        <row r="42">
          <cell r="B42" t="str">
            <v>CIF</v>
          </cell>
        </row>
        <row r="43">
          <cell r="B43" t="str">
            <v>CIH</v>
          </cell>
        </row>
        <row r="44">
          <cell r="B44" t="str">
            <v>CJU</v>
          </cell>
        </row>
        <row r="45">
          <cell r="B45" t="str">
            <v>CKG</v>
          </cell>
        </row>
        <row r="46">
          <cell r="B46" t="str">
            <v>CMB</v>
          </cell>
        </row>
        <row r="47">
          <cell r="B47" t="str">
            <v>CNS</v>
          </cell>
        </row>
        <row r="48">
          <cell r="B48" t="str">
            <v>CNX</v>
          </cell>
        </row>
        <row r="49">
          <cell r="B49" t="str">
            <v>CPH</v>
          </cell>
        </row>
        <row r="50">
          <cell r="B50" t="str">
            <v>CSX</v>
          </cell>
        </row>
        <row r="51">
          <cell r="B51" t="str">
            <v>CTS</v>
          </cell>
        </row>
        <row r="52">
          <cell r="B52" t="str">
            <v>CTU</v>
          </cell>
        </row>
        <row r="53">
          <cell r="B53" t="str">
            <v>CUZ</v>
          </cell>
        </row>
        <row r="54">
          <cell r="B54" t="str">
            <v>CZX</v>
          </cell>
        </row>
        <row r="55">
          <cell r="B55" t="str">
            <v>DAT</v>
          </cell>
        </row>
        <row r="56">
          <cell r="B56" t="str">
            <v>DAX</v>
          </cell>
        </row>
        <row r="57">
          <cell r="B57" t="str">
            <v>DCA</v>
          </cell>
        </row>
        <row r="58">
          <cell r="B58" t="str">
            <v>DDG</v>
          </cell>
        </row>
        <row r="59">
          <cell r="B59" t="str">
            <v>DEL</v>
          </cell>
        </row>
        <row r="60">
          <cell r="B60" t="str">
            <v>DFW</v>
          </cell>
        </row>
        <row r="61">
          <cell r="B61" t="str">
            <v>DHA</v>
          </cell>
        </row>
        <row r="62">
          <cell r="B62" t="str">
            <v>DIG</v>
          </cell>
        </row>
        <row r="63">
          <cell r="B63" t="str">
            <v>DLC</v>
          </cell>
        </row>
        <row r="64">
          <cell r="B64" t="str">
            <v>DLU</v>
          </cell>
        </row>
        <row r="65">
          <cell r="B65" t="str">
            <v>DNH</v>
          </cell>
        </row>
        <row r="66">
          <cell r="B66" t="str">
            <v>DPS</v>
          </cell>
        </row>
        <row r="67">
          <cell r="B67" t="str">
            <v>DRU</v>
          </cell>
        </row>
        <row r="68">
          <cell r="B68" t="str">
            <v>DTW</v>
          </cell>
        </row>
        <row r="69">
          <cell r="B69" t="str">
            <v>DYG</v>
          </cell>
        </row>
        <row r="70">
          <cell r="B70" t="str">
            <v>EDI</v>
          </cell>
        </row>
        <row r="71">
          <cell r="B71" t="str">
            <v>ENH</v>
          </cell>
        </row>
        <row r="72">
          <cell r="B72" t="str">
            <v>ENY</v>
          </cell>
        </row>
        <row r="73">
          <cell r="B73" t="str">
            <v>EWR</v>
          </cell>
        </row>
        <row r="74">
          <cell r="B74" t="str">
            <v>FAI</v>
          </cell>
        </row>
        <row r="75">
          <cell r="B75" t="str">
            <v>FCO</v>
          </cell>
        </row>
        <row r="76">
          <cell r="B76" t="str">
            <v>ＦＩＧ</v>
          </cell>
        </row>
        <row r="77">
          <cell r="B77" t="str">
            <v>FKS</v>
          </cell>
        </row>
        <row r="78">
          <cell r="B78" t="str">
            <v>FOC</v>
          </cell>
        </row>
        <row r="79">
          <cell r="B79" t="str">
            <v>FRA</v>
          </cell>
        </row>
        <row r="80">
          <cell r="B80" t="str">
            <v>FUJ</v>
          </cell>
        </row>
        <row r="81">
          <cell r="B81" t="str">
            <v>FUK</v>
          </cell>
        </row>
        <row r="82">
          <cell r="B82" t="str">
            <v>GAL</v>
          </cell>
        </row>
        <row r="83">
          <cell r="B83" t="str">
            <v>GIG</v>
          </cell>
        </row>
        <row r="84">
          <cell r="B84" t="str">
            <v>GUM</v>
          </cell>
        </row>
        <row r="85">
          <cell r="B85" t="str">
            <v>GVA</v>
          </cell>
        </row>
        <row r="86">
          <cell r="B86" t="str">
            <v>HAC</v>
          </cell>
        </row>
        <row r="87">
          <cell r="B87" t="str">
            <v>HAK</v>
          </cell>
        </row>
        <row r="88">
          <cell r="B88" t="str">
            <v>HEK</v>
          </cell>
        </row>
        <row r="89">
          <cell r="B89" t="str">
            <v>HEL</v>
          </cell>
        </row>
        <row r="90">
          <cell r="B90" t="str">
            <v>HET</v>
          </cell>
        </row>
        <row r="91">
          <cell r="B91" t="str">
            <v>HFE</v>
          </cell>
        </row>
        <row r="92">
          <cell r="B92" t="str">
            <v>HGH</v>
          </cell>
        </row>
        <row r="93">
          <cell r="B93" t="str">
            <v>HIJ</v>
          </cell>
        </row>
        <row r="94">
          <cell r="B94" t="str">
            <v>HKD</v>
          </cell>
        </row>
        <row r="95">
          <cell r="B95" t="str">
            <v>HKG</v>
          </cell>
        </row>
        <row r="96">
          <cell r="B96" t="str">
            <v>HKT</v>
          </cell>
        </row>
        <row r="97">
          <cell r="B97" t="str">
            <v>HLD</v>
          </cell>
        </row>
        <row r="98">
          <cell r="B98" t="str">
            <v>HLH</v>
          </cell>
        </row>
        <row r="99">
          <cell r="B99" t="str">
            <v>HNA</v>
          </cell>
        </row>
        <row r="100">
          <cell r="B100" t="str">
            <v>HND</v>
          </cell>
        </row>
        <row r="101">
          <cell r="B101" t="str">
            <v>HNL</v>
          </cell>
        </row>
        <row r="102">
          <cell r="B102" t="str">
            <v>HRB</v>
          </cell>
        </row>
        <row r="103">
          <cell r="B103" t="str">
            <v>HSG</v>
          </cell>
        </row>
        <row r="104">
          <cell r="B104" t="str">
            <v>HSN</v>
          </cell>
        </row>
        <row r="105">
          <cell r="B105" t="str">
            <v>HTN</v>
          </cell>
        </row>
        <row r="106">
          <cell r="B106" t="str">
            <v>HTR</v>
          </cell>
        </row>
        <row r="107">
          <cell r="B107" t="str">
            <v>HYN</v>
          </cell>
        </row>
        <row r="108">
          <cell r="B108" t="str">
            <v>HZG</v>
          </cell>
        </row>
        <row r="109">
          <cell r="B109" t="str">
            <v>IAD</v>
          </cell>
        </row>
        <row r="110">
          <cell r="B110" t="str">
            <v>IAH</v>
          </cell>
        </row>
        <row r="111">
          <cell r="B111" t="str">
            <v>ICN</v>
          </cell>
        </row>
        <row r="112">
          <cell r="B112" t="str">
            <v>IKI</v>
          </cell>
        </row>
        <row r="113">
          <cell r="B113" t="str">
            <v>INC</v>
          </cell>
        </row>
        <row r="114">
          <cell r="B114" t="str">
            <v>ISG</v>
          </cell>
        </row>
        <row r="115">
          <cell r="B115" t="str">
            <v>IST</v>
          </cell>
        </row>
        <row r="116">
          <cell r="B116" t="str">
            <v>ITM</v>
          </cell>
        </row>
        <row r="117">
          <cell r="B117" t="str">
            <v>IWJ</v>
          </cell>
        </row>
        <row r="118">
          <cell r="B118" t="str">
            <v>IZO</v>
          </cell>
        </row>
        <row r="119">
          <cell r="B119" t="str">
            <v>JDZ</v>
          </cell>
        </row>
        <row r="120">
          <cell r="B120" t="str">
            <v>JFK</v>
          </cell>
        </row>
        <row r="121">
          <cell r="B121" t="str">
            <v>JHG</v>
          </cell>
        </row>
        <row r="122">
          <cell r="B122" t="str">
            <v>JIL</v>
          </cell>
        </row>
        <row r="123">
          <cell r="B123" t="str">
            <v>JJN</v>
          </cell>
        </row>
        <row r="124">
          <cell r="B124" t="str">
            <v>JMU</v>
          </cell>
        </row>
        <row r="125">
          <cell r="B125" t="str">
            <v>JNB</v>
          </cell>
        </row>
        <row r="126">
          <cell r="B126" t="str">
            <v>JNZ</v>
          </cell>
        </row>
        <row r="127">
          <cell r="B127" t="str">
            <v>JUZ</v>
          </cell>
        </row>
        <row r="128">
          <cell r="B128" t="str">
            <v>KCH</v>
          </cell>
        </row>
        <row r="129">
          <cell r="B129" t="str">
            <v>KCZ</v>
          </cell>
        </row>
        <row r="130">
          <cell r="B130" t="str">
            <v>KHG</v>
          </cell>
        </row>
        <row r="131">
          <cell r="B131" t="str">
            <v>KHH</v>
          </cell>
        </row>
        <row r="132">
          <cell r="B132" t="str">
            <v>KHN</v>
          </cell>
        </row>
        <row r="133">
          <cell r="B133" t="str">
            <v>KHV</v>
          </cell>
        </row>
        <row r="134">
          <cell r="B134" t="str">
            <v>KIJ</v>
          </cell>
        </row>
        <row r="135">
          <cell r="B135" t="str">
            <v>KIX</v>
          </cell>
        </row>
        <row r="136">
          <cell r="B136" t="str">
            <v>KKX</v>
          </cell>
        </row>
        <row r="137">
          <cell r="B137" t="str">
            <v>KMG</v>
          </cell>
        </row>
        <row r="138">
          <cell r="B138" t="str">
            <v>KMI</v>
          </cell>
        </row>
        <row r="139">
          <cell r="B139" t="str">
            <v>KMJ</v>
          </cell>
        </row>
        <row r="140">
          <cell r="B140" t="str">
            <v>KMQ</v>
          </cell>
        </row>
        <row r="141">
          <cell r="B141" t="str">
            <v>KOA</v>
          </cell>
        </row>
        <row r="142">
          <cell r="B142" t="str">
            <v>KOJ</v>
          </cell>
        </row>
        <row r="143">
          <cell r="B143" t="str">
            <v>KOW</v>
          </cell>
        </row>
        <row r="144">
          <cell r="B144" t="str">
            <v>KTD</v>
          </cell>
        </row>
        <row r="145">
          <cell r="B145" t="str">
            <v>KTM</v>
          </cell>
        </row>
        <row r="146">
          <cell r="B146" t="str">
            <v>KUH</v>
          </cell>
        </row>
        <row r="147">
          <cell r="B147" t="str">
            <v>KUL</v>
          </cell>
        </row>
        <row r="148">
          <cell r="B148" t="str">
            <v>KUM</v>
          </cell>
        </row>
        <row r="149">
          <cell r="B149" t="str">
            <v>KWE</v>
          </cell>
        </row>
        <row r="150">
          <cell r="B150" t="str">
            <v>KWL</v>
          </cell>
        </row>
        <row r="151">
          <cell r="B151" t="str">
            <v>KWL</v>
          </cell>
        </row>
        <row r="152">
          <cell r="B152" t="str">
            <v>LAS</v>
          </cell>
        </row>
        <row r="153">
          <cell r="B153" t="str">
            <v>LAX</v>
          </cell>
        </row>
        <row r="154">
          <cell r="B154" t="str">
            <v>LED</v>
          </cell>
        </row>
        <row r="155">
          <cell r="B155" t="str">
            <v>LGA</v>
          </cell>
        </row>
        <row r="156">
          <cell r="B156" t="str">
            <v>LGK</v>
          </cell>
        </row>
        <row r="157">
          <cell r="B157" t="str">
            <v>LGW</v>
          </cell>
        </row>
        <row r="158">
          <cell r="B158" t="str">
            <v>LHR</v>
          </cell>
        </row>
        <row r="159">
          <cell r="B159" t="str">
            <v>LHW</v>
          </cell>
        </row>
        <row r="160">
          <cell r="B160" t="str">
            <v>LIM</v>
          </cell>
        </row>
        <row r="161">
          <cell r="B161" t="str">
            <v>LIN</v>
          </cell>
        </row>
        <row r="162">
          <cell r="B162" t="str">
            <v>LJG</v>
          </cell>
        </row>
        <row r="163">
          <cell r="B163" t="str">
            <v>LUM</v>
          </cell>
        </row>
        <row r="164">
          <cell r="B164" t="str">
            <v>LUX</v>
          </cell>
        </row>
        <row r="165">
          <cell r="B165" t="str">
            <v>LXA</v>
          </cell>
        </row>
        <row r="166">
          <cell r="B166" t="str">
            <v>LYA</v>
          </cell>
        </row>
        <row r="167">
          <cell r="B167" t="str">
            <v>LYG</v>
          </cell>
        </row>
        <row r="168">
          <cell r="B168" t="str">
            <v>LYI</v>
          </cell>
        </row>
        <row r="169">
          <cell r="B169" t="str">
            <v>LZH</v>
          </cell>
        </row>
        <row r="170">
          <cell r="B170" t="str">
            <v>LZO</v>
          </cell>
        </row>
        <row r="171">
          <cell r="B171" t="str">
            <v>MAD</v>
          </cell>
        </row>
        <row r="172">
          <cell r="B172" t="str">
            <v>MBE</v>
          </cell>
        </row>
        <row r="173">
          <cell r="B173" t="str">
            <v>MCO</v>
          </cell>
        </row>
        <row r="174">
          <cell r="B174" t="str">
            <v>MDG</v>
          </cell>
        </row>
        <row r="175">
          <cell r="B175" t="str">
            <v>MDW</v>
          </cell>
        </row>
        <row r="176">
          <cell r="B176" t="str">
            <v>MEL</v>
          </cell>
        </row>
        <row r="177">
          <cell r="B177" t="str">
            <v>MEN</v>
          </cell>
        </row>
        <row r="178">
          <cell r="B178" t="str">
            <v>MEX</v>
          </cell>
        </row>
        <row r="179">
          <cell r="B179" t="str">
            <v>MFM</v>
          </cell>
        </row>
        <row r="180">
          <cell r="B180" t="str">
            <v>MIA</v>
          </cell>
        </row>
        <row r="181">
          <cell r="B181" t="str">
            <v>MMB</v>
          </cell>
        </row>
        <row r="182">
          <cell r="B182" t="str">
            <v>MMD</v>
          </cell>
        </row>
        <row r="183">
          <cell r="B183" t="str">
            <v>MMJ</v>
          </cell>
        </row>
        <row r="184">
          <cell r="B184" t="str">
            <v>MMY</v>
          </cell>
        </row>
        <row r="185">
          <cell r="B185" t="str">
            <v>MNL</v>
          </cell>
        </row>
        <row r="186">
          <cell r="B186" t="str">
            <v>MSJ</v>
          </cell>
        </row>
        <row r="187">
          <cell r="B187" t="str">
            <v>MSP</v>
          </cell>
        </row>
        <row r="188">
          <cell r="B188" t="str">
            <v>MSY</v>
          </cell>
        </row>
        <row r="189">
          <cell r="B189" t="str">
            <v>MXP</v>
          </cell>
        </row>
        <row r="190">
          <cell r="B190" t="str">
            <v>MXZ</v>
          </cell>
        </row>
        <row r="191">
          <cell r="B191" t="str">
            <v>MYE</v>
          </cell>
        </row>
        <row r="192">
          <cell r="B192" t="str">
            <v>MYJ</v>
          </cell>
        </row>
        <row r="193">
          <cell r="B193" t="str">
            <v>NAN</v>
          </cell>
        </row>
        <row r="194">
          <cell r="B194" t="str">
            <v>NDG</v>
          </cell>
        </row>
        <row r="195">
          <cell r="B195" t="str">
            <v>NGB</v>
          </cell>
        </row>
        <row r="196">
          <cell r="B196" t="str">
            <v>NGO</v>
          </cell>
        </row>
        <row r="197">
          <cell r="B197" t="str">
            <v>NGS</v>
          </cell>
        </row>
        <row r="198">
          <cell r="B198" t="str">
            <v>NKG</v>
          </cell>
        </row>
        <row r="199">
          <cell r="B199" t="str">
            <v>NNG</v>
          </cell>
        </row>
        <row r="200">
          <cell r="B200" t="str">
            <v>NNY</v>
          </cell>
        </row>
        <row r="201">
          <cell r="B201" t="str">
            <v>NOU</v>
          </cell>
        </row>
        <row r="202">
          <cell r="B202" t="str">
            <v>NRT</v>
          </cell>
        </row>
        <row r="203">
          <cell r="B203" t="str">
            <v>NTG</v>
          </cell>
        </row>
        <row r="204">
          <cell r="B204" t="str">
            <v>OBO</v>
          </cell>
        </row>
        <row r="205">
          <cell r="B205" t="str">
            <v>OGN</v>
          </cell>
        </row>
        <row r="206">
          <cell r="B206" t="str">
            <v>OIM</v>
          </cell>
        </row>
        <row r="207">
          <cell r="B207" t="str">
            <v>OIR</v>
          </cell>
        </row>
        <row r="208">
          <cell r="B208" t="str">
            <v>OIT</v>
          </cell>
        </row>
        <row r="209">
          <cell r="B209" t="str">
            <v>OKA</v>
          </cell>
        </row>
        <row r="210">
          <cell r="B210" t="str">
            <v>OKE</v>
          </cell>
        </row>
        <row r="211">
          <cell r="B211" t="str">
            <v>OKI</v>
          </cell>
        </row>
        <row r="212">
          <cell r="B212" t="str">
            <v>OKJ</v>
          </cell>
        </row>
        <row r="213">
          <cell r="B213" t="str">
            <v>OKJ</v>
          </cell>
        </row>
        <row r="214">
          <cell r="B214" t="str">
            <v>ORD</v>
          </cell>
        </row>
        <row r="215">
          <cell r="B215" t="str">
            <v>ORY</v>
          </cell>
        </row>
        <row r="216">
          <cell r="B216" t="str">
            <v>PDX</v>
          </cell>
        </row>
        <row r="217">
          <cell r="B217" t="str">
            <v>PEK</v>
          </cell>
        </row>
        <row r="218">
          <cell r="B218" t="str">
            <v>PEN</v>
          </cell>
        </row>
        <row r="219">
          <cell r="B219" t="str">
            <v>PER</v>
          </cell>
        </row>
        <row r="220">
          <cell r="B220" t="str">
            <v>PPT</v>
          </cell>
        </row>
        <row r="221">
          <cell r="B221" t="str">
            <v>PUS</v>
          </cell>
        </row>
        <row r="222">
          <cell r="B222" t="str">
            <v>PVG</v>
          </cell>
        </row>
        <row r="223">
          <cell r="B223" t="str">
            <v>PVG</v>
          </cell>
        </row>
        <row r="224">
          <cell r="B224" t="str">
            <v>PWM</v>
          </cell>
        </row>
        <row r="225">
          <cell r="B225" t="str">
            <v>QRL</v>
          </cell>
        </row>
        <row r="226">
          <cell r="B226" t="str">
            <v>RBJ</v>
          </cell>
        </row>
        <row r="227">
          <cell r="B227" t="str">
            <v>RIS</v>
          </cell>
        </row>
        <row r="228">
          <cell r="B228" t="str">
            <v>SDJ</v>
          </cell>
        </row>
        <row r="229">
          <cell r="B229" t="str">
            <v>SDS</v>
          </cell>
        </row>
        <row r="230">
          <cell r="B230" t="str">
            <v>SEA</v>
          </cell>
        </row>
        <row r="231">
          <cell r="B231" t="str">
            <v>SEL</v>
          </cell>
        </row>
        <row r="232">
          <cell r="B232" t="str">
            <v>SFO</v>
          </cell>
        </row>
        <row r="233">
          <cell r="B233" t="str">
            <v>SGN</v>
          </cell>
        </row>
        <row r="234">
          <cell r="B234" t="str">
            <v>SHA</v>
          </cell>
        </row>
        <row r="235">
          <cell r="B235" t="str">
            <v>SHA</v>
          </cell>
        </row>
        <row r="236">
          <cell r="B236" t="str">
            <v>SHB</v>
          </cell>
        </row>
        <row r="237">
          <cell r="B237" t="str">
            <v>SHE</v>
          </cell>
        </row>
        <row r="238">
          <cell r="B238" t="str">
            <v>SHE</v>
          </cell>
        </row>
        <row r="239">
          <cell r="B239" t="str">
            <v>SHI</v>
          </cell>
        </row>
        <row r="240">
          <cell r="B240" t="str">
            <v>SHM</v>
          </cell>
        </row>
        <row r="241">
          <cell r="B241" t="str">
            <v>SHP</v>
          </cell>
        </row>
        <row r="242">
          <cell r="B242" t="str">
            <v>SHS</v>
          </cell>
        </row>
        <row r="243">
          <cell r="B243" t="str">
            <v>SIA</v>
          </cell>
        </row>
        <row r="244">
          <cell r="B244" t="str">
            <v>SIN</v>
          </cell>
        </row>
        <row r="245">
          <cell r="B245" t="str">
            <v>SJC</v>
          </cell>
        </row>
        <row r="246">
          <cell r="B246" t="str">
            <v>SJW</v>
          </cell>
        </row>
        <row r="247">
          <cell r="B247" t="str">
            <v>SPK</v>
          </cell>
        </row>
        <row r="248">
          <cell r="B248" t="str">
            <v>SPN</v>
          </cell>
        </row>
        <row r="249">
          <cell r="B249" t="str">
            <v>SVO</v>
          </cell>
        </row>
        <row r="250">
          <cell r="B250" t="str">
            <v>SVQ</v>
          </cell>
        </row>
        <row r="251">
          <cell r="B251" t="str">
            <v>SWA</v>
          </cell>
        </row>
        <row r="252">
          <cell r="B252" t="str">
            <v>SYD</v>
          </cell>
        </row>
        <row r="253">
          <cell r="B253" t="str">
            <v>SYM</v>
          </cell>
        </row>
        <row r="254">
          <cell r="B254" t="str">
            <v>SYO</v>
          </cell>
        </row>
        <row r="255">
          <cell r="B255" t="str">
            <v>SYX</v>
          </cell>
        </row>
        <row r="256">
          <cell r="B256" t="str">
            <v>SZX</v>
          </cell>
        </row>
        <row r="257">
          <cell r="B257" t="str">
            <v>TAE</v>
          </cell>
        </row>
        <row r="258">
          <cell r="B258" t="str">
            <v>TAK</v>
          </cell>
        </row>
        <row r="259">
          <cell r="B259" t="str">
            <v>TAO</v>
          </cell>
        </row>
        <row r="260">
          <cell r="B260" t="str">
            <v>TAO</v>
          </cell>
        </row>
        <row r="261">
          <cell r="B261" t="str">
            <v>TAS</v>
          </cell>
        </row>
        <row r="262">
          <cell r="B262" t="str">
            <v>TGO</v>
          </cell>
        </row>
        <row r="263">
          <cell r="B263" t="str">
            <v>TKG</v>
          </cell>
        </row>
        <row r="264">
          <cell r="B264" t="str">
            <v>TKN</v>
          </cell>
        </row>
        <row r="265">
          <cell r="B265" t="str">
            <v>TKS</v>
          </cell>
        </row>
        <row r="266">
          <cell r="B266" t="str">
            <v>TNA</v>
          </cell>
        </row>
        <row r="267">
          <cell r="B267" t="str">
            <v>TNE</v>
          </cell>
        </row>
        <row r="268">
          <cell r="B268" t="str">
            <v>TOY</v>
          </cell>
        </row>
        <row r="269">
          <cell r="B269" t="str">
            <v>TPE</v>
          </cell>
        </row>
        <row r="270">
          <cell r="B270" t="str">
            <v>TRA</v>
          </cell>
        </row>
        <row r="271">
          <cell r="B271" t="str">
            <v>TSJ</v>
          </cell>
        </row>
        <row r="272">
          <cell r="B272" t="str">
            <v>TSN</v>
          </cell>
        </row>
        <row r="273">
          <cell r="B273" t="str">
            <v>TSN</v>
          </cell>
        </row>
        <row r="274">
          <cell r="B274" t="str">
            <v>TTJ</v>
          </cell>
        </row>
        <row r="275">
          <cell r="B275" t="str">
            <v>TXN</v>
          </cell>
        </row>
        <row r="276">
          <cell r="B276" t="str">
            <v>TYN</v>
          </cell>
        </row>
        <row r="277">
          <cell r="B277" t="str">
            <v>UBJ</v>
          </cell>
        </row>
        <row r="278">
          <cell r="B278" t="str">
            <v>UEO</v>
          </cell>
        </row>
        <row r="279">
          <cell r="B279" t="str">
            <v>ULN</v>
          </cell>
        </row>
        <row r="280">
          <cell r="B280" t="str">
            <v>URC</v>
          </cell>
        </row>
        <row r="281">
          <cell r="B281" t="str">
            <v>UUS</v>
          </cell>
        </row>
        <row r="282">
          <cell r="B282" t="str">
            <v>UYN</v>
          </cell>
        </row>
        <row r="283">
          <cell r="B283" t="str">
            <v>VGT</v>
          </cell>
        </row>
        <row r="284">
          <cell r="B284" t="str">
            <v>VIE</v>
          </cell>
        </row>
        <row r="285">
          <cell r="B285" t="str">
            <v>VVO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㎞まで"/>
      <sheetName val="100㎞まで"/>
      <sheetName val="07A150%"/>
      <sheetName val="07A150%加工"/>
      <sheetName val="07A150%加工２"/>
      <sheetName val="濃飛〔静岡・愛知・岐阜・三重〕混載配達料金表濃飛案"/>
    </sheetNames>
    <sheetDataSet>
      <sheetData sheetId="0"/>
      <sheetData sheetId="1"/>
      <sheetData sheetId="2"/>
      <sheetData sheetId="3"/>
      <sheetData sheetId="4">
        <row r="1">
          <cell r="B1" t="str">
            <v>重量</v>
          </cell>
          <cell r="C1">
            <v>10</v>
          </cell>
          <cell r="D1">
            <v>20</v>
          </cell>
          <cell r="E1">
            <v>30</v>
          </cell>
          <cell r="F1">
            <v>40</v>
          </cell>
          <cell r="G1">
            <v>50</v>
          </cell>
          <cell r="H1">
            <v>60</v>
          </cell>
          <cell r="I1">
            <v>70</v>
          </cell>
          <cell r="J1">
            <v>80</v>
          </cell>
          <cell r="K1">
            <v>90</v>
          </cell>
          <cell r="L1">
            <v>100</v>
          </cell>
          <cell r="M1">
            <v>110</v>
          </cell>
          <cell r="N1">
            <v>120</v>
          </cell>
          <cell r="O1">
            <v>130</v>
          </cell>
          <cell r="P1">
            <v>140</v>
          </cell>
          <cell r="Q1">
            <v>150</v>
          </cell>
          <cell r="R1">
            <v>160</v>
          </cell>
          <cell r="S1">
            <v>170</v>
          </cell>
          <cell r="T1">
            <v>180</v>
          </cell>
          <cell r="U1">
            <v>190</v>
          </cell>
          <cell r="V1">
            <v>200</v>
          </cell>
          <cell r="W1">
            <v>210</v>
          </cell>
          <cell r="X1">
            <v>220</v>
          </cell>
          <cell r="Y1">
            <v>230</v>
          </cell>
          <cell r="Z1">
            <v>240</v>
          </cell>
          <cell r="AA1">
            <v>250</v>
          </cell>
          <cell r="AB1">
            <v>260</v>
          </cell>
          <cell r="AC1">
            <v>270</v>
          </cell>
          <cell r="AD1">
            <v>280</v>
          </cell>
          <cell r="AE1">
            <v>290</v>
          </cell>
          <cell r="AF1">
            <v>300</v>
          </cell>
          <cell r="AG1">
            <v>310</v>
          </cell>
          <cell r="AH1">
            <v>320</v>
          </cell>
          <cell r="AI1">
            <v>330</v>
          </cell>
          <cell r="AJ1">
            <v>340</v>
          </cell>
          <cell r="AK1">
            <v>350</v>
          </cell>
          <cell r="AL1">
            <v>360</v>
          </cell>
          <cell r="AM1">
            <v>370</v>
          </cell>
          <cell r="AN1">
            <v>380</v>
          </cell>
          <cell r="AO1">
            <v>390</v>
          </cell>
          <cell r="AP1">
            <v>400</v>
          </cell>
          <cell r="AQ1">
            <v>410</v>
          </cell>
          <cell r="AR1">
            <v>420</v>
          </cell>
          <cell r="AS1">
            <v>430</v>
          </cell>
          <cell r="AT1">
            <v>440</v>
          </cell>
          <cell r="AU1">
            <v>450</v>
          </cell>
          <cell r="AV1">
            <v>460</v>
          </cell>
          <cell r="AW1">
            <v>470</v>
          </cell>
          <cell r="AX1">
            <v>480</v>
          </cell>
          <cell r="AY1">
            <v>490</v>
          </cell>
          <cell r="AZ1">
            <v>500</v>
          </cell>
          <cell r="BA1">
            <v>550</v>
          </cell>
          <cell r="BB1">
            <v>600</v>
          </cell>
          <cell r="BC1">
            <v>650</v>
          </cell>
          <cell r="BD1">
            <v>700</v>
          </cell>
          <cell r="BE1">
            <v>750</v>
          </cell>
          <cell r="BF1">
            <v>800</v>
          </cell>
          <cell r="BG1">
            <v>850</v>
          </cell>
          <cell r="BH1">
            <v>900</v>
          </cell>
          <cell r="BI1">
            <v>950</v>
          </cell>
          <cell r="BJ1">
            <v>1000</v>
          </cell>
        </row>
        <row r="2">
          <cell r="A2" t="str">
            <v>A</v>
          </cell>
          <cell r="B2">
            <v>20</v>
          </cell>
          <cell r="C2">
            <v>1700</v>
          </cell>
          <cell r="D2">
            <v>1800</v>
          </cell>
          <cell r="E2">
            <v>2000</v>
          </cell>
          <cell r="F2">
            <v>2100</v>
          </cell>
          <cell r="G2">
            <v>2200</v>
          </cell>
          <cell r="H2">
            <v>2300</v>
          </cell>
          <cell r="I2">
            <v>2500</v>
          </cell>
          <cell r="J2">
            <v>2600</v>
          </cell>
          <cell r="K2">
            <v>2800</v>
          </cell>
          <cell r="L2">
            <v>3000</v>
          </cell>
          <cell r="M2">
            <v>3200</v>
          </cell>
          <cell r="N2">
            <v>3300</v>
          </cell>
          <cell r="O2">
            <v>3400</v>
          </cell>
          <cell r="P2">
            <v>3500</v>
          </cell>
          <cell r="Q2">
            <v>3700</v>
          </cell>
          <cell r="R2">
            <v>3800</v>
          </cell>
          <cell r="S2">
            <v>4000</v>
          </cell>
          <cell r="T2">
            <v>4100</v>
          </cell>
          <cell r="U2">
            <v>4200</v>
          </cell>
          <cell r="V2">
            <v>4300</v>
          </cell>
          <cell r="W2">
            <v>4500</v>
          </cell>
          <cell r="X2">
            <v>4600</v>
          </cell>
          <cell r="Y2">
            <v>4700</v>
          </cell>
          <cell r="Z2">
            <v>4800</v>
          </cell>
          <cell r="AA2">
            <v>5000</v>
          </cell>
          <cell r="AB2">
            <v>5200</v>
          </cell>
          <cell r="AC2">
            <v>5300</v>
          </cell>
          <cell r="AD2">
            <v>5400</v>
          </cell>
          <cell r="AE2">
            <v>5600</v>
          </cell>
          <cell r="AF2">
            <v>5800</v>
          </cell>
          <cell r="AG2">
            <v>5900</v>
          </cell>
          <cell r="AH2">
            <v>6100</v>
          </cell>
          <cell r="AI2">
            <v>6200</v>
          </cell>
          <cell r="AJ2">
            <v>6300</v>
          </cell>
          <cell r="AK2">
            <v>6500</v>
          </cell>
          <cell r="AL2">
            <v>6500</v>
          </cell>
          <cell r="AM2">
            <v>6700</v>
          </cell>
          <cell r="AN2">
            <v>6800</v>
          </cell>
          <cell r="AO2">
            <v>7000</v>
          </cell>
          <cell r="AP2">
            <v>7200</v>
          </cell>
          <cell r="AQ2">
            <v>7200</v>
          </cell>
          <cell r="AR2">
            <v>7400</v>
          </cell>
          <cell r="AS2">
            <v>7600</v>
          </cell>
          <cell r="AT2">
            <v>7800</v>
          </cell>
          <cell r="AU2">
            <v>7900</v>
          </cell>
          <cell r="AV2">
            <v>7900</v>
          </cell>
          <cell r="AW2">
            <v>8200</v>
          </cell>
          <cell r="AX2">
            <v>8300</v>
          </cell>
          <cell r="AY2">
            <v>8500</v>
          </cell>
          <cell r="AZ2">
            <v>8700</v>
          </cell>
          <cell r="BA2">
            <v>9600</v>
          </cell>
          <cell r="BB2">
            <v>10200</v>
          </cell>
          <cell r="BC2">
            <v>11000</v>
          </cell>
          <cell r="BD2">
            <v>11700</v>
          </cell>
          <cell r="BE2">
            <v>12500</v>
          </cell>
          <cell r="BF2">
            <v>13100</v>
          </cell>
          <cell r="BG2">
            <v>13900</v>
          </cell>
          <cell r="BH2">
            <v>14600</v>
          </cell>
          <cell r="BI2">
            <v>15500</v>
          </cell>
          <cell r="BJ2">
            <v>16200</v>
          </cell>
        </row>
        <row r="3">
          <cell r="A3" t="str">
            <v>B</v>
          </cell>
          <cell r="B3">
            <v>30</v>
          </cell>
          <cell r="C3">
            <v>1700</v>
          </cell>
          <cell r="D3">
            <v>1800</v>
          </cell>
          <cell r="E3">
            <v>2000</v>
          </cell>
          <cell r="F3">
            <v>2100</v>
          </cell>
          <cell r="G3">
            <v>2200</v>
          </cell>
          <cell r="H3">
            <v>2300</v>
          </cell>
          <cell r="I3">
            <v>2500</v>
          </cell>
          <cell r="J3">
            <v>2600</v>
          </cell>
          <cell r="K3">
            <v>2800</v>
          </cell>
          <cell r="L3">
            <v>3000</v>
          </cell>
          <cell r="M3">
            <v>3200</v>
          </cell>
          <cell r="N3">
            <v>3300</v>
          </cell>
          <cell r="O3">
            <v>3500</v>
          </cell>
          <cell r="P3">
            <v>3600</v>
          </cell>
          <cell r="Q3">
            <v>3800</v>
          </cell>
          <cell r="R3">
            <v>3900</v>
          </cell>
          <cell r="S3">
            <v>4100</v>
          </cell>
          <cell r="T3">
            <v>4200</v>
          </cell>
          <cell r="U3">
            <v>4300</v>
          </cell>
          <cell r="V3">
            <v>4400</v>
          </cell>
          <cell r="W3">
            <v>4600</v>
          </cell>
          <cell r="X3">
            <v>4700</v>
          </cell>
          <cell r="Y3">
            <v>4800</v>
          </cell>
          <cell r="Z3">
            <v>4900</v>
          </cell>
          <cell r="AA3">
            <v>5000</v>
          </cell>
          <cell r="AB3">
            <v>5200</v>
          </cell>
          <cell r="AC3">
            <v>5300</v>
          </cell>
          <cell r="AD3">
            <v>5400</v>
          </cell>
          <cell r="AE3">
            <v>5600</v>
          </cell>
          <cell r="AF3">
            <v>5800</v>
          </cell>
          <cell r="AG3">
            <v>5900</v>
          </cell>
          <cell r="AH3">
            <v>6100</v>
          </cell>
          <cell r="AI3">
            <v>6200</v>
          </cell>
          <cell r="AJ3">
            <v>6300</v>
          </cell>
          <cell r="AK3">
            <v>6500</v>
          </cell>
          <cell r="AL3">
            <v>6600</v>
          </cell>
          <cell r="AM3">
            <v>6800</v>
          </cell>
          <cell r="AN3">
            <v>6900</v>
          </cell>
          <cell r="AO3">
            <v>7100</v>
          </cell>
          <cell r="AP3">
            <v>7300</v>
          </cell>
          <cell r="AQ3">
            <v>7300</v>
          </cell>
          <cell r="AR3">
            <v>7500</v>
          </cell>
          <cell r="AS3">
            <v>7700</v>
          </cell>
          <cell r="AT3">
            <v>7900</v>
          </cell>
          <cell r="AU3">
            <v>8000</v>
          </cell>
          <cell r="AV3">
            <v>8000</v>
          </cell>
          <cell r="AW3">
            <v>8300</v>
          </cell>
          <cell r="AX3">
            <v>8400</v>
          </cell>
          <cell r="AY3">
            <v>8600</v>
          </cell>
          <cell r="AZ3">
            <v>8800</v>
          </cell>
          <cell r="BA3">
            <v>9700</v>
          </cell>
          <cell r="BB3">
            <v>10300</v>
          </cell>
          <cell r="BC3">
            <v>11100</v>
          </cell>
          <cell r="BD3">
            <v>11800</v>
          </cell>
          <cell r="BE3">
            <v>12600</v>
          </cell>
          <cell r="BF3">
            <v>13300</v>
          </cell>
          <cell r="BG3">
            <v>14100</v>
          </cell>
          <cell r="BH3">
            <v>14700</v>
          </cell>
          <cell r="BI3">
            <v>15600</v>
          </cell>
          <cell r="BJ3">
            <v>16400</v>
          </cell>
        </row>
        <row r="4">
          <cell r="A4" t="str">
            <v>C</v>
          </cell>
          <cell r="B4">
            <v>40</v>
          </cell>
          <cell r="C4">
            <v>1700</v>
          </cell>
          <cell r="D4">
            <v>1800</v>
          </cell>
          <cell r="E4">
            <v>2000</v>
          </cell>
          <cell r="F4">
            <v>2100</v>
          </cell>
          <cell r="G4">
            <v>2200</v>
          </cell>
          <cell r="H4">
            <v>2300</v>
          </cell>
          <cell r="I4">
            <v>2500</v>
          </cell>
          <cell r="J4">
            <v>2600</v>
          </cell>
          <cell r="K4">
            <v>2800</v>
          </cell>
          <cell r="L4">
            <v>3000</v>
          </cell>
          <cell r="M4">
            <v>3200</v>
          </cell>
          <cell r="N4">
            <v>3300</v>
          </cell>
          <cell r="O4">
            <v>3500</v>
          </cell>
          <cell r="P4">
            <v>3600</v>
          </cell>
          <cell r="Q4">
            <v>3800</v>
          </cell>
          <cell r="R4">
            <v>3900</v>
          </cell>
          <cell r="S4">
            <v>4100</v>
          </cell>
          <cell r="T4">
            <v>4200</v>
          </cell>
          <cell r="U4">
            <v>4300</v>
          </cell>
          <cell r="V4">
            <v>4400</v>
          </cell>
          <cell r="W4">
            <v>4600</v>
          </cell>
          <cell r="X4">
            <v>4700</v>
          </cell>
          <cell r="Y4">
            <v>4800</v>
          </cell>
          <cell r="Z4">
            <v>4900</v>
          </cell>
          <cell r="AA4">
            <v>5100</v>
          </cell>
          <cell r="AB4">
            <v>5300</v>
          </cell>
          <cell r="AC4">
            <v>5400</v>
          </cell>
          <cell r="AD4">
            <v>5500</v>
          </cell>
          <cell r="AE4">
            <v>5700</v>
          </cell>
          <cell r="AF4">
            <v>5900</v>
          </cell>
          <cell r="AG4">
            <v>6000</v>
          </cell>
          <cell r="AH4">
            <v>6200</v>
          </cell>
          <cell r="AI4">
            <v>6300</v>
          </cell>
          <cell r="AJ4">
            <v>6400</v>
          </cell>
          <cell r="AK4">
            <v>6600</v>
          </cell>
          <cell r="AL4">
            <v>6700</v>
          </cell>
          <cell r="AM4">
            <v>6900</v>
          </cell>
          <cell r="AN4">
            <v>7000</v>
          </cell>
          <cell r="AO4">
            <v>7200</v>
          </cell>
          <cell r="AP4">
            <v>7400</v>
          </cell>
          <cell r="AQ4">
            <v>7400</v>
          </cell>
          <cell r="AR4">
            <v>7600</v>
          </cell>
          <cell r="AS4">
            <v>7800</v>
          </cell>
          <cell r="AT4">
            <v>8000</v>
          </cell>
          <cell r="AU4">
            <v>8100</v>
          </cell>
          <cell r="AV4">
            <v>8100</v>
          </cell>
          <cell r="AW4">
            <v>8400</v>
          </cell>
          <cell r="AX4">
            <v>8500</v>
          </cell>
          <cell r="AY4">
            <v>8700</v>
          </cell>
          <cell r="AZ4">
            <v>8900</v>
          </cell>
          <cell r="BA4">
            <v>9800</v>
          </cell>
          <cell r="BB4">
            <v>10400</v>
          </cell>
          <cell r="BC4">
            <v>11200</v>
          </cell>
          <cell r="BD4">
            <v>11900</v>
          </cell>
          <cell r="BE4">
            <v>12700</v>
          </cell>
          <cell r="BF4">
            <v>13400</v>
          </cell>
          <cell r="BG4">
            <v>14200</v>
          </cell>
          <cell r="BH4">
            <v>14900</v>
          </cell>
          <cell r="BI4">
            <v>15800</v>
          </cell>
          <cell r="BJ4">
            <v>16600</v>
          </cell>
        </row>
        <row r="5">
          <cell r="A5" t="str">
            <v>D</v>
          </cell>
          <cell r="B5" t="str">
            <v>50Km</v>
          </cell>
          <cell r="C5">
            <v>1700</v>
          </cell>
          <cell r="D5">
            <v>1800</v>
          </cell>
          <cell r="E5">
            <v>2000</v>
          </cell>
          <cell r="F5">
            <v>2100</v>
          </cell>
          <cell r="G5">
            <v>2200</v>
          </cell>
          <cell r="H5">
            <v>2300</v>
          </cell>
          <cell r="I5">
            <v>2500</v>
          </cell>
          <cell r="J5">
            <v>2600</v>
          </cell>
          <cell r="K5">
            <v>2800</v>
          </cell>
          <cell r="L5">
            <v>3000</v>
          </cell>
          <cell r="M5">
            <v>3200</v>
          </cell>
          <cell r="N5">
            <v>3300</v>
          </cell>
          <cell r="O5">
            <v>3500</v>
          </cell>
          <cell r="P5">
            <v>3600</v>
          </cell>
          <cell r="Q5">
            <v>3800</v>
          </cell>
          <cell r="R5">
            <v>3900</v>
          </cell>
          <cell r="S5">
            <v>4100</v>
          </cell>
          <cell r="T5">
            <v>4200</v>
          </cell>
          <cell r="U5">
            <v>4300</v>
          </cell>
          <cell r="V5">
            <v>4400</v>
          </cell>
          <cell r="W5">
            <v>4600</v>
          </cell>
          <cell r="X5">
            <v>4700</v>
          </cell>
          <cell r="Y5">
            <v>4800</v>
          </cell>
          <cell r="Z5">
            <v>4900</v>
          </cell>
          <cell r="AA5">
            <v>5100</v>
          </cell>
          <cell r="AB5">
            <v>5300</v>
          </cell>
          <cell r="AC5">
            <v>5400</v>
          </cell>
          <cell r="AD5">
            <v>5500</v>
          </cell>
          <cell r="AE5">
            <v>5700</v>
          </cell>
          <cell r="AF5">
            <v>5900</v>
          </cell>
          <cell r="AG5">
            <v>6000</v>
          </cell>
          <cell r="AH5">
            <v>6200</v>
          </cell>
          <cell r="AI5">
            <v>6300</v>
          </cell>
          <cell r="AJ5">
            <v>6400</v>
          </cell>
          <cell r="AK5">
            <v>6600</v>
          </cell>
          <cell r="AL5">
            <v>6700</v>
          </cell>
          <cell r="AM5">
            <v>6900</v>
          </cell>
          <cell r="AN5">
            <v>7000</v>
          </cell>
          <cell r="AO5">
            <v>7200</v>
          </cell>
          <cell r="AP5">
            <v>7400</v>
          </cell>
          <cell r="AQ5">
            <v>7400</v>
          </cell>
          <cell r="AR5">
            <v>7600</v>
          </cell>
          <cell r="AS5">
            <v>7800</v>
          </cell>
          <cell r="AT5">
            <v>8000</v>
          </cell>
          <cell r="AU5">
            <v>8100</v>
          </cell>
          <cell r="AV5">
            <v>8100</v>
          </cell>
          <cell r="AW5">
            <v>8400</v>
          </cell>
          <cell r="AX5">
            <v>8500</v>
          </cell>
          <cell r="AY5">
            <v>8700</v>
          </cell>
          <cell r="AZ5">
            <v>8900</v>
          </cell>
          <cell r="BA5">
            <v>9800</v>
          </cell>
          <cell r="BB5">
            <v>10500</v>
          </cell>
          <cell r="BC5">
            <v>11300</v>
          </cell>
          <cell r="BD5">
            <v>12000</v>
          </cell>
          <cell r="BE5">
            <v>12800</v>
          </cell>
          <cell r="BF5">
            <v>13500</v>
          </cell>
          <cell r="BG5">
            <v>14300</v>
          </cell>
          <cell r="BH5">
            <v>15000</v>
          </cell>
          <cell r="BI5">
            <v>15900</v>
          </cell>
          <cell r="BJ5">
            <v>16700</v>
          </cell>
        </row>
        <row r="6">
          <cell r="A6" t="str">
            <v>E</v>
          </cell>
          <cell r="B6">
            <v>60</v>
          </cell>
          <cell r="C6">
            <v>1700</v>
          </cell>
          <cell r="D6">
            <v>1800</v>
          </cell>
          <cell r="E6">
            <v>2000</v>
          </cell>
          <cell r="F6">
            <v>2100</v>
          </cell>
          <cell r="G6">
            <v>2300</v>
          </cell>
          <cell r="H6">
            <v>2400</v>
          </cell>
          <cell r="I6">
            <v>2500</v>
          </cell>
          <cell r="J6">
            <v>2600</v>
          </cell>
          <cell r="K6">
            <v>2800</v>
          </cell>
          <cell r="L6">
            <v>2900</v>
          </cell>
          <cell r="M6">
            <v>3200</v>
          </cell>
          <cell r="N6">
            <v>3400</v>
          </cell>
          <cell r="O6">
            <v>3600</v>
          </cell>
          <cell r="P6">
            <v>3700</v>
          </cell>
          <cell r="Q6">
            <v>3900</v>
          </cell>
          <cell r="R6">
            <v>4000</v>
          </cell>
          <cell r="S6">
            <v>4200</v>
          </cell>
          <cell r="T6">
            <v>4400</v>
          </cell>
          <cell r="U6">
            <v>4500</v>
          </cell>
          <cell r="V6">
            <v>4600</v>
          </cell>
          <cell r="W6">
            <v>4700</v>
          </cell>
          <cell r="X6">
            <v>4800</v>
          </cell>
          <cell r="Y6">
            <v>4900</v>
          </cell>
          <cell r="Z6">
            <v>5000</v>
          </cell>
          <cell r="AA6">
            <v>5200</v>
          </cell>
          <cell r="AB6">
            <v>5400</v>
          </cell>
          <cell r="AC6">
            <v>5600</v>
          </cell>
          <cell r="AD6">
            <v>5700</v>
          </cell>
          <cell r="AE6">
            <v>5800</v>
          </cell>
          <cell r="AF6">
            <v>6100</v>
          </cell>
          <cell r="AG6">
            <v>6200</v>
          </cell>
          <cell r="AH6">
            <v>6400</v>
          </cell>
          <cell r="AI6">
            <v>6500</v>
          </cell>
          <cell r="AJ6">
            <v>6700</v>
          </cell>
          <cell r="AK6">
            <v>6900</v>
          </cell>
          <cell r="AL6">
            <v>7000</v>
          </cell>
          <cell r="AM6">
            <v>7200</v>
          </cell>
          <cell r="AN6">
            <v>7300</v>
          </cell>
          <cell r="AO6">
            <v>7500</v>
          </cell>
          <cell r="AP6">
            <v>7700</v>
          </cell>
          <cell r="AQ6">
            <v>7800</v>
          </cell>
          <cell r="AR6">
            <v>8000</v>
          </cell>
          <cell r="AS6">
            <v>8200</v>
          </cell>
          <cell r="AT6">
            <v>8400</v>
          </cell>
          <cell r="AU6">
            <v>8600</v>
          </cell>
          <cell r="AV6">
            <v>8600</v>
          </cell>
          <cell r="AW6">
            <v>8900</v>
          </cell>
          <cell r="AX6">
            <v>9100</v>
          </cell>
          <cell r="AY6">
            <v>9300</v>
          </cell>
          <cell r="AZ6">
            <v>9500</v>
          </cell>
          <cell r="BA6">
            <v>10300</v>
          </cell>
          <cell r="BB6">
            <v>11200</v>
          </cell>
          <cell r="BC6">
            <v>11900</v>
          </cell>
          <cell r="BD6">
            <v>12700</v>
          </cell>
          <cell r="BE6">
            <v>13500</v>
          </cell>
          <cell r="BF6">
            <v>14400</v>
          </cell>
          <cell r="BG6">
            <v>15200</v>
          </cell>
          <cell r="BH6">
            <v>15900</v>
          </cell>
          <cell r="BI6">
            <v>16800</v>
          </cell>
          <cell r="BJ6">
            <v>17600</v>
          </cell>
        </row>
        <row r="7">
          <cell r="A7" t="str">
            <v>F</v>
          </cell>
          <cell r="B7">
            <v>70</v>
          </cell>
          <cell r="C7">
            <v>1700</v>
          </cell>
          <cell r="D7">
            <v>1800</v>
          </cell>
          <cell r="E7">
            <v>2000</v>
          </cell>
          <cell r="F7">
            <v>2100</v>
          </cell>
          <cell r="G7">
            <v>2300</v>
          </cell>
          <cell r="H7">
            <v>2400</v>
          </cell>
          <cell r="I7">
            <v>2600</v>
          </cell>
          <cell r="J7">
            <v>2700</v>
          </cell>
          <cell r="K7">
            <v>2900</v>
          </cell>
          <cell r="L7">
            <v>3000</v>
          </cell>
          <cell r="M7">
            <v>3300</v>
          </cell>
          <cell r="N7">
            <v>3400</v>
          </cell>
          <cell r="O7">
            <v>3600</v>
          </cell>
          <cell r="P7">
            <v>3700</v>
          </cell>
          <cell r="Q7">
            <v>3900</v>
          </cell>
          <cell r="R7">
            <v>4000</v>
          </cell>
          <cell r="S7">
            <v>4200</v>
          </cell>
          <cell r="T7">
            <v>4400</v>
          </cell>
          <cell r="U7">
            <v>4500</v>
          </cell>
          <cell r="V7">
            <v>4600</v>
          </cell>
          <cell r="W7">
            <v>4700</v>
          </cell>
          <cell r="X7">
            <v>4900</v>
          </cell>
          <cell r="Y7">
            <v>5000</v>
          </cell>
          <cell r="Z7">
            <v>5100</v>
          </cell>
          <cell r="AA7">
            <v>5300</v>
          </cell>
          <cell r="AB7">
            <v>5500</v>
          </cell>
          <cell r="AC7">
            <v>5700</v>
          </cell>
          <cell r="AD7">
            <v>5800</v>
          </cell>
          <cell r="AE7">
            <v>5900</v>
          </cell>
          <cell r="AF7">
            <v>6200</v>
          </cell>
          <cell r="AG7">
            <v>6300</v>
          </cell>
          <cell r="AH7">
            <v>6500</v>
          </cell>
          <cell r="AI7">
            <v>6500</v>
          </cell>
          <cell r="AJ7">
            <v>6700</v>
          </cell>
          <cell r="AK7">
            <v>6900</v>
          </cell>
          <cell r="AL7">
            <v>7000</v>
          </cell>
          <cell r="AM7">
            <v>7200</v>
          </cell>
          <cell r="AN7">
            <v>7400</v>
          </cell>
          <cell r="AO7">
            <v>7600</v>
          </cell>
          <cell r="AP7">
            <v>7800</v>
          </cell>
          <cell r="AQ7">
            <v>7900</v>
          </cell>
          <cell r="AR7">
            <v>8100</v>
          </cell>
          <cell r="AS7">
            <v>8300</v>
          </cell>
          <cell r="AT7">
            <v>8500</v>
          </cell>
          <cell r="AU7">
            <v>8700</v>
          </cell>
          <cell r="AV7">
            <v>8700</v>
          </cell>
          <cell r="AW7">
            <v>9000</v>
          </cell>
          <cell r="AX7">
            <v>9200</v>
          </cell>
          <cell r="AY7">
            <v>9400</v>
          </cell>
          <cell r="AZ7">
            <v>9600</v>
          </cell>
          <cell r="BA7">
            <v>10400</v>
          </cell>
          <cell r="BB7">
            <v>11300</v>
          </cell>
          <cell r="BC7">
            <v>12000</v>
          </cell>
          <cell r="BD7">
            <v>12900</v>
          </cell>
          <cell r="BE7">
            <v>13600</v>
          </cell>
          <cell r="BF7">
            <v>14500</v>
          </cell>
          <cell r="BG7">
            <v>15400</v>
          </cell>
          <cell r="BH7">
            <v>16100</v>
          </cell>
          <cell r="BI7">
            <v>16900</v>
          </cell>
          <cell r="BJ7">
            <v>17800</v>
          </cell>
        </row>
        <row r="8">
          <cell r="A8" t="str">
            <v>G</v>
          </cell>
          <cell r="B8">
            <v>80</v>
          </cell>
          <cell r="C8">
            <v>1700</v>
          </cell>
          <cell r="D8">
            <v>1800</v>
          </cell>
          <cell r="E8">
            <v>2000</v>
          </cell>
          <cell r="F8">
            <v>2100</v>
          </cell>
          <cell r="G8">
            <v>2300</v>
          </cell>
          <cell r="H8">
            <v>2400</v>
          </cell>
          <cell r="I8">
            <v>2600</v>
          </cell>
          <cell r="J8">
            <v>2700</v>
          </cell>
          <cell r="K8">
            <v>2900</v>
          </cell>
          <cell r="L8">
            <v>3000</v>
          </cell>
          <cell r="M8">
            <v>3300</v>
          </cell>
          <cell r="N8">
            <v>3500</v>
          </cell>
          <cell r="O8">
            <v>3700</v>
          </cell>
          <cell r="P8">
            <v>3800</v>
          </cell>
          <cell r="Q8">
            <v>4000</v>
          </cell>
          <cell r="R8">
            <v>4100</v>
          </cell>
          <cell r="S8">
            <v>4300</v>
          </cell>
          <cell r="T8">
            <v>4500</v>
          </cell>
          <cell r="U8">
            <v>4600</v>
          </cell>
          <cell r="V8">
            <v>4700</v>
          </cell>
          <cell r="W8">
            <v>4800</v>
          </cell>
          <cell r="X8">
            <v>4900</v>
          </cell>
          <cell r="Y8">
            <v>5000</v>
          </cell>
          <cell r="Z8">
            <v>5100</v>
          </cell>
          <cell r="AA8">
            <v>5300</v>
          </cell>
          <cell r="AB8">
            <v>5500</v>
          </cell>
          <cell r="AC8">
            <v>5700</v>
          </cell>
          <cell r="AD8">
            <v>5800</v>
          </cell>
          <cell r="AE8">
            <v>5900</v>
          </cell>
          <cell r="AF8">
            <v>6200</v>
          </cell>
          <cell r="AG8">
            <v>6300</v>
          </cell>
          <cell r="AH8">
            <v>6500</v>
          </cell>
          <cell r="AI8">
            <v>6600</v>
          </cell>
          <cell r="AJ8">
            <v>6800</v>
          </cell>
          <cell r="AK8">
            <v>7000</v>
          </cell>
          <cell r="AL8">
            <v>7100</v>
          </cell>
          <cell r="AM8">
            <v>7300</v>
          </cell>
          <cell r="AN8">
            <v>7500</v>
          </cell>
          <cell r="AO8">
            <v>7700</v>
          </cell>
          <cell r="AP8">
            <v>7900</v>
          </cell>
          <cell r="AQ8">
            <v>8000</v>
          </cell>
          <cell r="AR8">
            <v>8200</v>
          </cell>
          <cell r="AS8">
            <v>8400</v>
          </cell>
          <cell r="AT8">
            <v>8600</v>
          </cell>
          <cell r="AU8">
            <v>8800</v>
          </cell>
          <cell r="AV8">
            <v>8800</v>
          </cell>
          <cell r="AW8">
            <v>9100</v>
          </cell>
          <cell r="AX8">
            <v>9300</v>
          </cell>
          <cell r="AY8">
            <v>9500</v>
          </cell>
          <cell r="AZ8">
            <v>9700</v>
          </cell>
          <cell r="BA8">
            <v>10500</v>
          </cell>
          <cell r="BB8">
            <v>11400</v>
          </cell>
          <cell r="BC8">
            <v>12100</v>
          </cell>
          <cell r="BD8">
            <v>13000</v>
          </cell>
          <cell r="BE8">
            <v>13800</v>
          </cell>
          <cell r="BF8">
            <v>14700</v>
          </cell>
          <cell r="BG8">
            <v>15500</v>
          </cell>
          <cell r="BH8">
            <v>16200</v>
          </cell>
          <cell r="BI8">
            <v>17100</v>
          </cell>
          <cell r="BJ8">
            <v>18000</v>
          </cell>
        </row>
        <row r="9">
          <cell r="A9" t="str">
            <v>H</v>
          </cell>
          <cell r="B9">
            <v>90</v>
          </cell>
          <cell r="C9">
            <v>1700</v>
          </cell>
          <cell r="D9">
            <v>1800</v>
          </cell>
          <cell r="E9">
            <v>2000</v>
          </cell>
          <cell r="F9">
            <v>2100</v>
          </cell>
          <cell r="G9">
            <v>2300</v>
          </cell>
          <cell r="H9">
            <v>2400</v>
          </cell>
          <cell r="I9">
            <v>2600</v>
          </cell>
          <cell r="J9">
            <v>2700</v>
          </cell>
          <cell r="K9">
            <v>2900</v>
          </cell>
          <cell r="L9">
            <v>3000</v>
          </cell>
          <cell r="M9">
            <v>3300</v>
          </cell>
          <cell r="N9">
            <v>3500</v>
          </cell>
          <cell r="O9">
            <v>3700</v>
          </cell>
          <cell r="P9">
            <v>3800</v>
          </cell>
          <cell r="Q9">
            <v>4000</v>
          </cell>
          <cell r="R9">
            <v>4100</v>
          </cell>
          <cell r="S9">
            <v>4300</v>
          </cell>
          <cell r="T9">
            <v>4500</v>
          </cell>
          <cell r="U9">
            <v>4600</v>
          </cell>
          <cell r="V9">
            <v>4700</v>
          </cell>
          <cell r="W9">
            <v>4800</v>
          </cell>
          <cell r="X9">
            <v>5000</v>
          </cell>
          <cell r="Y9">
            <v>5100</v>
          </cell>
          <cell r="Z9">
            <v>5200</v>
          </cell>
          <cell r="AA9">
            <v>5400</v>
          </cell>
          <cell r="AB9">
            <v>5600</v>
          </cell>
          <cell r="AC9">
            <v>5800</v>
          </cell>
          <cell r="AD9">
            <v>5900</v>
          </cell>
          <cell r="AE9">
            <v>6000</v>
          </cell>
          <cell r="AF9">
            <v>6300</v>
          </cell>
          <cell r="AG9">
            <v>6400</v>
          </cell>
          <cell r="AH9">
            <v>6600</v>
          </cell>
          <cell r="AI9">
            <v>6700</v>
          </cell>
          <cell r="AJ9">
            <v>6900</v>
          </cell>
          <cell r="AK9">
            <v>7100</v>
          </cell>
          <cell r="AL9">
            <v>7200</v>
          </cell>
          <cell r="AM9">
            <v>7400</v>
          </cell>
          <cell r="AN9">
            <v>7600</v>
          </cell>
          <cell r="AO9">
            <v>7800</v>
          </cell>
          <cell r="AP9">
            <v>8000</v>
          </cell>
          <cell r="AQ9">
            <v>8100</v>
          </cell>
          <cell r="AR9">
            <v>8300</v>
          </cell>
          <cell r="AS9">
            <v>8500</v>
          </cell>
          <cell r="AT9">
            <v>8700</v>
          </cell>
          <cell r="AU9">
            <v>8900</v>
          </cell>
          <cell r="AV9">
            <v>8900</v>
          </cell>
          <cell r="AW9">
            <v>9200</v>
          </cell>
          <cell r="AX9">
            <v>9400</v>
          </cell>
          <cell r="AY9">
            <v>9600</v>
          </cell>
          <cell r="AZ9">
            <v>9800</v>
          </cell>
          <cell r="BA9">
            <v>10600</v>
          </cell>
          <cell r="BB9">
            <v>11500</v>
          </cell>
          <cell r="BC9">
            <v>12200</v>
          </cell>
          <cell r="BD9">
            <v>13100</v>
          </cell>
          <cell r="BE9">
            <v>13900</v>
          </cell>
          <cell r="BF9">
            <v>14800</v>
          </cell>
          <cell r="BG9">
            <v>15700</v>
          </cell>
          <cell r="BH9">
            <v>16400</v>
          </cell>
          <cell r="BI9">
            <v>17300</v>
          </cell>
          <cell r="BJ9">
            <v>18200</v>
          </cell>
        </row>
        <row r="10">
          <cell r="A10" t="str">
            <v>I</v>
          </cell>
          <cell r="B10" t="str">
            <v>100Km</v>
          </cell>
          <cell r="C10">
            <v>1700</v>
          </cell>
          <cell r="D10">
            <v>1800</v>
          </cell>
          <cell r="E10">
            <v>2000</v>
          </cell>
          <cell r="F10">
            <v>2100</v>
          </cell>
          <cell r="G10">
            <v>2300</v>
          </cell>
          <cell r="H10">
            <v>2400</v>
          </cell>
          <cell r="I10">
            <v>2600</v>
          </cell>
          <cell r="J10">
            <v>2700</v>
          </cell>
          <cell r="K10">
            <v>2900</v>
          </cell>
          <cell r="L10">
            <v>3000</v>
          </cell>
          <cell r="M10">
            <v>3300</v>
          </cell>
          <cell r="N10">
            <v>3500</v>
          </cell>
          <cell r="O10">
            <v>3700</v>
          </cell>
          <cell r="P10">
            <v>3800</v>
          </cell>
          <cell r="Q10">
            <v>4000</v>
          </cell>
          <cell r="R10">
            <v>4100</v>
          </cell>
          <cell r="S10">
            <v>4300</v>
          </cell>
          <cell r="T10">
            <v>4500</v>
          </cell>
          <cell r="U10">
            <v>4600</v>
          </cell>
          <cell r="V10">
            <v>4700</v>
          </cell>
          <cell r="W10">
            <v>4800</v>
          </cell>
          <cell r="X10">
            <v>5000</v>
          </cell>
          <cell r="Y10">
            <v>5100</v>
          </cell>
          <cell r="Z10">
            <v>5200</v>
          </cell>
          <cell r="AA10">
            <v>5400</v>
          </cell>
          <cell r="AB10">
            <v>5600</v>
          </cell>
          <cell r="AC10">
            <v>5800</v>
          </cell>
          <cell r="AD10">
            <v>5900</v>
          </cell>
          <cell r="AE10">
            <v>6000</v>
          </cell>
          <cell r="AF10">
            <v>6300</v>
          </cell>
          <cell r="AG10">
            <v>6400</v>
          </cell>
          <cell r="AH10">
            <v>6600</v>
          </cell>
          <cell r="AI10">
            <v>6700</v>
          </cell>
          <cell r="AJ10">
            <v>6900</v>
          </cell>
          <cell r="AK10">
            <v>7100</v>
          </cell>
          <cell r="AL10">
            <v>7200</v>
          </cell>
          <cell r="AM10">
            <v>7400</v>
          </cell>
          <cell r="AN10">
            <v>7600</v>
          </cell>
          <cell r="AO10">
            <v>7800</v>
          </cell>
          <cell r="AP10">
            <v>8000</v>
          </cell>
          <cell r="AQ10">
            <v>8100</v>
          </cell>
          <cell r="AR10">
            <v>8300</v>
          </cell>
          <cell r="AS10">
            <v>8500</v>
          </cell>
          <cell r="AT10">
            <v>8700</v>
          </cell>
          <cell r="AU10">
            <v>8900</v>
          </cell>
          <cell r="AV10">
            <v>8900</v>
          </cell>
          <cell r="AW10">
            <v>9200</v>
          </cell>
          <cell r="AX10">
            <v>9400</v>
          </cell>
          <cell r="AY10">
            <v>9600</v>
          </cell>
          <cell r="AZ10">
            <v>9800</v>
          </cell>
          <cell r="BA10">
            <v>10700</v>
          </cell>
          <cell r="BB10">
            <v>11600</v>
          </cell>
          <cell r="BC10">
            <v>12300</v>
          </cell>
          <cell r="BD10">
            <v>13200</v>
          </cell>
          <cell r="BE10">
            <v>14000</v>
          </cell>
          <cell r="BF10">
            <v>14900</v>
          </cell>
          <cell r="BG10">
            <v>15800</v>
          </cell>
          <cell r="BH10">
            <v>16500</v>
          </cell>
          <cell r="BI10">
            <v>17400</v>
          </cell>
          <cell r="BJ10">
            <v>18300</v>
          </cell>
        </row>
        <row r="11">
          <cell r="A11" t="str">
            <v>J</v>
          </cell>
          <cell r="B11">
            <v>110</v>
          </cell>
          <cell r="C11">
            <v>1700</v>
          </cell>
          <cell r="D11">
            <v>2000</v>
          </cell>
          <cell r="E11">
            <v>2100</v>
          </cell>
          <cell r="F11">
            <v>2300</v>
          </cell>
          <cell r="G11">
            <v>2400</v>
          </cell>
          <cell r="H11">
            <v>2500</v>
          </cell>
          <cell r="I11">
            <v>2700</v>
          </cell>
          <cell r="J11">
            <v>2800</v>
          </cell>
          <cell r="K11">
            <v>3000</v>
          </cell>
          <cell r="L11">
            <v>3200</v>
          </cell>
          <cell r="M11">
            <v>3500</v>
          </cell>
          <cell r="N11">
            <v>3700</v>
          </cell>
          <cell r="O11">
            <v>3900</v>
          </cell>
          <cell r="P11">
            <v>4000</v>
          </cell>
          <cell r="Q11">
            <v>4200</v>
          </cell>
          <cell r="R11">
            <v>4400</v>
          </cell>
          <cell r="S11">
            <v>4700</v>
          </cell>
          <cell r="T11">
            <v>4800</v>
          </cell>
          <cell r="U11">
            <v>4900</v>
          </cell>
          <cell r="V11">
            <v>4900</v>
          </cell>
          <cell r="W11">
            <v>5100</v>
          </cell>
          <cell r="X11">
            <v>5300</v>
          </cell>
          <cell r="Y11">
            <v>5400</v>
          </cell>
          <cell r="Z11">
            <v>5500</v>
          </cell>
          <cell r="AA11">
            <v>5800</v>
          </cell>
          <cell r="AB11">
            <v>6000</v>
          </cell>
          <cell r="AC11">
            <v>6200</v>
          </cell>
          <cell r="AD11">
            <v>6300</v>
          </cell>
          <cell r="AE11">
            <v>6400</v>
          </cell>
          <cell r="AF11">
            <v>6700</v>
          </cell>
          <cell r="AG11">
            <v>6900</v>
          </cell>
          <cell r="AH11">
            <v>7200</v>
          </cell>
          <cell r="AI11">
            <v>7200</v>
          </cell>
          <cell r="AJ11">
            <v>7300</v>
          </cell>
          <cell r="AK11">
            <v>7700</v>
          </cell>
          <cell r="AL11">
            <v>7800</v>
          </cell>
          <cell r="AM11">
            <v>8100</v>
          </cell>
          <cell r="AN11">
            <v>8200</v>
          </cell>
          <cell r="AO11">
            <v>8400</v>
          </cell>
          <cell r="AP11">
            <v>8700</v>
          </cell>
          <cell r="AQ11">
            <v>8700</v>
          </cell>
          <cell r="AR11">
            <v>9000</v>
          </cell>
          <cell r="AS11">
            <v>9200</v>
          </cell>
          <cell r="AT11">
            <v>9400</v>
          </cell>
          <cell r="AU11">
            <v>9600</v>
          </cell>
          <cell r="AV11">
            <v>9600</v>
          </cell>
          <cell r="AW11">
            <v>9800</v>
          </cell>
          <cell r="AX11">
            <v>10000</v>
          </cell>
          <cell r="AY11">
            <v>10200</v>
          </cell>
          <cell r="AZ11">
            <v>10400</v>
          </cell>
          <cell r="BA11">
            <v>11500</v>
          </cell>
          <cell r="BB11">
            <v>12400</v>
          </cell>
          <cell r="BC11">
            <v>13300</v>
          </cell>
          <cell r="BD11">
            <v>14400</v>
          </cell>
          <cell r="BE11">
            <v>15200</v>
          </cell>
          <cell r="BF11">
            <v>16200</v>
          </cell>
          <cell r="BG11">
            <v>17000</v>
          </cell>
          <cell r="BH11">
            <v>18100</v>
          </cell>
          <cell r="BI11">
            <v>19100</v>
          </cell>
          <cell r="BJ11">
            <v>19900</v>
          </cell>
        </row>
        <row r="12">
          <cell r="A12" t="str">
            <v>K</v>
          </cell>
          <cell r="B12">
            <v>120</v>
          </cell>
          <cell r="C12">
            <v>1700</v>
          </cell>
          <cell r="D12">
            <v>2000</v>
          </cell>
          <cell r="E12">
            <v>2100</v>
          </cell>
          <cell r="F12">
            <v>2300</v>
          </cell>
          <cell r="G12">
            <v>2500</v>
          </cell>
          <cell r="H12">
            <v>2600</v>
          </cell>
          <cell r="I12">
            <v>2800</v>
          </cell>
          <cell r="J12">
            <v>2900</v>
          </cell>
          <cell r="K12">
            <v>3100</v>
          </cell>
          <cell r="L12">
            <v>3300</v>
          </cell>
          <cell r="M12">
            <v>3500</v>
          </cell>
          <cell r="N12">
            <v>3700</v>
          </cell>
          <cell r="O12">
            <v>3900</v>
          </cell>
          <cell r="P12">
            <v>4000</v>
          </cell>
          <cell r="Q12">
            <v>4200</v>
          </cell>
          <cell r="R12">
            <v>4400</v>
          </cell>
          <cell r="S12">
            <v>4700</v>
          </cell>
          <cell r="T12">
            <v>4900</v>
          </cell>
          <cell r="U12">
            <v>5000</v>
          </cell>
          <cell r="V12">
            <v>5000</v>
          </cell>
          <cell r="W12">
            <v>5200</v>
          </cell>
          <cell r="X12">
            <v>5400</v>
          </cell>
          <cell r="Y12">
            <v>5500</v>
          </cell>
          <cell r="Z12">
            <v>5600</v>
          </cell>
          <cell r="AA12">
            <v>5900</v>
          </cell>
          <cell r="AB12">
            <v>6100</v>
          </cell>
          <cell r="AC12">
            <v>6300</v>
          </cell>
          <cell r="AD12">
            <v>6400</v>
          </cell>
          <cell r="AE12">
            <v>6500</v>
          </cell>
          <cell r="AF12">
            <v>6700</v>
          </cell>
          <cell r="AG12">
            <v>6900</v>
          </cell>
          <cell r="AH12">
            <v>7200</v>
          </cell>
          <cell r="AI12">
            <v>7300</v>
          </cell>
          <cell r="AJ12">
            <v>7400</v>
          </cell>
          <cell r="AK12">
            <v>7800</v>
          </cell>
          <cell r="AL12">
            <v>7900</v>
          </cell>
          <cell r="AM12">
            <v>8200</v>
          </cell>
          <cell r="AN12">
            <v>8300</v>
          </cell>
          <cell r="AO12">
            <v>8500</v>
          </cell>
          <cell r="AP12">
            <v>8800</v>
          </cell>
          <cell r="AQ12">
            <v>8800</v>
          </cell>
          <cell r="AR12">
            <v>9100</v>
          </cell>
          <cell r="AS12">
            <v>9300</v>
          </cell>
          <cell r="AT12">
            <v>9500</v>
          </cell>
          <cell r="AU12">
            <v>9700</v>
          </cell>
          <cell r="AV12">
            <v>9700</v>
          </cell>
          <cell r="AW12">
            <v>9900</v>
          </cell>
          <cell r="AX12">
            <v>10100</v>
          </cell>
          <cell r="AY12">
            <v>10300</v>
          </cell>
          <cell r="AZ12">
            <v>10500</v>
          </cell>
          <cell r="BA12">
            <v>11600</v>
          </cell>
          <cell r="BB12">
            <v>12600</v>
          </cell>
          <cell r="BC12">
            <v>13400</v>
          </cell>
          <cell r="BD12">
            <v>14500</v>
          </cell>
          <cell r="BE12">
            <v>15400</v>
          </cell>
          <cell r="BF12">
            <v>16300</v>
          </cell>
          <cell r="BG12">
            <v>17200</v>
          </cell>
          <cell r="BH12">
            <v>18300</v>
          </cell>
          <cell r="BI12">
            <v>19300</v>
          </cell>
          <cell r="BJ12">
            <v>20100</v>
          </cell>
        </row>
        <row r="13">
          <cell r="A13" t="str">
            <v>L</v>
          </cell>
          <cell r="B13">
            <v>130</v>
          </cell>
          <cell r="C13">
            <v>1700</v>
          </cell>
          <cell r="D13">
            <v>2000</v>
          </cell>
          <cell r="E13">
            <v>2100</v>
          </cell>
          <cell r="F13">
            <v>2300</v>
          </cell>
          <cell r="G13">
            <v>2500</v>
          </cell>
          <cell r="H13">
            <v>2600</v>
          </cell>
          <cell r="I13">
            <v>2800</v>
          </cell>
          <cell r="J13">
            <v>2900</v>
          </cell>
          <cell r="K13">
            <v>3100</v>
          </cell>
          <cell r="L13">
            <v>3300</v>
          </cell>
          <cell r="M13">
            <v>3600</v>
          </cell>
          <cell r="N13">
            <v>3800</v>
          </cell>
          <cell r="O13">
            <v>4000</v>
          </cell>
          <cell r="P13">
            <v>4100</v>
          </cell>
          <cell r="Q13">
            <v>4300</v>
          </cell>
          <cell r="R13">
            <v>4500</v>
          </cell>
          <cell r="S13">
            <v>4800</v>
          </cell>
          <cell r="T13">
            <v>4900</v>
          </cell>
          <cell r="U13">
            <v>5000</v>
          </cell>
          <cell r="V13">
            <v>5000</v>
          </cell>
          <cell r="W13">
            <v>5200</v>
          </cell>
          <cell r="X13">
            <v>5400</v>
          </cell>
          <cell r="Y13">
            <v>5500</v>
          </cell>
          <cell r="Z13">
            <v>5600</v>
          </cell>
          <cell r="AA13">
            <v>5900</v>
          </cell>
          <cell r="AB13">
            <v>6100</v>
          </cell>
          <cell r="AC13">
            <v>6300</v>
          </cell>
          <cell r="AD13">
            <v>6400</v>
          </cell>
          <cell r="AE13">
            <v>6500</v>
          </cell>
          <cell r="AF13">
            <v>6800</v>
          </cell>
          <cell r="AG13">
            <v>7000</v>
          </cell>
          <cell r="AH13">
            <v>7300</v>
          </cell>
          <cell r="AI13">
            <v>7400</v>
          </cell>
          <cell r="AJ13">
            <v>7500</v>
          </cell>
          <cell r="AK13">
            <v>7900</v>
          </cell>
          <cell r="AL13">
            <v>8000</v>
          </cell>
          <cell r="AM13">
            <v>8300</v>
          </cell>
          <cell r="AN13">
            <v>8400</v>
          </cell>
          <cell r="AO13">
            <v>8600</v>
          </cell>
          <cell r="AP13">
            <v>8900</v>
          </cell>
          <cell r="AQ13">
            <v>8900</v>
          </cell>
          <cell r="AR13">
            <v>9200</v>
          </cell>
          <cell r="AS13">
            <v>9400</v>
          </cell>
          <cell r="AT13">
            <v>9600</v>
          </cell>
          <cell r="AU13">
            <v>9800</v>
          </cell>
          <cell r="AV13">
            <v>9800</v>
          </cell>
          <cell r="AW13">
            <v>10000</v>
          </cell>
          <cell r="AX13">
            <v>10200</v>
          </cell>
          <cell r="AY13">
            <v>10400</v>
          </cell>
          <cell r="AZ13">
            <v>10600</v>
          </cell>
          <cell r="BA13">
            <v>11700</v>
          </cell>
          <cell r="BB13">
            <v>12700</v>
          </cell>
          <cell r="BC13">
            <v>13600</v>
          </cell>
          <cell r="BD13">
            <v>14700</v>
          </cell>
          <cell r="BE13">
            <v>15500</v>
          </cell>
          <cell r="BF13">
            <v>16500</v>
          </cell>
          <cell r="BG13">
            <v>17400</v>
          </cell>
          <cell r="BH13">
            <v>18500</v>
          </cell>
          <cell r="BI13">
            <v>19500</v>
          </cell>
          <cell r="BJ13">
            <v>20300</v>
          </cell>
        </row>
        <row r="14">
          <cell r="A14" t="str">
            <v>M</v>
          </cell>
          <cell r="B14">
            <v>140</v>
          </cell>
          <cell r="C14">
            <v>1700</v>
          </cell>
          <cell r="D14">
            <v>2000</v>
          </cell>
          <cell r="E14">
            <v>2100</v>
          </cell>
          <cell r="F14">
            <v>2300</v>
          </cell>
          <cell r="G14">
            <v>2500</v>
          </cell>
          <cell r="H14">
            <v>2600</v>
          </cell>
          <cell r="I14">
            <v>2800</v>
          </cell>
          <cell r="J14">
            <v>2900</v>
          </cell>
          <cell r="K14">
            <v>3100</v>
          </cell>
          <cell r="L14">
            <v>3300</v>
          </cell>
          <cell r="M14">
            <v>3600</v>
          </cell>
          <cell r="N14">
            <v>3800</v>
          </cell>
          <cell r="O14">
            <v>4000</v>
          </cell>
          <cell r="P14">
            <v>4100</v>
          </cell>
          <cell r="Q14">
            <v>4300</v>
          </cell>
          <cell r="R14">
            <v>4500</v>
          </cell>
          <cell r="S14">
            <v>4800</v>
          </cell>
          <cell r="T14">
            <v>5000</v>
          </cell>
          <cell r="U14">
            <v>5100</v>
          </cell>
          <cell r="V14">
            <v>5100</v>
          </cell>
          <cell r="W14">
            <v>5300</v>
          </cell>
          <cell r="X14">
            <v>5500</v>
          </cell>
          <cell r="Y14">
            <v>5600</v>
          </cell>
          <cell r="Z14">
            <v>5700</v>
          </cell>
          <cell r="AA14">
            <v>6000</v>
          </cell>
          <cell r="AB14">
            <v>6200</v>
          </cell>
          <cell r="AC14">
            <v>6400</v>
          </cell>
          <cell r="AD14">
            <v>6500</v>
          </cell>
          <cell r="AE14">
            <v>6600</v>
          </cell>
          <cell r="AF14">
            <v>6900</v>
          </cell>
          <cell r="AG14">
            <v>7100</v>
          </cell>
          <cell r="AH14">
            <v>7400</v>
          </cell>
          <cell r="AI14">
            <v>7500</v>
          </cell>
          <cell r="AJ14">
            <v>7600</v>
          </cell>
          <cell r="AK14">
            <v>8000</v>
          </cell>
          <cell r="AL14">
            <v>8100</v>
          </cell>
          <cell r="AM14">
            <v>8400</v>
          </cell>
          <cell r="AN14">
            <v>8500</v>
          </cell>
          <cell r="AO14">
            <v>8700</v>
          </cell>
          <cell r="AP14">
            <v>9000</v>
          </cell>
          <cell r="AQ14">
            <v>9000</v>
          </cell>
          <cell r="AR14">
            <v>9300</v>
          </cell>
          <cell r="AS14">
            <v>9500</v>
          </cell>
          <cell r="AT14">
            <v>9700</v>
          </cell>
          <cell r="AU14">
            <v>9900</v>
          </cell>
          <cell r="AV14">
            <v>9900</v>
          </cell>
          <cell r="AW14">
            <v>10100</v>
          </cell>
          <cell r="AX14">
            <v>10300</v>
          </cell>
          <cell r="AY14">
            <v>10500</v>
          </cell>
          <cell r="AZ14">
            <v>10700</v>
          </cell>
          <cell r="BA14">
            <v>11800</v>
          </cell>
          <cell r="BB14">
            <v>12800</v>
          </cell>
          <cell r="BC14">
            <v>13700</v>
          </cell>
          <cell r="BD14">
            <v>14800</v>
          </cell>
          <cell r="BE14">
            <v>15700</v>
          </cell>
          <cell r="BF14">
            <v>16700</v>
          </cell>
          <cell r="BG14">
            <v>17600</v>
          </cell>
          <cell r="BH14">
            <v>18700</v>
          </cell>
          <cell r="BI14">
            <v>19700</v>
          </cell>
          <cell r="BJ14">
            <v>20500</v>
          </cell>
        </row>
        <row r="15">
          <cell r="A15" t="str">
            <v>N</v>
          </cell>
          <cell r="B15" t="str">
            <v>150Km</v>
          </cell>
          <cell r="C15">
            <v>1700</v>
          </cell>
          <cell r="D15">
            <v>2000</v>
          </cell>
          <cell r="E15">
            <v>2100</v>
          </cell>
          <cell r="F15">
            <v>2300</v>
          </cell>
          <cell r="G15">
            <v>2500</v>
          </cell>
          <cell r="H15">
            <v>2600</v>
          </cell>
          <cell r="I15">
            <v>2800</v>
          </cell>
          <cell r="J15">
            <v>2900</v>
          </cell>
          <cell r="K15">
            <v>3100</v>
          </cell>
          <cell r="L15">
            <v>3300</v>
          </cell>
          <cell r="M15">
            <v>3600</v>
          </cell>
          <cell r="N15">
            <v>3800</v>
          </cell>
          <cell r="O15">
            <v>4000</v>
          </cell>
          <cell r="P15">
            <v>4100</v>
          </cell>
          <cell r="Q15">
            <v>4300</v>
          </cell>
          <cell r="R15">
            <v>4500</v>
          </cell>
          <cell r="S15">
            <v>4800</v>
          </cell>
          <cell r="T15">
            <v>5000</v>
          </cell>
          <cell r="U15">
            <v>5100</v>
          </cell>
          <cell r="V15">
            <v>5100</v>
          </cell>
          <cell r="W15">
            <v>5300</v>
          </cell>
          <cell r="X15">
            <v>5500</v>
          </cell>
          <cell r="Y15">
            <v>5600</v>
          </cell>
          <cell r="Z15">
            <v>5700</v>
          </cell>
          <cell r="AA15">
            <v>6000</v>
          </cell>
          <cell r="AB15">
            <v>6200</v>
          </cell>
          <cell r="AC15">
            <v>6400</v>
          </cell>
          <cell r="AD15">
            <v>6500</v>
          </cell>
          <cell r="AE15">
            <v>6600</v>
          </cell>
          <cell r="AF15">
            <v>6900</v>
          </cell>
          <cell r="AG15">
            <v>7100</v>
          </cell>
          <cell r="AH15">
            <v>7400</v>
          </cell>
          <cell r="AI15">
            <v>7500</v>
          </cell>
          <cell r="AJ15">
            <v>7600</v>
          </cell>
          <cell r="AK15">
            <v>8000</v>
          </cell>
          <cell r="AL15">
            <v>8100</v>
          </cell>
          <cell r="AM15">
            <v>8400</v>
          </cell>
          <cell r="AN15">
            <v>8500</v>
          </cell>
          <cell r="AO15">
            <v>8700</v>
          </cell>
          <cell r="AP15">
            <v>9000</v>
          </cell>
          <cell r="AQ15">
            <v>9000</v>
          </cell>
          <cell r="AR15">
            <v>9300</v>
          </cell>
          <cell r="AS15">
            <v>9500</v>
          </cell>
          <cell r="AT15">
            <v>9700</v>
          </cell>
          <cell r="AU15">
            <v>9900</v>
          </cell>
          <cell r="AV15">
            <v>9900</v>
          </cell>
          <cell r="AW15">
            <v>10200</v>
          </cell>
          <cell r="AX15">
            <v>10400</v>
          </cell>
          <cell r="AY15">
            <v>10600</v>
          </cell>
          <cell r="AZ15">
            <v>10800</v>
          </cell>
          <cell r="BA15">
            <v>11900</v>
          </cell>
          <cell r="BB15">
            <v>12900</v>
          </cell>
          <cell r="BC15">
            <v>13800</v>
          </cell>
          <cell r="BD15">
            <v>14900</v>
          </cell>
          <cell r="BE15">
            <v>15800</v>
          </cell>
          <cell r="BF15">
            <v>16800</v>
          </cell>
          <cell r="BG15">
            <v>17700</v>
          </cell>
          <cell r="BH15">
            <v>18800</v>
          </cell>
          <cell r="BI15">
            <v>19800</v>
          </cell>
          <cell r="BJ15">
            <v>20700</v>
          </cell>
        </row>
        <row r="16">
          <cell r="A16" t="str">
            <v>O</v>
          </cell>
          <cell r="B16">
            <v>160</v>
          </cell>
          <cell r="C16">
            <v>1700</v>
          </cell>
          <cell r="D16">
            <v>2000</v>
          </cell>
          <cell r="E16">
            <v>2100</v>
          </cell>
          <cell r="F16">
            <v>2400</v>
          </cell>
          <cell r="G16">
            <v>2400</v>
          </cell>
          <cell r="H16">
            <v>2500</v>
          </cell>
          <cell r="I16">
            <v>2700</v>
          </cell>
          <cell r="J16">
            <v>2900</v>
          </cell>
          <cell r="K16">
            <v>3200</v>
          </cell>
          <cell r="L16">
            <v>3400</v>
          </cell>
          <cell r="M16">
            <v>3600</v>
          </cell>
          <cell r="N16">
            <v>3800</v>
          </cell>
          <cell r="O16">
            <v>4100</v>
          </cell>
          <cell r="P16">
            <v>4400</v>
          </cell>
          <cell r="Q16">
            <v>4700</v>
          </cell>
          <cell r="R16">
            <v>4800</v>
          </cell>
          <cell r="S16">
            <v>5000</v>
          </cell>
          <cell r="T16">
            <v>5100</v>
          </cell>
          <cell r="U16">
            <v>5300</v>
          </cell>
          <cell r="V16">
            <v>5400</v>
          </cell>
          <cell r="W16">
            <v>5600</v>
          </cell>
          <cell r="X16">
            <v>5800</v>
          </cell>
          <cell r="Y16">
            <v>5900</v>
          </cell>
          <cell r="Z16">
            <v>6100</v>
          </cell>
          <cell r="AA16">
            <v>6400</v>
          </cell>
          <cell r="AB16">
            <v>6600</v>
          </cell>
          <cell r="AC16">
            <v>6900</v>
          </cell>
          <cell r="AD16">
            <v>7000</v>
          </cell>
          <cell r="AE16">
            <v>7100</v>
          </cell>
          <cell r="AF16">
            <v>7400</v>
          </cell>
          <cell r="AG16">
            <v>7500</v>
          </cell>
          <cell r="AH16">
            <v>7700</v>
          </cell>
          <cell r="AI16">
            <v>7900</v>
          </cell>
          <cell r="AJ16">
            <v>8100</v>
          </cell>
          <cell r="AK16">
            <v>8300</v>
          </cell>
          <cell r="AL16">
            <v>8500</v>
          </cell>
          <cell r="AM16">
            <v>8800</v>
          </cell>
          <cell r="AN16">
            <v>9000</v>
          </cell>
          <cell r="AO16">
            <v>9200</v>
          </cell>
          <cell r="AP16">
            <v>9600</v>
          </cell>
          <cell r="AQ16">
            <v>9600</v>
          </cell>
          <cell r="AR16">
            <v>9900</v>
          </cell>
          <cell r="AS16">
            <v>10100</v>
          </cell>
          <cell r="AT16">
            <v>10300</v>
          </cell>
          <cell r="AU16">
            <v>10600</v>
          </cell>
          <cell r="AV16">
            <v>10500</v>
          </cell>
          <cell r="AW16">
            <v>10900</v>
          </cell>
          <cell r="AX16">
            <v>11100</v>
          </cell>
          <cell r="AY16">
            <v>11300</v>
          </cell>
          <cell r="AZ16">
            <v>11500</v>
          </cell>
          <cell r="BA16">
            <v>12700</v>
          </cell>
          <cell r="BB16">
            <v>13600</v>
          </cell>
          <cell r="BC16">
            <v>14700</v>
          </cell>
          <cell r="BD16">
            <v>15800</v>
          </cell>
          <cell r="BE16">
            <v>16900</v>
          </cell>
          <cell r="BF16">
            <v>17900</v>
          </cell>
          <cell r="BG16">
            <v>19000</v>
          </cell>
          <cell r="BH16">
            <v>20100</v>
          </cell>
          <cell r="BI16">
            <v>21100</v>
          </cell>
          <cell r="BJ16">
            <v>22100</v>
          </cell>
        </row>
        <row r="17">
          <cell r="A17" t="str">
            <v>P</v>
          </cell>
          <cell r="B17">
            <v>170</v>
          </cell>
          <cell r="C17">
            <v>1700</v>
          </cell>
          <cell r="D17">
            <v>2000</v>
          </cell>
          <cell r="E17">
            <v>2100</v>
          </cell>
          <cell r="F17">
            <v>2400</v>
          </cell>
          <cell r="G17">
            <v>2500</v>
          </cell>
          <cell r="H17">
            <v>2600</v>
          </cell>
          <cell r="I17">
            <v>2800</v>
          </cell>
          <cell r="J17">
            <v>3000</v>
          </cell>
          <cell r="K17">
            <v>3300</v>
          </cell>
          <cell r="L17">
            <v>3400</v>
          </cell>
          <cell r="M17">
            <v>3600</v>
          </cell>
          <cell r="N17">
            <v>3800</v>
          </cell>
          <cell r="O17">
            <v>4100</v>
          </cell>
          <cell r="P17">
            <v>4400</v>
          </cell>
          <cell r="Q17">
            <v>4700</v>
          </cell>
          <cell r="R17">
            <v>4900</v>
          </cell>
          <cell r="S17">
            <v>5100</v>
          </cell>
          <cell r="T17">
            <v>5200</v>
          </cell>
          <cell r="U17">
            <v>5400</v>
          </cell>
          <cell r="V17">
            <v>5500</v>
          </cell>
          <cell r="W17">
            <v>5700</v>
          </cell>
          <cell r="X17">
            <v>5900</v>
          </cell>
          <cell r="Y17">
            <v>6000</v>
          </cell>
          <cell r="Z17">
            <v>6200</v>
          </cell>
          <cell r="AA17">
            <v>6500</v>
          </cell>
          <cell r="AB17">
            <v>6600</v>
          </cell>
          <cell r="AC17">
            <v>6900</v>
          </cell>
          <cell r="AD17">
            <v>7000</v>
          </cell>
          <cell r="AE17">
            <v>7100</v>
          </cell>
          <cell r="AF17">
            <v>7500</v>
          </cell>
          <cell r="AG17">
            <v>7600</v>
          </cell>
          <cell r="AH17">
            <v>7800</v>
          </cell>
          <cell r="AI17">
            <v>8000</v>
          </cell>
          <cell r="AJ17">
            <v>8200</v>
          </cell>
          <cell r="AK17">
            <v>8400</v>
          </cell>
          <cell r="AL17">
            <v>8600</v>
          </cell>
          <cell r="AM17">
            <v>8900</v>
          </cell>
          <cell r="AN17">
            <v>9100</v>
          </cell>
          <cell r="AO17">
            <v>9300</v>
          </cell>
          <cell r="AP17">
            <v>9700</v>
          </cell>
          <cell r="AQ17">
            <v>9700</v>
          </cell>
          <cell r="AR17">
            <v>10000</v>
          </cell>
          <cell r="AS17">
            <v>10200</v>
          </cell>
          <cell r="AT17">
            <v>10400</v>
          </cell>
          <cell r="AU17">
            <v>10700</v>
          </cell>
          <cell r="AV17">
            <v>10600</v>
          </cell>
          <cell r="AW17">
            <v>11000</v>
          </cell>
          <cell r="AX17">
            <v>11200</v>
          </cell>
          <cell r="AY17">
            <v>11400</v>
          </cell>
          <cell r="AZ17">
            <v>11600</v>
          </cell>
          <cell r="BA17">
            <v>12900</v>
          </cell>
          <cell r="BB17">
            <v>13700</v>
          </cell>
          <cell r="BC17">
            <v>14900</v>
          </cell>
          <cell r="BD17">
            <v>16000</v>
          </cell>
          <cell r="BE17">
            <v>17100</v>
          </cell>
          <cell r="BF17">
            <v>18100</v>
          </cell>
          <cell r="BG17">
            <v>19200</v>
          </cell>
          <cell r="BH17">
            <v>20300</v>
          </cell>
          <cell r="BI17">
            <v>21300</v>
          </cell>
          <cell r="BJ17">
            <v>22400</v>
          </cell>
        </row>
        <row r="18">
          <cell r="A18" t="str">
            <v>Q</v>
          </cell>
          <cell r="B18">
            <v>180</v>
          </cell>
          <cell r="C18">
            <v>1700</v>
          </cell>
          <cell r="D18">
            <v>2000</v>
          </cell>
          <cell r="E18">
            <v>2100</v>
          </cell>
          <cell r="F18">
            <v>2400</v>
          </cell>
          <cell r="G18">
            <v>2500</v>
          </cell>
          <cell r="H18">
            <v>2600</v>
          </cell>
          <cell r="I18">
            <v>2800</v>
          </cell>
          <cell r="J18">
            <v>3000</v>
          </cell>
          <cell r="K18">
            <v>3300</v>
          </cell>
          <cell r="L18">
            <v>3500</v>
          </cell>
          <cell r="M18">
            <v>3700</v>
          </cell>
          <cell r="N18">
            <v>3900</v>
          </cell>
          <cell r="O18">
            <v>4200</v>
          </cell>
          <cell r="P18">
            <v>4500</v>
          </cell>
          <cell r="Q18">
            <v>4800</v>
          </cell>
          <cell r="R18">
            <v>4900</v>
          </cell>
          <cell r="S18">
            <v>5100</v>
          </cell>
          <cell r="T18">
            <v>5200</v>
          </cell>
          <cell r="U18">
            <v>5400</v>
          </cell>
          <cell r="V18">
            <v>5500</v>
          </cell>
          <cell r="W18">
            <v>5700</v>
          </cell>
          <cell r="X18">
            <v>5900</v>
          </cell>
          <cell r="Y18">
            <v>6000</v>
          </cell>
          <cell r="Z18">
            <v>6200</v>
          </cell>
          <cell r="AA18">
            <v>6500</v>
          </cell>
          <cell r="AB18">
            <v>6700</v>
          </cell>
          <cell r="AC18">
            <v>7000</v>
          </cell>
          <cell r="AD18">
            <v>7100</v>
          </cell>
          <cell r="AE18">
            <v>7200</v>
          </cell>
          <cell r="AF18">
            <v>7600</v>
          </cell>
          <cell r="AG18">
            <v>7700</v>
          </cell>
          <cell r="AH18">
            <v>7900</v>
          </cell>
          <cell r="AI18">
            <v>8100</v>
          </cell>
          <cell r="AJ18">
            <v>8300</v>
          </cell>
          <cell r="AK18">
            <v>8500</v>
          </cell>
          <cell r="AL18">
            <v>8700</v>
          </cell>
          <cell r="AM18">
            <v>9000</v>
          </cell>
          <cell r="AN18">
            <v>9200</v>
          </cell>
          <cell r="AO18">
            <v>9400</v>
          </cell>
          <cell r="AP18">
            <v>9800</v>
          </cell>
          <cell r="AQ18">
            <v>9800</v>
          </cell>
          <cell r="AR18">
            <v>10100</v>
          </cell>
          <cell r="AS18">
            <v>10300</v>
          </cell>
          <cell r="AT18">
            <v>10500</v>
          </cell>
          <cell r="AU18">
            <v>10800</v>
          </cell>
          <cell r="AV18">
            <v>10700</v>
          </cell>
          <cell r="AW18">
            <v>11100</v>
          </cell>
          <cell r="AX18">
            <v>11300</v>
          </cell>
          <cell r="AY18">
            <v>11500</v>
          </cell>
          <cell r="AZ18">
            <v>11700</v>
          </cell>
          <cell r="BA18">
            <v>13000</v>
          </cell>
          <cell r="BB18">
            <v>13900</v>
          </cell>
          <cell r="BC18">
            <v>15000</v>
          </cell>
          <cell r="BD18">
            <v>16100</v>
          </cell>
          <cell r="BE18">
            <v>17300</v>
          </cell>
          <cell r="BF18">
            <v>18300</v>
          </cell>
          <cell r="BG18">
            <v>19400</v>
          </cell>
          <cell r="BH18">
            <v>20500</v>
          </cell>
          <cell r="BI18">
            <v>21500</v>
          </cell>
          <cell r="BJ18">
            <v>22600</v>
          </cell>
        </row>
        <row r="19">
          <cell r="A19" t="str">
            <v>R</v>
          </cell>
          <cell r="B19">
            <v>190</v>
          </cell>
          <cell r="C19">
            <v>1700</v>
          </cell>
          <cell r="D19">
            <v>2000</v>
          </cell>
          <cell r="E19">
            <v>2100</v>
          </cell>
          <cell r="F19">
            <v>2400</v>
          </cell>
          <cell r="G19">
            <v>2500</v>
          </cell>
          <cell r="H19">
            <v>2600</v>
          </cell>
          <cell r="I19">
            <v>2800</v>
          </cell>
          <cell r="J19">
            <v>3000</v>
          </cell>
          <cell r="K19">
            <v>3300</v>
          </cell>
          <cell r="L19">
            <v>3500</v>
          </cell>
          <cell r="M19">
            <v>3700</v>
          </cell>
          <cell r="N19">
            <v>3900</v>
          </cell>
          <cell r="O19">
            <v>4200</v>
          </cell>
          <cell r="P19">
            <v>4500</v>
          </cell>
          <cell r="Q19">
            <v>4800</v>
          </cell>
          <cell r="R19">
            <v>5000</v>
          </cell>
          <cell r="S19">
            <v>5200</v>
          </cell>
          <cell r="T19">
            <v>5300</v>
          </cell>
          <cell r="U19">
            <v>5500</v>
          </cell>
          <cell r="V19">
            <v>5600</v>
          </cell>
          <cell r="W19">
            <v>5800</v>
          </cell>
          <cell r="X19">
            <v>6000</v>
          </cell>
          <cell r="Y19">
            <v>6100</v>
          </cell>
          <cell r="Z19">
            <v>6300</v>
          </cell>
          <cell r="AA19">
            <v>6600</v>
          </cell>
          <cell r="AB19">
            <v>6800</v>
          </cell>
          <cell r="AC19">
            <v>7100</v>
          </cell>
          <cell r="AD19">
            <v>7200</v>
          </cell>
          <cell r="AE19">
            <v>7300</v>
          </cell>
          <cell r="AF19">
            <v>7700</v>
          </cell>
          <cell r="AG19">
            <v>7800</v>
          </cell>
          <cell r="AH19">
            <v>8000</v>
          </cell>
          <cell r="AI19">
            <v>8200</v>
          </cell>
          <cell r="AJ19">
            <v>8400</v>
          </cell>
          <cell r="AK19">
            <v>8600</v>
          </cell>
          <cell r="AL19">
            <v>8800</v>
          </cell>
          <cell r="AM19">
            <v>9100</v>
          </cell>
          <cell r="AN19">
            <v>9300</v>
          </cell>
          <cell r="AO19">
            <v>9500</v>
          </cell>
          <cell r="AP19">
            <v>9900</v>
          </cell>
          <cell r="AQ19">
            <v>9900</v>
          </cell>
          <cell r="AR19">
            <v>10200</v>
          </cell>
          <cell r="AS19">
            <v>10400</v>
          </cell>
          <cell r="AT19">
            <v>10600</v>
          </cell>
          <cell r="AU19">
            <v>10900</v>
          </cell>
          <cell r="AV19">
            <v>10800</v>
          </cell>
          <cell r="AW19">
            <v>11200</v>
          </cell>
          <cell r="AX19">
            <v>11400</v>
          </cell>
          <cell r="AY19">
            <v>11600</v>
          </cell>
          <cell r="AZ19">
            <v>11800</v>
          </cell>
          <cell r="BA19">
            <v>13100</v>
          </cell>
          <cell r="BB19">
            <v>14000</v>
          </cell>
          <cell r="BC19">
            <v>15200</v>
          </cell>
          <cell r="BD19">
            <v>16300</v>
          </cell>
          <cell r="BE19">
            <v>17500</v>
          </cell>
          <cell r="BF19">
            <v>18500</v>
          </cell>
          <cell r="BG19">
            <v>19600</v>
          </cell>
          <cell r="BH19">
            <v>20700</v>
          </cell>
          <cell r="BI19">
            <v>21700</v>
          </cell>
          <cell r="BJ19">
            <v>22800</v>
          </cell>
        </row>
        <row r="20">
          <cell r="A20" t="str">
            <v>S</v>
          </cell>
          <cell r="B20" t="str">
            <v>200Km</v>
          </cell>
          <cell r="C20">
            <v>1700</v>
          </cell>
          <cell r="D20">
            <v>2000</v>
          </cell>
          <cell r="E20">
            <v>2100</v>
          </cell>
          <cell r="F20">
            <v>2400</v>
          </cell>
          <cell r="G20">
            <v>2500</v>
          </cell>
          <cell r="H20">
            <v>2600</v>
          </cell>
          <cell r="I20">
            <v>2800</v>
          </cell>
          <cell r="J20">
            <v>3000</v>
          </cell>
          <cell r="K20">
            <v>3300</v>
          </cell>
          <cell r="L20">
            <v>3500</v>
          </cell>
          <cell r="M20">
            <v>3700</v>
          </cell>
          <cell r="N20">
            <v>3900</v>
          </cell>
          <cell r="O20">
            <v>4200</v>
          </cell>
          <cell r="P20">
            <v>4500</v>
          </cell>
          <cell r="Q20">
            <v>4800</v>
          </cell>
          <cell r="R20">
            <v>5000</v>
          </cell>
          <cell r="S20">
            <v>5200</v>
          </cell>
          <cell r="T20">
            <v>5300</v>
          </cell>
          <cell r="U20">
            <v>5500</v>
          </cell>
          <cell r="V20">
            <v>5600</v>
          </cell>
          <cell r="W20">
            <v>5800</v>
          </cell>
          <cell r="X20">
            <v>6000</v>
          </cell>
          <cell r="Y20">
            <v>6100</v>
          </cell>
          <cell r="Z20">
            <v>6300</v>
          </cell>
          <cell r="AA20">
            <v>6600</v>
          </cell>
          <cell r="AB20">
            <v>6800</v>
          </cell>
          <cell r="AC20">
            <v>7100</v>
          </cell>
          <cell r="AD20">
            <v>7200</v>
          </cell>
          <cell r="AE20">
            <v>7300</v>
          </cell>
          <cell r="AF20">
            <v>7700</v>
          </cell>
          <cell r="AG20">
            <v>7800</v>
          </cell>
          <cell r="AH20">
            <v>8000</v>
          </cell>
          <cell r="AI20">
            <v>8200</v>
          </cell>
          <cell r="AJ20">
            <v>8400</v>
          </cell>
          <cell r="AK20">
            <v>8600</v>
          </cell>
          <cell r="AL20">
            <v>8800</v>
          </cell>
          <cell r="AM20">
            <v>9100</v>
          </cell>
          <cell r="AN20">
            <v>9300</v>
          </cell>
          <cell r="AO20">
            <v>9500</v>
          </cell>
          <cell r="AP20">
            <v>9900</v>
          </cell>
          <cell r="AQ20">
            <v>10000</v>
          </cell>
          <cell r="AR20">
            <v>10300</v>
          </cell>
          <cell r="AS20">
            <v>10500</v>
          </cell>
          <cell r="AT20">
            <v>10700</v>
          </cell>
          <cell r="AU20">
            <v>11000</v>
          </cell>
          <cell r="AV20">
            <v>10900</v>
          </cell>
          <cell r="AW20">
            <v>11300</v>
          </cell>
          <cell r="AX20">
            <v>11500</v>
          </cell>
          <cell r="AY20">
            <v>11700</v>
          </cell>
          <cell r="AZ20">
            <v>11900</v>
          </cell>
          <cell r="BA20">
            <v>13200</v>
          </cell>
          <cell r="BB20">
            <v>14100</v>
          </cell>
          <cell r="BC20">
            <v>15300</v>
          </cell>
          <cell r="BD20">
            <v>16400</v>
          </cell>
          <cell r="BE20">
            <v>17600</v>
          </cell>
          <cell r="BF20">
            <v>18600</v>
          </cell>
          <cell r="BG20">
            <v>19700</v>
          </cell>
          <cell r="BH20">
            <v>20900</v>
          </cell>
          <cell r="BI20">
            <v>21900</v>
          </cell>
          <cell r="BJ20">
            <v>23000</v>
          </cell>
        </row>
        <row r="21">
          <cell r="A21" t="str">
            <v>T</v>
          </cell>
          <cell r="B21">
            <v>210</v>
          </cell>
          <cell r="C21">
            <v>1700</v>
          </cell>
          <cell r="D21">
            <v>2000</v>
          </cell>
          <cell r="E21">
            <v>2100</v>
          </cell>
          <cell r="F21">
            <v>2400</v>
          </cell>
          <cell r="G21">
            <v>2500</v>
          </cell>
          <cell r="H21">
            <v>2600</v>
          </cell>
          <cell r="I21">
            <v>2900</v>
          </cell>
          <cell r="J21">
            <v>3200</v>
          </cell>
          <cell r="K21">
            <v>3500</v>
          </cell>
          <cell r="L21">
            <v>3700</v>
          </cell>
          <cell r="M21">
            <v>3900</v>
          </cell>
          <cell r="N21">
            <v>4100</v>
          </cell>
          <cell r="O21">
            <v>4400</v>
          </cell>
          <cell r="P21">
            <v>4700</v>
          </cell>
          <cell r="Q21">
            <v>4900</v>
          </cell>
          <cell r="R21">
            <v>5100</v>
          </cell>
          <cell r="S21">
            <v>5300</v>
          </cell>
          <cell r="T21">
            <v>5500</v>
          </cell>
          <cell r="U21">
            <v>5700</v>
          </cell>
          <cell r="V21">
            <v>5800</v>
          </cell>
          <cell r="W21">
            <v>6100</v>
          </cell>
          <cell r="X21">
            <v>6300</v>
          </cell>
          <cell r="Y21">
            <v>6400</v>
          </cell>
          <cell r="Z21">
            <v>6500</v>
          </cell>
          <cell r="AA21">
            <v>6900</v>
          </cell>
          <cell r="AB21">
            <v>7200</v>
          </cell>
          <cell r="AC21">
            <v>7300</v>
          </cell>
          <cell r="AD21">
            <v>7400</v>
          </cell>
          <cell r="AE21">
            <v>7600</v>
          </cell>
          <cell r="AF21">
            <v>8000</v>
          </cell>
          <cell r="AG21">
            <v>8200</v>
          </cell>
          <cell r="AH21">
            <v>8500</v>
          </cell>
          <cell r="AI21">
            <v>8600</v>
          </cell>
          <cell r="AJ21">
            <v>8800</v>
          </cell>
          <cell r="AK21">
            <v>9200</v>
          </cell>
          <cell r="AL21">
            <v>9400</v>
          </cell>
          <cell r="AM21">
            <v>9600</v>
          </cell>
          <cell r="AN21">
            <v>9800</v>
          </cell>
          <cell r="AO21">
            <v>10000</v>
          </cell>
          <cell r="AP21">
            <v>10400</v>
          </cell>
          <cell r="AQ21">
            <v>10500</v>
          </cell>
          <cell r="AR21">
            <v>10800</v>
          </cell>
          <cell r="AS21">
            <v>11000</v>
          </cell>
          <cell r="AT21">
            <v>11300</v>
          </cell>
          <cell r="AU21">
            <v>11600</v>
          </cell>
          <cell r="AV21">
            <v>11600</v>
          </cell>
          <cell r="AW21">
            <v>12000</v>
          </cell>
          <cell r="AX21">
            <v>12100</v>
          </cell>
          <cell r="AY21">
            <v>12400</v>
          </cell>
          <cell r="AZ21">
            <v>12700</v>
          </cell>
          <cell r="BA21">
            <v>13900</v>
          </cell>
          <cell r="BB21">
            <v>15000</v>
          </cell>
          <cell r="BC21">
            <v>16200</v>
          </cell>
          <cell r="BD21">
            <v>17300</v>
          </cell>
          <cell r="BE21">
            <v>18500</v>
          </cell>
          <cell r="BF21">
            <v>19600</v>
          </cell>
          <cell r="BG21">
            <v>21000</v>
          </cell>
          <cell r="BH21">
            <v>22100</v>
          </cell>
          <cell r="BI21">
            <v>23300</v>
          </cell>
          <cell r="BJ21">
            <v>24400</v>
          </cell>
        </row>
        <row r="22">
          <cell r="A22" t="str">
            <v>U</v>
          </cell>
          <cell r="B22">
            <v>220</v>
          </cell>
          <cell r="C22">
            <v>1700</v>
          </cell>
          <cell r="D22">
            <v>2000</v>
          </cell>
          <cell r="E22">
            <v>2100</v>
          </cell>
          <cell r="F22">
            <v>2400</v>
          </cell>
          <cell r="G22">
            <v>2600</v>
          </cell>
          <cell r="H22">
            <v>2700</v>
          </cell>
          <cell r="I22">
            <v>3000</v>
          </cell>
          <cell r="J22">
            <v>3300</v>
          </cell>
          <cell r="K22">
            <v>3500</v>
          </cell>
          <cell r="L22">
            <v>3700</v>
          </cell>
          <cell r="M22">
            <v>3900</v>
          </cell>
          <cell r="N22">
            <v>4100</v>
          </cell>
          <cell r="O22">
            <v>4400</v>
          </cell>
          <cell r="P22">
            <v>4700</v>
          </cell>
          <cell r="Q22">
            <v>5000</v>
          </cell>
          <cell r="R22">
            <v>5200</v>
          </cell>
          <cell r="S22">
            <v>5400</v>
          </cell>
          <cell r="T22">
            <v>5600</v>
          </cell>
          <cell r="U22">
            <v>5800</v>
          </cell>
          <cell r="V22">
            <v>5900</v>
          </cell>
          <cell r="W22">
            <v>6200</v>
          </cell>
          <cell r="X22">
            <v>6400</v>
          </cell>
          <cell r="Y22">
            <v>6500</v>
          </cell>
          <cell r="Z22">
            <v>6500</v>
          </cell>
          <cell r="AA22">
            <v>6900</v>
          </cell>
          <cell r="AB22">
            <v>7200</v>
          </cell>
          <cell r="AC22">
            <v>7400</v>
          </cell>
          <cell r="AD22">
            <v>7500</v>
          </cell>
          <cell r="AE22">
            <v>7700</v>
          </cell>
          <cell r="AF22">
            <v>8100</v>
          </cell>
          <cell r="AG22">
            <v>8300</v>
          </cell>
          <cell r="AH22">
            <v>8600</v>
          </cell>
          <cell r="AI22">
            <v>8700</v>
          </cell>
          <cell r="AJ22">
            <v>8900</v>
          </cell>
          <cell r="AK22">
            <v>9300</v>
          </cell>
          <cell r="AL22">
            <v>9500</v>
          </cell>
          <cell r="AM22">
            <v>9700</v>
          </cell>
          <cell r="AN22">
            <v>9900</v>
          </cell>
          <cell r="AO22">
            <v>10100</v>
          </cell>
          <cell r="AP22">
            <v>10500</v>
          </cell>
          <cell r="AQ22">
            <v>10600</v>
          </cell>
          <cell r="AR22">
            <v>10900</v>
          </cell>
          <cell r="AS22">
            <v>11100</v>
          </cell>
          <cell r="AT22">
            <v>11400</v>
          </cell>
          <cell r="AU22">
            <v>11700</v>
          </cell>
          <cell r="AV22">
            <v>11700</v>
          </cell>
          <cell r="AW22">
            <v>12100</v>
          </cell>
          <cell r="AX22">
            <v>12300</v>
          </cell>
          <cell r="AY22">
            <v>12600</v>
          </cell>
          <cell r="AZ22">
            <v>12900</v>
          </cell>
          <cell r="BA22">
            <v>14000</v>
          </cell>
          <cell r="BB22">
            <v>15200</v>
          </cell>
          <cell r="BC22">
            <v>16300</v>
          </cell>
          <cell r="BD22">
            <v>17500</v>
          </cell>
          <cell r="BE22">
            <v>18700</v>
          </cell>
          <cell r="BF22">
            <v>19800</v>
          </cell>
          <cell r="BG22">
            <v>21200</v>
          </cell>
          <cell r="BH22">
            <v>22400</v>
          </cell>
          <cell r="BI22">
            <v>23500</v>
          </cell>
          <cell r="BJ22">
            <v>24700</v>
          </cell>
        </row>
        <row r="23">
          <cell r="A23" t="str">
            <v>V</v>
          </cell>
          <cell r="B23">
            <v>230</v>
          </cell>
          <cell r="C23">
            <v>1700</v>
          </cell>
          <cell r="D23">
            <v>2000</v>
          </cell>
          <cell r="E23">
            <v>2100</v>
          </cell>
          <cell r="F23">
            <v>2400</v>
          </cell>
          <cell r="G23">
            <v>2600</v>
          </cell>
          <cell r="H23">
            <v>2700</v>
          </cell>
          <cell r="I23">
            <v>3000</v>
          </cell>
          <cell r="J23">
            <v>3300</v>
          </cell>
          <cell r="K23">
            <v>3600</v>
          </cell>
          <cell r="L23">
            <v>3800</v>
          </cell>
          <cell r="M23">
            <v>4000</v>
          </cell>
          <cell r="N23">
            <v>4200</v>
          </cell>
          <cell r="O23">
            <v>4500</v>
          </cell>
          <cell r="P23">
            <v>4800</v>
          </cell>
          <cell r="Q23">
            <v>5000</v>
          </cell>
          <cell r="R23">
            <v>5200</v>
          </cell>
          <cell r="S23">
            <v>5400</v>
          </cell>
          <cell r="T23">
            <v>5600</v>
          </cell>
          <cell r="U23">
            <v>5800</v>
          </cell>
          <cell r="V23">
            <v>5900</v>
          </cell>
          <cell r="W23">
            <v>6200</v>
          </cell>
          <cell r="X23">
            <v>6400</v>
          </cell>
          <cell r="Y23">
            <v>6500</v>
          </cell>
          <cell r="Z23">
            <v>6600</v>
          </cell>
          <cell r="AA23">
            <v>7000</v>
          </cell>
          <cell r="AB23">
            <v>7300</v>
          </cell>
          <cell r="AC23">
            <v>7500</v>
          </cell>
          <cell r="AD23">
            <v>7600</v>
          </cell>
          <cell r="AE23">
            <v>7800</v>
          </cell>
          <cell r="AF23">
            <v>8200</v>
          </cell>
          <cell r="AG23">
            <v>8400</v>
          </cell>
          <cell r="AH23">
            <v>8700</v>
          </cell>
          <cell r="AI23">
            <v>8800</v>
          </cell>
          <cell r="AJ23">
            <v>9000</v>
          </cell>
          <cell r="AK23">
            <v>9400</v>
          </cell>
          <cell r="AL23">
            <v>9600</v>
          </cell>
          <cell r="AM23">
            <v>9800</v>
          </cell>
          <cell r="AN23">
            <v>10000</v>
          </cell>
          <cell r="AO23">
            <v>10200</v>
          </cell>
          <cell r="AP23">
            <v>10600</v>
          </cell>
          <cell r="AQ23">
            <v>10700</v>
          </cell>
          <cell r="AR23">
            <v>11000</v>
          </cell>
          <cell r="AS23">
            <v>11200</v>
          </cell>
          <cell r="AT23">
            <v>11500</v>
          </cell>
          <cell r="AU23">
            <v>11800</v>
          </cell>
          <cell r="AV23">
            <v>11800</v>
          </cell>
          <cell r="AW23">
            <v>12200</v>
          </cell>
          <cell r="AX23">
            <v>12400</v>
          </cell>
          <cell r="AY23">
            <v>12700</v>
          </cell>
          <cell r="AZ23">
            <v>13000</v>
          </cell>
          <cell r="BA23">
            <v>14200</v>
          </cell>
          <cell r="BB23">
            <v>15300</v>
          </cell>
          <cell r="BC23">
            <v>16500</v>
          </cell>
          <cell r="BD23">
            <v>17700</v>
          </cell>
          <cell r="BE23">
            <v>18900</v>
          </cell>
          <cell r="BF23">
            <v>20000</v>
          </cell>
          <cell r="BG23">
            <v>21400</v>
          </cell>
          <cell r="BH23">
            <v>22600</v>
          </cell>
          <cell r="BI23">
            <v>23800</v>
          </cell>
          <cell r="BJ23">
            <v>24900</v>
          </cell>
        </row>
        <row r="24">
          <cell r="A24" t="str">
            <v>W</v>
          </cell>
          <cell r="B24">
            <v>240</v>
          </cell>
          <cell r="C24">
            <v>1700</v>
          </cell>
          <cell r="D24">
            <v>2000</v>
          </cell>
          <cell r="E24">
            <v>2100</v>
          </cell>
          <cell r="F24">
            <v>2400</v>
          </cell>
          <cell r="G24">
            <v>2600</v>
          </cell>
          <cell r="H24">
            <v>2700</v>
          </cell>
          <cell r="I24">
            <v>3000</v>
          </cell>
          <cell r="J24">
            <v>3300</v>
          </cell>
          <cell r="K24">
            <v>3600</v>
          </cell>
          <cell r="L24">
            <v>3800</v>
          </cell>
          <cell r="M24">
            <v>4000</v>
          </cell>
          <cell r="N24">
            <v>4200</v>
          </cell>
          <cell r="O24">
            <v>4500</v>
          </cell>
          <cell r="P24">
            <v>4800</v>
          </cell>
          <cell r="Q24">
            <v>5100</v>
          </cell>
          <cell r="R24">
            <v>5300</v>
          </cell>
          <cell r="S24">
            <v>5500</v>
          </cell>
          <cell r="T24">
            <v>5700</v>
          </cell>
          <cell r="U24">
            <v>5900</v>
          </cell>
          <cell r="V24">
            <v>6000</v>
          </cell>
          <cell r="W24">
            <v>6300</v>
          </cell>
          <cell r="X24">
            <v>6500</v>
          </cell>
          <cell r="Y24">
            <v>6600</v>
          </cell>
          <cell r="Z24">
            <v>6700</v>
          </cell>
          <cell r="AA24">
            <v>7100</v>
          </cell>
          <cell r="AB24">
            <v>7400</v>
          </cell>
          <cell r="AC24">
            <v>7600</v>
          </cell>
          <cell r="AD24">
            <v>7700</v>
          </cell>
          <cell r="AE24">
            <v>7900</v>
          </cell>
          <cell r="AF24">
            <v>8300</v>
          </cell>
          <cell r="AG24">
            <v>8500</v>
          </cell>
          <cell r="AH24">
            <v>8800</v>
          </cell>
          <cell r="AI24">
            <v>8900</v>
          </cell>
          <cell r="AJ24">
            <v>9100</v>
          </cell>
          <cell r="AK24">
            <v>9500</v>
          </cell>
          <cell r="AL24">
            <v>9700</v>
          </cell>
          <cell r="AM24">
            <v>9900</v>
          </cell>
          <cell r="AN24">
            <v>10100</v>
          </cell>
          <cell r="AO24">
            <v>10300</v>
          </cell>
          <cell r="AP24">
            <v>10700</v>
          </cell>
          <cell r="AQ24">
            <v>10800</v>
          </cell>
          <cell r="AR24">
            <v>11100</v>
          </cell>
          <cell r="AS24">
            <v>11300</v>
          </cell>
          <cell r="AT24">
            <v>11600</v>
          </cell>
          <cell r="AU24">
            <v>11900</v>
          </cell>
          <cell r="AV24">
            <v>11900</v>
          </cell>
          <cell r="AW24">
            <v>12300</v>
          </cell>
          <cell r="AX24">
            <v>12500</v>
          </cell>
          <cell r="AY24">
            <v>12800</v>
          </cell>
          <cell r="AZ24">
            <v>13100</v>
          </cell>
          <cell r="BA24">
            <v>14300</v>
          </cell>
          <cell r="BB24">
            <v>15500</v>
          </cell>
          <cell r="BC24">
            <v>16700</v>
          </cell>
          <cell r="BD24">
            <v>17900</v>
          </cell>
          <cell r="BE24">
            <v>19100</v>
          </cell>
          <cell r="BF24">
            <v>20200</v>
          </cell>
          <cell r="BG24">
            <v>21600</v>
          </cell>
          <cell r="BH24">
            <v>22800</v>
          </cell>
          <cell r="BI24">
            <v>24000</v>
          </cell>
          <cell r="BJ24">
            <v>25200</v>
          </cell>
        </row>
        <row r="25">
          <cell r="A25" t="str">
            <v>X</v>
          </cell>
          <cell r="B25" t="str">
            <v>250Km</v>
          </cell>
          <cell r="C25">
            <v>1700</v>
          </cell>
          <cell r="D25">
            <v>2000</v>
          </cell>
          <cell r="E25">
            <v>2100</v>
          </cell>
          <cell r="F25">
            <v>2400</v>
          </cell>
          <cell r="G25">
            <v>2600</v>
          </cell>
          <cell r="H25">
            <v>2700</v>
          </cell>
          <cell r="I25">
            <v>3000</v>
          </cell>
          <cell r="J25">
            <v>3300</v>
          </cell>
          <cell r="K25">
            <v>3600</v>
          </cell>
          <cell r="L25">
            <v>3800</v>
          </cell>
          <cell r="M25">
            <v>4000</v>
          </cell>
          <cell r="N25">
            <v>4200</v>
          </cell>
          <cell r="O25">
            <v>4500</v>
          </cell>
          <cell r="P25">
            <v>4800</v>
          </cell>
          <cell r="Q25">
            <v>5100</v>
          </cell>
          <cell r="R25">
            <v>5300</v>
          </cell>
          <cell r="S25">
            <v>5500</v>
          </cell>
          <cell r="T25">
            <v>5700</v>
          </cell>
          <cell r="U25">
            <v>5900</v>
          </cell>
          <cell r="V25">
            <v>6000</v>
          </cell>
          <cell r="W25">
            <v>6300</v>
          </cell>
          <cell r="X25">
            <v>6500</v>
          </cell>
          <cell r="Y25">
            <v>6600</v>
          </cell>
          <cell r="Z25">
            <v>6700</v>
          </cell>
          <cell r="AA25">
            <v>7100</v>
          </cell>
          <cell r="AB25">
            <v>7400</v>
          </cell>
          <cell r="AC25">
            <v>7600</v>
          </cell>
          <cell r="AD25">
            <v>7700</v>
          </cell>
          <cell r="AE25">
            <v>7900</v>
          </cell>
          <cell r="AF25">
            <v>8300</v>
          </cell>
          <cell r="AG25">
            <v>8500</v>
          </cell>
          <cell r="AH25">
            <v>8800</v>
          </cell>
          <cell r="AI25">
            <v>8900</v>
          </cell>
          <cell r="AJ25">
            <v>9100</v>
          </cell>
          <cell r="AK25">
            <v>9500</v>
          </cell>
          <cell r="AL25">
            <v>9700</v>
          </cell>
          <cell r="AM25">
            <v>10000</v>
          </cell>
          <cell r="AN25">
            <v>10200</v>
          </cell>
          <cell r="AO25">
            <v>10400</v>
          </cell>
          <cell r="AP25">
            <v>10800</v>
          </cell>
          <cell r="AQ25">
            <v>10900</v>
          </cell>
          <cell r="AR25">
            <v>11200</v>
          </cell>
          <cell r="AS25">
            <v>11400</v>
          </cell>
          <cell r="AT25">
            <v>11700</v>
          </cell>
          <cell r="AU25">
            <v>12000</v>
          </cell>
          <cell r="AV25">
            <v>12000</v>
          </cell>
          <cell r="AW25">
            <v>12400</v>
          </cell>
          <cell r="AX25">
            <v>12600</v>
          </cell>
          <cell r="AY25">
            <v>12900</v>
          </cell>
          <cell r="AZ25">
            <v>13200</v>
          </cell>
          <cell r="BA25">
            <v>14400</v>
          </cell>
          <cell r="BB25">
            <v>15600</v>
          </cell>
          <cell r="BC25">
            <v>16800</v>
          </cell>
          <cell r="BD25">
            <v>18000</v>
          </cell>
          <cell r="BE25">
            <v>19200</v>
          </cell>
          <cell r="BF25">
            <v>20400</v>
          </cell>
          <cell r="BG25">
            <v>21800</v>
          </cell>
          <cell r="BH25">
            <v>23000</v>
          </cell>
          <cell r="BI25">
            <v>24200</v>
          </cell>
          <cell r="BJ25">
            <v>25400</v>
          </cell>
        </row>
        <row r="26">
          <cell r="A26" t="str">
            <v>Y</v>
          </cell>
          <cell r="B26">
            <v>260</v>
          </cell>
          <cell r="C26">
            <v>1700</v>
          </cell>
          <cell r="D26">
            <v>2000</v>
          </cell>
          <cell r="E26">
            <v>2300</v>
          </cell>
          <cell r="F26">
            <v>2500</v>
          </cell>
          <cell r="G26">
            <v>2700</v>
          </cell>
          <cell r="H26">
            <v>2800</v>
          </cell>
          <cell r="I26">
            <v>3100</v>
          </cell>
          <cell r="J26">
            <v>3400</v>
          </cell>
          <cell r="K26">
            <v>3600</v>
          </cell>
          <cell r="L26">
            <v>3800</v>
          </cell>
          <cell r="M26">
            <v>4100</v>
          </cell>
          <cell r="N26">
            <v>4400</v>
          </cell>
          <cell r="O26">
            <v>4700</v>
          </cell>
          <cell r="P26">
            <v>4900</v>
          </cell>
          <cell r="Q26">
            <v>5200</v>
          </cell>
          <cell r="R26">
            <v>5400</v>
          </cell>
          <cell r="S26">
            <v>5700</v>
          </cell>
          <cell r="T26">
            <v>6000</v>
          </cell>
          <cell r="U26">
            <v>6200</v>
          </cell>
          <cell r="V26">
            <v>6300</v>
          </cell>
          <cell r="W26">
            <v>6500</v>
          </cell>
          <cell r="X26">
            <v>6700</v>
          </cell>
          <cell r="Y26">
            <v>6800</v>
          </cell>
          <cell r="Z26">
            <v>7000</v>
          </cell>
          <cell r="AA26">
            <v>7200</v>
          </cell>
          <cell r="AB26">
            <v>7500</v>
          </cell>
          <cell r="AC26">
            <v>7800</v>
          </cell>
          <cell r="AD26">
            <v>7900</v>
          </cell>
          <cell r="AE26">
            <v>8100</v>
          </cell>
          <cell r="AF26">
            <v>8600</v>
          </cell>
          <cell r="AG26">
            <v>8800</v>
          </cell>
          <cell r="AH26">
            <v>9100</v>
          </cell>
          <cell r="AI26">
            <v>9300</v>
          </cell>
          <cell r="AJ26">
            <v>9500</v>
          </cell>
          <cell r="AK26">
            <v>9800</v>
          </cell>
          <cell r="AL26">
            <v>10000</v>
          </cell>
          <cell r="AM26">
            <v>10300</v>
          </cell>
          <cell r="AN26">
            <v>10500</v>
          </cell>
          <cell r="AO26">
            <v>10800</v>
          </cell>
          <cell r="AP26">
            <v>11200</v>
          </cell>
          <cell r="AQ26">
            <v>11300</v>
          </cell>
          <cell r="AR26">
            <v>11700</v>
          </cell>
          <cell r="AS26">
            <v>11900</v>
          </cell>
          <cell r="AT26">
            <v>12000</v>
          </cell>
          <cell r="AU26">
            <v>12400</v>
          </cell>
          <cell r="AV26">
            <v>12400</v>
          </cell>
          <cell r="AW26">
            <v>12800</v>
          </cell>
          <cell r="AX26">
            <v>13000</v>
          </cell>
          <cell r="AY26">
            <v>13300</v>
          </cell>
          <cell r="AZ26">
            <v>13600</v>
          </cell>
          <cell r="BA26">
            <v>14900</v>
          </cell>
          <cell r="BB26">
            <v>16200</v>
          </cell>
          <cell r="BC26">
            <v>17500</v>
          </cell>
          <cell r="BD26">
            <v>18700</v>
          </cell>
          <cell r="BE26">
            <v>19900</v>
          </cell>
          <cell r="BF26">
            <v>21300</v>
          </cell>
          <cell r="BG26">
            <v>22500</v>
          </cell>
          <cell r="BH26">
            <v>23900</v>
          </cell>
          <cell r="BI26">
            <v>25000</v>
          </cell>
          <cell r="BJ26">
            <v>26300</v>
          </cell>
        </row>
        <row r="27">
          <cell r="A27" t="str">
            <v>Z</v>
          </cell>
          <cell r="B27">
            <v>270</v>
          </cell>
          <cell r="C27">
            <v>1700</v>
          </cell>
          <cell r="D27">
            <v>2000</v>
          </cell>
          <cell r="E27">
            <v>2300</v>
          </cell>
          <cell r="F27">
            <v>2600</v>
          </cell>
          <cell r="G27">
            <v>2800</v>
          </cell>
          <cell r="H27">
            <v>2900</v>
          </cell>
          <cell r="I27">
            <v>3200</v>
          </cell>
          <cell r="J27">
            <v>3400</v>
          </cell>
          <cell r="K27">
            <v>3600</v>
          </cell>
          <cell r="L27">
            <v>3800</v>
          </cell>
          <cell r="M27">
            <v>4100</v>
          </cell>
          <cell r="N27">
            <v>4400</v>
          </cell>
          <cell r="O27">
            <v>4700</v>
          </cell>
          <cell r="P27">
            <v>5000</v>
          </cell>
          <cell r="Q27">
            <v>5300</v>
          </cell>
          <cell r="R27">
            <v>5500</v>
          </cell>
          <cell r="S27">
            <v>5800</v>
          </cell>
          <cell r="T27">
            <v>6100</v>
          </cell>
          <cell r="U27">
            <v>6300</v>
          </cell>
          <cell r="V27">
            <v>6400</v>
          </cell>
          <cell r="W27">
            <v>6500</v>
          </cell>
          <cell r="X27">
            <v>6700</v>
          </cell>
          <cell r="Y27">
            <v>6800</v>
          </cell>
          <cell r="Z27">
            <v>7000</v>
          </cell>
          <cell r="AA27">
            <v>7300</v>
          </cell>
          <cell r="AB27">
            <v>7600</v>
          </cell>
          <cell r="AC27">
            <v>7900</v>
          </cell>
          <cell r="AD27">
            <v>8000</v>
          </cell>
          <cell r="AE27">
            <v>8200</v>
          </cell>
          <cell r="AF27">
            <v>8700</v>
          </cell>
          <cell r="AG27">
            <v>8900</v>
          </cell>
          <cell r="AH27">
            <v>9200</v>
          </cell>
          <cell r="AI27">
            <v>9400</v>
          </cell>
          <cell r="AJ27">
            <v>9600</v>
          </cell>
          <cell r="AK27">
            <v>9900</v>
          </cell>
          <cell r="AL27">
            <v>10100</v>
          </cell>
          <cell r="AM27">
            <v>10400</v>
          </cell>
          <cell r="AN27">
            <v>10600</v>
          </cell>
          <cell r="AO27">
            <v>10900</v>
          </cell>
          <cell r="AP27">
            <v>11300</v>
          </cell>
          <cell r="AQ27">
            <v>11400</v>
          </cell>
          <cell r="AR27">
            <v>11800</v>
          </cell>
          <cell r="AS27">
            <v>12000</v>
          </cell>
          <cell r="AT27">
            <v>12200</v>
          </cell>
          <cell r="AU27">
            <v>12600</v>
          </cell>
          <cell r="AV27">
            <v>12600</v>
          </cell>
          <cell r="AW27">
            <v>13000</v>
          </cell>
          <cell r="AX27">
            <v>13100</v>
          </cell>
          <cell r="AY27">
            <v>13400</v>
          </cell>
          <cell r="AZ27">
            <v>13700</v>
          </cell>
          <cell r="BA27">
            <v>15100</v>
          </cell>
          <cell r="BB27">
            <v>16300</v>
          </cell>
          <cell r="BC27">
            <v>17700</v>
          </cell>
          <cell r="BD27">
            <v>18900</v>
          </cell>
          <cell r="BE27">
            <v>20100</v>
          </cell>
          <cell r="BF27">
            <v>21500</v>
          </cell>
          <cell r="BG27">
            <v>22700</v>
          </cell>
          <cell r="BH27">
            <v>24100</v>
          </cell>
          <cell r="BI27">
            <v>25300</v>
          </cell>
          <cell r="BJ27">
            <v>26500</v>
          </cell>
        </row>
        <row r="28">
          <cell r="A28" t="str">
            <v>AA</v>
          </cell>
          <cell r="B28">
            <v>280</v>
          </cell>
          <cell r="C28">
            <v>1700</v>
          </cell>
          <cell r="D28">
            <v>2000</v>
          </cell>
          <cell r="E28">
            <v>2300</v>
          </cell>
          <cell r="F28">
            <v>2600</v>
          </cell>
          <cell r="G28">
            <v>2800</v>
          </cell>
          <cell r="H28">
            <v>2900</v>
          </cell>
          <cell r="I28">
            <v>3200</v>
          </cell>
          <cell r="J28">
            <v>3500</v>
          </cell>
          <cell r="K28">
            <v>3700</v>
          </cell>
          <cell r="L28">
            <v>3900</v>
          </cell>
          <cell r="M28">
            <v>4200</v>
          </cell>
          <cell r="N28">
            <v>4500</v>
          </cell>
          <cell r="O28">
            <v>4800</v>
          </cell>
          <cell r="P28">
            <v>5000</v>
          </cell>
          <cell r="Q28">
            <v>5300</v>
          </cell>
          <cell r="R28">
            <v>5500</v>
          </cell>
          <cell r="S28">
            <v>5800</v>
          </cell>
          <cell r="T28">
            <v>6100</v>
          </cell>
          <cell r="U28">
            <v>6300</v>
          </cell>
          <cell r="V28">
            <v>6400</v>
          </cell>
          <cell r="W28">
            <v>6600</v>
          </cell>
          <cell r="X28">
            <v>6800</v>
          </cell>
          <cell r="Y28">
            <v>6900</v>
          </cell>
          <cell r="Z28">
            <v>7100</v>
          </cell>
          <cell r="AA28">
            <v>7400</v>
          </cell>
          <cell r="AB28">
            <v>7700</v>
          </cell>
          <cell r="AC28">
            <v>8000</v>
          </cell>
          <cell r="AD28">
            <v>8100</v>
          </cell>
          <cell r="AE28">
            <v>8300</v>
          </cell>
          <cell r="AF28">
            <v>8800</v>
          </cell>
          <cell r="AG28">
            <v>9000</v>
          </cell>
          <cell r="AH28">
            <v>9300</v>
          </cell>
          <cell r="AI28">
            <v>9500</v>
          </cell>
          <cell r="AJ28">
            <v>9700</v>
          </cell>
          <cell r="AK28">
            <v>10000</v>
          </cell>
          <cell r="AL28">
            <v>10200</v>
          </cell>
          <cell r="AM28">
            <v>10500</v>
          </cell>
          <cell r="AN28">
            <v>10700</v>
          </cell>
          <cell r="AO28">
            <v>11000</v>
          </cell>
          <cell r="AP28">
            <v>11400</v>
          </cell>
          <cell r="AQ28">
            <v>11500</v>
          </cell>
          <cell r="AR28">
            <v>11900</v>
          </cell>
          <cell r="AS28">
            <v>12100</v>
          </cell>
          <cell r="AT28">
            <v>12300</v>
          </cell>
          <cell r="AU28">
            <v>12700</v>
          </cell>
          <cell r="AV28">
            <v>12700</v>
          </cell>
          <cell r="AW28">
            <v>13100</v>
          </cell>
          <cell r="AX28">
            <v>13300</v>
          </cell>
          <cell r="AY28">
            <v>13600</v>
          </cell>
          <cell r="AZ28">
            <v>13900</v>
          </cell>
          <cell r="BA28">
            <v>15200</v>
          </cell>
          <cell r="BB28">
            <v>16500</v>
          </cell>
          <cell r="BC28">
            <v>17900</v>
          </cell>
          <cell r="BD28">
            <v>19100</v>
          </cell>
          <cell r="BE28">
            <v>20300</v>
          </cell>
          <cell r="BF28">
            <v>21700</v>
          </cell>
          <cell r="BG28">
            <v>23000</v>
          </cell>
          <cell r="BH28">
            <v>24400</v>
          </cell>
          <cell r="BI28">
            <v>25500</v>
          </cell>
          <cell r="BJ28">
            <v>26800</v>
          </cell>
        </row>
        <row r="29">
          <cell r="A29" t="str">
            <v>AB</v>
          </cell>
          <cell r="B29">
            <v>290</v>
          </cell>
          <cell r="C29">
            <v>1700</v>
          </cell>
          <cell r="D29">
            <v>2000</v>
          </cell>
          <cell r="E29">
            <v>2300</v>
          </cell>
          <cell r="F29">
            <v>2600</v>
          </cell>
          <cell r="G29">
            <v>2800</v>
          </cell>
          <cell r="H29">
            <v>2900</v>
          </cell>
          <cell r="I29">
            <v>3200</v>
          </cell>
          <cell r="J29">
            <v>3500</v>
          </cell>
          <cell r="K29">
            <v>3700</v>
          </cell>
          <cell r="L29">
            <v>3900</v>
          </cell>
          <cell r="M29">
            <v>4200</v>
          </cell>
          <cell r="N29">
            <v>4500</v>
          </cell>
          <cell r="O29">
            <v>4800</v>
          </cell>
          <cell r="P29">
            <v>5100</v>
          </cell>
          <cell r="Q29">
            <v>5400</v>
          </cell>
          <cell r="R29">
            <v>5600</v>
          </cell>
          <cell r="S29">
            <v>5900</v>
          </cell>
          <cell r="T29">
            <v>6200</v>
          </cell>
          <cell r="U29">
            <v>6400</v>
          </cell>
          <cell r="V29">
            <v>6500</v>
          </cell>
          <cell r="W29">
            <v>6700</v>
          </cell>
          <cell r="X29">
            <v>6900</v>
          </cell>
          <cell r="Y29">
            <v>7000</v>
          </cell>
          <cell r="Z29">
            <v>7200</v>
          </cell>
          <cell r="AA29">
            <v>7500</v>
          </cell>
          <cell r="AB29">
            <v>7800</v>
          </cell>
          <cell r="AC29">
            <v>8100</v>
          </cell>
          <cell r="AD29">
            <v>8200</v>
          </cell>
          <cell r="AE29">
            <v>8400</v>
          </cell>
          <cell r="AF29">
            <v>8900</v>
          </cell>
          <cell r="AG29">
            <v>9100</v>
          </cell>
          <cell r="AH29">
            <v>9400</v>
          </cell>
          <cell r="AI29">
            <v>9600</v>
          </cell>
          <cell r="AJ29">
            <v>9800</v>
          </cell>
          <cell r="AK29">
            <v>10100</v>
          </cell>
          <cell r="AL29">
            <v>10300</v>
          </cell>
          <cell r="AM29">
            <v>10600</v>
          </cell>
          <cell r="AN29">
            <v>10800</v>
          </cell>
          <cell r="AO29">
            <v>11100</v>
          </cell>
          <cell r="AP29">
            <v>11500</v>
          </cell>
          <cell r="AQ29">
            <v>11600</v>
          </cell>
          <cell r="AR29">
            <v>12000</v>
          </cell>
          <cell r="AS29">
            <v>12200</v>
          </cell>
          <cell r="AT29">
            <v>12400</v>
          </cell>
          <cell r="AU29">
            <v>12800</v>
          </cell>
          <cell r="AV29">
            <v>12800</v>
          </cell>
          <cell r="AW29">
            <v>13200</v>
          </cell>
          <cell r="AX29">
            <v>13400</v>
          </cell>
          <cell r="AY29">
            <v>13700</v>
          </cell>
          <cell r="AZ29">
            <v>14000</v>
          </cell>
          <cell r="BA29">
            <v>15400</v>
          </cell>
          <cell r="BB29">
            <v>16700</v>
          </cell>
          <cell r="BC29">
            <v>18100</v>
          </cell>
          <cell r="BD29">
            <v>19300</v>
          </cell>
          <cell r="BE29">
            <v>20500</v>
          </cell>
          <cell r="BF29">
            <v>21900</v>
          </cell>
          <cell r="BG29">
            <v>23200</v>
          </cell>
          <cell r="BH29">
            <v>24600</v>
          </cell>
          <cell r="BI29">
            <v>25800</v>
          </cell>
          <cell r="BJ29">
            <v>27100</v>
          </cell>
        </row>
        <row r="30">
          <cell r="A30" t="str">
            <v>AC</v>
          </cell>
          <cell r="B30" t="str">
            <v>300Km</v>
          </cell>
          <cell r="C30">
            <v>1700</v>
          </cell>
          <cell r="D30">
            <v>2000</v>
          </cell>
          <cell r="E30">
            <v>2300</v>
          </cell>
          <cell r="F30">
            <v>2600</v>
          </cell>
          <cell r="G30">
            <v>2800</v>
          </cell>
          <cell r="H30">
            <v>2900</v>
          </cell>
          <cell r="I30">
            <v>3200</v>
          </cell>
          <cell r="J30">
            <v>3500</v>
          </cell>
          <cell r="K30">
            <v>3700</v>
          </cell>
          <cell r="L30">
            <v>3900</v>
          </cell>
          <cell r="M30">
            <v>4200</v>
          </cell>
          <cell r="N30">
            <v>4500</v>
          </cell>
          <cell r="O30">
            <v>4800</v>
          </cell>
          <cell r="P30">
            <v>5100</v>
          </cell>
          <cell r="Q30">
            <v>5400</v>
          </cell>
          <cell r="R30">
            <v>5600</v>
          </cell>
          <cell r="S30">
            <v>5900</v>
          </cell>
          <cell r="T30">
            <v>6200</v>
          </cell>
          <cell r="U30">
            <v>6400</v>
          </cell>
          <cell r="V30">
            <v>6500</v>
          </cell>
          <cell r="W30">
            <v>6700</v>
          </cell>
          <cell r="X30">
            <v>6900</v>
          </cell>
          <cell r="Y30">
            <v>7000</v>
          </cell>
          <cell r="Z30">
            <v>7200</v>
          </cell>
          <cell r="AA30">
            <v>7500</v>
          </cell>
          <cell r="AB30">
            <v>7800</v>
          </cell>
          <cell r="AC30">
            <v>8100</v>
          </cell>
          <cell r="AD30">
            <v>8200</v>
          </cell>
          <cell r="AE30">
            <v>8400</v>
          </cell>
          <cell r="AF30">
            <v>8900</v>
          </cell>
          <cell r="AG30">
            <v>9100</v>
          </cell>
          <cell r="AH30">
            <v>9400</v>
          </cell>
          <cell r="AI30">
            <v>9600</v>
          </cell>
          <cell r="AJ30">
            <v>9800</v>
          </cell>
          <cell r="AK30">
            <v>10200</v>
          </cell>
          <cell r="AL30">
            <v>10400</v>
          </cell>
          <cell r="AM30">
            <v>10700</v>
          </cell>
          <cell r="AN30">
            <v>10900</v>
          </cell>
          <cell r="AO30">
            <v>11200</v>
          </cell>
          <cell r="AP30">
            <v>11600</v>
          </cell>
          <cell r="AQ30">
            <v>11700</v>
          </cell>
          <cell r="AR30">
            <v>12100</v>
          </cell>
          <cell r="AS30">
            <v>12300</v>
          </cell>
          <cell r="AT30">
            <v>12500</v>
          </cell>
          <cell r="AU30">
            <v>12900</v>
          </cell>
          <cell r="AV30">
            <v>12900</v>
          </cell>
          <cell r="AW30">
            <v>13300</v>
          </cell>
          <cell r="AX30">
            <v>13500</v>
          </cell>
          <cell r="AY30">
            <v>13800</v>
          </cell>
          <cell r="AZ30">
            <v>14100</v>
          </cell>
          <cell r="BA30">
            <v>15500</v>
          </cell>
          <cell r="BB30">
            <v>16800</v>
          </cell>
          <cell r="BC30">
            <v>18200</v>
          </cell>
          <cell r="BD30">
            <v>19400</v>
          </cell>
          <cell r="BE30">
            <v>20700</v>
          </cell>
          <cell r="BF30">
            <v>22100</v>
          </cell>
          <cell r="BG30">
            <v>23400</v>
          </cell>
          <cell r="BH30">
            <v>24800</v>
          </cell>
          <cell r="BI30">
            <v>26000</v>
          </cell>
          <cell r="BJ30">
            <v>27300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北"/>
      <sheetName val="北海道"/>
      <sheetName val="調査表"/>
      <sheetName val="集配料金について"/>
      <sheetName val="静岡・愛知・岐阜・三重・集配料金表"/>
      <sheetName val="（参考）長野・滋賀・集配料金表"/>
      <sheetName val="地上運送運賃表"/>
      <sheetName val="地上運送運賃表50円→100円に"/>
      <sheetName val="地上運送運賃表濃飛案"/>
      <sheetName val="濃飛〔静岡・愛知・岐阜・三重〕貸切料金表濃飛案"/>
      <sheetName val="濃飛〔静岡・愛知・岐阜・三重〕混載配達料金表濃飛案"/>
      <sheetName val="早見表 (2)"/>
      <sheetName val="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C7" t="str">
            <v>A</v>
          </cell>
          <cell r="D7">
            <v>505</v>
          </cell>
          <cell r="E7">
            <v>1700</v>
          </cell>
          <cell r="F7">
            <v>1800</v>
          </cell>
          <cell r="G7">
            <v>1900</v>
          </cell>
          <cell r="H7">
            <v>2000</v>
          </cell>
          <cell r="I7">
            <v>2200</v>
          </cell>
          <cell r="J7">
            <v>2300</v>
          </cell>
          <cell r="K7">
            <v>2400</v>
          </cell>
          <cell r="L7">
            <v>2600</v>
          </cell>
          <cell r="M7">
            <v>2700</v>
          </cell>
          <cell r="N7">
            <v>2800</v>
          </cell>
          <cell r="O7">
            <v>3000</v>
          </cell>
          <cell r="P7">
            <v>3100</v>
          </cell>
          <cell r="Q7">
            <v>3200</v>
          </cell>
          <cell r="R7">
            <v>3300</v>
          </cell>
          <cell r="S7">
            <v>3500</v>
          </cell>
          <cell r="T7">
            <v>3600</v>
          </cell>
          <cell r="U7">
            <v>3700</v>
          </cell>
          <cell r="V7">
            <v>3900</v>
          </cell>
          <cell r="W7">
            <v>4000</v>
          </cell>
          <cell r="X7">
            <v>4100</v>
          </cell>
          <cell r="Y7">
            <v>4300</v>
          </cell>
          <cell r="Z7">
            <v>4400</v>
          </cell>
          <cell r="AA7">
            <v>4500</v>
          </cell>
          <cell r="AB7">
            <v>4600</v>
          </cell>
          <cell r="AC7">
            <v>4800</v>
          </cell>
          <cell r="AD7">
            <v>4900</v>
          </cell>
          <cell r="AE7">
            <v>5000</v>
          </cell>
          <cell r="AF7">
            <v>5200</v>
          </cell>
          <cell r="AG7">
            <v>5300</v>
          </cell>
          <cell r="AH7">
            <v>5400</v>
          </cell>
          <cell r="AI7">
            <v>5600</v>
          </cell>
          <cell r="AJ7">
            <v>5700</v>
          </cell>
          <cell r="AK7">
            <v>5800</v>
          </cell>
          <cell r="AL7">
            <v>5900</v>
          </cell>
          <cell r="AM7">
            <v>6100</v>
          </cell>
          <cell r="AN7">
            <v>6200</v>
          </cell>
          <cell r="AO7">
            <v>6300</v>
          </cell>
          <cell r="AP7">
            <v>6500</v>
          </cell>
          <cell r="AQ7">
            <v>6600</v>
          </cell>
          <cell r="AR7">
            <v>6700</v>
          </cell>
          <cell r="AS7">
            <v>6900</v>
          </cell>
          <cell r="AT7">
            <v>7000</v>
          </cell>
          <cell r="AU7">
            <v>7100</v>
          </cell>
          <cell r="AV7">
            <v>7200</v>
          </cell>
          <cell r="AW7">
            <v>7400</v>
          </cell>
          <cell r="AX7">
            <v>7500</v>
          </cell>
          <cell r="AY7">
            <v>7600</v>
          </cell>
          <cell r="AZ7">
            <v>7800</v>
          </cell>
          <cell r="BA7">
            <v>7900</v>
          </cell>
          <cell r="BB7">
            <v>8000</v>
          </cell>
          <cell r="BC7">
            <v>8200</v>
          </cell>
          <cell r="BD7">
            <v>8400</v>
          </cell>
          <cell r="BE7">
            <v>8600</v>
          </cell>
          <cell r="BF7">
            <v>8800</v>
          </cell>
          <cell r="BG7">
            <v>9100</v>
          </cell>
          <cell r="BH7">
            <v>9400</v>
          </cell>
          <cell r="BI7">
            <v>9600</v>
          </cell>
          <cell r="BJ7">
            <v>9900</v>
          </cell>
          <cell r="BK7">
            <v>10200</v>
          </cell>
          <cell r="BL7">
            <v>10400</v>
          </cell>
          <cell r="BM7">
            <v>10600</v>
          </cell>
          <cell r="BN7">
            <v>11000</v>
          </cell>
          <cell r="BO7">
            <v>11200</v>
          </cell>
          <cell r="BP7">
            <v>11400</v>
          </cell>
          <cell r="BQ7">
            <v>11700</v>
          </cell>
          <cell r="BR7">
            <v>12000</v>
          </cell>
          <cell r="BS7">
            <v>12200</v>
          </cell>
          <cell r="BT7">
            <v>12500</v>
          </cell>
          <cell r="BU7">
            <v>12800</v>
          </cell>
          <cell r="BV7">
            <v>13000</v>
          </cell>
          <cell r="BW7">
            <v>13200</v>
          </cell>
          <cell r="BX7">
            <v>13600</v>
          </cell>
          <cell r="BY7">
            <v>13800</v>
          </cell>
          <cell r="BZ7">
            <v>14000</v>
          </cell>
          <cell r="CA7">
            <v>14300</v>
          </cell>
          <cell r="CB7">
            <v>14600</v>
          </cell>
          <cell r="CC7">
            <v>14800</v>
          </cell>
          <cell r="CD7">
            <v>15100</v>
          </cell>
          <cell r="CE7">
            <v>15400</v>
          </cell>
          <cell r="CF7">
            <v>15600</v>
          </cell>
          <cell r="CG7">
            <v>15800</v>
          </cell>
          <cell r="CH7">
            <v>16200</v>
          </cell>
          <cell r="CI7">
            <v>16400</v>
          </cell>
          <cell r="CJ7">
            <v>16600</v>
          </cell>
          <cell r="CK7">
            <v>16900</v>
          </cell>
          <cell r="CL7">
            <v>17200</v>
          </cell>
          <cell r="CM7">
            <v>17400</v>
          </cell>
          <cell r="CN7">
            <v>17700</v>
          </cell>
          <cell r="CO7">
            <v>18000</v>
          </cell>
          <cell r="CP7">
            <v>18200</v>
          </cell>
          <cell r="CQ7">
            <v>18400</v>
          </cell>
          <cell r="CR7">
            <v>18800</v>
          </cell>
          <cell r="CS7">
            <v>19000</v>
          </cell>
          <cell r="CT7">
            <v>19200</v>
          </cell>
          <cell r="CU7">
            <v>19500</v>
          </cell>
          <cell r="CV7">
            <v>19800</v>
          </cell>
          <cell r="CW7">
            <v>20000</v>
          </cell>
          <cell r="CX7">
            <v>20300</v>
          </cell>
          <cell r="CY7">
            <v>20600</v>
          </cell>
          <cell r="CZ7">
            <v>20800</v>
          </cell>
        </row>
        <row r="9">
          <cell r="C9" t="str">
            <v>B</v>
          </cell>
          <cell r="D9">
            <v>690</v>
          </cell>
          <cell r="E9">
            <v>1800</v>
          </cell>
          <cell r="F9">
            <v>1900</v>
          </cell>
          <cell r="G9">
            <v>2100</v>
          </cell>
          <cell r="H9">
            <v>2200</v>
          </cell>
          <cell r="I9">
            <v>2400</v>
          </cell>
          <cell r="J9">
            <v>2500</v>
          </cell>
          <cell r="K9">
            <v>2600</v>
          </cell>
          <cell r="L9">
            <v>2700</v>
          </cell>
          <cell r="M9">
            <v>2900</v>
          </cell>
          <cell r="N9">
            <v>3000</v>
          </cell>
          <cell r="O9">
            <v>3100</v>
          </cell>
          <cell r="P9">
            <v>3300</v>
          </cell>
          <cell r="Q9">
            <v>3400</v>
          </cell>
          <cell r="R9">
            <v>3500</v>
          </cell>
          <cell r="S9">
            <v>3700</v>
          </cell>
          <cell r="T9">
            <v>3800</v>
          </cell>
          <cell r="U9">
            <v>3900</v>
          </cell>
          <cell r="V9">
            <v>4000</v>
          </cell>
          <cell r="W9">
            <v>4200</v>
          </cell>
          <cell r="X9">
            <v>4300</v>
          </cell>
          <cell r="Y9">
            <v>4400</v>
          </cell>
          <cell r="Z9">
            <v>4600</v>
          </cell>
          <cell r="AA9">
            <v>4700</v>
          </cell>
          <cell r="AB9">
            <v>4800</v>
          </cell>
          <cell r="AC9">
            <v>5000</v>
          </cell>
          <cell r="AD9">
            <v>5100</v>
          </cell>
          <cell r="AE9">
            <v>5200</v>
          </cell>
          <cell r="AF9">
            <v>5300</v>
          </cell>
          <cell r="AG9">
            <v>5500</v>
          </cell>
          <cell r="AH9">
            <v>5600</v>
          </cell>
          <cell r="AI9">
            <v>5700</v>
          </cell>
          <cell r="AJ9">
            <v>5900</v>
          </cell>
          <cell r="AK9">
            <v>6000</v>
          </cell>
          <cell r="AL9">
            <v>6100</v>
          </cell>
          <cell r="AM9">
            <v>6300</v>
          </cell>
          <cell r="AN9">
            <v>6400</v>
          </cell>
          <cell r="AO9">
            <v>6500</v>
          </cell>
          <cell r="AP9">
            <v>6600</v>
          </cell>
          <cell r="AQ9">
            <v>6800</v>
          </cell>
          <cell r="AR9">
            <v>6900</v>
          </cell>
          <cell r="AS9">
            <v>7000</v>
          </cell>
          <cell r="AT9">
            <v>7200</v>
          </cell>
          <cell r="AU9">
            <v>7300</v>
          </cell>
          <cell r="AV9">
            <v>7400</v>
          </cell>
          <cell r="AW9">
            <v>7600</v>
          </cell>
          <cell r="AX9">
            <v>7700</v>
          </cell>
          <cell r="AY9">
            <v>7800</v>
          </cell>
          <cell r="AZ9">
            <v>7900</v>
          </cell>
          <cell r="BA9">
            <v>8100</v>
          </cell>
          <cell r="BB9">
            <v>8200</v>
          </cell>
          <cell r="BC9">
            <v>8300</v>
          </cell>
          <cell r="BD9">
            <v>8500</v>
          </cell>
          <cell r="BE9">
            <v>8700</v>
          </cell>
          <cell r="BF9">
            <v>9000</v>
          </cell>
          <cell r="BG9">
            <v>9300</v>
          </cell>
          <cell r="BH9">
            <v>9600</v>
          </cell>
          <cell r="BI9">
            <v>9800</v>
          </cell>
          <cell r="BJ9">
            <v>10100</v>
          </cell>
          <cell r="BK9">
            <v>10300</v>
          </cell>
          <cell r="BL9">
            <v>10600</v>
          </cell>
          <cell r="BM9">
            <v>10800</v>
          </cell>
          <cell r="BN9">
            <v>11100</v>
          </cell>
          <cell r="BO9">
            <v>11400</v>
          </cell>
          <cell r="BP9">
            <v>11600</v>
          </cell>
          <cell r="BQ9">
            <v>11900</v>
          </cell>
          <cell r="BR9">
            <v>12200</v>
          </cell>
          <cell r="BS9">
            <v>12400</v>
          </cell>
          <cell r="BT9">
            <v>12700</v>
          </cell>
          <cell r="BU9">
            <v>12900</v>
          </cell>
          <cell r="BV9">
            <v>13200</v>
          </cell>
          <cell r="BW9">
            <v>13400</v>
          </cell>
          <cell r="BX9">
            <v>13700</v>
          </cell>
          <cell r="BY9">
            <v>14000</v>
          </cell>
          <cell r="BZ9">
            <v>14200</v>
          </cell>
          <cell r="CA9">
            <v>14500</v>
          </cell>
          <cell r="CB9">
            <v>14800</v>
          </cell>
          <cell r="CC9">
            <v>15000</v>
          </cell>
          <cell r="CD9">
            <v>15300</v>
          </cell>
          <cell r="CE9">
            <v>15500</v>
          </cell>
          <cell r="CF9">
            <v>15800</v>
          </cell>
          <cell r="CG9">
            <v>16000</v>
          </cell>
          <cell r="CH9">
            <v>16300</v>
          </cell>
          <cell r="CI9">
            <v>16600</v>
          </cell>
          <cell r="CJ9">
            <v>16800</v>
          </cell>
          <cell r="CK9">
            <v>17100</v>
          </cell>
          <cell r="CL9">
            <v>17400</v>
          </cell>
          <cell r="CM9">
            <v>17600</v>
          </cell>
          <cell r="CN9">
            <v>17900</v>
          </cell>
          <cell r="CO9">
            <v>18100</v>
          </cell>
          <cell r="CP9">
            <v>18400</v>
          </cell>
          <cell r="CQ9">
            <v>18600</v>
          </cell>
          <cell r="CR9">
            <v>18900</v>
          </cell>
          <cell r="CS9">
            <v>19200</v>
          </cell>
          <cell r="CT9">
            <v>19400</v>
          </cell>
          <cell r="CU9">
            <v>19700</v>
          </cell>
          <cell r="CV9">
            <v>20000</v>
          </cell>
          <cell r="CW9">
            <v>20200</v>
          </cell>
          <cell r="CX9">
            <v>20500</v>
          </cell>
          <cell r="CY9">
            <v>20700</v>
          </cell>
          <cell r="CZ9">
            <v>21000</v>
          </cell>
        </row>
        <row r="11">
          <cell r="C11" t="str">
            <v>C</v>
          </cell>
          <cell r="D11">
            <v>820</v>
          </cell>
          <cell r="E11">
            <v>2000</v>
          </cell>
          <cell r="F11">
            <v>2100</v>
          </cell>
          <cell r="G11">
            <v>2200</v>
          </cell>
          <cell r="H11">
            <v>2400</v>
          </cell>
          <cell r="I11">
            <v>2500</v>
          </cell>
          <cell r="J11">
            <v>2600</v>
          </cell>
          <cell r="K11">
            <v>2700</v>
          </cell>
          <cell r="L11">
            <v>2900</v>
          </cell>
          <cell r="M11">
            <v>3000</v>
          </cell>
          <cell r="N11">
            <v>3100</v>
          </cell>
          <cell r="O11">
            <v>3300</v>
          </cell>
          <cell r="P11">
            <v>3400</v>
          </cell>
          <cell r="Q11">
            <v>3500</v>
          </cell>
          <cell r="R11">
            <v>3700</v>
          </cell>
          <cell r="S11">
            <v>3800</v>
          </cell>
          <cell r="T11">
            <v>3900</v>
          </cell>
          <cell r="U11">
            <v>4000</v>
          </cell>
          <cell r="V11">
            <v>4200</v>
          </cell>
          <cell r="W11">
            <v>4300</v>
          </cell>
          <cell r="X11">
            <v>4400</v>
          </cell>
          <cell r="Y11">
            <v>4600</v>
          </cell>
          <cell r="Z11">
            <v>4700</v>
          </cell>
          <cell r="AA11">
            <v>4800</v>
          </cell>
          <cell r="AB11">
            <v>5000</v>
          </cell>
          <cell r="AC11">
            <v>5100</v>
          </cell>
          <cell r="AD11">
            <v>5200</v>
          </cell>
          <cell r="AE11">
            <v>5300</v>
          </cell>
          <cell r="AF11">
            <v>5500</v>
          </cell>
          <cell r="AG11">
            <v>5600</v>
          </cell>
          <cell r="AH11">
            <v>5700</v>
          </cell>
          <cell r="AI11">
            <v>5900</v>
          </cell>
          <cell r="AJ11">
            <v>6000</v>
          </cell>
          <cell r="AK11">
            <v>6100</v>
          </cell>
          <cell r="AL11">
            <v>6300</v>
          </cell>
          <cell r="AM11">
            <v>6400</v>
          </cell>
          <cell r="AN11">
            <v>6500</v>
          </cell>
          <cell r="AO11">
            <v>6600</v>
          </cell>
          <cell r="AP11">
            <v>6800</v>
          </cell>
          <cell r="AQ11">
            <v>6900</v>
          </cell>
          <cell r="AR11">
            <v>7000</v>
          </cell>
          <cell r="AS11">
            <v>7200</v>
          </cell>
          <cell r="AT11">
            <v>7300</v>
          </cell>
          <cell r="AU11">
            <v>7400</v>
          </cell>
          <cell r="AV11">
            <v>7600</v>
          </cell>
          <cell r="AW11">
            <v>7700</v>
          </cell>
          <cell r="AX11">
            <v>7800</v>
          </cell>
          <cell r="AY11">
            <v>7900</v>
          </cell>
          <cell r="AZ11">
            <v>8100</v>
          </cell>
          <cell r="BA11">
            <v>8200</v>
          </cell>
          <cell r="BB11">
            <v>8300</v>
          </cell>
          <cell r="BC11">
            <v>8500</v>
          </cell>
          <cell r="BD11">
            <v>8700</v>
          </cell>
          <cell r="BE11">
            <v>8900</v>
          </cell>
          <cell r="BF11">
            <v>9100</v>
          </cell>
          <cell r="BG11">
            <v>9500</v>
          </cell>
          <cell r="BH11">
            <v>9700</v>
          </cell>
          <cell r="BI11">
            <v>9900</v>
          </cell>
          <cell r="BJ11">
            <v>10200</v>
          </cell>
          <cell r="BK11">
            <v>10500</v>
          </cell>
          <cell r="BL11">
            <v>10700</v>
          </cell>
          <cell r="BM11">
            <v>10900</v>
          </cell>
          <cell r="BN11">
            <v>11300</v>
          </cell>
          <cell r="BO11">
            <v>11500</v>
          </cell>
          <cell r="BP11">
            <v>11700</v>
          </cell>
          <cell r="BQ11">
            <v>12100</v>
          </cell>
          <cell r="BR11">
            <v>12300</v>
          </cell>
          <cell r="BS11">
            <v>12500</v>
          </cell>
          <cell r="BT11">
            <v>12800</v>
          </cell>
          <cell r="BU11">
            <v>13100</v>
          </cell>
          <cell r="BV11">
            <v>13300</v>
          </cell>
          <cell r="BW11">
            <v>13500</v>
          </cell>
          <cell r="BX11">
            <v>13900</v>
          </cell>
          <cell r="BY11">
            <v>14100</v>
          </cell>
          <cell r="BZ11">
            <v>14300</v>
          </cell>
          <cell r="CA11">
            <v>14700</v>
          </cell>
          <cell r="CB11">
            <v>14900</v>
          </cell>
          <cell r="CC11">
            <v>15100</v>
          </cell>
          <cell r="CD11">
            <v>15400</v>
          </cell>
          <cell r="CE11">
            <v>15700</v>
          </cell>
          <cell r="CF11">
            <v>15900</v>
          </cell>
          <cell r="CG11">
            <v>16100</v>
          </cell>
          <cell r="CH11">
            <v>16500</v>
          </cell>
          <cell r="CI11">
            <v>16700</v>
          </cell>
          <cell r="CJ11">
            <v>16900</v>
          </cell>
          <cell r="CK11">
            <v>17300</v>
          </cell>
          <cell r="CL11">
            <v>17500</v>
          </cell>
          <cell r="CM11">
            <v>17700</v>
          </cell>
          <cell r="CN11">
            <v>18000</v>
          </cell>
          <cell r="CO11">
            <v>18300</v>
          </cell>
          <cell r="CP11">
            <v>18500</v>
          </cell>
          <cell r="CQ11">
            <v>18700</v>
          </cell>
          <cell r="CR11">
            <v>19100</v>
          </cell>
          <cell r="CS11">
            <v>19300</v>
          </cell>
          <cell r="CT11">
            <v>19500</v>
          </cell>
          <cell r="CU11">
            <v>19900</v>
          </cell>
          <cell r="CV11">
            <v>20100</v>
          </cell>
          <cell r="CW11">
            <v>20300</v>
          </cell>
          <cell r="CX11">
            <v>20600</v>
          </cell>
          <cell r="CY11">
            <v>20900</v>
          </cell>
          <cell r="CZ11">
            <v>21100</v>
          </cell>
        </row>
        <row r="12">
          <cell r="E12">
            <v>600</v>
          </cell>
          <cell r="F12">
            <v>650</v>
          </cell>
          <cell r="G12">
            <v>750</v>
          </cell>
          <cell r="H12">
            <v>900</v>
          </cell>
          <cell r="I12">
            <v>950</v>
          </cell>
          <cell r="J12">
            <v>1000</v>
          </cell>
          <cell r="K12">
            <v>1050</v>
          </cell>
          <cell r="L12">
            <v>1200</v>
          </cell>
          <cell r="M12">
            <v>1250</v>
          </cell>
          <cell r="N12">
            <v>1300</v>
          </cell>
          <cell r="O12">
            <v>1450</v>
          </cell>
          <cell r="P12">
            <v>1500</v>
          </cell>
          <cell r="Q12">
            <v>1550</v>
          </cell>
          <cell r="R12">
            <v>1700</v>
          </cell>
          <cell r="S12">
            <v>1750</v>
          </cell>
          <cell r="T12">
            <v>1800</v>
          </cell>
          <cell r="U12">
            <v>1850</v>
          </cell>
          <cell r="V12">
            <v>2000</v>
          </cell>
          <cell r="W12">
            <v>2050</v>
          </cell>
          <cell r="X12">
            <v>2100</v>
          </cell>
          <cell r="Y12">
            <v>2250</v>
          </cell>
          <cell r="Z12">
            <v>2300</v>
          </cell>
          <cell r="AA12">
            <v>2350</v>
          </cell>
          <cell r="AB12">
            <v>2500</v>
          </cell>
          <cell r="AC12">
            <v>2550</v>
          </cell>
          <cell r="AD12">
            <v>2600</v>
          </cell>
          <cell r="AE12">
            <v>2650</v>
          </cell>
          <cell r="AF12">
            <v>2800</v>
          </cell>
          <cell r="AG12">
            <v>2850</v>
          </cell>
          <cell r="AH12">
            <v>2900</v>
          </cell>
          <cell r="AI12">
            <v>3050</v>
          </cell>
          <cell r="AJ12">
            <v>3100</v>
          </cell>
          <cell r="AK12">
            <v>3150</v>
          </cell>
          <cell r="AL12">
            <v>3300</v>
          </cell>
          <cell r="AM12">
            <v>3350</v>
          </cell>
          <cell r="AN12">
            <v>3400</v>
          </cell>
          <cell r="AO12">
            <v>3450</v>
          </cell>
          <cell r="AP12">
            <v>3600</v>
          </cell>
          <cell r="AQ12">
            <v>3650</v>
          </cell>
          <cell r="AR12">
            <v>3700</v>
          </cell>
          <cell r="AS12">
            <v>3850</v>
          </cell>
          <cell r="AT12">
            <v>3900</v>
          </cell>
          <cell r="AU12">
            <v>3950</v>
          </cell>
          <cell r="AV12">
            <v>4100</v>
          </cell>
          <cell r="AW12">
            <v>4150</v>
          </cell>
          <cell r="AX12">
            <v>4200</v>
          </cell>
          <cell r="AY12">
            <v>4250</v>
          </cell>
          <cell r="AZ12">
            <v>4400</v>
          </cell>
          <cell r="BA12">
            <v>4450</v>
          </cell>
          <cell r="BB12">
            <v>4500</v>
          </cell>
        </row>
        <row r="13">
          <cell r="C13" t="str">
            <v>D</v>
          </cell>
          <cell r="D13">
            <v>950</v>
          </cell>
          <cell r="E13">
            <v>2100</v>
          </cell>
          <cell r="F13">
            <v>2200</v>
          </cell>
          <cell r="G13">
            <v>2400</v>
          </cell>
          <cell r="H13">
            <v>2500</v>
          </cell>
          <cell r="I13">
            <v>2600</v>
          </cell>
          <cell r="J13">
            <v>2700</v>
          </cell>
          <cell r="K13">
            <v>2900</v>
          </cell>
          <cell r="L13">
            <v>3000</v>
          </cell>
          <cell r="M13">
            <v>3100</v>
          </cell>
          <cell r="N13">
            <v>3300</v>
          </cell>
          <cell r="O13">
            <v>3400</v>
          </cell>
          <cell r="P13">
            <v>3500</v>
          </cell>
          <cell r="Q13">
            <v>3700</v>
          </cell>
          <cell r="R13">
            <v>3800</v>
          </cell>
          <cell r="S13">
            <v>3900</v>
          </cell>
          <cell r="T13">
            <v>4000</v>
          </cell>
          <cell r="U13">
            <v>4200</v>
          </cell>
          <cell r="V13">
            <v>4300</v>
          </cell>
          <cell r="W13">
            <v>4400</v>
          </cell>
          <cell r="X13">
            <v>4600</v>
          </cell>
          <cell r="Y13">
            <v>4700</v>
          </cell>
          <cell r="Z13">
            <v>4800</v>
          </cell>
          <cell r="AA13">
            <v>5000</v>
          </cell>
          <cell r="AB13">
            <v>5100</v>
          </cell>
          <cell r="AC13">
            <v>5200</v>
          </cell>
          <cell r="AD13">
            <v>5300</v>
          </cell>
          <cell r="AE13">
            <v>5500</v>
          </cell>
          <cell r="AF13">
            <v>5600</v>
          </cell>
          <cell r="AG13">
            <v>5700</v>
          </cell>
          <cell r="AH13">
            <v>5900</v>
          </cell>
          <cell r="AI13">
            <v>6000</v>
          </cell>
          <cell r="AJ13">
            <v>6100</v>
          </cell>
          <cell r="AK13">
            <v>6300</v>
          </cell>
          <cell r="AL13">
            <v>6400</v>
          </cell>
          <cell r="AM13">
            <v>6500</v>
          </cell>
          <cell r="AN13">
            <v>6600</v>
          </cell>
          <cell r="AO13">
            <v>6800</v>
          </cell>
          <cell r="AP13">
            <v>6900</v>
          </cell>
          <cell r="AQ13">
            <v>7000</v>
          </cell>
          <cell r="AR13">
            <v>7200</v>
          </cell>
          <cell r="AS13">
            <v>7300</v>
          </cell>
          <cell r="AT13">
            <v>7400</v>
          </cell>
          <cell r="AU13">
            <v>7600</v>
          </cell>
          <cell r="AV13">
            <v>7700</v>
          </cell>
          <cell r="AW13">
            <v>7800</v>
          </cell>
          <cell r="AX13">
            <v>7900</v>
          </cell>
          <cell r="AY13">
            <v>8100</v>
          </cell>
          <cell r="AZ13">
            <v>8200</v>
          </cell>
          <cell r="BA13">
            <v>8300</v>
          </cell>
          <cell r="BB13">
            <v>8500</v>
          </cell>
          <cell r="BC13">
            <v>8600</v>
          </cell>
          <cell r="BD13">
            <v>8800</v>
          </cell>
          <cell r="BE13">
            <v>9000</v>
          </cell>
          <cell r="BF13">
            <v>9300</v>
          </cell>
          <cell r="BG13">
            <v>9600</v>
          </cell>
          <cell r="BH13">
            <v>9800</v>
          </cell>
          <cell r="BI13">
            <v>10000</v>
          </cell>
          <cell r="BJ13">
            <v>10400</v>
          </cell>
          <cell r="BK13">
            <v>10600</v>
          </cell>
          <cell r="BL13">
            <v>10800</v>
          </cell>
          <cell r="BM13">
            <v>11100</v>
          </cell>
          <cell r="BN13">
            <v>11400</v>
          </cell>
          <cell r="BO13">
            <v>11600</v>
          </cell>
          <cell r="BP13">
            <v>11900</v>
          </cell>
          <cell r="BQ13">
            <v>12200</v>
          </cell>
          <cell r="BR13">
            <v>12400</v>
          </cell>
          <cell r="BS13">
            <v>12600</v>
          </cell>
          <cell r="BT13">
            <v>13000</v>
          </cell>
          <cell r="BU13">
            <v>13200</v>
          </cell>
          <cell r="BV13">
            <v>13400</v>
          </cell>
          <cell r="BW13">
            <v>13700</v>
          </cell>
          <cell r="BX13">
            <v>14000</v>
          </cell>
          <cell r="BY13">
            <v>14200</v>
          </cell>
          <cell r="BZ13">
            <v>14500</v>
          </cell>
          <cell r="CA13">
            <v>14800</v>
          </cell>
          <cell r="CB13">
            <v>15000</v>
          </cell>
          <cell r="CC13">
            <v>15200</v>
          </cell>
          <cell r="CD13">
            <v>15600</v>
          </cell>
          <cell r="CE13">
            <v>15800</v>
          </cell>
          <cell r="CF13">
            <v>16000</v>
          </cell>
          <cell r="CG13">
            <v>16300</v>
          </cell>
          <cell r="CH13">
            <v>16600</v>
          </cell>
          <cell r="CI13">
            <v>16800</v>
          </cell>
          <cell r="CJ13">
            <v>17100</v>
          </cell>
          <cell r="CK13">
            <v>17400</v>
          </cell>
          <cell r="CL13">
            <v>17600</v>
          </cell>
          <cell r="CM13">
            <v>17800</v>
          </cell>
          <cell r="CN13">
            <v>18200</v>
          </cell>
          <cell r="CO13">
            <v>18400</v>
          </cell>
          <cell r="CP13">
            <v>18600</v>
          </cell>
          <cell r="CQ13">
            <v>18900</v>
          </cell>
          <cell r="CR13">
            <v>19200</v>
          </cell>
          <cell r="CS13">
            <v>19400</v>
          </cell>
          <cell r="CT13">
            <v>19700</v>
          </cell>
          <cell r="CU13">
            <v>20000</v>
          </cell>
          <cell r="CV13">
            <v>20200</v>
          </cell>
          <cell r="CW13">
            <v>20400</v>
          </cell>
          <cell r="CX13">
            <v>20800</v>
          </cell>
          <cell r="CY13">
            <v>21000</v>
          </cell>
          <cell r="CZ13">
            <v>21200</v>
          </cell>
        </row>
        <row r="14">
          <cell r="E14">
            <v>700</v>
          </cell>
          <cell r="F14">
            <v>800</v>
          </cell>
          <cell r="G14">
            <v>950</v>
          </cell>
          <cell r="H14">
            <v>1000</v>
          </cell>
          <cell r="I14">
            <v>1050</v>
          </cell>
          <cell r="J14">
            <v>1100</v>
          </cell>
          <cell r="K14">
            <v>1250</v>
          </cell>
          <cell r="L14">
            <v>1300</v>
          </cell>
          <cell r="M14">
            <v>1350</v>
          </cell>
          <cell r="N14">
            <v>1500</v>
          </cell>
          <cell r="O14">
            <v>1550</v>
          </cell>
          <cell r="P14">
            <v>1600</v>
          </cell>
          <cell r="Q14">
            <v>1750</v>
          </cell>
          <cell r="R14">
            <v>1800</v>
          </cell>
          <cell r="S14">
            <v>1850</v>
          </cell>
          <cell r="T14">
            <v>1900</v>
          </cell>
          <cell r="U14">
            <v>2050</v>
          </cell>
          <cell r="V14">
            <v>2100</v>
          </cell>
          <cell r="W14">
            <v>2150</v>
          </cell>
          <cell r="X14">
            <v>2300</v>
          </cell>
          <cell r="Y14">
            <v>2350</v>
          </cell>
          <cell r="Z14">
            <v>2400</v>
          </cell>
          <cell r="AA14">
            <v>2550</v>
          </cell>
          <cell r="AB14">
            <v>2600</v>
          </cell>
          <cell r="AC14">
            <v>2650</v>
          </cell>
          <cell r="AD14">
            <v>2700</v>
          </cell>
          <cell r="AE14">
            <v>2850</v>
          </cell>
          <cell r="AF14">
            <v>2900</v>
          </cell>
          <cell r="AG14">
            <v>2950</v>
          </cell>
          <cell r="AH14">
            <v>3100</v>
          </cell>
          <cell r="AI14">
            <v>3150</v>
          </cell>
          <cell r="AJ14">
            <v>3200</v>
          </cell>
          <cell r="AK14">
            <v>3350</v>
          </cell>
          <cell r="AL14">
            <v>3400</v>
          </cell>
          <cell r="AM14">
            <v>3450</v>
          </cell>
          <cell r="AN14">
            <v>3500</v>
          </cell>
          <cell r="AO14">
            <v>3650</v>
          </cell>
          <cell r="AP14">
            <v>3700</v>
          </cell>
          <cell r="AQ14">
            <v>3750</v>
          </cell>
          <cell r="AR14">
            <v>3900</v>
          </cell>
          <cell r="AS14">
            <v>3950</v>
          </cell>
          <cell r="AT14">
            <v>4000</v>
          </cell>
          <cell r="AU14">
            <v>4150</v>
          </cell>
          <cell r="AV14">
            <v>4200</v>
          </cell>
          <cell r="AW14">
            <v>4250</v>
          </cell>
          <cell r="AX14">
            <v>4300</v>
          </cell>
          <cell r="AY14">
            <v>4450</v>
          </cell>
          <cell r="AZ14">
            <v>4500</v>
          </cell>
          <cell r="BA14">
            <v>4550</v>
          </cell>
          <cell r="BB14">
            <v>4700</v>
          </cell>
        </row>
        <row r="15">
          <cell r="C15" t="str">
            <v>E</v>
          </cell>
          <cell r="D15">
            <v>1080</v>
          </cell>
          <cell r="E15">
            <v>2200</v>
          </cell>
          <cell r="F15">
            <v>2400</v>
          </cell>
          <cell r="G15">
            <v>2500</v>
          </cell>
          <cell r="H15">
            <v>2600</v>
          </cell>
          <cell r="I15">
            <v>2700</v>
          </cell>
          <cell r="J15">
            <v>2900</v>
          </cell>
          <cell r="K15">
            <v>3000</v>
          </cell>
          <cell r="L15">
            <v>3100</v>
          </cell>
          <cell r="M15">
            <v>3300</v>
          </cell>
          <cell r="N15">
            <v>3400</v>
          </cell>
          <cell r="O15">
            <v>3500</v>
          </cell>
          <cell r="P15">
            <v>3700</v>
          </cell>
          <cell r="Q15">
            <v>3800</v>
          </cell>
          <cell r="R15">
            <v>3900</v>
          </cell>
          <cell r="S15">
            <v>4000</v>
          </cell>
          <cell r="T15">
            <v>4200</v>
          </cell>
          <cell r="U15">
            <v>4300</v>
          </cell>
          <cell r="V15">
            <v>4400</v>
          </cell>
          <cell r="W15">
            <v>4600</v>
          </cell>
          <cell r="X15">
            <v>4700</v>
          </cell>
          <cell r="Y15">
            <v>4800</v>
          </cell>
          <cell r="Z15">
            <v>5000</v>
          </cell>
          <cell r="AA15">
            <v>5100</v>
          </cell>
          <cell r="AB15">
            <v>5200</v>
          </cell>
          <cell r="AC15">
            <v>5300</v>
          </cell>
          <cell r="AD15">
            <v>5500</v>
          </cell>
          <cell r="AE15">
            <v>5600</v>
          </cell>
          <cell r="AF15">
            <v>5700</v>
          </cell>
          <cell r="AG15">
            <v>5900</v>
          </cell>
          <cell r="AH15">
            <v>6000</v>
          </cell>
          <cell r="AI15">
            <v>6100</v>
          </cell>
          <cell r="AJ15">
            <v>6300</v>
          </cell>
          <cell r="AK15">
            <v>6400</v>
          </cell>
          <cell r="AL15">
            <v>6500</v>
          </cell>
          <cell r="AM15">
            <v>6600</v>
          </cell>
          <cell r="AN15">
            <v>6800</v>
          </cell>
          <cell r="AO15">
            <v>6900</v>
          </cell>
          <cell r="AP15">
            <v>7000</v>
          </cell>
          <cell r="AQ15">
            <v>7200</v>
          </cell>
          <cell r="AR15">
            <v>7300</v>
          </cell>
          <cell r="AS15">
            <v>7400</v>
          </cell>
          <cell r="AT15">
            <v>7600</v>
          </cell>
          <cell r="AU15">
            <v>7700</v>
          </cell>
          <cell r="AV15">
            <v>7800</v>
          </cell>
          <cell r="AW15">
            <v>7900</v>
          </cell>
          <cell r="AX15">
            <v>8100</v>
          </cell>
          <cell r="AY15">
            <v>8200</v>
          </cell>
          <cell r="AZ15">
            <v>8300</v>
          </cell>
          <cell r="BA15">
            <v>8500</v>
          </cell>
          <cell r="BB15">
            <v>8600</v>
          </cell>
          <cell r="BC15">
            <v>8700</v>
          </cell>
          <cell r="BD15">
            <v>8900</v>
          </cell>
          <cell r="BE15">
            <v>9200</v>
          </cell>
          <cell r="BF15">
            <v>9400</v>
          </cell>
          <cell r="BG15">
            <v>9700</v>
          </cell>
          <cell r="BH15">
            <v>9900</v>
          </cell>
          <cell r="BI15">
            <v>10200</v>
          </cell>
          <cell r="BJ15">
            <v>10500</v>
          </cell>
          <cell r="BK15">
            <v>10700</v>
          </cell>
          <cell r="BL15">
            <v>11000</v>
          </cell>
          <cell r="BM15">
            <v>11200</v>
          </cell>
          <cell r="BN15">
            <v>11500</v>
          </cell>
          <cell r="BO15">
            <v>11800</v>
          </cell>
          <cell r="BP15">
            <v>12000</v>
          </cell>
          <cell r="BQ15">
            <v>12300</v>
          </cell>
          <cell r="BR15">
            <v>12500</v>
          </cell>
          <cell r="BS15">
            <v>12800</v>
          </cell>
          <cell r="BT15">
            <v>13100</v>
          </cell>
          <cell r="BU15">
            <v>13300</v>
          </cell>
          <cell r="BV15">
            <v>13600</v>
          </cell>
          <cell r="BW15">
            <v>13800</v>
          </cell>
          <cell r="BX15">
            <v>14100</v>
          </cell>
          <cell r="BY15">
            <v>14400</v>
          </cell>
          <cell r="BZ15">
            <v>14600</v>
          </cell>
          <cell r="CA15">
            <v>14900</v>
          </cell>
          <cell r="CB15">
            <v>15100</v>
          </cell>
          <cell r="CC15">
            <v>15400</v>
          </cell>
          <cell r="CD15">
            <v>15700</v>
          </cell>
          <cell r="CE15">
            <v>15900</v>
          </cell>
          <cell r="CF15">
            <v>16200</v>
          </cell>
          <cell r="CG15">
            <v>16400</v>
          </cell>
          <cell r="CH15">
            <v>16700</v>
          </cell>
          <cell r="CI15">
            <v>17000</v>
          </cell>
          <cell r="CJ15">
            <v>17200</v>
          </cell>
          <cell r="CK15">
            <v>17500</v>
          </cell>
          <cell r="CL15">
            <v>17700</v>
          </cell>
          <cell r="CM15">
            <v>18000</v>
          </cell>
          <cell r="CN15">
            <v>18300</v>
          </cell>
          <cell r="CO15">
            <v>18500</v>
          </cell>
          <cell r="CP15">
            <v>18800</v>
          </cell>
          <cell r="CQ15">
            <v>19000</v>
          </cell>
          <cell r="CR15">
            <v>19300</v>
          </cell>
          <cell r="CS15">
            <v>19600</v>
          </cell>
          <cell r="CT15">
            <v>19800</v>
          </cell>
          <cell r="CU15">
            <v>20100</v>
          </cell>
          <cell r="CV15">
            <v>20300</v>
          </cell>
          <cell r="CW15">
            <v>20600</v>
          </cell>
          <cell r="CX15">
            <v>20900</v>
          </cell>
          <cell r="CY15">
            <v>21100</v>
          </cell>
          <cell r="CZ15">
            <v>21400</v>
          </cell>
        </row>
        <row r="16">
          <cell r="E16">
            <v>850</v>
          </cell>
          <cell r="F16">
            <v>1000</v>
          </cell>
          <cell r="G16">
            <v>1050</v>
          </cell>
          <cell r="H16">
            <v>1100</v>
          </cell>
          <cell r="I16">
            <v>1150</v>
          </cell>
          <cell r="J16">
            <v>1300</v>
          </cell>
          <cell r="K16">
            <v>1350</v>
          </cell>
          <cell r="L16">
            <v>1400</v>
          </cell>
          <cell r="M16">
            <v>1550</v>
          </cell>
          <cell r="N16">
            <v>1600</v>
          </cell>
          <cell r="O16">
            <v>1650</v>
          </cell>
          <cell r="P16">
            <v>1800</v>
          </cell>
          <cell r="Q16">
            <v>1850</v>
          </cell>
          <cell r="R16">
            <v>1900</v>
          </cell>
          <cell r="S16">
            <v>1950</v>
          </cell>
          <cell r="T16">
            <v>2100</v>
          </cell>
          <cell r="U16">
            <v>2150</v>
          </cell>
          <cell r="V16">
            <v>2200</v>
          </cell>
          <cell r="W16">
            <v>2350</v>
          </cell>
          <cell r="X16">
            <v>2400</v>
          </cell>
          <cell r="Y16">
            <v>2450</v>
          </cell>
          <cell r="Z16">
            <v>2600</v>
          </cell>
          <cell r="AA16">
            <v>2650</v>
          </cell>
          <cell r="AB16">
            <v>2700</v>
          </cell>
          <cell r="AC16">
            <v>2750</v>
          </cell>
          <cell r="AD16">
            <v>2900</v>
          </cell>
          <cell r="AE16">
            <v>2950</v>
          </cell>
          <cell r="AF16">
            <v>3000</v>
          </cell>
          <cell r="AG16">
            <v>3150</v>
          </cell>
          <cell r="AH16">
            <v>3200</v>
          </cell>
          <cell r="AI16">
            <v>3250</v>
          </cell>
          <cell r="AJ16">
            <v>3400</v>
          </cell>
          <cell r="AK16">
            <v>3450</v>
          </cell>
          <cell r="AL16">
            <v>3500</v>
          </cell>
          <cell r="AM16">
            <v>3550</v>
          </cell>
          <cell r="AN16">
            <v>3700</v>
          </cell>
          <cell r="AO16">
            <v>3750</v>
          </cell>
          <cell r="AP16">
            <v>3800</v>
          </cell>
          <cell r="AQ16">
            <v>3950</v>
          </cell>
          <cell r="AR16">
            <v>4000</v>
          </cell>
          <cell r="AS16">
            <v>4050</v>
          </cell>
          <cell r="AT16">
            <v>4200</v>
          </cell>
          <cell r="AU16">
            <v>4250</v>
          </cell>
          <cell r="AV16">
            <v>4300</v>
          </cell>
          <cell r="AW16">
            <v>4350</v>
          </cell>
          <cell r="AX16">
            <v>4500</v>
          </cell>
          <cell r="AY16">
            <v>4550</v>
          </cell>
          <cell r="AZ16">
            <v>4600</v>
          </cell>
          <cell r="BA16">
            <v>4750</v>
          </cell>
          <cell r="BB16">
            <v>4800</v>
          </cell>
        </row>
        <row r="17">
          <cell r="C17" t="str">
            <v>F</v>
          </cell>
          <cell r="D17">
            <v>1210</v>
          </cell>
          <cell r="E17">
            <v>2400</v>
          </cell>
          <cell r="F17">
            <v>2500</v>
          </cell>
          <cell r="G17">
            <v>2600</v>
          </cell>
          <cell r="H17">
            <v>2700</v>
          </cell>
          <cell r="I17">
            <v>2900</v>
          </cell>
          <cell r="J17">
            <v>3000</v>
          </cell>
          <cell r="K17">
            <v>3100</v>
          </cell>
          <cell r="L17">
            <v>3300</v>
          </cell>
          <cell r="M17">
            <v>3400</v>
          </cell>
          <cell r="N17">
            <v>3500</v>
          </cell>
          <cell r="O17">
            <v>3700</v>
          </cell>
          <cell r="P17">
            <v>3800</v>
          </cell>
          <cell r="Q17">
            <v>3900</v>
          </cell>
          <cell r="R17">
            <v>4000</v>
          </cell>
          <cell r="S17">
            <v>4200</v>
          </cell>
          <cell r="T17">
            <v>4300</v>
          </cell>
          <cell r="U17">
            <v>4400</v>
          </cell>
          <cell r="V17">
            <v>4600</v>
          </cell>
          <cell r="W17">
            <v>4700</v>
          </cell>
          <cell r="X17">
            <v>4800</v>
          </cell>
          <cell r="Y17">
            <v>5000</v>
          </cell>
          <cell r="Z17">
            <v>5100</v>
          </cell>
          <cell r="AA17">
            <v>5200</v>
          </cell>
          <cell r="AB17">
            <v>5300</v>
          </cell>
          <cell r="AC17">
            <v>5500</v>
          </cell>
          <cell r="AD17">
            <v>5600</v>
          </cell>
          <cell r="AE17">
            <v>5700</v>
          </cell>
          <cell r="AF17">
            <v>5900</v>
          </cell>
          <cell r="AG17">
            <v>6000</v>
          </cell>
          <cell r="AH17">
            <v>6100</v>
          </cell>
          <cell r="AI17">
            <v>6300</v>
          </cell>
          <cell r="AJ17">
            <v>6400</v>
          </cell>
          <cell r="AK17">
            <v>6500</v>
          </cell>
          <cell r="AL17">
            <v>6600</v>
          </cell>
          <cell r="AM17">
            <v>6800</v>
          </cell>
          <cell r="AN17">
            <v>6900</v>
          </cell>
          <cell r="AO17">
            <v>7000</v>
          </cell>
          <cell r="AP17">
            <v>7200</v>
          </cell>
          <cell r="AQ17">
            <v>7300</v>
          </cell>
          <cell r="AR17">
            <v>7400</v>
          </cell>
          <cell r="AS17">
            <v>7600</v>
          </cell>
          <cell r="AT17">
            <v>7700</v>
          </cell>
          <cell r="AU17">
            <v>7800</v>
          </cell>
          <cell r="AV17">
            <v>7900</v>
          </cell>
          <cell r="AW17">
            <v>8100</v>
          </cell>
          <cell r="AX17">
            <v>8200</v>
          </cell>
          <cell r="AY17">
            <v>8300</v>
          </cell>
          <cell r="AZ17">
            <v>8500</v>
          </cell>
          <cell r="BA17">
            <v>8600</v>
          </cell>
          <cell r="BB17">
            <v>8700</v>
          </cell>
          <cell r="BC17">
            <v>8900</v>
          </cell>
          <cell r="BD17">
            <v>9100</v>
          </cell>
          <cell r="BE17">
            <v>9300</v>
          </cell>
          <cell r="BF17">
            <v>9500</v>
          </cell>
          <cell r="BG17">
            <v>9800</v>
          </cell>
          <cell r="BH17">
            <v>10100</v>
          </cell>
          <cell r="BI17">
            <v>10300</v>
          </cell>
          <cell r="BJ17">
            <v>10600</v>
          </cell>
          <cell r="BK17">
            <v>10900</v>
          </cell>
          <cell r="BL17">
            <v>11100</v>
          </cell>
          <cell r="BM17">
            <v>11300</v>
          </cell>
          <cell r="BN17">
            <v>11700</v>
          </cell>
          <cell r="BO17">
            <v>11900</v>
          </cell>
          <cell r="BP17">
            <v>12100</v>
          </cell>
          <cell r="BQ17">
            <v>12400</v>
          </cell>
          <cell r="BR17">
            <v>12700</v>
          </cell>
          <cell r="BS17">
            <v>12900</v>
          </cell>
          <cell r="BT17">
            <v>13200</v>
          </cell>
          <cell r="BU17">
            <v>13500</v>
          </cell>
          <cell r="BV17">
            <v>13700</v>
          </cell>
          <cell r="BW17">
            <v>13900</v>
          </cell>
          <cell r="BX17">
            <v>14300</v>
          </cell>
          <cell r="BY17">
            <v>14500</v>
          </cell>
          <cell r="BZ17">
            <v>14700</v>
          </cell>
          <cell r="CA17">
            <v>15000</v>
          </cell>
          <cell r="CB17">
            <v>15300</v>
          </cell>
          <cell r="CC17">
            <v>15500</v>
          </cell>
          <cell r="CD17">
            <v>15800</v>
          </cell>
          <cell r="CE17">
            <v>16100</v>
          </cell>
          <cell r="CF17">
            <v>16300</v>
          </cell>
          <cell r="CG17">
            <v>16500</v>
          </cell>
          <cell r="CH17">
            <v>16900</v>
          </cell>
          <cell r="CI17">
            <v>17100</v>
          </cell>
          <cell r="CJ17">
            <v>17300</v>
          </cell>
          <cell r="CK17">
            <v>17600</v>
          </cell>
          <cell r="CL17">
            <v>17900</v>
          </cell>
          <cell r="CM17">
            <v>18100</v>
          </cell>
          <cell r="CN17">
            <v>18400</v>
          </cell>
          <cell r="CO17">
            <v>18700</v>
          </cell>
          <cell r="CP17">
            <v>18900</v>
          </cell>
          <cell r="CQ17">
            <v>19100</v>
          </cell>
          <cell r="CR17">
            <v>19500</v>
          </cell>
          <cell r="CS17">
            <v>19700</v>
          </cell>
          <cell r="CT17">
            <v>19900</v>
          </cell>
          <cell r="CU17">
            <v>20200</v>
          </cell>
          <cell r="CV17">
            <v>20500</v>
          </cell>
          <cell r="CW17">
            <v>20700</v>
          </cell>
          <cell r="CX17">
            <v>21000</v>
          </cell>
          <cell r="CY17">
            <v>21300</v>
          </cell>
          <cell r="CZ17">
            <v>21500</v>
          </cell>
        </row>
        <row r="18">
          <cell r="E18">
            <v>1050</v>
          </cell>
          <cell r="F18">
            <v>1100</v>
          </cell>
          <cell r="G18">
            <v>1150</v>
          </cell>
          <cell r="H18">
            <v>1200</v>
          </cell>
          <cell r="I18">
            <v>1350</v>
          </cell>
          <cell r="J18">
            <v>1400</v>
          </cell>
          <cell r="K18">
            <v>1450</v>
          </cell>
          <cell r="L18">
            <v>1600</v>
          </cell>
          <cell r="M18">
            <v>1650</v>
          </cell>
          <cell r="N18">
            <v>1700</v>
          </cell>
          <cell r="O18">
            <v>1850</v>
          </cell>
          <cell r="P18">
            <v>1900</v>
          </cell>
          <cell r="Q18">
            <v>1950</v>
          </cell>
          <cell r="R18">
            <v>2000</v>
          </cell>
          <cell r="S18">
            <v>2150</v>
          </cell>
          <cell r="T18">
            <v>2200</v>
          </cell>
          <cell r="U18">
            <v>2250</v>
          </cell>
          <cell r="V18">
            <v>2400</v>
          </cell>
          <cell r="W18">
            <v>2450</v>
          </cell>
          <cell r="X18">
            <v>2500</v>
          </cell>
          <cell r="Y18">
            <v>2650</v>
          </cell>
          <cell r="Z18">
            <v>2700</v>
          </cell>
          <cell r="AA18">
            <v>2750</v>
          </cell>
          <cell r="AB18">
            <v>2800</v>
          </cell>
          <cell r="AC18">
            <v>2950</v>
          </cell>
          <cell r="AD18">
            <v>3000</v>
          </cell>
          <cell r="AE18">
            <v>3050</v>
          </cell>
          <cell r="AF18">
            <v>3200</v>
          </cell>
          <cell r="AG18">
            <v>3250</v>
          </cell>
          <cell r="AH18">
            <v>3300</v>
          </cell>
          <cell r="AI18">
            <v>3450</v>
          </cell>
          <cell r="AJ18">
            <v>3500</v>
          </cell>
          <cell r="AK18">
            <v>3550</v>
          </cell>
          <cell r="AL18">
            <v>3600</v>
          </cell>
          <cell r="AM18">
            <v>3750</v>
          </cell>
          <cell r="AN18">
            <v>3800</v>
          </cell>
          <cell r="AO18">
            <v>3850</v>
          </cell>
          <cell r="AP18">
            <v>4000</v>
          </cell>
          <cell r="AQ18">
            <v>4050</v>
          </cell>
          <cell r="AR18">
            <v>4100</v>
          </cell>
          <cell r="AS18">
            <v>4250</v>
          </cell>
          <cell r="AT18">
            <v>4300</v>
          </cell>
          <cell r="AU18">
            <v>4350</v>
          </cell>
          <cell r="AV18">
            <v>4400</v>
          </cell>
          <cell r="AW18">
            <v>4550</v>
          </cell>
          <cell r="AX18">
            <v>4600</v>
          </cell>
          <cell r="AY18">
            <v>4650</v>
          </cell>
          <cell r="AZ18">
            <v>4800</v>
          </cell>
          <cell r="BA18">
            <v>4850</v>
          </cell>
          <cell r="BB18">
            <v>4900</v>
          </cell>
        </row>
        <row r="19">
          <cell r="C19" t="str">
            <v>G</v>
          </cell>
          <cell r="D19">
            <v>1340</v>
          </cell>
          <cell r="E19">
            <v>2500</v>
          </cell>
          <cell r="F19">
            <v>2600</v>
          </cell>
          <cell r="G19">
            <v>2700</v>
          </cell>
          <cell r="H19">
            <v>2900</v>
          </cell>
          <cell r="I19">
            <v>3000</v>
          </cell>
          <cell r="J19">
            <v>3100</v>
          </cell>
          <cell r="K19">
            <v>3300</v>
          </cell>
          <cell r="L19">
            <v>3400</v>
          </cell>
          <cell r="M19">
            <v>3500</v>
          </cell>
          <cell r="N19">
            <v>3700</v>
          </cell>
          <cell r="O19">
            <v>3800</v>
          </cell>
          <cell r="P19">
            <v>3900</v>
          </cell>
          <cell r="Q19">
            <v>4000</v>
          </cell>
          <cell r="R19">
            <v>4200</v>
          </cell>
          <cell r="S19">
            <v>4300</v>
          </cell>
          <cell r="T19">
            <v>4400</v>
          </cell>
          <cell r="U19">
            <v>4600</v>
          </cell>
          <cell r="V19">
            <v>4700</v>
          </cell>
          <cell r="W19">
            <v>4800</v>
          </cell>
          <cell r="X19">
            <v>5000</v>
          </cell>
          <cell r="Y19">
            <v>5100</v>
          </cell>
          <cell r="Z19">
            <v>5200</v>
          </cell>
          <cell r="AA19">
            <v>5300</v>
          </cell>
          <cell r="AB19">
            <v>5500</v>
          </cell>
          <cell r="AC19">
            <v>5600</v>
          </cell>
          <cell r="AD19">
            <v>5700</v>
          </cell>
          <cell r="AE19">
            <v>5900</v>
          </cell>
          <cell r="AF19">
            <v>6000</v>
          </cell>
          <cell r="AG19">
            <v>6100</v>
          </cell>
          <cell r="AH19">
            <v>6300</v>
          </cell>
          <cell r="AI19">
            <v>6400</v>
          </cell>
          <cell r="AJ19">
            <v>6500</v>
          </cell>
          <cell r="AK19">
            <v>6600</v>
          </cell>
          <cell r="AL19">
            <v>6800</v>
          </cell>
          <cell r="AM19">
            <v>6900</v>
          </cell>
          <cell r="AN19">
            <v>7000</v>
          </cell>
          <cell r="AO19">
            <v>7200</v>
          </cell>
          <cell r="AP19">
            <v>7300</v>
          </cell>
          <cell r="AQ19">
            <v>7400</v>
          </cell>
          <cell r="AR19">
            <v>7600</v>
          </cell>
          <cell r="AS19">
            <v>7700</v>
          </cell>
          <cell r="AT19">
            <v>7800</v>
          </cell>
          <cell r="AU19">
            <v>7900</v>
          </cell>
          <cell r="AV19">
            <v>8100</v>
          </cell>
          <cell r="AW19">
            <v>8200</v>
          </cell>
          <cell r="AX19">
            <v>8300</v>
          </cell>
          <cell r="AY19">
            <v>8500</v>
          </cell>
          <cell r="AZ19">
            <v>8600</v>
          </cell>
          <cell r="BA19">
            <v>8700</v>
          </cell>
          <cell r="BB19">
            <v>8900</v>
          </cell>
          <cell r="BC19">
            <v>9000</v>
          </cell>
          <cell r="BD19">
            <v>9200</v>
          </cell>
          <cell r="BE19">
            <v>9400</v>
          </cell>
          <cell r="BF19">
            <v>9600</v>
          </cell>
          <cell r="BG19">
            <v>10000</v>
          </cell>
          <cell r="BH19">
            <v>10200</v>
          </cell>
          <cell r="BI19">
            <v>10400</v>
          </cell>
          <cell r="BJ19">
            <v>10800</v>
          </cell>
          <cell r="BK19">
            <v>11000</v>
          </cell>
          <cell r="BL19">
            <v>11200</v>
          </cell>
          <cell r="BM19">
            <v>11500</v>
          </cell>
          <cell r="BN19">
            <v>11800</v>
          </cell>
          <cell r="BO19">
            <v>12000</v>
          </cell>
          <cell r="BP19">
            <v>12200</v>
          </cell>
          <cell r="BQ19">
            <v>12600</v>
          </cell>
          <cell r="BR19">
            <v>12800</v>
          </cell>
          <cell r="BS19">
            <v>13000</v>
          </cell>
          <cell r="BT19">
            <v>13400</v>
          </cell>
          <cell r="BU19">
            <v>13600</v>
          </cell>
          <cell r="BV19">
            <v>13800</v>
          </cell>
          <cell r="BW19">
            <v>14100</v>
          </cell>
          <cell r="BX19">
            <v>14400</v>
          </cell>
          <cell r="BY19">
            <v>14600</v>
          </cell>
          <cell r="BZ19">
            <v>14800</v>
          </cell>
          <cell r="CA19">
            <v>15200</v>
          </cell>
          <cell r="CB19">
            <v>15400</v>
          </cell>
          <cell r="CC19">
            <v>15600</v>
          </cell>
          <cell r="CD19">
            <v>16000</v>
          </cell>
          <cell r="CE19">
            <v>16200</v>
          </cell>
          <cell r="CF19">
            <v>16400</v>
          </cell>
          <cell r="CG19">
            <v>16700</v>
          </cell>
          <cell r="CH19">
            <v>17000</v>
          </cell>
          <cell r="CI19">
            <v>17200</v>
          </cell>
          <cell r="CJ19">
            <v>17400</v>
          </cell>
          <cell r="CK19">
            <v>17800</v>
          </cell>
          <cell r="CL19">
            <v>18000</v>
          </cell>
          <cell r="CM19">
            <v>18200</v>
          </cell>
          <cell r="CN19">
            <v>18600</v>
          </cell>
          <cell r="CO19">
            <v>18800</v>
          </cell>
          <cell r="CP19">
            <v>19000</v>
          </cell>
          <cell r="CQ19">
            <v>19300</v>
          </cell>
          <cell r="CR19">
            <v>19600</v>
          </cell>
          <cell r="CS19">
            <v>19800</v>
          </cell>
          <cell r="CT19">
            <v>20000</v>
          </cell>
          <cell r="CU19">
            <v>20400</v>
          </cell>
          <cell r="CV19">
            <v>20600</v>
          </cell>
          <cell r="CW19">
            <v>20800</v>
          </cell>
          <cell r="CX19">
            <v>21200</v>
          </cell>
          <cell r="CY19">
            <v>21400</v>
          </cell>
          <cell r="CZ19">
            <v>21600</v>
          </cell>
        </row>
        <row r="20">
          <cell r="E20">
            <v>1150</v>
          </cell>
          <cell r="F20">
            <v>1200</v>
          </cell>
          <cell r="G20">
            <v>1250</v>
          </cell>
          <cell r="H20">
            <v>1400</v>
          </cell>
          <cell r="I20">
            <v>1450</v>
          </cell>
          <cell r="J20">
            <v>1500</v>
          </cell>
          <cell r="K20">
            <v>1650</v>
          </cell>
          <cell r="L20">
            <v>1700</v>
          </cell>
          <cell r="M20">
            <v>1750</v>
          </cell>
          <cell r="N20">
            <v>1900</v>
          </cell>
          <cell r="O20">
            <v>1950</v>
          </cell>
          <cell r="P20">
            <v>2000</v>
          </cell>
          <cell r="Q20">
            <v>2050</v>
          </cell>
          <cell r="R20">
            <v>2200</v>
          </cell>
          <cell r="S20">
            <v>2250</v>
          </cell>
          <cell r="T20">
            <v>2300</v>
          </cell>
          <cell r="U20">
            <v>2450</v>
          </cell>
          <cell r="V20">
            <v>2500</v>
          </cell>
          <cell r="W20">
            <v>2550</v>
          </cell>
          <cell r="X20">
            <v>2700</v>
          </cell>
          <cell r="Y20">
            <v>2750</v>
          </cell>
          <cell r="Z20">
            <v>2800</v>
          </cell>
          <cell r="AA20">
            <v>2850</v>
          </cell>
          <cell r="AB20">
            <v>3000</v>
          </cell>
          <cell r="AC20">
            <v>3050</v>
          </cell>
          <cell r="AD20">
            <v>3100</v>
          </cell>
          <cell r="AE20">
            <v>3250</v>
          </cell>
          <cell r="AF20">
            <v>3300</v>
          </cell>
          <cell r="AG20">
            <v>3350</v>
          </cell>
          <cell r="AH20">
            <v>3500</v>
          </cell>
          <cell r="AI20">
            <v>3550</v>
          </cell>
          <cell r="AJ20">
            <v>3600</v>
          </cell>
          <cell r="AK20">
            <v>3650</v>
          </cell>
          <cell r="AL20">
            <v>3800</v>
          </cell>
          <cell r="AM20">
            <v>3850</v>
          </cell>
          <cell r="AN20">
            <v>3900</v>
          </cell>
          <cell r="AO20">
            <v>4050</v>
          </cell>
          <cell r="AP20">
            <v>4100</v>
          </cell>
          <cell r="AQ20">
            <v>4150</v>
          </cell>
          <cell r="AR20">
            <v>4300</v>
          </cell>
          <cell r="AS20">
            <v>4350</v>
          </cell>
          <cell r="AT20">
            <v>4400</v>
          </cell>
          <cell r="AU20">
            <v>4450</v>
          </cell>
          <cell r="AV20">
            <v>4600</v>
          </cell>
          <cell r="AW20">
            <v>4650</v>
          </cell>
          <cell r="AX20">
            <v>4700</v>
          </cell>
          <cell r="AY20">
            <v>4850</v>
          </cell>
          <cell r="AZ20">
            <v>4900</v>
          </cell>
          <cell r="BA20">
            <v>4950</v>
          </cell>
          <cell r="BB20">
            <v>5100</v>
          </cell>
        </row>
        <row r="21">
          <cell r="C21" t="str">
            <v>H</v>
          </cell>
          <cell r="D21">
            <v>1470</v>
          </cell>
          <cell r="E21">
            <v>2600</v>
          </cell>
          <cell r="F21">
            <v>2700</v>
          </cell>
          <cell r="G21">
            <v>2900</v>
          </cell>
          <cell r="H21">
            <v>3000</v>
          </cell>
          <cell r="I21">
            <v>3100</v>
          </cell>
          <cell r="J21">
            <v>3300</v>
          </cell>
          <cell r="K21">
            <v>3400</v>
          </cell>
          <cell r="L21">
            <v>3500</v>
          </cell>
          <cell r="M21">
            <v>3700</v>
          </cell>
          <cell r="N21">
            <v>3800</v>
          </cell>
          <cell r="O21">
            <v>3900</v>
          </cell>
          <cell r="P21">
            <v>4000</v>
          </cell>
          <cell r="Q21">
            <v>4200</v>
          </cell>
          <cell r="R21">
            <v>4300</v>
          </cell>
          <cell r="S21">
            <v>4400</v>
          </cell>
          <cell r="T21">
            <v>4600</v>
          </cell>
          <cell r="U21">
            <v>4700</v>
          </cell>
          <cell r="V21">
            <v>4800</v>
          </cell>
          <cell r="W21">
            <v>5000</v>
          </cell>
          <cell r="X21">
            <v>5100</v>
          </cell>
          <cell r="Y21">
            <v>5200</v>
          </cell>
          <cell r="Z21">
            <v>5300</v>
          </cell>
          <cell r="AA21">
            <v>5500</v>
          </cell>
          <cell r="AB21">
            <v>5600</v>
          </cell>
          <cell r="AC21">
            <v>5700</v>
          </cell>
          <cell r="AD21">
            <v>5900</v>
          </cell>
          <cell r="AE21">
            <v>6000</v>
          </cell>
          <cell r="AF21">
            <v>6100</v>
          </cell>
          <cell r="AG21">
            <v>6300</v>
          </cell>
          <cell r="AH21">
            <v>6400</v>
          </cell>
          <cell r="AI21">
            <v>6500</v>
          </cell>
          <cell r="AJ21">
            <v>6600</v>
          </cell>
          <cell r="AK21">
            <v>6800</v>
          </cell>
          <cell r="AL21">
            <v>6900</v>
          </cell>
          <cell r="AM21">
            <v>7000</v>
          </cell>
          <cell r="AN21">
            <v>7200</v>
          </cell>
          <cell r="AO21">
            <v>7300</v>
          </cell>
          <cell r="AP21">
            <v>7400</v>
          </cell>
          <cell r="AQ21">
            <v>7600</v>
          </cell>
          <cell r="AR21">
            <v>7700</v>
          </cell>
          <cell r="AS21">
            <v>7800</v>
          </cell>
          <cell r="AT21">
            <v>7900</v>
          </cell>
          <cell r="AU21">
            <v>8100</v>
          </cell>
          <cell r="AV21">
            <v>8200</v>
          </cell>
          <cell r="AW21">
            <v>8300</v>
          </cell>
          <cell r="AX21">
            <v>8500</v>
          </cell>
          <cell r="AY21">
            <v>8600</v>
          </cell>
          <cell r="AZ21">
            <v>8700</v>
          </cell>
          <cell r="BA21">
            <v>8900</v>
          </cell>
          <cell r="BB21">
            <v>9000</v>
          </cell>
          <cell r="BC21">
            <v>9100</v>
          </cell>
          <cell r="BD21">
            <v>9300</v>
          </cell>
          <cell r="BE21">
            <v>9500</v>
          </cell>
          <cell r="BF21">
            <v>9800</v>
          </cell>
          <cell r="BG21">
            <v>10100</v>
          </cell>
          <cell r="BH21">
            <v>10300</v>
          </cell>
          <cell r="BI21">
            <v>10600</v>
          </cell>
          <cell r="BJ21">
            <v>10900</v>
          </cell>
          <cell r="BK21">
            <v>11100</v>
          </cell>
          <cell r="BL21">
            <v>11400</v>
          </cell>
          <cell r="BM21">
            <v>11600</v>
          </cell>
          <cell r="BN21">
            <v>11900</v>
          </cell>
          <cell r="BO21">
            <v>12100</v>
          </cell>
          <cell r="BP21">
            <v>12400</v>
          </cell>
          <cell r="BQ21">
            <v>12700</v>
          </cell>
          <cell r="BR21">
            <v>12900</v>
          </cell>
          <cell r="BS21">
            <v>13200</v>
          </cell>
          <cell r="BT21">
            <v>13500</v>
          </cell>
          <cell r="BU21">
            <v>13700</v>
          </cell>
          <cell r="BV21">
            <v>14000</v>
          </cell>
          <cell r="BW21">
            <v>14200</v>
          </cell>
          <cell r="BX21">
            <v>14500</v>
          </cell>
          <cell r="BY21">
            <v>14700</v>
          </cell>
          <cell r="BZ21">
            <v>15000</v>
          </cell>
          <cell r="CA21">
            <v>15300</v>
          </cell>
          <cell r="CB21">
            <v>15500</v>
          </cell>
          <cell r="CC21">
            <v>15800</v>
          </cell>
          <cell r="CD21">
            <v>16100</v>
          </cell>
          <cell r="CE21">
            <v>16300</v>
          </cell>
          <cell r="CF21">
            <v>16600</v>
          </cell>
          <cell r="CG21">
            <v>16800</v>
          </cell>
          <cell r="CH21">
            <v>17100</v>
          </cell>
          <cell r="CI21">
            <v>17300</v>
          </cell>
          <cell r="CJ21">
            <v>17600</v>
          </cell>
          <cell r="CK21">
            <v>17900</v>
          </cell>
          <cell r="CL21">
            <v>18100</v>
          </cell>
          <cell r="CM21">
            <v>18400</v>
          </cell>
          <cell r="CN21">
            <v>18700</v>
          </cell>
          <cell r="CO21">
            <v>18900</v>
          </cell>
          <cell r="CP21">
            <v>19200</v>
          </cell>
          <cell r="CQ21">
            <v>19400</v>
          </cell>
          <cell r="CR21">
            <v>19700</v>
          </cell>
          <cell r="CS21">
            <v>19900</v>
          </cell>
          <cell r="CT21">
            <v>20200</v>
          </cell>
          <cell r="CU21">
            <v>20500</v>
          </cell>
          <cell r="CV21">
            <v>20700</v>
          </cell>
          <cell r="CW21">
            <v>21000</v>
          </cell>
          <cell r="CX21">
            <v>21300</v>
          </cell>
          <cell r="CY21">
            <v>21500</v>
          </cell>
          <cell r="CZ21">
            <v>21800</v>
          </cell>
        </row>
        <row r="22">
          <cell r="E22">
            <v>1250</v>
          </cell>
          <cell r="F22">
            <v>1300</v>
          </cell>
          <cell r="G22">
            <v>1450</v>
          </cell>
          <cell r="H22">
            <v>1500</v>
          </cell>
          <cell r="I22">
            <v>1550</v>
          </cell>
          <cell r="J22">
            <v>1700</v>
          </cell>
          <cell r="K22">
            <v>1750</v>
          </cell>
          <cell r="L22">
            <v>1800</v>
          </cell>
          <cell r="M22">
            <v>1950</v>
          </cell>
          <cell r="N22">
            <v>2000</v>
          </cell>
          <cell r="O22">
            <v>2050</v>
          </cell>
          <cell r="P22">
            <v>2100</v>
          </cell>
          <cell r="Q22">
            <v>2250</v>
          </cell>
          <cell r="R22">
            <v>2300</v>
          </cell>
          <cell r="S22">
            <v>2350</v>
          </cell>
          <cell r="T22">
            <v>2500</v>
          </cell>
          <cell r="U22">
            <v>2550</v>
          </cell>
          <cell r="V22">
            <v>2600</v>
          </cell>
          <cell r="W22">
            <v>2750</v>
          </cell>
          <cell r="X22">
            <v>2800</v>
          </cell>
          <cell r="Y22">
            <v>2850</v>
          </cell>
          <cell r="Z22">
            <v>2900</v>
          </cell>
          <cell r="AA22">
            <v>3050</v>
          </cell>
          <cell r="AB22">
            <v>3100</v>
          </cell>
          <cell r="AC22">
            <v>3150</v>
          </cell>
          <cell r="AD22">
            <v>3300</v>
          </cell>
          <cell r="AE22">
            <v>3350</v>
          </cell>
          <cell r="AF22">
            <v>3400</v>
          </cell>
          <cell r="AG22">
            <v>3550</v>
          </cell>
          <cell r="AH22">
            <v>3600</v>
          </cell>
          <cell r="AI22">
            <v>3650</v>
          </cell>
          <cell r="AJ22">
            <v>3700</v>
          </cell>
          <cell r="AK22">
            <v>3850</v>
          </cell>
          <cell r="AL22">
            <v>3900</v>
          </cell>
          <cell r="AM22">
            <v>3950</v>
          </cell>
          <cell r="AN22">
            <v>4100</v>
          </cell>
          <cell r="AO22">
            <v>4150</v>
          </cell>
          <cell r="AP22">
            <v>4200</v>
          </cell>
          <cell r="AQ22">
            <v>4350</v>
          </cell>
          <cell r="AR22">
            <v>4400</v>
          </cell>
          <cell r="AS22">
            <v>4450</v>
          </cell>
          <cell r="AT22">
            <v>4500</v>
          </cell>
          <cell r="AU22">
            <v>4650</v>
          </cell>
          <cell r="AV22">
            <v>4700</v>
          </cell>
          <cell r="AW22">
            <v>4750</v>
          </cell>
          <cell r="AX22">
            <v>4900</v>
          </cell>
          <cell r="AY22">
            <v>4950</v>
          </cell>
          <cell r="AZ22">
            <v>5000</v>
          </cell>
          <cell r="BA22">
            <v>5150</v>
          </cell>
          <cell r="BB22">
            <v>5200</v>
          </cell>
        </row>
        <row r="23">
          <cell r="C23" t="str">
            <v>I</v>
          </cell>
          <cell r="D23">
            <v>1600</v>
          </cell>
          <cell r="E23">
            <v>2700</v>
          </cell>
          <cell r="F23">
            <v>2900</v>
          </cell>
          <cell r="G23">
            <v>3000</v>
          </cell>
          <cell r="H23">
            <v>3100</v>
          </cell>
          <cell r="I23">
            <v>3300</v>
          </cell>
          <cell r="J23">
            <v>3400</v>
          </cell>
          <cell r="K23">
            <v>3500</v>
          </cell>
          <cell r="L23">
            <v>3700</v>
          </cell>
          <cell r="M23">
            <v>3800</v>
          </cell>
          <cell r="N23">
            <v>3900</v>
          </cell>
          <cell r="O23">
            <v>4000</v>
          </cell>
          <cell r="P23">
            <v>4200</v>
          </cell>
          <cell r="Q23">
            <v>4300</v>
          </cell>
          <cell r="R23">
            <v>4400</v>
          </cell>
          <cell r="S23">
            <v>4600</v>
          </cell>
          <cell r="T23">
            <v>4700</v>
          </cell>
          <cell r="U23">
            <v>4800</v>
          </cell>
          <cell r="V23">
            <v>5000</v>
          </cell>
          <cell r="W23">
            <v>5100</v>
          </cell>
          <cell r="X23">
            <v>5200</v>
          </cell>
          <cell r="Y23">
            <v>5300</v>
          </cell>
          <cell r="Z23">
            <v>5500</v>
          </cell>
          <cell r="AA23">
            <v>5600</v>
          </cell>
          <cell r="AB23">
            <v>5700</v>
          </cell>
          <cell r="AC23">
            <v>5900</v>
          </cell>
          <cell r="AD23">
            <v>6000</v>
          </cell>
          <cell r="AE23">
            <v>6100</v>
          </cell>
          <cell r="AF23">
            <v>6300</v>
          </cell>
          <cell r="AG23">
            <v>6400</v>
          </cell>
          <cell r="AH23">
            <v>6500</v>
          </cell>
          <cell r="AI23">
            <v>6600</v>
          </cell>
          <cell r="AJ23">
            <v>6800</v>
          </cell>
          <cell r="AK23">
            <v>6900</v>
          </cell>
          <cell r="AL23">
            <v>7000</v>
          </cell>
          <cell r="AM23">
            <v>7200</v>
          </cell>
          <cell r="AN23">
            <v>7300</v>
          </cell>
          <cell r="AO23">
            <v>7400</v>
          </cell>
          <cell r="AP23">
            <v>7600</v>
          </cell>
          <cell r="AQ23">
            <v>7700</v>
          </cell>
          <cell r="AR23">
            <v>7800</v>
          </cell>
          <cell r="AS23">
            <v>7900</v>
          </cell>
          <cell r="AT23">
            <v>8100</v>
          </cell>
          <cell r="AU23">
            <v>8200</v>
          </cell>
          <cell r="AV23">
            <v>8300</v>
          </cell>
          <cell r="AW23">
            <v>8500</v>
          </cell>
          <cell r="AX23">
            <v>8600</v>
          </cell>
          <cell r="AY23">
            <v>8700</v>
          </cell>
          <cell r="AZ23">
            <v>8900</v>
          </cell>
          <cell r="BA23">
            <v>9000</v>
          </cell>
          <cell r="BB23">
            <v>9100</v>
          </cell>
          <cell r="BC23">
            <v>9200</v>
          </cell>
          <cell r="BD23">
            <v>9400</v>
          </cell>
          <cell r="BE23">
            <v>9700</v>
          </cell>
          <cell r="BF23">
            <v>9900</v>
          </cell>
          <cell r="BG23">
            <v>10200</v>
          </cell>
          <cell r="BH23">
            <v>10500</v>
          </cell>
          <cell r="BI23">
            <v>10700</v>
          </cell>
          <cell r="BJ23">
            <v>11000</v>
          </cell>
          <cell r="BK23">
            <v>11300</v>
          </cell>
          <cell r="BL23">
            <v>11500</v>
          </cell>
          <cell r="BM23">
            <v>11700</v>
          </cell>
          <cell r="BN23">
            <v>12000</v>
          </cell>
          <cell r="BO23">
            <v>12300</v>
          </cell>
          <cell r="BP23">
            <v>12500</v>
          </cell>
          <cell r="BQ23">
            <v>12800</v>
          </cell>
          <cell r="BR23">
            <v>13100</v>
          </cell>
          <cell r="BS23">
            <v>13300</v>
          </cell>
          <cell r="BT23">
            <v>13600</v>
          </cell>
          <cell r="BU23">
            <v>13900</v>
          </cell>
          <cell r="BV23">
            <v>14100</v>
          </cell>
          <cell r="BW23">
            <v>14300</v>
          </cell>
          <cell r="BX23">
            <v>14600</v>
          </cell>
          <cell r="BY23">
            <v>14900</v>
          </cell>
          <cell r="BZ23">
            <v>15100</v>
          </cell>
          <cell r="CA23">
            <v>15400</v>
          </cell>
          <cell r="CB23">
            <v>15700</v>
          </cell>
          <cell r="CC23">
            <v>15900</v>
          </cell>
          <cell r="CD23">
            <v>16200</v>
          </cell>
          <cell r="CE23">
            <v>16500</v>
          </cell>
          <cell r="CF23">
            <v>16700</v>
          </cell>
          <cell r="CG23">
            <v>16900</v>
          </cell>
          <cell r="CH23">
            <v>17200</v>
          </cell>
          <cell r="CI23">
            <v>17500</v>
          </cell>
          <cell r="CJ23">
            <v>17700</v>
          </cell>
          <cell r="CK23">
            <v>18000</v>
          </cell>
          <cell r="CL23">
            <v>18300</v>
          </cell>
          <cell r="CM23">
            <v>18500</v>
          </cell>
          <cell r="CN23">
            <v>18800</v>
          </cell>
          <cell r="CO23">
            <v>19100</v>
          </cell>
          <cell r="CP23">
            <v>19300</v>
          </cell>
          <cell r="CQ23">
            <v>19500</v>
          </cell>
          <cell r="CR23">
            <v>19800</v>
          </cell>
          <cell r="CS23">
            <v>20100</v>
          </cell>
          <cell r="CT23">
            <v>20300</v>
          </cell>
          <cell r="CU23">
            <v>20600</v>
          </cell>
          <cell r="CV23">
            <v>20900</v>
          </cell>
          <cell r="CW23">
            <v>21100</v>
          </cell>
          <cell r="CX23">
            <v>21400</v>
          </cell>
          <cell r="CY23">
            <v>21700</v>
          </cell>
          <cell r="CZ23">
            <v>21900</v>
          </cell>
        </row>
        <row r="24">
          <cell r="E24">
            <v>1350</v>
          </cell>
          <cell r="F24">
            <v>1500</v>
          </cell>
          <cell r="G24">
            <v>1550</v>
          </cell>
          <cell r="H24">
            <v>1600</v>
          </cell>
          <cell r="I24">
            <v>1750</v>
          </cell>
          <cell r="J24">
            <v>1800</v>
          </cell>
          <cell r="K24">
            <v>1850</v>
          </cell>
          <cell r="L24">
            <v>2000</v>
          </cell>
          <cell r="M24">
            <v>2050</v>
          </cell>
          <cell r="N24">
            <v>2100</v>
          </cell>
          <cell r="O24">
            <v>2150</v>
          </cell>
          <cell r="P24">
            <v>2300</v>
          </cell>
          <cell r="Q24">
            <v>2350</v>
          </cell>
          <cell r="R24">
            <v>2400</v>
          </cell>
          <cell r="S24">
            <v>2550</v>
          </cell>
          <cell r="T24">
            <v>2600</v>
          </cell>
          <cell r="U24">
            <v>2650</v>
          </cell>
          <cell r="V24">
            <v>2800</v>
          </cell>
          <cell r="W24">
            <v>2850</v>
          </cell>
          <cell r="X24">
            <v>2900</v>
          </cell>
          <cell r="Y24">
            <v>2950</v>
          </cell>
          <cell r="Z24">
            <v>3100</v>
          </cell>
          <cell r="AA24">
            <v>3150</v>
          </cell>
          <cell r="AB24">
            <v>3200</v>
          </cell>
          <cell r="AC24">
            <v>3350</v>
          </cell>
          <cell r="AD24">
            <v>3400</v>
          </cell>
          <cell r="AE24">
            <v>3450</v>
          </cell>
          <cell r="AF24">
            <v>3600</v>
          </cell>
          <cell r="AG24">
            <v>3650</v>
          </cell>
          <cell r="AH24">
            <v>3700</v>
          </cell>
          <cell r="AI24">
            <v>3750</v>
          </cell>
          <cell r="AJ24">
            <v>3900</v>
          </cell>
          <cell r="AK24">
            <v>3950</v>
          </cell>
          <cell r="AL24">
            <v>4000</v>
          </cell>
          <cell r="AM24">
            <v>4150</v>
          </cell>
          <cell r="AN24">
            <v>4200</v>
          </cell>
          <cell r="AO24">
            <v>4250</v>
          </cell>
          <cell r="AP24">
            <v>4400</v>
          </cell>
          <cell r="AQ24">
            <v>4450</v>
          </cell>
          <cell r="AR24">
            <v>4500</v>
          </cell>
          <cell r="AS24">
            <v>4550</v>
          </cell>
          <cell r="AT24">
            <v>4700</v>
          </cell>
          <cell r="AU24">
            <v>4750</v>
          </cell>
          <cell r="AV24">
            <v>4800</v>
          </cell>
          <cell r="AW24">
            <v>4950</v>
          </cell>
          <cell r="AX24">
            <v>5000</v>
          </cell>
          <cell r="AY24">
            <v>5050</v>
          </cell>
          <cell r="AZ24">
            <v>5200</v>
          </cell>
          <cell r="BA24">
            <v>5250</v>
          </cell>
          <cell r="BB24">
            <v>5300</v>
          </cell>
        </row>
        <row r="25">
          <cell r="C25" t="str">
            <v>J</v>
          </cell>
          <cell r="D25">
            <v>1730</v>
          </cell>
          <cell r="E25">
            <v>2900</v>
          </cell>
          <cell r="F25">
            <v>3000</v>
          </cell>
          <cell r="G25">
            <v>3100</v>
          </cell>
          <cell r="H25">
            <v>3300</v>
          </cell>
          <cell r="I25">
            <v>3400</v>
          </cell>
          <cell r="J25">
            <v>3500</v>
          </cell>
          <cell r="K25">
            <v>3700</v>
          </cell>
          <cell r="L25">
            <v>3800</v>
          </cell>
          <cell r="M25">
            <v>3900</v>
          </cell>
          <cell r="N25">
            <v>4000</v>
          </cell>
          <cell r="O25">
            <v>4200</v>
          </cell>
          <cell r="P25">
            <v>4300</v>
          </cell>
          <cell r="Q25">
            <v>4400</v>
          </cell>
          <cell r="R25">
            <v>4600</v>
          </cell>
          <cell r="S25">
            <v>4700</v>
          </cell>
          <cell r="T25">
            <v>4800</v>
          </cell>
          <cell r="U25">
            <v>5000</v>
          </cell>
          <cell r="V25">
            <v>5100</v>
          </cell>
          <cell r="W25">
            <v>5200</v>
          </cell>
          <cell r="X25">
            <v>5300</v>
          </cell>
          <cell r="Y25">
            <v>5500</v>
          </cell>
          <cell r="Z25">
            <v>5600</v>
          </cell>
          <cell r="AA25">
            <v>5700</v>
          </cell>
          <cell r="AB25">
            <v>5900</v>
          </cell>
          <cell r="AC25">
            <v>6000</v>
          </cell>
          <cell r="AD25">
            <v>6100</v>
          </cell>
          <cell r="AE25">
            <v>6300</v>
          </cell>
          <cell r="AF25">
            <v>6400</v>
          </cell>
          <cell r="AG25">
            <v>6500</v>
          </cell>
          <cell r="AH25">
            <v>6600</v>
          </cell>
          <cell r="AI25">
            <v>6800</v>
          </cell>
          <cell r="AJ25">
            <v>6900</v>
          </cell>
          <cell r="AK25">
            <v>7000</v>
          </cell>
          <cell r="AL25">
            <v>7200</v>
          </cell>
          <cell r="AM25">
            <v>7300</v>
          </cell>
          <cell r="AN25">
            <v>7400</v>
          </cell>
          <cell r="AO25">
            <v>7600</v>
          </cell>
          <cell r="AP25">
            <v>7700</v>
          </cell>
          <cell r="AQ25">
            <v>7800</v>
          </cell>
          <cell r="AR25">
            <v>7900</v>
          </cell>
          <cell r="AS25">
            <v>8100</v>
          </cell>
          <cell r="AT25">
            <v>8200</v>
          </cell>
          <cell r="AU25">
            <v>8300</v>
          </cell>
          <cell r="AV25">
            <v>8500</v>
          </cell>
          <cell r="AW25">
            <v>8600</v>
          </cell>
          <cell r="AX25">
            <v>8700</v>
          </cell>
          <cell r="AY25">
            <v>8900</v>
          </cell>
          <cell r="AZ25">
            <v>9000</v>
          </cell>
          <cell r="BA25">
            <v>9100</v>
          </cell>
          <cell r="BB25">
            <v>9200</v>
          </cell>
          <cell r="BC25">
            <v>9400</v>
          </cell>
          <cell r="BD25">
            <v>9600</v>
          </cell>
          <cell r="BE25">
            <v>9800</v>
          </cell>
          <cell r="BF25">
            <v>10000</v>
          </cell>
          <cell r="BG25">
            <v>10400</v>
          </cell>
          <cell r="BH25">
            <v>10600</v>
          </cell>
          <cell r="BI25">
            <v>10800</v>
          </cell>
          <cell r="BJ25">
            <v>11200</v>
          </cell>
          <cell r="BK25">
            <v>11400</v>
          </cell>
          <cell r="BL25">
            <v>11600</v>
          </cell>
          <cell r="BM25">
            <v>11800</v>
          </cell>
          <cell r="BN25">
            <v>12200</v>
          </cell>
          <cell r="BO25">
            <v>12400</v>
          </cell>
          <cell r="BP25">
            <v>12600</v>
          </cell>
          <cell r="BQ25">
            <v>13000</v>
          </cell>
          <cell r="BR25">
            <v>13200</v>
          </cell>
          <cell r="BS25">
            <v>13400</v>
          </cell>
          <cell r="BT25">
            <v>13800</v>
          </cell>
          <cell r="BU25">
            <v>14000</v>
          </cell>
          <cell r="BV25">
            <v>14200</v>
          </cell>
          <cell r="BW25">
            <v>14400</v>
          </cell>
          <cell r="BX25">
            <v>14800</v>
          </cell>
          <cell r="BY25">
            <v>15000</v>
          </cell>
          <cell r="BZ25">
            <v>15200</v>
          </cell>
          <cell r="CA25">
            <v>15600</v>
          </cell>
          <cell r="CB25">
            <v>15800</v>
          </cell>
          <cell r="CC25">
            <v>16000</v>
          </cell>
          <cell r="CD25">
            <v>16400</v>
          </cell>
          <cell r="CE25">
            <v>16600</v>
          </cell>
          <cell r="CF25">
            <v>16800</v>
          </cell>
          <cell r="CG25">
            <v>17000</v>
          </cell>
          <cell r="CH25">
            <v>17400</v>
          </cell>
          <cell r="CI25">
            <v>17600</v>
          </cell>
          <cell r="CJ25">
            <v>17800</v>
          </cell>
          <cell r="CK25">
            <v>18200</v>
          </cell>
          <cell r="CL25">
            <v>18400</v>
          </cell>
          <cell r="CM25">
            <v>18600</v>
          </cell>
          <cell r="CN25">
            <v>19000</v>
          </cell>
          <cell r="CO25">
            <v>19200</v>
          </cell>
          <cell r="CP25">
            <v>19400</v>
          </cell>
          <cell r="CQ25">
            <v>19600</v>
          </cell>
          <cell r="CR25">
            <v>20000</v>
          </cell>
          <cell r="CS25">
            <v>20200</v>
          </cell>
          <cell r="CT25">
            <v>20400</v>
          </cell>
          <cell r="CU25">
            <v>20800</v>
          </cell>
          <cell r="CV25">
            <v>21000</v>
          </cell>
          <cell r="CW25">
            <v>21200</v>
          </cell>
          <cell r="CX25">
            <v>21600</v>
          </cell>
          <cell r="CY25">
            <v>21800</v>
          </cell>
          <cell r="CZ25">
            <v>22000</v>
          </cell>
        </row>
        <row r="26">
          <cell r="E26">
            <v>1550</v>
          </cell>
          <cell r="F26">
            <v>1600</v>
          </cell>
          <cell r="G26">
            <v>1650</v>
          </cell>
          <cell r="H26">
            <v>1800</v>
          </cell>
          <cell r="I26">
            <v>1850</v>
          </cell>
          <cell r="J26">
            <v>1900</v>
          </cell>
          <cell r="K26">
            <v>2050</v>
          </cell>
          <cell r="L26">
            <v>2100</v>
          </cell>
          <cell r="M26">
            <v>2150</v>
          </cell>
          <cell r="N26">
            <v>2200</v>
          </cell>
          <cell r="O26">
            <v>2350</v>
          </cell>
          <cell r="P26">
            <v>2400</v>
          </cell>
          <cell r="Q26">
            <v>2450</v>
          </cell>
          <cell r="R26">
            <v>2600</v>
          </cell>
          <cell r="S26">
            <v>2650</v>
          </cell>
          <cell r="T26">
            <v>2700</v>
          </cell>
          <cell r="U26">
            <v>2850</v>
          </cell>
          <cell r="V26">
            <v>2900</v>
          </cell>
          <cell r="W26">
            <v>2950</v>
          </cell>
          <cell r="X26">
            <v>3000</v>
          </cell>
          <cell r="Y26">
            <v>3150</v>
          </cell>
          <cell r="Z26">
            <v>3200</v>
          </cell>
          <cell r="AA26">
            <v>3250</v>
          </cell>
          <cell r="AB26">
            <v>3400</v>
          </cell>
          <cell r="AC26">
            <v>3450</v>
          </cell>
          <cell r="AD26">
            <v>3500</v>
          </cell>
          <cell r="AE26">
            <v>3650</v>
          </cell>
          <cell r="AF26">
            <v>3700</v>
          </cell>
          <cell r="AG26">
            <v>3750</v>
          </cell>
          <cell r="AH26">
            <v>3800</v>
          </cell>
          <cell r="AI26">
            <v>3950</v>
          </cell>
          <cell r="AJ26">
            <v>4000</v>
          </cell>
          <cell r="AK26">
            <v>4050</v>
          </cell>
          <cell r="AL26">
            <v>4200</v>
          </cell>
          <cell r="AM26">
            <v>4250</v>
          </cell>
          <cell r="AN26">
            <v>4300</v>
          </cell>
          <cell r="AO26">
            <v>4450</v>
          </cell>
          <cell r="AP26">
            <v>4500</v>
          </cell>
          <cell r="AQ26">
            <v>4550</v>
          </cell>
          <cell r="AR26">
            <v>4600</v>
          </cell>
          <cell r="AS26">
            <v>4750</v>
          </cell>
          <cell r="AT26">
            <v>4800</v>
          </cell>
          <cell r="AU26">
            <v>4850</v>
          </cell>
          <cell r="AV26">
            <v>5000</v>
          </cell>
          <cell r="AW26">
            <v>5050</v>
          </cell>
          <cell r="AX26">
            <v>5100</v>
          </cell>
          <cell r="AY26">
            <v>5250</v>
          </cell>
          <cell r="AZ26">
            <v>5300</v>
          </cell>
          <cell r="BA26">
            <v>5350</v>
          </cell>
          <cell r="BB26">
            <v>5400</v>
          </cell>
        </row>
        <row r="27">
          <cell r="C27" t="str">
            <v>K</v>
          </cell>
          <cell r="D27">
            <v>1860</v>
          </cell>
          <cell r="E27">
            <v>3000</v>
          </cell>
          <cell r="F27">
            <v>3100</v>
          </cell>
          <cell r="G27">
            <v>3300</v>
          </cell>
          <cell r="H27">
            <v>3400</v>
          </cell>
          <cell r="I27">
            <v>3500</v>
          </cell>
          <cell r="J27">
            <v>3700</v>
          </cell>
          <cell r="K27">
            <v>3800</v>
          </cell>
          <cell r="L27">
            <v>3900</v>
          </cell>
          <cell r="M27">
            <v>4000</v>
          </cell>
          <cell r="N27">
            <v>4200</v>
          </cell>
          <cell r="O27">
            <v>4300</v>
          </cell>
          <cell r="P27">
            <v>4400</v>
          </cell>
          <cell r="Q27">
            <v>4600</v>
          </cell>
          <cell r="R27">
            <v>4700</v>
          </cell>
          <cell r="S27">
            <v>4800</v>
          </cell>
          <cell r="T27">
            <v>5000</v>
          </cell>
          <cell r="U27">
            <v>5100</v>
          </cell>
          <cell r="V27">
            <v>5200</v>
          </cell>
          <cell r="W27">
            <v>5300</v>
          </cell>
          <cell r="X27">
            <v>5500</v>
          </cell>
          <cell r="Y27">
            <v>5600</v>
          </cell>
          <cell r="Z27">
            <v>5700</v>
          </cell>
          <cell r="AA27">
            <v>5900</v>
          </cell>
          <cell r="AB27">
            <v>6000</v>
          </cell>
          <cell r="AC27">
            <v>6100</v>
          </cell>
          <cell r="AD27">
            <v>6300</v>
          </cell>
          <cell r="AE27">
            <v>6400</v>
          </cell>
          <cell r="AF27">
            <v>6500</v>
          </cell>
          <cell r="AG27">
            <v>6600</v>
          </cell>
          <cell r="AH27">
            <v>6800</v>
          </cell>
          <cell r="AI27">
            <v>6900</v>
          </cell>
          <cell r="AJ27">
            <v>7000</v>
          </cell>
          <cell r="AK27">
            <v>7200</v>
          </cell>
          <cell r="AL27">
            <v>7300</v>
          </cell>
          <cell r="AM27">
            <v>7400</v>
          </cell>
          <cell r="AN27">
            <v>7600</v>
          </cell>
          <cell r="AO27">
            <v>7700</v>
          </cell>
          <cell r="AP27">
            <v>7800</v>
          </cell>
          <cell r="AQ27">
            <v>7900</v>
          </cell>
          <cell r="AR27">
            <v>8100</v>
          </cell>
          <cell r="AS27">
            <v>8200</v>
          </cell>
          <cell r="AT27">
            <v>8300</v>
          </cell>
          <cell r="AU27">
            <v>8500</v>
          </cell>
          <cell r="AV27">
            <v>8600</v>
          </cell>
          <cell r="AW27">
            <v>8700</v>
          </cell>
          <cell r="AX27">
            <v>8900</v>
          </cell>
          <cell r="AY27">
            <v>9000</v>
          </cell>
          <cell r="AZ27">
            <v>9100</v>
          </cell>
          <cell r="BA27">
            <v>9200</v>
          </cell>
          <cell r="BB27">
            <v>9400</v>
          </cell>
          <cell r="BC27">
            <v>9500</v>
          </cell>
          <cell r="BD27">
            <v>9700</v>
          </cell>
          <cell r="BE27">
            <v>9900</v>
          </cell>
          <cell r="BF27">
            <v>10200</v>
          </cell>
          <cell r="BG27">
            <v>10500</v>
          </cell>
          <cell r="BH27">
            <v>10700</v>
          </cell>
          <cell r="BI27">
            <v>11000</v>
          </cell>
          <cell r="BJ27">
            <v>11300</v>
          </cell>
          <cell r="BK27">
            <v>11500</v>
          </cell>
          <cell r="BL27">
            <v>11700</v>
          </cell>
          <cell r="BM27">
            <v>12000</v>
          </cell>
          <cell r="BN27">
            <v>12300</v>
          </cell>
          <cell r="BO27">
            <v>12500</v>
          </cell>
          <cell r="BP27">
            <v>12800</v>
          </cell>
          <cell r="BQ27">
            <v>13100</v>
          </cell>
          <cell r="BR27">
            <v>13300</v>
          </cell>
          <cell r="BS27">
            <v>13600</v>
          </cell>
          <cell r="BT27">
            <v>13900</v>
          </cell>
          <cell r="BU27">
            <v>14100</v>
          </cell>
          <cell r="BV27">
            <v>14300</v>
          </cell>
          <cell r="BW27">
            <v>14600</v>
          </cell>
          <cell r="BX27">
            <v>14900</v>
          </cell>
          <cell r="BY27">
            <v>15100</v>
          </cell>
          <cell r="BZ27">
            <v>15400</v>
          </cell>
          <cell r="CA27">
            <v>15700</v>
          </cell>
          <cell r="CB27">
            <v>15900</v>
          </cell>
          <cell r="CC27">
            <v>16200</v>
          </cell>
          <cell r="CD27">
            <v>16500</v>
          </cell>
          <cell r="CE27">
            <v>16700</v>
          </cell>
          <cell r="CF27">
            <v>16900</v>
          </cell>
          <cell r="CG27">
            <v>17200</v>
          </cell>
          <cell r="CH27">
            <v>17500</v>
          </cell>
          <cell r="CI27">
            <v>17700</v>
          </cell>
          <cell r="CJ27">
            <v>18000</v>
          </cell>
          <cell r="CK27">
            <v>18300</v>
          </cell>
          <cell r="CL27">
            <v>18500</v>
          </cell>
          <cell r="CM27">
            <v>18800</v>
          </cell>
          <cell r="CN27">
            <v>19100</v>
          </cell>
          <cell r="CO27">
            <v>19300</v>
          </cell>
          <cell r="CP27">
            <v>19500</v>
          </cell>
          <cell r="CQ27">
            <v>19800</v>
          </cell>
          <cell r="CR27">
            <v>20100</v>
          </cell>
          <cell r="CS27">
            <v>20300</v>
          </cell>
          <cell r="CT27">
            <v>20600</v>
          </cell>
          <cell r="CU27">
            <v>20900</v>
          </cell>
          <cell r="CV27">
            <v>21100</v>
          </cell>
          <cell r="CW27">
            <v>21400</v>
          </cell>
          <cell r="CX27">
            <v>21700</v>
          </cell>
          <cell r="CY27">
            <v>21900</v>
          </cell>
          <cell r="CZ27">
            <v>22100</v>
          </cell>
        </row>
        <row r="28">
          <cell r="E28">
            <v>1650</v>
          </cell>
          <cell r="F28">
            <v>1700</v>
          </cell>
          <cell r="G28">
            <v>1850</v>
          </cell>
          <cell r="H28">
            <v>1900</v>
          </cell>
          <cell r="I28">
            <v>1950</v>
          </cell>
          <cell r="J28">
            <v>2100</v>
          </cell>
          <cell r="K28">
            <v>2150</v>
          </cell>
          <cell r="L28">
            <v>2200</v>
          </cell>
          <cell r="M28">
            <v>2250</v>
          </cell>
          <cell r="N28">
            <v>2400</v>
          </cell>
          <cell r="O28">
            <v>2450</v>
          </cell>
          <cell r="P28">
            <v>2500</v>
          </cell>
          <cell r="Q28">
            <v>2650</v>
          </cell>
          <cell r="R28">
            <v>2700</v>
          </cell>
          <cell r="S28">
            <v>2750</v>
          </cell>
          <cell r="T28">
            <v>2900</v>
          </cell>
          <cell r="U28">
            <v>2950</v>
          </cell>
          <cell r="V28">
            <v>3000</v>
          </cell>
          <cell r="W28">
            <v>3050</v>
          </cell>
          <cell r="X28">
            <v>3200</v>
          </cell>
          <cell r="Y28">
            <v>3250</v>
          </cell>
          <cell r="Z28">
            <v>3300</v>
          </cell>
          <cell r="AA28">
            <v>3450</v>
          </cell>
          <cell r="AB28">
            <v>3500</v>
          </cell>
          <cell r="AC28">
            <v>3550</v>
          </cell>
          <cell r="AD28">
            <v>3700</v>
          </cell>
          <cell r="AE28">
            <v>3750</v>
          </cell>
          <cell r="AF28">
            <v>3800</v>
          </cell>
          <cell r="AG28">
            <v>3850</v>
          </cell>
          <cell r="AH28">
            <v>4000</v>
          </cell>
          <cell r="AI28">
            <v>4050</v>
          </cell>
          <cell r="AJ28">
            <v>4100</v>
          </cell>
          <cell r="AK28">
            <v>4250</v>
          </cell>
          <cell r="AL28">
            <v>4300</v>
          </cell>
          <cell r="AM28">
            <v>4350</v>
          </cell>
          <cell r="AN28">
            <v>4500</v>
          </cell>
          <cell r="AO28">
            <v>4550</v>
          </cell>
          <cell r="AP28">
            <v>4600</v>
          </cell>
          <cell r="AQ28">
            <v>4650</v>
          </cell>
          <cell r="AR28">
            <v>4800</v>
          </cell>
          <cell r="AS28">
            <v>4850</v>
          </cell>
          <cell r="AT28">
            <v>4900</v>
          </cell>
          <cell r="AU28">
            <v>5050</v>
          </cell>
          <cell r="AV28">
            <v>5100</v>
          </cell>
          <cell r="AW28">
            <v>5150</v>
          </cell>
          <cell r="AX28">
            <v>5300</v>
          </cell>
          <cell r="AY28">
            <v>5350</v>
          </cell>
          <cell r="AZ28">
            <v>5400</v>
          </cell>
          <cell r="BA28">
            <v>5450</v>
          </cell>
          <cell r="BB28">
            <v>5600</v>
          </cell>
        </row>
        <row r="29">
          <cell r="C29" t="str">
            <v>L</v>
          </cell>
          <cell r="D29">
            <v>1990</v>
          </cell>
          <cell r="E29">
            <v>3100</v>
          </cell>
          <cell r="F29">
            <v>3300</v>
          </cell>
          <cell r="G29">
            <v>3400</v>
          </cell>
          <cell r="H29">
            <v>3500</v>
          </cell>
          <cell r="I29">
            <v>3700</v>
          </cell>
          <cell r="J29">
            <v>3800</v>
          </cell>
          <cell r="K29">
            <v>3900</v>
          </cell>
          <cell r="L29">
            <v>4000</v>
          </cell>
          <cell r="M29">
            <v>4200</v>
          </cell>
          <cell r="N29">
            <v>4300</v>
          </cell>
          <cell r="O29">
            <v>4400</v>
          </cell>
          <cell r="P29">
            <v>4600</v>
          </cell>
          <cell r="Q29">
            <v>4700</v>
          </cell>
          <cell r="R29">
            <v>4800</v>
          </cell>
          <cell r="S29">
            <v>5000</v>
          </cell>
          <cell r="T29">
            <v>5100</v>
          </cell>
          <cell r="U29">
            <v>5200</v>
          </cell>
          <cell r="V29">
            <v>5300</v>
          </cell>
          <cell r="W29">
            <v>5500</v>
          </cell>
          <cell r="X29">
            <v>5600</v>
          </cell>
          <cell r="Y29">
            <v>5700</v>
          </cell>
          <cell r="Z29">
            <v>5900</v>
          </cell>
          <cell r="AA29">
            <v>6000</v>
          </cell>
          <cell r="AB29">
            <v>6100</v>
          </cell>
          <cell r="AC29">
            <v>6300</v>
          </cell>
          <cell r="AD29">
            <v>6400</v>
          </cell>
          <cell r="AE29">
            <v>6500</v>
          </cell>
          <cell r="AF29">
            <v>6600</v>
          </cell>
          <cell r="AG29">
            <v>6800</v>
          </cell>
          <cell r="AH29">
            <v>6900</v>
          </cell>
          <cell r="AI29">
            <v>7000</v>
          </cell>
          <cell r="AJ29">
            <v>7200</v>
          </cell>
          <cell r="AK29">
            <v>7300</v>
          </cell>
          <cell r="AL29">
            <v>7400</v>
          </cell>
          <cell r="AM29">
            <v>7600</v>
          </cell>
          <cell r="AN29">
            <v>7700</v>
          </cell>
          <cell r="AO29">
            <v>7800</v>
          </cell>
          <cell r="AP29">
            <v>7900</v>
          </cell>
          <cell r="AQ29">
            <v>8100</v>
          </cell>
          <cell r="AR29">
            <v>8200</v>
          </cell>
          <cell r="AS29">
            <v>8300</v>
          </cell>
          <cell r="AT29">
            <v>8500</v>
          </cell>
          <cell r="AU29">
            <v>8600</v>
          </cell>
          <cell r="AV29">
            <v>8700</v>
          </cell>
          <cell r="AW29">
            <v>8900</v>
          </cell>
          <cell r="AX29">
            <v>9000</v>
          </cell>
          <cell r="AY29">
            <v>9100</v>
          </cell>
          <cell r="AZ29">
            <v>9200</v>
          </cell>
          <cell r="BA29">
            <v>9400</v>
          </cell>
          <cell r="BB29">
            <v>9500</v>
          </cell>
          <cell r="BC29">
            <v>9600</v>
          </cell>
          <cell r="BD29">
            <v>9800</v>
          </cell>
          <cell r="BE29">
            <v>10100</v>
          </cell>
          <cell r="BF29">
            <v>10300</v>
          </cell>
          <cell r="BG29">
            <v>10600</v>
          </cell>
          <cell r="BH29">
            <v>10900</v>
          </cell>
          <cell r="BI29">
            <v>11100</v>
          </cell>
          <cell r="BJ29">
            <v>11400</v>
          </cell>
          <cell r="BK29">
            <v>11600</v>
          </cell>
          <cell r="BL29">
            <v>11900</v>
          </cell>
          <cell r="BM29">
            <v>12100</v>
          </cell>
          <cell r="BN29">
            <v>12400</v>
          </cell>
          <cell r="BO29">
            <v>12700</v>
          </cell>
          <cell r="BP29">
            <v>12900</v>
          </cell>
          <cell r="BQ29">
            <v>13200</v>
          </cell>
          <cell r="BR29">
            <v>13500</v>
          </cell>
          <cell r="BS29">
            <v>13700</v>
          </cell>
          <cell r="BT29">
            <v>14000</v>
          </cell>
          <cell r="BU29">
            <v>14200</v>
          </cell>
          <cell r="BV29">
            <v>14500</v>
          </cell>
          <cell r="BW29">
            <v>14700</v>
          </cell>
          <cell r="BX29">
            <v>15000</v>
          </cell>
          <cell r="BY29">
            <v>15300</v>
          </cell>
          <cell r="BZ29">
            <v>15500</v>
          </cell>
          <cell r="CA29">
            <v>15800</v>
          </cell>
          <cell r="CB29">
            <v>16100</v>
          </cell>
          <cell r="CC29">
            <v>16300</v>
          </cell>
          <cell r="CD29">
            <v>16600</v>
          </cell>
          <cell r="CE29">
            <v>16800</v>
          </cell>
          <cell r="CF29">
            <v>17100</v>
          </cell>
          <cell r="CG29">
            <v>17300</v>
          </cell>
          <cell r="CH29">
            <v>17600</v>
          </cell>
          <cell r="CI29">
            <v>17900</v>
          </cell>
          <cell r="CJ29">
            <v>18100</v>
          </cell>
          <cell r="CK29">
            <v>18400</v>
          </cell>
          <cell r="CL29">
            <v>18700</v>
          </cell>
          <cell r="CM29">
            <v>18900</v>
          </cell>
          <cell r="CN29">
            <v>19200</v>
          </cell>
          <cell r="CO29">
            <v>19400</v>
          </cell>
          <cell r="CP29">
            <v>19700</v>
          </cell>
          <cell r="CQ29">
            <v>19900</v>
          </cell>
          <cell r="CR29">
            <v>20200</v>
          </cell>
          <cell r="CS29">
            <v>20500</v>
          </cell>
          <cell r="CT29">
            <v>20700</v>
          </cell>
          <cell r="CU29">
            <v>21000</v>
          </cell>
          <cell r="CV29">
            <v>21300</v>
          </cell>
          <cell r="CW29">
            <v>21500</v>
          </cell>
          <cell r="CX29">
            <v>21800</v>
          </cell>
          <cell r="CY29">
            <v>22000</v>
          </cell>
          <cell r="CZ29">
            <v>22300</v>
          </cell>
        </row>
        <row r="30">
          <cell r="E30">
            <v>1750</v>
          </cell>
          <cell r="F30">
            <v>1900</v>
          </cell>
          <cell r="G30">
            <v>1950</v>
          </cell>
          <cell r="H30">
            <v>2000</v>
          </cell>
          <cell r="I30">
            <v>2150</v>
          </cell>
          <cell r="J30">
            <v>2200</v>
          </cell>
          <cell r="K30">
            <v>2250</v>
          </cell>
          <cell r="L30">
            <v>2300</v>
          </cell>
          <cell r="M30">
            <v>2450</v>
          </cell>
          <cell r="N30">
            <v>2500</v>
          </cell>
          <cell r="O30">
            <v>2550</v>
          </cell>
          <cell r="P30">
            <v>2700</v>
          </cell>
          <cell r="Q30">
            <v>2750</v>
          </cell>
          <cell r="R30">
            <v>2800</v>
          </cell>
          <cell r="S30">
            <v>2950</v>
          </cell>
          <cell r="T30">
            <v>3000</v>
          </cell>
          <cell r="U30">
            <v>3050</v>
          </cell>
          <cell r="V30">
            <v>3100</v>
          </cell>
          <cell r="W30">
            <v>3250</v>
          </cell>
          <cell r="X30">
            <v>3300</v>
          </cell>
          <cell r="Y30">
            <v>3350</v>
          </cell>
          <cell r="Z30">
            <v>3500</v>
          </cell>
          <cell r="AA30">
            <v>3550</v>
          </cell>
          <cell r="AB30">
            <v>3600</v>
          </cell>
          <cell r="AC30">
            <v>3750</v>
          </cell>
          <cell r="AD30">
            <v>3800</v>
          </cell>
          <cell r="AE30">
            <v>3850</v>
          </cell>
          <cell r="AF30">
            <v>3900</v>
          </cell>
          <cell r="AG30">
            <v>4050</v>
          </cell>
          <cell r="AH30">
            <v>4100</v>
          </cell>
          <cell r="AI30">
            <v>4150</v>
          </cell>
          <cell r="AJ30">
            <v>4300</v>
          </cell>
          <cell r="AK30">
            <v>4350</v>
          </cell>
          <cell r="AL30">
            <v>4400</v>
          </cell>
          <cell r="AM30">
            <v>4550</v>
          </cell>
          <cell r="AN30">
            <v>4600</v>
          </cell>
          <cell r="AO30">
            <v>4650</v>
          </cell>
          <cell r="AP30">
            <v>4700</v>
          </cell>
          <cell r="AQ30">
            <v>4850</v>
          </cell>
          <cell r="AR30">
            <v>4900</v>
          </cell>
          <cell r="AS30">
            <v>4950</v>
          </cell>
          <cell r="AT30">
            <v>5100</v>
          </cell>
          <cell r="AU30">
            <v>5150</v>
          </cell>
          <cell r="AV30">
            <v>5200</v>
          </cell>
          <cell r="AW30">
            <v>5350</v>
          </cell>
          <cell r="AX30">
            <v>5400</v>
          </cell>
          <cell r="AY30">
            <v>5450</v>
          </cell>
          <cell r="AZ30">
            <v>5500</v>
          </cell>
          <cell r="BA30">
            <v>5650</v>
          </cell>
          <cell r="BB30">
            <v>5700</v>
          </cell>
        </row>
        <row r="31">
          <cell r="C31" t="str">
            <v>M</v>
          </cell>
          <cell r="D31">
            <v>2120</v>
          </cell>
          <cell r="E31">
            <v>3300</v>
          </cell>
          <cell r="F31">
            <v>3400</v>
          </cell>
          <cell r="G31">
            <v>3500</v>
          </cell>
          <cell r="H31">
            <v>3700</v>
          </cell>
          <cell r="I31">
            <v>3800</v>
          </cell>
          <cell r="J31">
            <v>3900</v>
          </cell>
          <cell r="K31">
            <v>4000</v>
          </cell>
          <cell r="L31">
            <v>4200</v>
          </cell>
          <cell r="M31">
            <v>4300</v>
          </cell>
          <cell r="N31">
            <v>4400</v>
          </cell>
          <cell r="O31">
            <v>4600</v>
          </cell>
          <cell r="P31">
            <v>4700</v>
          </cell>
          <cell r="Q31">
            <v>4800</v>
          </cell>
          <cell r="R31">
            <v>5000</v>
          </cell>
          <cell r="S31">
            <v>5100</v>
          </cell>
          <cell r="T31">
            <v>5200</v>
          </cell>
          <cell r="U31">
            <v>5300</v>
          </cell>
          <cell r="V31">
            <v>5500</v>
          </cell>
          <cell r="W31">
            <v>5600</v>
          </cell>
          <cell r="X31">
            <v>5700</v>
          </cell>
          <cell r="Y31">
            <v>5900</v>
          </cell>
          <cell r="Z31">
            <v>6000</v>
          </cell>
          <cell r="AA31">
            <v>6100</v>
          </cell>
          <cell r="AB31">
            <v>6300</v>
          </cell>
          <cell r="AC31">
            <v>6400</v>
          </cell>
          <cell r="AD31">
            <v>6500</v>
          </cell>
          <cell r="AE31">
            <v>6600</v>
          </cell>
          <cell r="AF31">
            <v>6800</v>
          </cell>
          <cell r="AG31">
            <v>6900</v>
          </cell>
          <cell r="AH31">
            <v>7000</v>
          </cell>
          <cell r="AI31">
            <v>7200</v>
          </cell>
          <cell r="AJ31">
            <v>7300</v>
          </cell>
          <cell r="AK31">
            <v>7400</v>
          </cell>
          <cell r="AL31">
            <v>7600</v>
          </cell>
          <cell r="AM31">
            <v>7700</v>
          </cell>
          <cell r="AN31">
            <v>7800</v>
          </cell>
          <cell r="AO31">
            <v>7900</v>
          </cell>
          <cell r="AP31">
            <v>8100</v>
          </cell>
          <cell r="AQ31">
            <v>8200</v>
          </cell>
          <cell r="AR31">
            <v>8300</v>
          </cell>
          <cell r="AS31">
            <v>8500</v>
          </cell>
          <cell r="AT31">
            <v>8600</v>
          </cell>
          <cell r="AU31">
            <v>8700</v>
          </cell>
          <cell r="AV31">
            <v>8900</v>
          </cell>
          <cell r="AW31">
            <v>9000</v>
          </cell>
          <cell r="AX31">
            <v>9100</v>
          </cell>
          <cell r="AY31">
            <v>9200</v>
          </cell>
          <cell r="AZ31">
            <v>9400</v>
          </cell>
          <cell r="BA31">
            <v>9500</v>
          </cell>
          <cell r="BB31">
            <v>9600</v>
          </cell>
          <cell r="BC31">
            <v>9800</v>
          </cell>
          <cell r="BD31">
            <v>10000</v>
          </cell>
          <cell r="BE31">
            <v>10200</v>
          </cell>
          <cell r="BF31">
            <v>10400</v>
          </cell>
          <cell r="BG31">
            <v>10800</v>
          </cell>
          <cell r="BH31">
            <v>11000</v>
          </cell>
          <cell r="BI31">
            <v>11200</v>
          </cell>
          <cell r="BJ31">
            <v>11500</v>
          </cell>
          <cell r="BK31">
            <v>11800</v>
          </cell>
          <cell r="BL31">
            <v>12000</v>
          </cell>
          <cell r="BM31">
            <v>12200</v>
          </cell>
          <cell r="BN31">
            <v>12600</v>
          </cell>
          <cell r="BO31">
            <v>12800</v>
          </cell>
          <cell r="BP31">
            <v>13000</v>
          </cell>
          <cell r="BQ31">
            <v>13400</v>
          </cell>
          <cell r="BR31">
            <v>13600</v>
          </cell>
          <cell r="BS31">
            <v>13800</v>
          </cell>
          <cell r="BT31">
            <v>14100</v>
          </cell>
          <cell r="BU31">
            <v>14400</v>
          </cell>
          <cell r="BV31">
            <v>14600</v>
          </cell>
          <cell r="BW31">
            <v>14800</v>
          </cell>
          <cell r="BX31">
            <v>15200</v>
          </cell>
          <cell r="BY31">
            <v>15400</v>
          </cell>
          <cell r="BZ31">
            <v>15600</v>
          </cell>
          <cell r="CA31">
            <v>16000</v>
          </cell>
          <cell r="CB31">
            <v>16200</v>
          </cell>
          <cell r="CC31">
            <v>16400</v>
          </cell>
          <cell r="CD31">
            <v>16700</v>
          </cell>
          <cell r="CE31">
            <v>17000</v>
          </cell>
          <cell r="CF31">
            <v>17200</v>
          </cell>
          <cell r="CG31">
            <v>17400</v>
          </cell>
          <cell r="CH31">
            <v>17800</v>
          </cell>
          <cell r="CI31">
            <v>18000</v>
          </cell>
          <cell r="CJ31">
            <v>18200</v>
          </cell>
          <cell r="CK31">
            <v>18600</v>
          </cell>
          <cell r="CL31">
            <v>18800</v>
          </cell>
          <cell r="CM31">
            <v>19000</v>
          </cell>
          <cell r="CN31">
            <v>19300</v>
          </cell>
          <cell r="CO31">
            <v>19600</v>
          </cell>
          <cell r="CP31">
            <v>19800</v>
          </cell>
          <cell r="CQ31">
            <v>20000</v>
          </cell>
          <cell r="CR31">
            <v>20400</v>
          </cell>
          <cell r="CS31">
            <v>20600</v>
          </cell>
          <cell r="CT31">
            <v>20800</v>
          </cell>
          <cell r="CU31">
            <v>21200</v>
          </cell>
          <cell r="CV31">
            <v>21400</v>
          </cell>
          <cell r="CW31">
            <v>21600</v>
          </cell>
          <cell r="CX31">
            <v>21900</v>
          </cell>
          <cell r="CY31">
            <v>22200</v>
          </cell>
          <cell r="CZ31">
            <v>22400</v>
          </cell>
        </row>
        <row r="32">
          <cell r="E32">
            <v>1950</v>
          </cell>
          <cell r="F32">
            <v>2000</v>
          </cell>
          <cell r="G32">
            <v>2050</v>
          </cell>
          <cell r="H32">
            <v>2200</v>
          </cell>
          <cell r="I32">
            <v>2250</v>
          </cell>
          <cell r="J32">
            <v>2300</v>
          </cell>
          <cell r="K32">
            <v>2350</v>
          </cell>
          <cell r="L32">
            <v>2500</v>
          </cell>
          <cell r="M32">
            <v>2550</v>
          </cell>
          <cell r="N32">
            <v>2600</v>
          </cell>
          <cell r="O32">
            <v>2750</v>
          </cell>
          <cell r="P32">
            <v>2800</v>
          </cell>
          <cell r="Q32">
            <v>2850</v>
          </cell>
          <cell r="R32">
            <v>3000</v>
          </cell>
          <cell r="S32">
            <v>3050</v>
          </cell>
          <cell r="T32">
            <v>3100</v>
          </cell>
          <cell r="U32">
            <v>3150</v>
          </cell>
          <cell r="V32">
            <v>3300</v>
          </cell>
          <cell r="W32">
            <v>3350</v>
          </cell>
          <cell r="X32">
            <v>3400</v>
          </cell>
          <cell r="Y32">
            <v>3550</v>
          </cell>
          <cell r="Z32">
            <v>3600</v>
          </cell>
          <cell r="AA32">
            <v>3650</v>
          </cell>
          <cell r="AB32">
            <v>3800</v>
          </cell>
          <cell r="AC32">
            <v>3850</v>
          </cell>
          <cell r="AD32">
            <v>3900</v>
          </cell>
          <cell r="AE32">
            <v>3950</v>
          </cell>
          <cell r="AF32">
            <v>4100</v>
          </cell>
          <cell r="AG32">
            <v>4150</v>
          </cell>
          <cell r="AH32">
            <v>4200</v>
          </cell>
          <cell r="AI32">
            <v>4350</v>
          </cell>
          <cell r="AJ32">
            <v>4400</v>
          </cell>
          <cell r="AK32">
            <v>4450</v>
          </cell>
          <cell r="AL32">
            <v>4600</v>
          </cell>
          <cell r="AM32">
            <v>4650</v>
          </cell>
          <cell r="AN32">
            <v>4700</v>
          </cell>
          <cell r="AO32">
            <v>4750</v>
          </cell>
          <cell r="AP32">
            <v>4900</v>
          </cell>
          <cell r="AQ32">
            <v>4950</v>
          </cell>
          <cell r="AR32">
            <v>5000</v>
          </cell>
          <cell r="AS32">
            <v>5150</v>
          </cell>
          <cell r="AT32">
            <v>5200</v>
          </cell>
          <cell r="AU32">
            <v>5250</v>
          </cell>
          <cell r="AV32">
            <v>5400</v>
          </cell>
          <cell r="AW32">
            <v>5450</v>
          </cell>
          <cell r="AX32">
            <v>5500</v>
          </cell>
          <cell r="AY32">
            <v>5550</v>
          </cell>
          <cell r="AZ32">
            <v>5700</v>
          </cell>
          <cell r="BA32">
            <v>5750</v>
          </cell>
          <cell r="BB32">
            <v>5800</v>
          </cell>
        </row>
        <row r="33">
          <cell r="C33" t="str">
            <v>N</v>
          </cell>
          <cell r="D33">
            <v>2250</v>
          </cell>
          <cell r="E33">
            <v>3400</v>
          </cell>
          <cell r="F33">
            <v>3500</v>
          </cell>
          <cell r="G33">
            <v>3700</v>
          </cell>
          <cell r="H33">
            <v>3800</v>
          </cell>
          <cell r="I33">
            <v>3900</v>
          </cell>
          <cell r="J33">
            <v>4000</v>
          </cell>
          <cell r="K33">
            <v>4200</v>
          </cell>
          <cell r="L33">
            <v>4300</v>
          </cell>
          <cell r="M33">
            <v>4400</v>
          </cell>
          <cell r="N33">
            <v>4600</v>
          </cell>
          <cell r="O33">
            <v>4700</v>
          </cell>
          <cell r="P33">
            <v>4800</v>
          </cell>
          <cell r="Q33">
            <v>5000</v>
          </cell>
          <cell r="R33">
            <v>5100</v>
          </cell>
          <cell r="S33">
            <v>5200</v>
          </cell>
          <cell r="T33">
            <v>5300</v>
          </cell>
          <cell r="U33">
            <v>5500</v>
          </cell>
          <cell r="V33">
            <v>5600</v>
          </cell>
          <cell r="W33">
            <v>5700</v>
          </cell>
          <cell r="X33">
            <v>5900</v>
          </cell>
          <cell r="Y33">
            <v>6000</v>
          </cell>
          <cell r="Z33">
            <v>6100</v>
          </cell>
          <cell r="AA33">
            <v>6300</v>
          </cell>
          <cell r="AB33">
            <v>6400</v>
          </cell>
          <cell r="AC33">
            <v>6500</v>
          </cell>
          <cell r="AD33">
            <v>6600</v>
          </cell>
          <cell r="AE33">
            <v>6800</v>
          </cell>
          <cell r="AF33">
            <v>6900</v>
          </cell>
          <cell r="AG33">
            <v>7000</v>
          </cell>
          <cell r="AH33">
            <v>7200</v>
          </cell>
          <cell r="AI33">
            <v>7300</v>
          </cell>
          <cell r="AJ33">
            <v>7400</v>
          </cell>
          <cell r="AK33">
            <v>7600</v>
          </cell>
          <cell r="AL33">
            <v>7700</v>
          </cell>
          <cell r="AM33">
            <v>7800</v>
          </cell>
          <cell r="AN33">
            <v>7900</v>
          </cell>
          <cell r="AO33">
            <v>8100</v>
          </cell>
          <cell r="AP33">
            <v>8200</v>
          </cell>
          <cell r="AQ33">
            <v>8300</v>
          </cell>
          <cell r="AR33">
            <v>8500</v>
          </cell>
          <cell r="AS33">
            <v>8600</v>
          </cell>
          <cell r="AT33">
            <v>8700</v>
          </cell>
          <cell r="AU33">
            <v>8900</v>
          </cell>
          <cell r="AV33">
            <v>9000</v>
          </cell>
          <cell r="AW33">
            <v>9100</v>
          </cell>
          <cell r="AX33">
            <v>9200</v>
          </cell>
          <cell r="AY33">
            <v>9400</v>
          </cell>
          <cell r="AZ33">
            <v>9500</v>
          </cell>
          <cell r="BA33">
            <v>9600</v>
          </cell>
          <cell r="BB33">
            <v>9800</v>
          </cell>
          <cell r="BC33">
            <v>9900</v>
          </cell>
          <cell r="BD33">
            <v>10100</v>
          </cell>
          <cell r="BE33">
            <v>10300</v>
          </cell>
          <cell r="BF33">
            <v>10600</v>
          </cell>
          <cell r="BG33">
            <v>10900</v>
          </cell>
          <cell r="BH33">
            <v>11100</v>
          </cell>
          <cell r="BI33">
            <v>11300</v>
          </cell>
          <cell r="BJ33">
            <v>11700</v>
          </cell>
          <cell r="BK33">
            <v>11900</v>
          </cell>
          <cell r="BL33">
            <v>12100</v>
          </cell>
          <cell r="BM33">
            <v>12400</v>
          </cell>
          <cell r="BN33">
            <v>12700</v>
          </cell>
          <cell r="BO33">
            <v>12900</v>
          </cell>
          <cell r="BP33">
            <v>13200</v>
          </cell>
          <cell r="BQ33">
            <v>13500</v>
          </cell>
          <cell r="BR33">
            <v>13700</v>
          </cell>
          <cell r="BS33">
            <v>13900</v>
          </cell>
          <cell r="BT33">
            <v>14300</v>
          </cell>
          <cell r="BU33">
            <v>14500</v>
          </cell>
          <cell r="BV33">
            <v>14700</v>
          </cell>
          <cell r="BW33">
            <v>15000</v>
          </cell>
          <cell r="BX33">
            <v>15300</v>
          </cell>
          <cell r="BY33">
            <v>15500</v>
          </cell>
          <cell r="BZ33">
            <v>15800</v>
          </cell>
          <cell r="CA33">
            <v>16100</v>
          </cell>
          <cell r="CB33">
            <v>16300</v>
          </cell>
          <cell r="CC33">
            <v>16500</v>
          </cell>
          <cell r="CD33">
            <v>16900</v>
          </cell>
          <cell r="CE33">
            <v>17100</v>
          </cell>
          <cell r="CF33">
            <v>17300</v>
          </cell>
          <cell r="CG33">
            <v>17600</v>
          </cell>
          <cell r="CH33">
            <v>17900</v>
          </cell>
          <cell r="CI33">
            <v>18100</v>
          </cell>
          <cell r="CJ33">
            <v>18400</v>
          </cell>
          <cell r="CK33">
            <v>18700</v>
          </cell>
          <cell r="CL33">
            <v>18900</v>
          </cell>
          <cell r="CM33">
            <v>19100</v>
          </cell>
          <cell r="CN33">
            <v>19500</v>
          </cell>
          <cell r="CO33">
            <v>19700</v>
          </cell>
          <cell r="CP33">
            <v>19900</v>
          </cell>
          <cell r="CQ33">
            <v>20200</v>
          </cell>
          <cell r="CR33">
            <v>20500</v>
          </cell>
          <cell r="CS33">
            <v>20700</v>
          </cell>
          <cell r="CT33">
            <v>21000</v>
          </cell>
          <cell r="CU33">
            <v>21300</v>
          </cell>
          <cell r="CV33">
            <v>21500</v>
          </cell>
          <cell r="CW33">
            <v>21700</v>
          </cell>
          <cell r="CX33">
            <v>22100</v>
          </cell>
          <cell r="CY33">
            <v>22300</v>
          </cell>
          <cell r="CZ33">
            <v>22500</v>
          </cell>
        </row>
        <row r="34">
          <cell r="E34">
            <v>2050</v>
          </cell>
          <cell r="F34">
            <v>2100</v>
          </cell>
          <cell r="G34">
            <v>2250</v>
          </cell>
          <cell r="H34">
            <v>2300</v>
          </cell>
          <cell r="I34">
            <v>2350</v>
          </cell>
          <cell r="J34">
            <v>2400</v>
          </cell>
          <cell r="K34">
            <v>2550</v>
          </cell>
          <cell r="L34">
            <v>2600</v>
          </cell>
          <cell r="M34">
            <v>2650</v>
          </cell>
          <cell r="N34">
            <v>2800</v>
          </cell>
          <cell r="O34">
            <v>2850</v>
          </cell>
          <cell r="P34">
            <v>2900</v>
          </cell>
          <cell r="Q34">
            <v>3050</v>
          </cell>
          <cell r="R34">
            <v>3100</v>
          </cell>
          <cell r="S34">
            <v>3150</v>
          </cell>
          <cell r="T34">
            <v>3200</v>
          </cell>
          <cell r="U34">
            <v>3350</v>
          </cell>
          <cell r="V34">
            <v>3400</v>
          </cell>
          <cell r="W34">
            <v>3450</v>
          </cell>
          <cell r="X34">
            <v>3600</v>
          </cell>
          <cell r="Y34">
            <v>3650</v>
          </cell>
          <cell r="Z34">
            <v>3700</v>
          </cell>
          <cell r="AA34">
            <v>3850</v>
          </cell>
          <cell r="AB34">
            <v>3900</v>
          </cell>
          <cell r="AC34">
            <v>3950</v>
          </cell>
          <cell r="AD34">
            <v>4000</v>
          </cell>
          <cell r="AE34">
            <v>4150</v>
          </cell>
          <cell r="AF34">
            <v>4200</v>
          </cell>
          <cell r="AG34">
            <v>4250</v>
          </cell>
          <cell r="AH34">
            <v>4400</v>
          </cell>
          <cell r="AI34">
            <v>4450</v>
          </cell>
          <cell r="AJ34">
            <v>4500</v>
          </cell>
          <cell r="AK34">
            <v>4650</v>
          </cell>
          <cell r="AL34">
            <v>4700</v>
          </cell>
          <cell r="AM34">
            <v>4750</v>
          </cell>
          <cell r="AN34">
            <v>4800</v>
          </cell>
          <cell r="AO34">
            <v>4950</v>
          </cell>
          <cell r="AP34">
            <v>5000</v>
          </cell>
          <cell r="AQ34">
            <v>5050</v>
          </cell>
          <cell r="AR34">
            <v>5200</v>
          </cell>
          <cell r="AS34">
            <v>5250</v>
          </cell>
          <cell r="AT34">
            <v>5300</v>
          </cell>
          <cell r="AU34">
            <v>5450</v>
          </cell>
          <cell r="AV34">
            <v>5500</v>
          </cell>
          <cell r="AW34">
            <v>5550</v>
          </cell>
          <cell r="AX34">
            <v>5600</v>
          </cell>
          <cell r="AY34">
            <v>5750</v>
          </cell>
          <cell r="AZ34">
            <v>5800</v>
          </cell>
          <cell r="BA34">
            <v>5850</v>
          </cell>
          <cell r="BB34">
            <v>6000</v>
          </cell>
        </row>
        <row r="35">
          <cell r="C35" t="str">
            <v>O</v>
          </cell>
          <cell r="D35">
            <v>2380</v>
          </cell>
          <cell r="E35">
            <v>3500</v>
          </cell>
          <cell r="F35">
            <v>3700</v>
          </cell>
          <cell r="G35">
            <v>3800</v>
          </cell>
          <cell r="H35">
            <v>3900</v>
          </cell>
          <cell r="I35">
            <v>4000</v>
          </cell>
          <cell r="J35">
            <v>4200</v>
          </cell>
          <cell r="K35">
            <v>4300</v>
          </cell>
          <cell r="L35">
            <v>4400</v>
          </cell>
          <cell r="M35">
            <v>4600</v>
          </cell>
          <cell r="N35">
            <v>4700</v>
          </cell>
          <cell r="O35">
            <v>4800</v>
          </cell>
          <cell r="P35">
            <v>5000</v>
          </cell>
          <cell r="Q35">
            <v>5100</v>
          </cell>
          <cell r="R35">
            <v>5200</v>
          </cell>
          <cell r="S35">
            <v>5300</v>
          </cell>
          <cell r="T35">
            <v>5500</v>
          </cell>
          <cell r="U35">
            <v>5600</v>
          </cell>
          <cell r="V35">
            <v>5700</v>
          </cell>
          <cell r="W35">
            <v>5900</v>
          </cell>
          <cell r="X35">
            <v>6000</v>
          </cell>
          <cell r="Y35">
            <v>6100</v>
          </cell>
          <cell r="Z35">
            <v>6300</v>
          </cell>
          <cell r="AA35">
            <v>6400</v>
          </cell>
          <cell r="AB35">
            <v>6500</v>
          </cell>
          <cell r="AC35">
            <v>6600</v>
          </cell>
          <cell r="AD35">
            <v>6800</v>
          </cell>
          <cell r="AE35">
            <v>6900</v>
          </cell>
          <cell r="AF35">
            <v>7000</v>
          </cell>
          <cell r="AG35">
            <v>7200</v>
          </cell>
          <cell r="AH35">
            <v>7300</v>
          </cell>
          <cell r="AI35">
            <v>7400</v>
          </cell>
          <cell r="AJ35">
            <v>7600</v>
          </cell>
          <cell r="AK35">
            <v>7700</v>
          </cell>
          <cell r="AL35">
            <v>7800</v>
          </cell>
          <cell r="AM35">
            <v>7900</v>
          </cell>
          <cell r="AN35">
            <v>8100</v>
          </cell>
          <cell r="AO35">
            <v>8200</v>
          </cell>
          <cell r="AP35">
            <v>8300</v>
          </cell>
          <cell r="AQ35">
            <v>8500</v>
          </cell>
          <cell r="AR35">
            <v>8600</v>
          </cell>
          <cell r="AS35">
            <v>8700</v>
          </cell>
          <cell r="AT35">
            <v>8900</v>
          </cell>
          <cell r="AU35">
            <v>9000</v>
          </cell>
          <cell r="AV35">
            <v>9100</v>
          </cell>
          <cell r="AW35">
            <v>9200</v>
          </cell>
          <cell r="AX35">
            <v>9400</v>
          </cell>
          <cell r="AY35">
            <v>9500</v>
          </cell>
          <cell r="AZ35">
            <v>9600</v>
          </cell>
          <cell r="BA35">
            <v>9800</v>
          </cell>
          <cell r="BB35">
            <v>9900</v>
          </cell>
          <cell r="BC35">
            <v>10000</v>
          </cell>
          <cell r="BD35">
            <v>10200</v>
          </cell>
          <cell r="BE35">
            <v>10500</v>
          </cell>
          <cell r="BF35">
            <v>10700</v>
          </cell>
          <cell r="BG35">
            <v>11000</v>
          </cell>
          <cell r="BH35">
            <v>11200</v>
          </cell>
          <cell r="BI35">
            <v>11500</v>
          </cell>
          <cell r="BJ35">
            <v>11800</v>
          </cell>
          <cell r="BK35">
            <v>12000</v>
          </cell>
          <cell r="BL35">
            <v>12300</v>
          </cell>
          <cell r="BM35">
            <v>12500</v>
          </cell>
          <cell r="BN35">
            <v>12800</v>
          </cell>
          <cell r="BO35">
            <v>13100</v>
          </cell>
          <cell r="BP35">
            <v>13300</v>
          </cell>
          <cell r="BQ35">
            <v>13600</v>
          </cell>
          <cell r="BR35">
            <v>13800</v>
          </cell>
          <cell r="BS35">
            <v>14100</v>
          </cell>
          <cell r="BT35">
            <v>14400</v>
          </cell>
          <cell r="BU35">
            <v>14600</v>
          </cell>
          <cell r="BV35">
            <v>14900</v>
          </cell>
          <cell r="BW35">
            <v>15100</v>
          </cell>
          <cell r="BX35">
            <v>15400</v>
          </cell>
          <cell r="BY35">
            <v>15700</v>
          </cell>
          <cell r="BZ35">
            <v>15900</v>
          </cell>
          <cell r="CA35">
            <v>16200</v>
          </cell>
          <cell r="CB35">
            <v>16400</v>
          </cell>
          <cell r="CC35">
            <v>16700</v>
          </cell>
          <cell r="CD35">
            <v>17000</v>
          </cell>
          <cell r="CE35">
            <v>17200</v>
          </cell>
          <cell r="CF35">
            <v>17500</v>
          </cell>
          <cell r="CG35">
            <v>17700</v>
          </cell>
          <cell r="CH35">
            <v>18000</v>
          </cell>
          <cell r="CI35">
            <v>18300</v>
          </cell>
          <cell r="CJ35">
            <v>18500</v>
          </cell>
          <cell r="CK35">
            <v>18800</v>
          </cell>
          <cell r="CL35">
            <v>19000</v>
          </cell>
          <cell r="CM35">
            <v>19300</v>
          </cell>
          <cell r="CN35">
            <v>19600</v>
          </cell>
          <cell r="CO35">
            <v>19800</v>
          </cell>
          <cell r="CP35">
            <v>20100</v>
          </cell>
          <cell r="CQ35">
            <v>20300</v>
          </cell>
          <cell r="CR35">
            <v>20600</v>
          </cell>
          <cell r="CS35">
            <v>20900</v>
          </cell>
          <cell r="CT35">
            <v>21100</v>
          </cell>
          <cell r="CU35">
            <v>21400</v>
          </cell>
          <cell r="CV35">
            <v>21600</v>
          </cell>
          <cell r="CW35">
            <v>21900</v>
          </cell>
          <cell r="CX35">
            <v>22200</v>
          </cell>
          <cell r="CY35">
            <v>22400</v>
          </cell>
          <cell r="CZ35">
            <v>22700</v>
          </cell>
        </row>
        <row r="36">
          <cell r="E36">
            <v>2150</v>
          </cell>
          <cell r="F36">
            <v>2300</v>
          </cell>
          <cell r="G36">
            <v>2350</v>
          </cell>
          <cell r="H36">
            <v>2400</v>
          </cell>
          <cell r="I36">
            <v>2450</v>
          </cell>
          <cell r="J36">
            <v>2600</v>
          </cell>
          <cell r="K36">
            <v>2650</v>
          </cell>
          <cell r="L36">
            <v>2700</v>
          </cell>
          <cell r="M36">
            <v>2850</v>
          </cell>
          <cell r="N36">
            <v>2900</v>
          </cell>
          <cell r="O36">
            <v>2950</v>
          </cell>
          <cell r="P36">
            <v>3100</v>
          </cell>
          <cell r="Q36">
            <v>3150</v>
          </cell>
          <cell r="R36">
            <v>3200</v>
          </cell>
          <cell r="S36">
            <v>3250</v>
          </cell>
          <cell r="T36">
            <v>3400</v>
          </cell>
          <cell r="U36">
            <v>3450</v>
          </cell>
          <cell r="V36">
            <v>3500</v>
          </cell>
          <cell r="W36">
            <v>3650</v>
          </cell>
          <cell r="X36">
            <v>3700</v>
          </cell>
          <cell r="Y36">
            <v>3750</v>
          </cell>
          <cell r="Z36">
            <v>3900</v>
          </cell>
          <cell r="AA36">
            <v>3950</v>
          </cell>
          <cell r="AB36">
            <v>4000</v>
          </cell>
          <cell r="AC36">
            <v>4050</v>
          </cell>
          <cell r="AD36">
            <v>4200</v>
          </cell>
          <cell r="AE36">
            <v>4250</v>
          </cell>
          <cell r="AF36">
            <v>4300</v>
          </cell>
          <cell r="AG36">
            <v>4450</v>
          </cell>
          <cell r="AH36">
            <v>4500</v>
          </cell>
          <cell r="AI36">
            <v>4550</v>
          </cell>
          <cell r="AJ36">
            <v>4700</v>
          </cell>
          <cell r="AK36">
            <v>4750</v>
          </cell>
          <cell r="AL36">
            <v>4800</v>
          </cell>
          <cell r="AM36">
            <v>4850</v>
          </cell>
          <cell r="AN36">
            <v>5000</v>
          </cell>
          <cell r="AO36">
            <v>5050</v>
          </cell>
          <cell r="AP36">
            <v>5100</v>
          </cell>
          <cell r="AQ36">
            <v>5250</v>
          </cell>
          <cell r="AR36">
            <v>5300</v>
          </cell>
          <cell r="AS36">
            <v>5350</v>
          </cell>
          <cell r="AT36">
            <v>5500</v>
          </cell>
          <cell r="AU36">
            <v>5550</v>
          </cell>
          <cell r="AV36">
            <v>5600</v>
          </cell>
          <cell r="AW36">
            <v>5650</v>
          </cell>
          <cell r="AX36">
            <v>5800</v>
          </cell>
          <cell r="AY36">
            <v>5850</v>
          </cell>
          <cell r="AZ36">
            <v>5900</v>
          </cell>
          <cell r="BA36">
            <v>6050</v>
          </cell>
          <cell r="BB36">
            <v>6100</v>
          </cell>
        </row>
        <row r="37">
          <cell r="C37" t="str">
            <v>P</v>
          </cell>
          <cell r="D37">
            <v>2510</v>
          </cell>
          <cell r="E37">
            <v>3700</v>
          </cell>
          <cell r="F37">
            <v>3800</v>
          </cell>
          <cell r="G37">
            <v>3900</v>
          </cell>
          <cell r="H37">
            <v>4000</v>
          </cell>
          <cell r="I37">
            <v>4200</v>
          </cell>
          <cell r="J37">
            <v>4300</v>
          </cell>
          <cell r="K37">
            <v>4400</v>
          </cell>
          <cell r="L37">
            <v>4600</v>
          </cell>
          <cell r="M37">
            <v>4700</v>
          </cell>
          <cell r="N37">
            <v>4800</v>
          </cell>
          <cell r="O37">
            <v>5000</v>
          </cell>
          <cell r="P37">
            <v>5100</v>
          </cell>
          <cell r="Q37">
            <v>5200</v>
          </cell>
          <cell r="R37">
            <v>5300</v>
          </cell>
          <cell r="S37">
            <v>5500</v>
          </cell>
          <cell r="T37">
            <v>5600</v>
          </cell>
          <cell r="U37">
            <v>5700</v>
          </cell>
          <cell r="V37">
            <v>5900</v>
          </cell>
          <cell r="W37">
            <v>6000</v>
          </cell>
          <cell r="X37">
            <v>6100</v>
          </cell>
          <cell r="Y37">
            <v>6300</v>
          </cell>
          <cell r="Z37">
            <v>6400</v>
          </cell>
          <cell r="AA37">
            <v>6500</v>
          </cell>
          <cell r="AB37">
            <v>6600</v>
          </cell>
          <cell r="AC37">
            <v>6800</v>
          </cell>
          <cell r="AD37">
            <v>6900</v>
          </cell>
          <cell r="AE37">
            <v>7000</v>
          </cell>
          <cell r="AF37">
            <v>7200</v>
          </cell>
          <cell r="AG37">
            <v>7300</v>
          </cell>
          <cell r="AH37">
            <v>7400</v>
          </cell>
          <cell r="AI37">
            <v>7600</v>
          </cell>
          <cell r="AJ37">
            <v>7700</v>
          </cell>
          <cell r="AK37">
            <v>7800</v>
          </cell>
          <cell r="AL37">
            <v>7900</v>
          </cell>
          <cell r="AM37">
            <v>8100</v>
          </cell>
          <cell r="AN37">
            <v>8200</v>
          </cell>
          <cell r="AO37">
            <v>8300</v>
          </cell>
          <cell r="AP37">
            <v>8500</v>
          </cell>
          <cell r="AQ37">
            <v>8600</v>
          </cell>
          <cell r="AR37">
            <v>8700</v>
          </cell>
          <cell r="AS37">
            <v>8900</v>
          </cell>
          <cell r="AT37">
            <v>9000</v>
          </cell>
          <cell r="AU37">
            <v>9100</v>
          </cell>
          <cell r="AV37">
            <v>9200</v>
          </cell>
          <cell r="AW37">
            <v>9400</v>
          </cell>
          <cell r="AX37">
            <v>9500</v>
          </cell>
          <cell r="AY37">
            <v>9600</v>
          </cell>
          <cell r="AZ37">
            <v>9800</v>
          </cell>
          <cell r="BA37">
            <v>9900</v>
          </cell>
          <cell r="BB37">
            <v>10000</v>
          </cell>
          <cell r="BC37">
            <v>10200</v>
          </cell>
          <cell r="BD37">
            <v>10400</v>
          </cell>
          <cell r="BE37">
            <v>10600</v>
          </cell>
          <cell r="BF37">
            <v>10800</v>
          </cell>
          <cell r="BG37">
            <v>11100</v>
          </cell>
          <cell r="BH37">
            <v>11400</v>
          </cell>
          <cell r="BI37">
            <v>11600</v>
          </cell>
          <cell r="BJ37">
            <v>11900</v>
          </cell>
          <cell r="BK37">
            <v>12200</v>
          </cell>
          <cell r="BL37">
            <v>12400</v>
          </cell>
          <cell r="BM37">
            <v>12600</v>
          </cell>
          <cell r="BN37">
            <v>13000</v>
          </cell>
          <cell r="BO37">
            <v>13200</v>
          </cell>
          <cell r="BP37">
            <v>13400</v>
          </cell>
          <cell r="BQ37">
            <v>13700</v>
          </cell>
          <cell r="BR37">
            <v>14000</v>
          </cell>
          <cell r="BS37">
            <v>14200</v>
          </cell>
          <cell r="BT37">
            <v>14500</v>
          </cell>
          <cell r="BU37">
            <v>14800</v>
          </cell>
          <cell r="BV37">
            <v>15000</v>
          </cell>
          <cell r="BW37">
            <v>15200</v>
          </cell>
          <cell r="BX37">
            <v>15600</v>
          </cell>
          <cell r="BY37">
            <v>15800</v>
          </cell>
          <cell r="BZ37">
            <v>16000</v>
          </cell>
          <cell r="CA37">
            <v>16300</v>
          </cell>
          <cell r="CB37">
            <v>16600</v>
          </cell>
          <cell r="CC37">
            <v>16800</v>
          </cell>
          <cell r="CD37">
            <v>17100</v>
          </cell>
          <cell r="CE37">
            <v>17400</v>
          </cell>
          <cell r="CF37">
            <v>17600</v>
          </cell>
          <cell r="CG37">
            <v>17800</v>
          </cell>
          <cell r="CH37">
            <v>18200</v>
          </cell>
          <cell r="CI37">
            <v>18400</v>
          </cell>
          <cell r="CJ37">
            <v>18600</v>
          </cell>
          <cell r="CK37">
            <v>18900</v>
          </cell>
          <cell r="CL37">
            <v>19200</v>
          </cell>
          <cell r="CM37">
            <v>19400</v>
          </cell>
          <cell r="CN37">
            <v>19700</v>
          </cell>
          <cell r="CO37">
            <v>20000</v>
          </cell>
          <cell r="CP37">
            <v>20200</v>
          </cell>
          <cell r="CQ37">
            <v>20400</v>
          </cell>
          <cell r="CR37">
            <v>20800</v>
          </cell>
          <cell r="CS37">
            <v>21000</v>
          </cell>
          <cell r="CT37">
            <v>21200</v>
          </cell>
          <cell r="CU37">
            <v>21500</v>
          </cell>
          <cell r="CV37">
            <v>21800</v>
          </cell>
          <cell r="CW37">
            <v>22000</v>
          </cell>
          <cell r="CX37">
            <v>22300</v>
          </cell>
          <cell r="CY37">
            <v>22600</v>
          </cell>
          <cell r="CZ37">
            <v>22800</v>
          </cell>
        </row>
        <row r="38">
          <cell r="E38">
            <v>2350</v>
          </cell>
          <cell r="F38">
            <v>2400</v>
          </cell>
          <cell r="G38">
            <v>2450</v>
          </cell>
          <cell r="H38">
            <v>2500</v>
          </cell>
          <cell r="I38">
            <v>2650</v>
          </cell>
          <cell r="J38">
            <v>2700</v>
          </cell>
          <cell r="K38">
            <v>2750</v>
          </cell>
          <cell r="L38">
            <v>2900</v>
          </cell>
          <cell r="M38">
            <v>2950</v>
          </cell>
          <cell r="N38">
            <v>3000</v>
          </cell>
          <cell r="O38">
            <v>3150</v>
          </cell>
          <cell r="P38">
            <v>3200</v>
          </cell>
          <cell r="Q38">
            <v>3250</v>
          </cell>
          <cell r="R38">
            <v>3300</v>
          </cell>
          <cell r="S38">
            <v>3450</v>
          </cell>
          <cell r="T38">
            <v>3500</v>
          </cell>
          <cell r="U38">
            <v>3550</v>
          </cell>
          <cell r="V38">
            <v>3700</v>
          </cell>
          <cell r="W38">
            <v>3750</v>
          </cell>
          <cell r="X38">
            <v>3800</v>
          </cell>
          <cell r="Y38">
            <v>3950</v>
          </cell>
          <cell r="Z38">
            <v>4000</v>
          </cell>
          <cell r="AA38">
            <v>4050</v>
          </cell>
          <cell r="AB38">
            <v>4100</v>
          </cell>
          <cell r="AC38">
            <v>4250</v>
          </cell>
          <cell r="AD38">
            <v>4300</v>
          </cell>
          <cell r="AE38">
            <v>4350</v>
          </cell>
          <cell r="AF38">
            <v>4500</v>
          </cell>
          <cell r="AG38">
            <v>4550</v>
          </cell>
          <cell r="AH38">
            <v>4600</v>
          </cell>
          <cell r="AI38">
            <v>4750</v>
          </cell>
          <cell r="AJ38">
            <v>4800</v>
          </cell>
          <cell r="AK38">
            <v>4850</v>
          </cell>
          <cell r="AL38">
            <v>4900</v>
          </cell>
          <cell r="AM38">
            <v>5050</v>
          </cell>
          <cell r="AN38">
            <v>5100</v>
          </cell>
          <cell r="AO38">
            <v>5150</v>
          </cell>
          <cell r="AP38">
            <v>5300</v>
          </cell>
          <cell r="AQ38">
            <v>5350</v>
          </cell>
          <cell r="AR38">
            <v>5400</v>
          </cell>
          <cell r="AS38">
            <v>5550</v>
          </cell>
          <cell r="AT38">
            <v>5600</v>
          </cell>
          <cell r="AU38">
            <v>5650</v>
          </cell>
          <cell r="AV38">
            <v>5700</v>
          </cell>
          <cell r="AW38">
            <v>5850</v>
          </cell>
          <cell r="AX38">
            <v>5900</v>
          </cell>
          <cell r="AY38">
            <v>5950</v>
          </cell>
          <cell r="AZ38">
            <v>6100</v>
          </cell>
          <cell r="BA38">
            <v>6150</v>
          </cell>
          <cell r="BB38">
            <v>6200</v>
          </cell>
        </row>
        <row r="39">
          <cell r="C39" t="str">
            <v>Q</v>
          </cell>
          <cell r="D39">
            <v>2640</v>
          </cell>
          <cell r="E39">
            <v>3800</v>
          </cell>
          <cell r="F39">
            <v>3900</v>
          </cell>
          <cell r="G39">
            <v>4000</v>
          </cell>
          <cell r="H39">
            <v>4200</v>
          </cell>
          <cell r="I39">
            <v>4300</v>
          </cell>
          <cell r="J39">
            <v>4400</v>
          </cell>
          <cell r="K39">
            <v>4600</v>
          </cell>
          <cell r="L39">
            <v>4700</v>
          </cell>
          <cell r="M39">
            <v>4800</v>
          </cell>
          <cell r="N39">
            <v>5000</v>
          </cell>
          <cell r="O39">
            <v>5100</v>
          </cell>
          <cell r="P39">
            <v>5200</v>
          </cell>
          <cell r="Q39">
            <v>5300</v>
          </cell>
          <cell r="R39">
            <v>5500</v>
          </cell>
          <cell r="S39">
            <v>5600</v>
          </cell>
          <cell r="T39">
            <v>5700</v>
          </cell>
          <cell r="U39">
            <v>5900</v>
          </cell>
          <cell r="V39">
            <v>6000</v>
          </cell>
          <cell r="W39">
            <v>6100</v>
          </cell>
          <cell r="X39">
            <v>6300</v>
          </cell>
          <cell r="Y39">
            <v>6400</v>
          </cell>
          <cell r="Z39">
            <v>6500</v>
          </cell>
          <cell r="AA39">
            <v>6600</v>
          </cell>
          <cell r="AB39">
            <v>6800</v>
          </cell>
          <cell r="AC39">
            <v>6900</v>
          </cell>
          <cell r="AD39">
            <v>7000</v>
          </cell>
          <cell r="AE39">
            <v>7200</v>
          </cell>
          <cell r="AF39">
            <v>7300</v>
          </cell>
          <cell r="AG39">
            <v>7400</v>
          </cell>
          <cell r="AH39">
            <v>7600</v>
          </cell>
          <cell r="AI39">
            <v>7700</v>
          </cell>
          <cell r="AJ39">
            <v>7800</v>
          </cell>
          <cell r="AK39">
            <v>7900</v>
          </cell>
          <cell r="AL39">
            <v>8100</v>
          </cell>
          <cell r="AM39">
            <v>8200</v>
          </cell>
          <cell r="AN39">
            <v>8300</v>
          </cell>
          <cell r="AO39">
            <v>8500</v>
          </cell>
          <cell r="AP39">
            <v>8600</v>
          </cell>
          <cell r="AQ39">
            <v>8700</v>
          </cell>
          <cell r="AR39">
            <v>8900</v>
          </cell>
          <cell r="AS39">
            <v>9000</v>
          </cell>
          <cell r="AT39">
            <v>9100</v>
          </cell>
          <cell r="AU39">
            <v>9200</v>
          </cell>
          <cell r="AV39">
            <v>9400</v>
          </cell>
          <cell r="AW39">
            <v>9500</v>
          </cell>
          <cell r="AX39">
            <v>9600</v>
          </cell>
          <cell r="AY39">
            <v>9800</v>
          </cell>
          <cell r="AZ39">
            <v>9900</v>
          </cell>
          <cell r="BA39">
            <v>10000</v>
          </cell>
          <cell r="BB39">
            <v>10200</v>
          </cell>
          <cell r="BC39">
            <v>10300</v>
          </cell>
          <cell r="BD39">
            <v>10500</v>
          </cell>
          <cell r="BE39">
            <v>10700</v>
          </cell>
          <cell r="BF39">
            <v>10900</v>
          </cell>
          <cell r="BG39">
            <v>11300</v>
          </cell>
          <cell r="BH39">
            <v>11500</v>
          </cell>
          <cell r="BI39">
            <v>11700</v>
          </cell>
          <cell r="BJ39">
            <v>12100</v>
          </cell>
          <cell r="BK39">
            <v>12300</v>
          </cell>
          <cell r="BL39">
            <v>12500</v>
          </cell>
          <cell r="BM39">
            <v>12800</v>
          </cell>
          <cell r="BN39">
            <v>13100</v>
          </cell>
          <cell r="BO39">
            <v>13300</v>
          </cell>
          <cell r="BP39">
            <v>13500</v>
          </cell>
          <cell r="BQ39">
            <v>13900</v>
          </cell>
          <cell r="BR39">
            <v>14100</v>
          </cell>
          <cell r="BS39">
            <v>14300</v>
          </cell>
          <cell r="BT39">
            <v>14700</v>
          </cell>
          <cell r="BU39">
            <v>14900</v>
          </cell>
          <cell r="BV39">
            <v>15100</v>
          </cell>
          <cell r="BW39">
            <v>15400</v>
          </cell>
          <cell r="BX39">
            <v>15700</v>
          </cell>
          <cell r="BY39">
            <v>15900</v>
          </cell>
          <cell r="BZ39">
            <v>16100</v>
          </cell>
          <cell r="CA39">
            <v>16500</v>
          </cell>
          <cell r="CB39">
            <v>16700</v>
          </cell>
          <cell r="CC39">
            <v>16900</v>
          </cell>
          <cell r="CD39">
            <v>17300</v>
          </cell>
          <cell r="CE39">
            <v>17500</v>
          </cell>
          <cell r="CF39">
            <v>17700</v>
          </cell>
          <cell r="CG39">
            <v>18000</v>
          </cell>
          <cell r="CH39">
            <v>18300</v>
          </cell>
          <cell r="CI39">
            <v>18500</v>
          </cell>
          <cell r="CJ39">
            <v>18700</v>
          </cell>
          <cell r="CK39">
            <v>19100</v>
          </cell>
          <cell r="CL39">
            <v>19300</v>
          </cell>
          <cell r="CM39">
            <v>19500</v>
          </cell>
          <cell r="CN39">
            <v>19900</v>
          </cell>
          <cell r="CO39">
            <v>20100</v>
          </cell>
          <cell r="CP39">
            <v>20300</v>
          </cell>
          <cell r="CQ39">
            <v>20600</v>
          </cell>
          <cell r="CR39">
            <v>20900</v>
          </cell>
          <cell r="CS39">
            <v>21100</v>
          </cell>
          <cell r="CT39">
            <v>21300</v>
          </cell>
          <cell r="CU39">
            <v>21700</v>
          </cell>
          <cell r="CV39">
            <v>21900</v>
          </cell>
          <cell r="CW39">
            <v>22100</v>
          </cell>
          <cell r="CX39">
            <v>22500</v>
          </cell>
          <cell r="CY39">
            <v>22700</v>
          </cell>
          <cell r="CZ39">
            <v>22900</v>
          </cell>
        </row>
        <row r="40">
          <cell r="E40">
            <v>2450</v>
          </cell>
          <cell r="F40">
            <v>2500</v>
          </cell>
          <cell r="G40">
            <v>2550</v>
          </cell>
          <cell r="H40">
            <v>2700</v>
          </cell>
          <cell r="I40">
            <v>2750</v>
          </cell>
          <cell r="J40">
            <v>2800</v>
          </cell>
          <cell r="K40">
            <v>2950</v>
          </cell>
          <cell r="L40">
            <v>3000</v>
          </cell>
          <cell r="M40">
            <v>3050</v>
          </cell>
          <cell r="N40">
            <v>3200</v>
          </cell>
          <cell r="O40">
            <v>3250</v>
          </cell>
          <cell r="P40">
            <v>3300</v>
          </cell>
          <cell r="Q40">
            <v>3350</v>
          </cell>
          <cell r="R40">
            <v>3500</v>
          </cell>
          <cell r="S40">
            <v>3550</v>
          </cell>
          <cell r="T40">
            <v>3600</v>
          </cell>
          <cell r="U40">
            <v>3750</v>
          </cell>
          <cell r="V40">
            <v>3800</v>
          </cell>
          <cell r="W40">
            <v>3850</v>
          </cell>
          <cell r="X40">
            <v>4000</v>
          </cell>
          <cell r="Y40">
            <v>4050</v>
          </cell>
          <cell r="Z40">
            <v>4100</v>
          </cell>
          <cell r="AA40">
            <v>4150</v>
          </cell>
          <cell r="AB40">
            <v>4300</v>
          </cell>
          <cell r="AC40">
            <v>4350</v>
          </cell>
          <cell r="AD40">
            <v>4400</v>
          </cell>
          <cell r="AE40">
            <v>4550</v>
          </cell>
          <cell r="AF40">
            <v>4600</v>
          </cell>
          <cell r="AG40">
            <v>4650</v>
          </cell>
          <cell r="AH40">
            <v>4800</v>
          </cell>
          <cell r="AI40">
            <v>4850</v>
          </cell>
          <cell r="AJ40">
            <v>4900</v>
          </cell>
          <cell r="AK40">
            <v>4950</v>
          </cell>
          <cell r="AL40">
            <v>5100</v>
          </cell>
          <cell r="AM40">
            <v>5150</v>
          </cell>
          <cell r="AN40">
            <v>5200</v>
          </cell>
          <cell r="AO40">
            <v>5350</v>
          </cell>
          <cell r="AP40">
            <v>5400</v>
          </cell>
          <cell r="AQ40">
            <v>5450</v>
          </cell>
          <cell r="AR40">
            <v>5600</v>
          </cell>
          <cell r="AS40">
            <v>5650</v>
          </cell>
          <cell r="AT40">
            <v>5700</v>
          </cell>
          <cell r="AU40">
            <v>5750</v>
          </cell>
          <cell r="AV40">
            <v>5900</v>
          </cell>
          <cell r="AW40">
            <v>5950</v>
          </cell>
          <cell r="AX40">
            <v>6000</v>
          </cell>
          <cell r="AY40">
            <v>6150</v>
          </cell>
          <cell r="AZ40">
            <v>6200</v>
          </cell>
          <cell r="BA40">
            <v>6250</v>
          </cell>
          <cell r="BB40">
            <v>6400</v>
          </cell>
        </row>
        <row r="41">
          <cell r="C41" t="str">
            <v>R</v>
          </cell>
          <cell r="D41">
            <v>2770</v>
          </cell>
          <cell r="E41">
            <v>3900</v>
          </cell>
          <cell r="F41">
            <v>4000</v>
          </cell>
          <cell r="G41">
            <v>4200</v>
          </cell>
          <cell r="H41">
            <v>4300</v>
          </cell>
          <cell r="I41">
            <v>4400</v>
          </cell>
          <cell r="J41">
            <v>4600</v>
          </cell>
          <cell r="K41">
            <v>4700</v>
          </cell>
          <cell r="L41">
            <v>4800</v>
          </cell>
          <cell r="M41">
            <v>5000</v>
          </cell>
          <cell r="N41">
            <v>5100</v>
          </cell>
          <cell r="O41">
            <v>5200</v>
          </cell>
          <cell r="P41">
            <v>5300</v>
          </cell>
          <cell r="Q41">
            <v>5500</v>
          </cell>
          <cell r="R41">
            <v>5600</v>
          </cell>
          <cell r="S41">
            <v>5700</v>
          </cell>
          <cell r="T41">
            <v>5900</v>
          </cell>
          <cell r="U41">
            <v>6000</v>
          </cell>
          <cell r="V41">
            <v>6100</v>
          </cell>
          <cell r="W41">
            <v>6300</v>
          </cell>
          <cell r="X41">
            <v>6400</v>
          </cell>
          <cell r="Y41">
            <v>6500</v>
          </cell>
          <cell r="Z41">
            <v>6600</v>
          </cell>
          <cell r="AA41">
            <v>6800</v>
          </cell>
          <cell r="AB41">
            <v>6900</v>
          </cell>
          <cell r="AC41">
            <v>7000</v>
          </cell>
          <cell r="AD41">
            <v>7200</v>
          </cell>
          <cell r="AE41">
            <v>7300</v>
          </cell>
          <cell r="AF41">
            <v>7400</v>
          </cell>
          <cell r="AG41">
            <v>7600</v>
          </cell>
          <cell r="AH41">
            <v>7700</v>
          </cell>
          <cell r="AI41">
            <v>7800</v>
          </cell>
          <cell r="AJ41">
            <v>7900</v>
          </cell>
          <cell r="AK41">
            <v>8100</v>
          </cell>
          <cell r="AL41">
            <v>8200</v>
          </cell>
          <cell r="AM41">
            <v>8300</v>
          </cell>
          <cell r="AN41">
            <v>8500</v>
          </cell>
          <cell r="AO41">
            <v>8600</v>
          </cell>
          <cell r="AP41">
            <v>8700</v>
          </cell>
          <cell r="AQ41">
            <v>8900</v>
          </cell>
          <cell r="AR41">
            <v>9000</v>
          </cell>
          <cell r="AS41">
            <v>9100</v>
          </cell>
          <cell r="AT41">
            <v>9200</v>
          </cell>
          <cell r="AU41">
            <v>9400</v>
          </cell>
          <cell r="AV41">
            <v>9500</v>
          </cell>
          <cell r="AW41">
            <v>9600</v>
          </cell>
          <cell r="AX41">
            <v>9800</v>
          </cell>
          <cell r="AY41">
            <v>9900</v>
          </cell>
          <cell r="AZ41">
            <v>10000</v>
          </cell>
          <cell r="BA41">
            <v>10200</v>
          </cell>
          <cell r="BB41">
            <v>10300</v>
          </cell>
          <cell r="BC41">
            <v>10400</v>
          </cell>
          <cell r="BD41">
            <v>10600</v>
          </cell>
          <cell r="BE41">
            <v>10800</v>
          </cell>
          <cell r="BF41">
            <v>11100</v>
          </cell>
          <cell r="BG41">
            <v>11400</v>
          </cell>
          <cell r="BH41">
            <v>11600</v>
          </cell>
          <cell r="BI41">
            <v>11900</v>
          </cell>
          <cell r="BJ41">
            <v>12200</v>
          </cell>
          <cell r="BK41">
            <v>12400</v>
          </cell>
          <cell r="BL41">
            <v>12700</v>
          </cell>
          <cell r="BM41">
            <v>12900</v>
          </cell>
          <cell r="BN41">
            <v>13200</v>
          </cell>
          <cell r="BO41">
            <v>13400</v>
          </cell>
          <cell r="BP41">
            <v>13700</v>
          </cell>
          <cell r="BQ41">
            <v>14000</v>
          </cell>
          <cell r="BR41">
            <v>14200</v>
          </cell>
          <cell r="BS41">
            <v>14500</v>
          </cell>
          <cell r="BT41">
            <v>14800</v>
          </cell>
          <cell r="BU41">
            <v>15000</v>
          </cell>
          <cell r="BV41">
            <v>15300</v>
          </cell>
          <cell r="BW41">
            <v>15500</v>
          </cell>
          <cell r="BX41">
            <v>15800</v>
          </cell>
          <cell r="BY41">
            <v>16000</v>
          </cell>
          <cell r="BZ41">
            <v>16300</v>
          </cell>
          <cell r="CA41">
            <v>16600</v>
          </cell>
          <cell r="CB41">
            <v>16800</v>
          </cell>
          <cell r="CC41">
            <v>17100</v>
          </cell>
          <cell r="CD41">
            <v>17400</v>
          </cell>
          <cell r="CE41">
            <v>17600</v>
          </cell>
          <cell r="CF41">
            <v>17900</v>
          </cell>
          <cell r="CG41">
            <v>18100</v>
          </cell>
          <cell r="CH41">
            <v>18400</v>
          </cell>
          <cell r="CI41">
            <v>18600</v>
          </cell>
          <cell r="CJ41">
            <v>18900</v>
          </cell>
          <cell r="CK41">
            <v>19200</v>
          </cell>
          <cell r="CL41">
            <v>19400</v>
          </cell>
          <cell r="CM41">
            <v>19700</v>
          </cell>
          <cell r="CN41">
            <v>20000</v>
          </cell>
          <cell r="CO41">
            <v>20200</v>
          </cell>
          <cell r="CP41">
            <v>20500</v>
          </cell>
          <cell r="CQ41">
            <v>20700</v>
          </cell>
          <cell r="CR41">
            <v>21000</v>
          </cell>
          <cell r="CS41">
            <v>21200</v>
          </cell>
          <cell r="CT41">
            <v>21500</v>
          </cell>
          <cell r="CU41">
            <v>21800</v>
          </cell>
          <cell r="CV41">
            <v>22000</v>
          </cell>
          <cell r="CW41">
            <v>22300</v>
          </cell>
          <cell r="CX41">
            <v>22600</v>
          </cell>
          <cell r="CY41">
            <v>22800</v>
          </cell>
          <cell r="CZ41">
            <v>23100</v>
          </cell>
        </row>
        <row r="42">
          <cell r="E42">
            <v>2550</v>
          </cell>
          <cell r="F42">
            <v>2600</v>
          </cell>
          <cell r="G42">
            <v>2750</v>
          </cell>
          <cell r="H42">
            <v>2800</v>
          </cell>
          <cell r="I42">
            <v>2850</v>
          </cell>
          <cell r="J42">
            <v>3000</v>
          </cell>
          <cell r="K42">
            <v>3050</v>
          </cell>
          <cell r="L42">
            <v>3100</v>
          </cell>
          <cell r="M42">
            <v>3250</v>
          </cell>
          <cell r="N42">
            <v>3300</v>
          </cell>
          <cell r="O42">
            <v>3350</v>
          </cell>
          <cell r="P42">
            <v>3400</v>
          </cell>
          <cell r="Q42">
            <v>3550</v>
          </cell>
          <cell r="R42">
            <v>3600</v>
          </cell>
          <cell r="S42">
            <v>3650</v>
          </cell>
          <cell r="T42">
            <v>3800</v>
          </cell>
          <cell r="U42">
            <v>3850</v>
          </cell>
          <cell r="V42">
            <v>3900</v>
          </cell>
          <cell r="W42">
            <v>4050</v>
          </cell>
          <cell r="X42">
            <v>4100</v>
          </cell>
          <cell r="Y42">
            <v>4150</v>
          </cell>
          <cell r="Z42">
            <v>4200</v>
          </cell>
          <cell r="AA42">
            <v>4350</v>
          </cell>
          <cell r="AB42">
            <v>4400</v>
          </cell>
          <cell r="AC42">
            <v>4450</v>
          </cell>
          <cell r="AD42">
            <v>4600</v>
          </cell>
          <cell r="AE42">
            <v>4650</v>
          </cell>
          <cell r="AF42">
            <v>4700</v>
          </cell>
          <cell r="AG42">
            <v>4850</v>
          </cell>
          <cell r="AH42">
            <v>4900</v>
          </cell>
          <cell r="AI42">
            <v>4950</v>
          </cell>
          <cell r="AJ42">
            <v>5000</v>
          </cell>
          <cell r="AK42">
            <v>5150</v>
          </cell>
          <cell r="AL42">
            <v>5200</v>
          </cell>
          <cell r="AM42">
            <v>5250</v>
          </cell>
          <cell r="AN42">
            <v>5400</v>
          </cell>
          <cell r="AO42">
            <v>5450</v>
          </cell>
          <cell r="AP42">
            <v>5500</v>
          </cell>
          <cell r="AQ42">
            <v>5650</v>
          </cell>
          <cell r="AR42">
            <v>5700</v>
          </cell>
          <cell r="AS42">
            <v>5750</v>
          </cell>
          <cell r="AT42">
            <v>5800</v>
          </cell>
          <cell r="AU42">
            <v>5950</v>
          </cell>
          <cell r="AV42">
            <v>6000</v>
          </cell>
          <cell r="AW42">
            <v>6050</v>
          </cell>
          <cell r="AX42">
            <v>6200</v>
          </cell>
          <cell r="AY42">
            <v>6250</v>
          </cell>
          <cell r="AZ42">
            <v>6300</v>
          </cell>
          <cell r="BA42">
            <v>6450</v>
          </cell>
          <cell r="BB42">
            <v>6500</v>
          </cell>
        </row>
        <row r="43">
          <cell r="C43" t="str">
            <v>S</v>
          </cell>
          <cell r="D43">
            <v>2900</v>
          </cell>
          <cell r="E43">
            <v>4000</v>
          </cell>
          <cell r="F43">
            <v>4200</v>
          </cell>
          <cell r="G43">
            <v>4300</v>
          </cell>
          <cell r="H43">
            <v>4400</v>
          </cell>
          <cell r="I43">
            <v>4600</v>
          </cell>
          <cell r="J43">
            <v>4700</v>
          </cell>
          <cell r="K43">
            <v>4800</v>
          </cell>
          <cell r="L43">
            <v>5000</v>
          </cell>
          <cell r="M43">
            <v>5100</v>
          </cell>
          <cell r="N43">
            <v>5200</v>
          </cell>
          <cell r="O43">
            <v>5300</v>
          </cell>
          <cell r="P43">
            <v>5500</v>
          </cell>
          <cell r="Q43">
            <v>5600</v>
          </cell>
          <cell r="R43">
            <v>5700</v>
          </cell>
          <cell r="S43">
            <v>5900</v>
          </cell>
          <cell r="T43">
            <v>6000</v>
          </cell>
          <cell r="U43">
            <v>6100</v>
          </cell>
          <cell r="V43">
            <v>6300</v>
          </cell>
          <cell r="W43">
            <v>6400</v>
          </cell>
          <cell r="X43">
            <v>6500</v>
          </cell>
          <cell r="Y43">
            <v>6600</v>
          </cell>
          <cell r="Z43">
            <v>6800</v>
          </cell>
          <cell r="AA43">
            <v>6900</v>
          </cell>
          <cell r="AB43">
            <v>7000</v>
          </cell>
          <cell r="AC43">
            <v>7200</v>
          </cell>
          <cell r="AD43">
            <v>7300</v>
          </cell>
          <cell r="AE43">
            <v>7400</v>
          </cell>
          <cell r="AF43">
            <v>7600</v>
          </cell>
          <cell r="AG43">
            <v>7700</v>
          </cell>
          <cell r="AH43">
            <v>7800</v>
          </cell>
          <cell r="AI43">
            <v>7900</v>
          </cell>
          <cell r="AJ43">
            <v>8100</v>
          </cell>
          <cell r="AK43">
            <v>8200</v>
          </cell>
          <cell r="AL43">
            <v>8300</v>
          </cell>
          <cell r="AM43">
            <v>8500</v>
          </cell>
          <cell r="AN43">
            <v>8600</v>
          </cell>
          <cell r="AO43">
            <v>8700</v>
          </cell>
          <cell r="AP43">
            <v>8900</v>
          </cell>
          <cell r="AQ43">
            <v>9000</v>
          </cell>
          <cell r="AR43">
            <v>9100</v>
          </cell>
          <cell r="AS43">
            <v>9200</v>
          </cell>
          <cell r="AT43">
            <v>9400</v>
          </cell>
          <cell r="AU43">
            <v>9500</v>
          </cell>
          <cell r="AV43">
            <v>9600</v>
          </cell>
          <cell r="AW43">
            <v>9800</v>
          </cell>
          <cell r="AX43">
            <v>9900</v>
          </cell>
          <cell r="AY43">
            <v>10000</v>
          </cell>
          <cell r="AZ43">
            <v>10200</v>
          </cell>
          <cell r="BA43">
            <v>10300</v>
          </cell>
          <cell r="BB43">
            <v>10400</v>
          </cell>
          <cell r="BC43">
            <v>10500</v>
          </cell>
          <cell r="BD43">
            <v>10700</v>
          </cell>
          <cell r="BE43">
            <v>11000</v>
          </cell>
          <cell r="BF43">
            <v>11200</v>
          </cell>
          <cell r="BG43">
            <v>11500</v>
          </cell>
          <cell r="BH43">
            <v>11800</v>
          </cell>
          <cell r="BI43">
            <v>12000</v>
          </cell>
          <cell r="BJ43">
            <v>12300</v>
          </cell>
          <cell r="BK43">
            <v>12600</v>
          </cell>
          <cell r="BL43">
            <v>12800</v>
          </cell>
          <cell r="BM43">
            <v>13000</v>
          </cell>
          <cell r="BN43">
            <v>13300</v>
          </cell>
          <cell r="BO43">
            <v>13600</v>
          </cell>
          <cell r="BP43">
            <v>13800</v>
          </cell>
          <cell r="BQ43">
            <v>14100</v>
          </cell>
          <cell r="BR43">
            <v>14400</v>
          </cell>
          <cell r="BS43">
            <v>14600</v>
          </cell>
          <cell r="BT43">
            <v>14900</v>
          </cell>
          <cell r="BU43">
            <v>15200</v>
          </cell>
          <cell r="BV43">
            <v>15400</v>
          </cell>
          <cell r="BW43">
            <v>15600</v>
          </cell>
          <cell r="BX43">
            <v>15900</v>
          </cell>
          <cell r="BY43">
            <v>16200</v>
          </cell>
          <cell r="BZ43">
            <v>16400</v>
          </cell>
          <cell r="CA43">
            <v>16700</v>
          </cell>
          <cell r="CB43">
            <v>17000</v>
          </cell>
          <cell r="CC43">
            <v>17200</v>
          </cell>
          <cell r="CD43">
            <v>17500</v>
          </cell>
          <cell r="CE43">
            <v>17800</v>
          </cell>
          <cell r="CF43">
            <v>18000</v>
          </cell>
          <cell r="CG43">
            <v>18200</v>
          </cell>
          <cell r="CH43">
            <v>18500</v>
          </cell>
          <cell r="CI43">
            <v>18800</v>
          </cell>
          <cell r="CJ43">
            <v>19000</v>
          </cell>
          <cell r="CK43">
            <v>19300</v>
          </cell>
          <cell r="CL43">
            <v>19600</v>
          </cell>
          <cell r="CM43">
            <v>19800</v>
          </cell>
          <cell r="CN43">
            <v>20100</v>
          </cell>
          <cell r="CO43">
            <v>20400</v>
          </cell>
          <cell r="CP43">
            <v>20600</v>
          </cell>
          <cell r="CQ43">
            <v>20800</v>
          </cell>
          <cell r="CR43">
            <v>21100</v>
          </cell>
          <cell r="CS43">
            <v>21400</v>
          </cell>
          <cell r="CT43">
            <v>21600</v>
          </cell>
          <cell r="CU43">
            <v>21900</v>
          </cell>
          <cell r="CV43">
            <v>22200</v>
          </cell>
          <cell r="CW43">
            <v>22400</v>
          </cell>
          <cell r="CX43">
            <v>22700</v>
          </cell>
          <cell r="CY43">
            <v>23000</v>
          </cell>
          <cell r="CZ43">
            <v>23200</v>
          </cell>
        </row>
        <row r="44">
          <cell r="E44">
            <v>2650</v>
          </cell>
          <cell r="F44">
            <v>2800</v>
          </cell>
          <cell r="G44">
            <v>2850</v>
          </cell>
          <cell r="H44">
            <v>2900</v>
          </cell>
          <cell r="I44">
            <v>3050</v>
          </cell>
          <cell r="J44">
            <v>3100</v>
          </cell>
          <cell r="K44">
            <v>3150</v>
          </cell>
          <cell r="L44">
            <v>3300</v>
          </cell>
          <cell r="M44">
            <v>3350</v>
          </cell>
          <cell r="N44">
            <v>3400</v>
          </cell>
          <cell r="O44">
            <v>3450</v>
          </cell>
          <cell r="P44">
            <v>3600</v>
          </cell>
          <cell r="Q44">
            <v>3650</v>
          </cell>
          <cell r="R44">
            <v>3700</v>
          </cell>
          <cell r="S44">
            <v>3850</v>
          </cell>
          <cell r="T44">
            <v>3900</v>
          </cell>
          <cell r="U44">
            <v>3950</v>
          </cell>
          <cell r="V44">
            <v>4100</v>
          </cell>
          <cell r="W44">
            <v>4150</v>
          </cell>
          <cell r="X44">
            <v>4200</v>
          </cell>
          <cell r="Y44">
            <v>4250</v>
          </cell>
          <cell r="Z44">
            <v>4400</v>
          </cell>
          <cell r="AA44">
            <v>4450</v>
          </cell>
          <cell r="AB44">
            <v>4500</v>
          </cell>
          <cell r="AC44">
            <v>4650</v>
          </cell>
          <cell r="AD44">
            <v>4700</v>
          </cell>
          <cell r="AE44">
            <v>4750</v>
          </cell>
          <cell r="AF44">
            <v>4900</v>
          </cell>
          <cell r="AG44">
            <v>4950</v>
          </cell>
          <cell r="AH44">
            <v>5000</v>
          </cell>
          <cell r="AI44">
            <v>5050</v>
          </cell>
          <cell r="AJ44">
            <v>5200</v>
          </cell>
          <cell r="AK44">
            <v>5250</v>
          </cell>
          <cell r="AL44">
            <v>5300</v>
          </cell>
          <cell r="AM44">
            <v>5450</v>
          </cell>
          <cell r="AN44">
            <v>5500</v>
          </cell>
          <cell r="AO44">
            <v>5550</v>
          </cell>
          <cell r="AP44">
            <v>5700</v>
          </cell>
          <cell r="AQ44">
            <v>5750</v>
          </cell>
          <cell r="AR44">
            <v>5800</v>
          </cell>
          <cell r="AS44">
            <v>5850</v>
          </cell>
          <cell r="AT44">
            <v>6000</v>
          </cell>
          <cell r="AU44">
            <v>6050</v>
          </cell>
          <cell r="AV44">
            <v>6100</v>
          </cell>
          <cell r="AW44">
            <v>6250</v>
          </cell>
          <cell r="AX44">
            <v>6300</v>
          </cell>
          <cell r="AY44">
            <v>6350</v>
          </cell>
          <cell r="AZ44">
            <v>6500</v>
          </cell>
          <cell r="BA44">
            <v>6550</v>
          </cell>
          <cell r="BB44">
            <v>6600</v>
          </cell>
        </row>
        <row r="45">
          <cell r="C45" t="str">
            <v>T</v>
          </cell>
          <cell r="D45">
            <v>3030</v>
          </cell>
          <cell r="E45">
            <v>4200</v>
          </cell>
          <cell r="F45">
            <v>4300</v>
          </cell>
          <cell r="G45">
            <v>4400</v>
          </cell>
          <cell r="H45">
            <v>4600</v>
          </cell>
          <cell r="I45">
            <v>4700</v>
          </cell>
          <cell r="J45">
            <v>4800</v>
          </cell>
          <cell r="K45">
            <v>5000</v>
          </cell>
          <cell r="L45">
            <v>5100</v>
          </cell>
          <cell r="M45">
            <v>5200</v>
          </cell>
          <cell r="N45">
            <v>5300</v>
          </cell>
          <cell r="O45">
            <v>5500</v>
          </cell>
          <cell r="P45">
            <v>5600</v>
          </cell>
          <cell r="Q45">
            <v>5700</v>
          </cell>
          <cell r="R45">
            <v>5900</v>
          </cell>
          <cell r="S45">
            <v>6000</v>
          </cell>
          <cell r="T45">
            <v>6100</v>
          </cell>
          <cell r="U45">
            <v>6300</v>
          </cell>
          <cell r="V45">
            <v>6400</v>
          </cell>
          <cell r="W45">
            <v>6500</v>
          </cell>
          <cell r="X45">
            <v>6600</v>
          </cell>
          <cell r="Y45">
            <v>6800</v>
          </cell>
          <cell r="Z45">
            <v>6900</v>
          </cell>
          <cell r="AA45">
            <v>7000</v>
          </cell>
          <cell r="AB45">
            <v>7200</v>
          </cell>
          <cell r="AC45">
            <v>7300</v>
          </cell>
          <cell r="AD45">
            <v>7400</v>
          </cell>
          <cell r="AE45">
            <v>7600</v>
          </cell>
          <cell r="AF45">
            <v>7700</v>
          </cell>
          <cell r="AG45">
            <v>7800</v>
          </cell>
          <cell r="AH45">
            <v>7900</v>
          </cell>
          <cell r="AI45">
            <v>8100</v>
          </cell>
          <cell r="AJ45">
            <v>8200</v>
          </cell>
          <cell r="AK45">
            <v>8300</v>
          </cell>
          <cell r="AL45">
            <v>8500</v>
          </cell>
          <cell r="AM45">
            <v>8600</v>
          </cell>
          <cell r="AN45">
            <v>8700</v>
          </cell>
          <cell r="AO45">
            <v>8900</v>
          </cell>
          <cell r="AP45">
            <v>9000</v>
          </cell>
          <cell r="AQ45">
            <v>9100</v>
          </cell>
          <cell r="AR45">
            <v>9200</v>
          </cell>
          <cell r="AS45">
            <v>9400</v>
          </cell>
          <cell r="AT45">
            <v>9500</v>
          </cell>
          <cell r="AU45">
            <v>9600</v>
          </cell>
          <cell r="AV45">
            <v>9800</v>
          </cell>
          <cell r="AW45">
            <v>9900</v>
          </cell>
          <cell r="AX45">
            <v>10000</v>
          </cell>
          <cell r="AY45">
            <v>10200</v>
          </cell>
          <cell r="AZ45">
            <v>10300</v>
          </cell>
          <cell r="BA45">
            <v>10400</v>
          </cell>
          <cell r="BB45">
            <v>10500</v>
          </cell>
          <cell r="BC45">
            <v>10700</v>
          </cell>
          <cell r="BD45">
            <v>10900</v>
          </cell>
          <cell r="BE45">
            <v>11100</v>
          </cell>
          <cell r="BF45">
            <v>11300</v>
          </cell>
          <cell r="BG45">
            <v>11700</v>
          </cell>
          <cell r="BH45">
            <v>11900</v>
          </cell>
          <cell r="BI45">
            <v>12100</v>
          </cell>
          <cell r="BJ45">
            <v>12500</v>
          </cell>
          <cell r="BK45">
            <v>12700</v>
          </cell>
          <cell r="BL45">
            <v>12900</v>
          </cell>
          <cell r="BM45">
            <v>13100</v>
          </cell>
          <cell r="BN45">
            <v>13500</v>
          </cell>
          <cell r="BO45">
            <v>13700</v>
          </cell>
          <cell r="BP45">
            <v>13900</v>
          </cell>
          <cell r="BQ45">
            <v>14300</v>
          </cell>
          <cell r="BR45">
            <v>14500</v>
          </cell>
          <cell r="BS45">
            <v>14700</v>
          </cell>
          <cell r="BT45">
            <v>15100</v>
          </cell>
          <cell r="BU45">
            <v>15300</v>
          </cell>
          <cell r="BV45">
            <v>15500</v>
          </cell>
          <cell r="BW45">
            <v>15700</v>
          </cell>
          <cell r="BX45">
            <v>16100</v>
          </cell>
          <cell r="BY45">
            <v>16300</v>
          </cell>
          <cell r="BZ45">
            <v>16500</v>
          </cell>
          <cell r="CA45">
            <v>16900</v>
          </cell>
          <cell r="CB45">
            <v>17100</v>
          </cell>
          <cell r="CC45">
            <v>17300</v>
          </cell>
          <cell r="CD45">
            <v>17700</v>
          </cell>
          <cell r="CE45">
            <v>17900</v>
          </cell>
          <cell r="CF45">
            <v>18100</v>
          </cell>
          <cell r="CG45">
            <v>18300</v>
          </cell>
          <cell r="CH45">
            <v>18700</v>
          </cell>
          <cell r="CI45">
            <v>18900</v>
          </cell>
          <cell r="CJ45">
            <v>19100</v>
          </cell>
          <cell r="CK45">
            <v>19500</v>
          </cell>
          <cell r="CL45">
            <v>19700</v>
          </cell>
          <cell r="CM45">
            <v>19900</v>
          </cell>
          <cell r="CN45">
            <v>20300</v>
          </cell>
          <cell r="CO45">
            <v>20500</v>
          </cell>
          <cell r="CP45">
            <v>20700</v>
          </cell>
          <cell r="CQ45">
            <v>20900</v>
          </cell>
          <cell r="CR45">
            <v>21300</v>
          </cell>
          <cell r="CS45">
            <v>21500</v>
          </cell>
          <cell r="CT45">
            <v>21700</v>
          </cell>
          <cell r="CU45">
            <v>22100</v>
          </cell>
          <cell r="CV45">
            <v>22300</v>
          </cell>
          <cell r="CW45">
            <v>22500</v>
          </cell>
          <cell r="CX45">
            <v>22900</v>
          </cell>
          <cell r="CY45">
            <v>23100</v>
          </cell>
          <cell r="CZ45">
            <v>23300</v>
          </cell>
        </row>
        <row r="46">
          <cell r="E46">
            <v>2850</v>
          </cell>
          <cell r="F46">
            <v>2900</v>
          </cell>
          <cell r="G46">
            <v>2950</v>
          </cell>
          <cell r="H46">
            <v>3100</v>
          </cell>
          <cell r="I46">
            <v>3150</v>
          </cell>
          <cell r="J46">
            <v>3200</v>
          </cell>
          <cell r="K46">
            <v>3350</v>
          </cell>
          <cell r="L46">
            <v>3400</v>
          </cell>
          <cell r="M46">
            <v>3450</v>
          </cell>
          <cell r="N46">
            <v>3500</v>
          </cell>
          <cell r="O46">
            <v>3650</v>
          </cell>
          <cell r="P46">
            <v>3700</v>
          </cell>
          <cell r="Q46">
            <v>3750</v>
          </cell>
          <cell r="R46">
            <v>3900</v>
          </cell>
          <cell r="S46">
            <v>3950</v>
          </cell>
          <cell r="T46">
            <v>4000</v>
          </cell>
          <cell r="U46">
            <v>4150</v>
          </cell>
          <cell r="V46">
            <v>4200</v>
          </cell>
          <cell r="W46">
            <v>4250</v>
          </cell>
          <cell r="X46">
            <v>4300</v>
          </cell>
          <cell r="Y46">
            <v>4450</v>
          </cell>
          <cell r="Z46">
            <v>4500</v>
          </cell>
          <cell r="AA46">
            <v>4550</v>
          </cell>
          <cell r="AB46">
            <v>4700</v>
          </cell>
          <cell r="AC46">
            <v>4750</v>
          </cell>
          <cell r="AD46">
            <v>4800</v>
          </cell>
          <cell r="AE46">
            <v>4950</v>
          </cell>
          <cell r="AF46">
            <v>5000</v>
          </cell>
          <cell r="AG46">
            <v>5050</v>
          </cell>
          <cell r="AH46">
            <v>5100</v>
          </cell>
          <cell r="AI46">
            <v>5250</v>
          </cell>
          <cell r="AJ46">
            <v>5300</v>
          </cell>
          <cell r="AK46">
            <v>5350</v>
          </cell>
          <cell r="AL46">
            <v>5500</v>
          </cell>
          <cell r="AM46">
            <v>5550</v>
          </cell>
          <cell r="AN46">
            <v>5600</v>
          </cell>
          <cell r="AO46">
            <v>5750</v>
          </cell>
          <cell r="AP46">
            <v>5800</v>
          </cell>
          <cell r="AQ46">
            <v>5850</v>
          </cell>
          <cell r="AR46">
            <v>5900</v>
          </cell>
          <cell r="AS46">
            <v>6050</v>
          </cell>
          <cell r="AT46">
            <v>6100</v>
          </cell>
          <cell r="AU46">
            <v>6150</v>
          </cell>
          <cell r="AV46">
            <v>6300</v>
          </cell>
          <cell r="AW46">
            <v>6350</v>
          </cell>
          <cell r="AX46">
            <v>6400</v>
          </cell>
          <cell r="AY46">
            <v>6550</v>
          </cell>
          <cell r="AZ46">
            <v>6600</v>
          </cell>
          <cell r="BA46">
            <v>6650</v>
          </cell>
          <cell r="BB46">
            <v>6700</v>
          </cell>
        </row>
        <row r="47">
          <cell r="C47" t="str">
            <v>U</v>
          </cell>
          <cell r="D47">
            <v>3160</v>
          </cell>
          <cell r="E47">
            <v>4300</v>
          </cell>
          <cell r="F47">
            <v>4400</v>
          </cell>
          <cell r="G47">
            <v>4600</v>
          </cell>
          <cell r="H47">
            <v>4700</v>
          </cell>
          <cell r="I47">
            <v>4800</v>
          </cell>
          <cell r="J47">
            <v>5000</v>
          </cell>
          <cell r="K47">
            <v>5100</v>
          </cell>
          <cell r="L47">
            <v>5200</v>
          </cell>
          <cell r="M47">
            <v>5300</v>
          </cell>
          <cell r="N47">
            <v>5500</v>
          </cell>
          <cell r="O47">
            <v>5600</v>
          </cell>
          <cell r="P47">
            <v>5700</v>
          </cell>
          <cell r="Q47">
            <v>5900</v>
          </cell>
          <cell r="R47">
            <v>6000</v>
          </cell>
          <cell r="S47">
            <v>6100</v>
          </cell>
          <cell r="T47">
            <v>6300</v>
          </cell>
          <cell r="U47">
            <v>6400</v>
          </cell>
          <cell r="V47">
            <v>6500</v>
          </cell>
          <cell r="W47">
            <v>6600</v>
          </cell>
          <cell r="X47">
            <v>6800</v>
          </cell>
          <cell r="Y47">
            <v>6900</v>
          </cell>
          <cell r="Z47">
            <v>7000</v>
          </cell>
          <cell r="AA47">
            <v>7200</v>
          </cell>
          <cell r="AB47">
            <v>7300</v>
          </cell>
          <cell r="AC47">
            <v>7400</v>
          </cell>
          <cell r="AD47">
            <v>7600</v>
          </cell>
          <cell r="AE47">
            <v>7700</v>
          </cell>
          <cell r="AF47">
            <v>7800</v>
          </cell>
          <cell r="AG47">
            <v>7900</v>
          </cell>
          <cell r="AH47">
            <v>8100</v>
          </cell>
          <cell r="AI47">
            <v>8200</v>
          </cell>
          <cell r="AJ47">
            <v>8300</v>
          </cell>
          <cell r="AK47">
            <v>8500</v>
          </cell>
          <cell r="AL47">
            <v>8600</v>
          </cell>
          <cell r="AM47">
            <v>8700</v>
          </cell>
          <cell r="AN47">
            <v>8900</v>
          </cell>
          <cell r="AO47">
            <v>9000</v>
          </cell>
          <cell r="AP47">
            <v>9100</v>
          </cell>
          <cell r="AQ47">
            <v>9200</v>
          </cell>
          <cell r="AR47">
            <v>9400</v>
          </cell>
          <cell r="AS47">
            <v>9500</v>
          </cell>
          <cell r="AT47">
            <v>9600</v>
          </cell>
          <cell r="AU47">
            <v>9800</v>
          </cell>
          <cell r="AV47">
            <v>9900</v>
          </cell>
          <cell r="AW47">
            <v>10000</v>
          </cell>
          <cell r="AX47">
            <v>10200</v>
          </cell>
          <cell r="AY47">
            <v>10300</v>
          </cell>
          <cell r="AZ47">
            <v>10400</v>
          </cell>
          <cell r="BA47">
            <v>10500</v>
          </cell>
          <cell r="BB47">
            <v>10700</v>
          </cell>
          <cell r="BC47">
            <v>10800</v>
          </cell>
          <cell r="BD47">
            <v>11000</v>
          </cell>
          <cell r="BE47">
            <v>11200</v>
          </cell>
          <cell r="BF47">
            <v>11500</v>
          </cell>
          <cell r="BG47">
            <v>11800</v>
          </cell>
          <cell r="BH47">
            <v>12000</v>
          </cell>
          <cell r="BI47">
            <v>12300</v>
          </cell>
          <cell r="BJ47">
            <v>12600</v>
          </cell>
          <cell r="BK47">
            <v>12800</v>
          </cell>
          <cell r="BL47">
            <v>13000</v>
          </cell>
          <cell r="BM47">
            <v>13300</v>
          </cell>
          <cell r="BN47">
            <v>13600</v>
          </cell>
          <cell r="BO47">
            <v>13800</v>
          </cell>
          <cell r="BP47">
            <v>14100</v>
          </cell>
          <cell r="BQ47">
            <v>14400</v>
          </cell>
          <cell r="BR47">
            <v>14600</v>
          </cell>
          <cell r="BS47">
            <v>14900</v>
          </cell>
          <cell r="BT47">
            <v>15200</v>
          </cell>
          <cell r="BU47">
            <v>15400</v>
          </cell>
          <cell r="BV47">
            <v>15600</v>
          </cell>
          <cell r="BW47">
            <v>15900</v>
          </cell>
          <cell r="BX47">
            <v>16200</v>
          </cell>
          <cell r="BY47">
            <v>16400</v>
          </cell>
          <cell r="BZ47">
            <v>16700</v>
          </cell>
          <cell r="CA47">
            <v>17000</v>
          </cell>
          <cell r="CB47">
            <v>17200</v>
          </cell>
          <cell r="CC47">
            <v>17500</v>
          </cell>
          <cell r="CD47">
            <v>17800</v>
          </cell>
          <cell r="CE47">
            <v>18000</v>
          </cell>
          <cell r="CF47">
            <v>18200</v>
          </cell>
          <cell r="CG47">
            <v>18500</v>
          </cell>
          <cell r="CH47">
            <v>18800</v>
          </cell>
          <cell r="CI47">
            <v>19000</v>
          </cell>
          <cell r="CJ47">
            <v>19300</v>
          </cell>
          <cell r="CK47">
            <v>19600</v>
          </cell>
          <cell r="CL47">
            <v>19800</v>
          </cell>
          <cell r="CM47">
            <v>20100</v>
          </cell>
          <cell r="CN47">
            <v>20400</v>
          </cell>
          <cell r="CO47">
            <v>20600</v>
          </cell>
          <cell r="CP47">
            <v>20800</v>
          </cell>
          <cell r="CQ47">
            <v>21100</v>
          </cell>
          <cell r="CR47">
            <v>21400</v>
          </cell>
          <cell r="CS47">
            <v>21600</v>
          </cell>
          <cell r="CT47">
            <v>21900</v>
          </cell>
          <cell r="CU47">
            <v>22200</v>
          </cell>
          <cell r="CV47">
            <v>22400</v>
          </cell>
          <cell r="CW47">
            <v>22700</v>
          </cell>
          <cell r="CX47">
            <v>23000</v>
          </cell>
          <cell r="CY47">
            <v>23200</v>
          </cell>
          <cell r="CZ47">
            <v>23400</v>
          </cell>
        </row>
        <row r="48">
          <cell r="E48">
            <v>2950</v>
          </cell>
          <cell r="F48">
            <v>3000</v>
          </cell>
          <cell r="G48">
            <v>3150</v>
          </cell>
          <cell r="H48">
            <v>3200</v>
          </cell>
          <cell r="I48">
            <v>3250</v>
          </cell>
          <cell r="J48">
            <v>3400</v>
          </cell>
          <cell r="K48">
            <v>3450</v>
          </cell>
          <cell r="L48">
            <v>3500</v>
          </cell>
          <cell r="M48">
            <v>3550</v>
          </cell>
          <cell r="N48">
            <v>3700</v>
          </cell>
          <cell r="O48">
            <v>3750</v>
          </cell>
          <cell r="P48">
            <v>3800</v>
          </cell>
          <cell r="Q48">
            <v>3950</v>
          </cell>
          <cell r="R48">
            <v>4000</v>
          </cell>
          <cell r="S48">
            <v>4050</v>
          </cell>
          <cell r="T48">
            <v>4200</v>
          </cell>
          <cell r="U48">
            <v>4250</v>
          </cell>
          <cell r="V48">
            <v>4300</v>
          </cell>
          <cell r="W48">
            <v>4350</v>
          </cell>
          <cell r="X48">
            <v>4500</v>
          </cell>
          <cell r="Y48">
            <v>4550</v>
          </cell>
          <cell r="Z48">
            <v>4600</v>
          </cell>
          <cell r="AA48">
            <v>4750</v>
          </cell>
          <cell r="AB48">
            <v>4800</v>
          </cell>
          <cell r="AC48">
            <v>4850</v>
          </cell>
          <cell r="AD48">
            <v>5000</v>
          </cell>
          <cell r="AE48">
            <v>5050</v>
          </cell>
          <cell r="AF48">
            <v>5100</v>
          </cell>
          <cell r="AG48">
            <v>5150</v>
          </cell>
          <cell r="AH48">
            <v>5300</v>
          </cell>
          <cell r="AI48">
            <v>5350</v>
          </cell>
          <cell r="AJ48">
            <v>5400</v>
          </cell>
          <cell r="AK48">
            <v>5550</v>
          </cell>
          <cell r="AL48">
            <v>5600</v>
          </cell>
          <cell r="AM48">
            <v>5650</v>
          </cell>
          <cell r="AN48">
            <v>5800</v>
          </cell>
          <cell r="AO48">
            <v>5850</v>
          </cell>
          <cell r="AP48">
            <v>5900</v>
          </cell>
          <cell r="AQ48">
            <v>5950</v>
          </cell>
          <cell r="AR48">
            <v>6100</v>
          </cell>
          <cell r="AS48">
            <v>6150</v>
          </cell>
          <cell r="AT48">
            <v>6200</v>
          </cell>
          <cell r="AU48">
            <v>6350</v>
          </cell>
          <cell r="AV48">
            <v>6400</v>
          </cell>
          <cell r="AW48">
            <v>6450</v>
          </cell>
          <cell r="AX48">
            <v>6600</v>
          </cell>
          <cell r="AY48">
            <v>6650</v>
          </cell>
          <cell r="AZ48">
            <v>6700</v>
          </cell>
          <cell r="BA48">
            <v>6750</v>
          </cell>
          <cell r="BB48">
            <v>6900</v>
          </cell>
        </row>
        <row r="49">
          <cell r="C49" t="str">
            <v>V</v>
          </cell>
          <cell r="D49">
            <v>3290</v>
          </cell>
          <cell r="E49">
            <v>4400</v>
          </cell>
          <cell r="F49">
            <v>4600</v>
          </cell>
          <cell r="G49">
            <v>4700</v>
          </cell>
          <cell r="H49">
            <v>4800</v>
          </cell>
          <cell r="I49">
            <v>5000</v>
          </cell>
          <cell r="J49">
            <v>5100</v>
          </cell>
          <cell r="K49">
            <v>5200</v>
          </cell>
          <cell r="L49">
            <v>5300</v>
          </cell>
          <cell r="M49">
            <v>5500</v>
          </cell>
          <cell r="N49">
            <v>5600</v>
          </cell>
          <cell r="O49">
            <v>5700</v>
          </cell>
          <cell r="P49">
            <v>5900</v>
          </cell>
          <cell r="Q49">
            <v>6000</v>
          </cell>
          <cell r="R49">
            <v>6100</v>
          </cell>
          <cell r="S49">
            <v>6300</v>
          </cell>
          <cell r="T49">
            <v>6400</v>
          </cell>
          <cell r="U49">
            <v>6500</v>
          </cell>
          <cell r="V49">
            <v>6600</v>
          </cell>
          <cell r="W49">
            <v>6800</v>
          </cell>
          <cell r="X49">
            <v>6900</v>
          </cell>
          <cell r="Y49">
            <v>7000</v>
          </cell>
          <cell r="Z49">
            <v>7200</v>
          </cell>
          <cell r="AA49">
            <v>7300</v>
          </cell>
          <cell r="AB49">
            <v>7400</v>
          </cell>
          <cell r="AC49">
            <v>7600</v>
          </cell>
          <cell r="AD49">
            <v>7700</v>
          </cell>
          <cell r="AE49">
            <v>7800</v>
          </cell>
          <cell r="AF49">
            <v>7900</v>
          </cell>
          <cell r="AG49">
            <v>8100</v>
          </cell>
          <cell r="AH49">
            <v>8200</v>
          </cell>
          <cell r="AI49">
            <v>8300</v>
          </cell>
          <cell r="AJ49">
            <v>8500</v>
          </cell>
          <cell r="AK49">
            <v>8600</v>
          </cell>
          <cell r="AL49">
            <v>8700</v>
          </cell>
          <cell r="AM49">
            <v>8900</v>
          </cell>
          <cell r="AN49">
            <v>9000</v>
          </cell>
          <cell r="AO49">
            <v>9100</v>
          </cell>
          <cell r="AP49">
            <v>9200</v>
          </cell>
          <cell r="AQ49">
            <v>9400</v>
          </cell>
          <cell r="AR49">
            <v>9500</v>
          </cell>
          <cell r="AS49">
            <v>9600</v>
          </cell>
          <cell r="AT49">
            <v>9800</v>
          </cell>
          <cell r="AU49">
            <v>9900</v>
          </cell>
          <cell r="AV49">
            <v>10000</v>
          </cell>
          <cell r="AW49">
            <v>10200</v>
          </cell>
          <cell r="AX49">
            <v>10300</v>
          </cell>
          <cell r="AY49">
            <v>10400</v>
          </cell>
          <cell r="AZ49">
            <v>10500</v>
          </cell>
          <cell r="BA49">
            <v>10700</v>
          </cell>
          <cell r="BB49">
            <v>10800</v>
          </cell>
          <cell r="BC49">
            <v>10900</v>
          </cell>
          <cell r="BD49">
            <v>11100</v>
          </cell>
          <cell r="BE49">
            <v>11400</v>
          </cell>
          <cell r="BF49">
            <v>11600</v>
          </cell>
          <cell r="BG49">
            <v>11900</v>
          </cell>
          <cell r="BH49">
            <v>12200</v>
          </cell>
          <cell r="BI49">
            <v>12400</v>
          </cell>
          <cell r="BJ49">
            <v>12700</v>
          </cell>
          <cell r="BK49">
            <v>12900</v>
          </cell>
          <cell r="BL49">
            <v>13200</v>
          </cell>
          <cell r="BM49">
            <v>13400</v>
          </cell>
          <cell r="BN49">
            <v>13700</v>
          </cell>
          <cell r="BO49">
            <v>14000</v>
          </cell>
          <cell r="BP49">
            <v>14200</v>
          </cell>
          <cell r="BQ49">
            <v>14500</v>
          </cell>
          <cell r="BR49">
            <v>14800</v>
          </cell>
          <cell r="BS49">
            <v>15000</v>
          </cell>
          <cell r="BT49">
            <v>15300</v>
          </cell>
          <cell r="BU49">
            <v>15500</v>
          </cell>
          <cell r="BV49">
            <v>15800</v>
          </cell>
          <cell r="BW49">
            <v>16000</v>
          </cell>
          <cell r="BX49">
            <v>16300</v>
          </cell>
          <cell r="BY49">
            <v>16600</v>
          </cell>
          <cell r="BZ49">
            <v>16800</v>
          </cell>
          <cell r="CA49">
            <v>17100</v>
          </cell>
          <cell r="CB49">
            <v>17400</v>
          </cell>
          <cell r="CC49">
            <v>17600</v>
          </cell>
          <cell r="CD49">
            <v>17900</v>
          </cell>
          <cell r="CE49">
            <v>18100</v>
          </cell>
          <cell r="CF49">
            <v>18400</v>
          </cell>
          <cell r="CG49">
            <v>18600</v>
          </cell>
          <cell r="CH49">
            <v>18900</v>
          </cell>
          <cell r="CI49">
            <v>19200</v>
          </cell>
          <cell r="CJ49">
            <v>19400</v>
          </cell>
          <cell r="CK49">
            <v>19700</v>
          </cell>
          <cell r="CL49">
            <v>20000</v>
          </cell>
          <cell r="CM49">
            <v>20200</v>
          </cell>
          <cell r="CN49">
            <v>20500</v>
          </cell>
          <cell r="CO49">
            <v>20700</v>
          </cell>
          <cell r="CP49">
            <v>21000</v>
          </cell>
          <cell r="CQ49">
            <v>21200</v>
          </cell>
          <cell r="CR49">
            <v>21500</v>
          </cell>
          <cell r="CS49">
            <v>21800</v>
          </cell>
          <cell r="CT49">
            <v>22000</v>
          </cell>
          <cell r="CU49">
            <v>22300</v>
          </cell>
          <cell r="CV49">
            <v>22600</v>
          </cell>
          <cell r="CW49">
            <v>22800</v>
          </cell>
          <cell r="CX49">
            <v>23100</v>
          </cell>
          <cell r="CY49">
            <v>23300</v>
          </cell>
          <cell r="CZ49">
            <v>23600</v>
          </cell>
        </row>
        <row r="50">
          <cell r="E50">
            <v>3050</v>
          </cell>
          <cell r="F50">
            <v>3200</v>
          </cell>
          <cell r="G50">
            <v>3250</v>
          </cell>
          <cell r="H50">
            <v>3300</v>
          </cell>
          <cell r="I50">
            <v>3450</v>
          </cell>
          <cell r="J50">
            <v>3500</v>
          </cell>
          <cell r="K50">
            <v>3550</v>
          </cell>
          <cell r="L50">
            <v>3600</v>
          </cell>
          <cell r="M50">
            <v>3750</v>
          </cell>
          <cell r="N50">
            <v>3800</v>
          </cell>
          <cell r="O50">
            <v>3850</v>
          </cell>
          <cell r="P50">
            <v>4000</v>
          </cell>
          <cell r="Q50">
            <v>4050</v>
          </cell>
          <cell r="R50">
            <v>4100</v>
          </cell>
          <cell r="S50">
            <v>4250</v>
          </cell>
          <cell r="T50">
            <v>4300</v>
          </cell>
          <cell r="U50">
            <v>4350</v>
          </cell>
          <cell r="V50">
            <v>4400</v>
          </cell>
          <cell r="W50">
            <v>4550</v>
          </cell>
          <cell r="X50">
            <v>4600</v>
          </cell>
          <cell r="Y50">
            <v>4650</v>
          </cell>
          <cell r="Z50">
            <v>4800</v>
          </cell>
          <cell r="AA50">
            <v>4850</v>
          </cell>
          <cell r="AB50">
            <v>4900</v>
          </cell>
          <cell r="AC50">
            <v>5050</v>
          </cell>
          <cell r="AD50">
            <v>5100</v>
          </cell>
          <cell r="AE50">
            <v>5150</v>
          </cell>
          <cell r="AF50">
            <v>5200</v>
          </cell>
          <cell r="AG50">
            <v>5350</v>
          </cell>
          <cell r="AH50">
            <v>5400</v>
          </cell>
          <cell r="AI50">
            <v>5450</v>
          </cell>
          <cell r="AJ50">
            <v>5600</v>
          </cell>
          <cell r="AK50">
            <v>5650</v>
          </cell>
          <cell r="AL50">
            <v>5700</v>
          </cell>
          <cell r="AM50">
            <v>5850</v>
          </cell>
          <cell r="AN50">
            <v>5900</v>
          </cell>
          <cell r="AO50">
            <v>5950</v>
          </cell>
          <cell r="AP50">
            <v>6000</v>
          </cell>
          <cell r="AQ50">
            <v>6150</v>
          </cell>
          <cell r="AR50">
            <v>6200</v>
          </cell>
          <cell r="AS50">
            <v>6250</v>
          </cell>
          <cell r="AT50">
            <v>6400</v>
          </cell>
          <cell r="AU50">
            <v>6450</v>
          </cell>
          <cell r="AV50">
            <v>6500</v>
          </cell>
          <cell r="AW50">
            <v>6650</v>
          </cell>
          <cell r="AX50">
            <v>6700</v>
          </cell>
          <cell r="AY50">
            <v>6750</v>
          </cell>
          <cell r="AZ50">
            <v>6800</v>
          </cell>
          <cell r="BA50">
            <v>6950</v>
          </cell>
          <cell r="BB50">
            <v>7000</v>
          </cell>
        </row>
        <row r="51">
          <cell r="C51" t="str">
            <v>W</v>
          </cell>
          <cell r="D51">
            <v>3420</v>
          </cell>
          <cell r="E51">
            <v>4600</v>
          </cell>
          <cell r="F51">
            <v>4700</v>
          </cell>
          <cell r="G51">
            <v>4800</v>
          </cell>
          <cell r="H51">
            <v>5000</v>
          </cell>
          <cell r="I51">
            <v>5100</v>
          </cell>
          <cell r="J51">
            <v>5200</v>
          </cell>
          <cell r="K51">
            <v>5300</v>
          </cell>
          <cell r="L51">
            <v>5500</v>
          </cell>
          <cell r="M51">
            <v>5600</v>
          </cell>
          <cell r="N51">
            <v>5700</v>
          </cell>
          <cell r="O51">
            <v>5900</v>
          </cell>
          <cell r="P51">
            <v>6000</v>
          </cell>
          <cell r="Q51">
            <v>6100</v>
          </cell>
          <cell r="R51">
            <v>6300</v>
          </cell>
          <cell r="S51">
            <v>6400</v>
          </cell>
          <cell r="T51">
            <v>6500</v>
          </cell>
          <cell r="U51">
            <v>6600</v>
          </cell>
          <cell r="V51">
            <v>6800</v>
          </cell>
          <cell r="W51">
            <v>6900</v>
          </cell>
          <cell r="X51">
            <v>7000</v>
          </cell>
          <cell r="Y51">
            <v>7200</v>
          </cell>
          <cell r="Z51">
            <v>7300</v>
          </cell>
          <cell r="AA51">
            <v>7400</v>
          </cell>
          <cell r="AB51">
            <v>7600</v>
          </cell>
          <cell r="AC51">
            <v>7700</v>
          </cell>
          <cell r="AD51">
            <v>7800</v>
          </cell>
          <cell r="AE51">
            <v>7900</v>
          </cell>
          <cell r="AF51">
            <v>8100</v>
          </cell>
          <cell r="AG51">
            <v>8200</v>
          </cell>
          <cell r="AH51">
            <v>8300</v>
          </cell>
          <cell r="AI51">
            <v>8500</v>
          </cell>
          <cell r="AJ51">
            <v>8600</v>
          </cell>
          <cell r="AK51">
            <v>8700</v>
          </cell>
          <cell r="AL51">
            <v>8900</v>
          </cell>
          <cell r="AM51">
            <v>9000</v>
          </cell>
          <cell r="AN51">
            <v>9100</v>
          </cell>
          <cell r="AO51">
            <v>9200</v>
          </cell>
          <cell r="AP51">
            <v>9400</v>
          </cell>
          <cell r="AQ51">
            <v>9500</v>
          </cell>
          <cell r="AR51">
            <v>9600</v>
          </cell>
          <cell r="AS51">
            <v>9800</v>
          </cell>
          <cell r="AT51">
            <v>9900</v>
          </cell>
          <cell r="AU51">
            <v>10000</v>
          </cell>
          <cell r="AV51">
            <v>10200</v>
          </cell>
          <cell r="AW51">
            <v>10300</v>
          </cell>
          <cell r="AX51">
            <v>10400</v>
          </cell>
          <cell r="AY51">
            <v>10500</v>
          </cell>
          <cell r="AZ51">
            <v>10700</v>
          </cell>
          <cell r="BA51">
            <v>10800</v>
          </cell>
          <cell r="BB51">
            <v>10900</v>
          </cell>
          <cell r="BC51">
            <v>11100</v>
          </cell>
          <cell r="BD51">
            <v>11300</v>
          </cell>
          <cell r="BE51">
            <v>11500</v>
          </cell>
          <cell r="BF51">
            <v>11700</v>
          </cell>
          <cell r="BG51">
            <v>12100</v>
          </cell>
          <cell r="BH51">
            <v>12300</v>
          </cell>
          <cell r="BI51">
            <v>12500</v>
          </cell>
          <cell r="BJ51">
            <v>12800</v>
          </cell>
          <cell r="BK51">
            <v>13100</v>
          </cell>
          <cell r="BL51">
            <v>13300</v>
          </cell>
          <cell r="BM51">
            <v>13500</v>
          </cell>
          <cell r="BN51">
            <v>13900</v>
          </cell>
          <cell r="BO51">
            <v>14100</v>
          </cell>
          <cell r="BP51">
            <v>14300</v>
          </cell>
          <cell r="BQ51">
            <v>14700</v>
          </cell>
          <cell r="BR51">
            <v>14900</v>
          </cell>
          <cell r="BS51">
            <v>15100</v>
          </cell>
          <cell r="BT51">
            <v>15400</v>
          </cell>
          <cell r="BU51">
            <v>15700</v>
          </cell>
          <cell r="BV51">
            <v>15900</v>
          </cell>
          <cell r="BW51">
            <v>16100</v>
          </cell>
          <cell r="BX51">
            <v>16500</v>
          </cell>
          <cell r="BY51">
            <v>16700</v>
          </cell>
          <cell r="BZ51">
            <v>16900</v>
          </cell>
          <cell r="CA51">
            <v>17300</v>
          </cell>
          <cell r="CB51">
            <v>17500</v>
          </cell>
          <cell r="CC51">
            <v>17700</v>
          </cell>
          <cell r="CD51">
            <v>18000</v>
          </cell>
          <cell r="CE51">
            <v>18300</v>
          </cell>
          <cell r="CF51">
            <v>18500</v>
          </cell>
          <cell r="CG51">
            <v>18700</v>
          </cell>
          <cell r="CH51">
            <v>19100</v>
          </cell>
          <cell r="CI51">
            <v>19300</v>
          </cell>
          <cell r="CJ51">
            <v>19500</v>
          </cell>
          <cell r="CK51">
            <v>19900</v>
          </cell>
          <cell r="CL51">
            <v>20100</v>
          </cell>
          <cell r="CM51">
            <v>20300</v>
          </cell>
          <cell r="CN51">
            <v>20600</v>
          </cell>
          <cell r="CO51">
            <v>20900</v>
          </cell>
          <cell r="CP51">
            <v>21100</v>
          </cell>
          <cell r="CQ51">
            <v>21300</v>
          </cell>
          <cell r="CR51">
            <v>21700</v>
          </cell>
          <cell r="CS51">
            <v>21900</v>
          </cell>
          <cell r="CT51">
            <v>22100</v>
          </cell>
          <cell r="CU51">
            <v>22500</v>
          </cell>
          <cell r="CV51">
            <v>22700</v>
          </cell>
          <cell r="CW51">
            <v>22900</v>
          </cell>
          <cell r="CX51">
            <v>23200</v>
          </cell>
          <cell r="CY51">
            <v>23500</v>
          </cell>
          <cell r="CZ51">
            <v>23700</v>
          </cell>
        </row>
        <row r="52">
          <cell r="E52">
            <v>3250</v>
          </cell>
          <cell r="F52">
            <v>3300</v>
          </cell>
          <cell r="G52">
            <v>3350</v>
          </cell>
          <cell r="H52">
            <v>3500</v>
          </cell>
          <cell r="I52">
            <v>3550</v>
          </cell>
          <cell r="J52">
            <v>3600</v>
          </cell>
          <cell r="K52">
            <v>3650</v>
          </cell>
          <cell r="L52">
            <v>3800</v>
          </cell>
          <cell r="M52">
            <v>3850</v>
          </cell>
          <cell r="N52">
            <v>3900</v>
          </cell>
          <cell r="O52">
            <v>4050</v>
          </cell>
          <cell r="P52">
            <v>4100</v>
          </cell>
          <cell r="Q52">
            <v>4150</v>
          </cell>
          <cell r="R52">
            <v>4300</v>
          </cell>
          <cell r="S52">
            <v>4350</v>
          </cell>
          <cell r="T52">
            <v>4400</v>
          </cell>
          <cell r="U52">
            <v>4450</v>
          </cell>
          <cell r="V52">
            <v>4600</v>
          </cell>
          <cell r="W52">
            <v>4650</v>
          </cell>
          <cell r="X52">
            <v>4700</v>
          </cell>
          <cell r="Y52">
            <v>4850</v>
          </cell>
          <cell r="Z52">
            <v>4900</v>
          </cell>
          <cell r="AA52">
            <v>4950</v>
          </cell>
          <cell r="AB52">
            <v>5100</v>
          </cell>
          <cell r="AC52">
            <v>5150</v>
          </cell>
          <cell r="AD52">
            <v>5200</v>
          </cell>
          <cell r="AE52">
            <v>5250</v>
          </cell>
          <cell r="AF52">
            <v>5400</v>
          </cell>
          <cell r="AG52">
            <v>5450</v>
          </cell>
          <cell r="AH52">
            <v>5500</v>
          </cell>
          <cell r="AI52">
            <v>5650</v>
          </cell>
          <cell r="AJ52">
            <v>5700</v>
          </cell>
          <cell r="AK52">
            <v>5750</v>
          </cell>
          <cell r="AL52">
            <v>5900</v>
          </cell>
          <cell r="AM52">
            <v>5950</v>
          </cell>
          <cell r="AN52">
            <v>6000</v>
          </cell>
          <cell r="AO52">
            <v>6050</v>
          </cell>
          <cell r="AP52">
            <v>6200</v>
          </cell>
          <cell r="AQ52">
            <v>6250</v>
          </cell>
          <cell r="AR52">
            <v>6300</v>
          </cell>
          <cell r="AS52">
            <v>6450</v>
          </cell>
          <cell r="AT52">
            <v>6500</v>
          </cell>
          <cell r="AU52">
            <v>6550</v>
          </cell>
          <cell r="AV52">
            <v>6700</v>
          </cell>
          <cell r="AW52">
            <v>6750</v>
          </cell>
          <cell r="AX52">
            <v>6800</v>
          </cell>
          <cell r="AY52">
            <v>6850</v>
          </cell>
          <cell r="AZ52">
            <v>7000</v>
          </cell>
          <cell r="BA52">
            <v>7050</v>
          </cell>
          <cell r="BB52">
            <v>7100</v>
          </cell>
        </row>
        <row r="53">
          <cell r="C53" t="str">
            <v>X</v>
          </cell>
          <cell r="D53">
            <v>3550</v>
          </cell>
          <cell r="E53">
            <v>4700</v>
          </cell>
          <cell r="F53">
            <v>4800</v>
          </cell>
          <cell r="G53">
            <v>5000</v>
          </cell>
          <cell r="H53">
            <v>5100</v>
          </cell>
          <cell r="I53">
            <v>5200</v>
          </cell>
          <cell r="J53">
            <v>5300</v>
          </cell>
          <cell r="K53">
            <v>5500</v>
          </cell>
          <cell r="L53">
            <v>5600</v>
          </cell>
          <cell r="M53">
            <v>5700</v>
          </cell>
          <cell r="N53">
            <v>5900</v>
          </cell>
          <cell r="O53">
            <v>6000</v>
          </cell>
          <cell r="P53">
            <v>6100</v>
          </cell>
          <cell r="Q53">
            <v>6300</v>
          </cell>
          <cell r="R53">
            <v>6400</v>
          </cell>
          <cell r="S53">
            <v>6500</v>
          </cell>
          <cell r="T53">
            <v>6600</v>
          </cell>
          <cell r="U53">
            <v>6800</v>
          </cell>
          <cell r="V53">
            <v>6900</v>
          </cell>
          <cell r="W53">
            <v>7000</v>
          </cell>
          <cell r="X53">
            <v>7200</v>
          </cell>
          <cell r="Y53">
            <v>7300</v>
          </cell>
          <cell r="Z53">
            <v>7400</v>
          </cell>
          <cell r="AA53">
            <v>7600</v>
          </cell>
          <cell r="AB53">
            <v>7700</v>
          </cell>
          <cell r="AC53">
            <v>7800</v>
          </cell>
          <cell r="AD53">
            <v>7900</v>
          </cell>
          <cell r="AE53">
            <v>8100</v>
          </cell>
          <cell r="AF53">
            <v>8200</v>
          </cell>
          <cell r="AG53">
            <v>8300</v>
          </cell>
          <cell r="AH53">
            <v>8500</v>
          </cell>
          <cell r="AI53">
            <v>8600</v>
          </cell>
          <cell r="AJ53">
            <v>8700</v>
          </cell>
          <cell r="AK53">
            <v>8900</v>
          </cell>
          <cell r="AL53">
            <v>9000</v>
          </cell>
          <cell r="AM53">
            <v>9100</v>
          </cell>
          <cell r="AN53">
            <v>9200</v>
          </cell>
          <cell r="AO53">
            <v>9400</v>
          </cell>
          <cell r="AP53">
            <v>9500</v>
          </cell>
          <cell r="AQ53">
            <v>9600</v>
          </cell>
          <cell r="AR53">
            <v>9800</v>
          </cell>
          <cell r="AS53">
            <v>9900</v>
          </cell>
          <cell r="AT53">
            <v>10000</v>
          </cell>
          <cell r="AU53">
            <v>10200</v>
          </cell>
          <cell r="AV53">
            <v>10300</v>
          </cell>
          <cell r="AW53">
            <v>10400</v>
          </cell>
          <cell r="AX53">
            <v>10500</v>
          </cell>
          <cell r="AY53">
            <v>10700</v>
          </cell>
          <cell r="AZ53">
            <v>10800</v>
          </cell>
          <cell r="BA53">
            <v>10900</v>
          </cell>
          <cell r="BB53">
            <v>11100</v>
          </cell>
          <cell r="BC53">
            <v>11200</v>
          </cell>
          <cell r="BD53">
            <v>11400</v>
          </cell>
          <cell r="BE53">
            <v>11600</v>
          </cell>
          <cell r="BF53">
            <v>11900</v>
          </cell>
          <cell r="BG53">
            <v>12200</v>
          </cell>
          <cell r="BH53">
            <v>12400</v>
          </cell>
          <cell r="BI53">
            <v>12600</v>
          </cell>
          <cell r="BJ53">
            <v>13000</v>
          </cell>
          <cell r="BK53">
            <v>13200</v>
          </cell>
          <cell r="BL53">
            <v>13400</v>
          </cell>
          <cell r="BM53">
            <v>13700</v>
          </cell>
          <cell r="BN53">
            <v>14000</v>
          </cell>
          <cell r="BO53">
            <v>14200</v>
          </cell>
          <cell r="BP53">
            <v>14500</v>
          </cell>
          <cell r="BQ53">
            <v>14800</v>
          </cell>
          <cell r="BR53">
            <v>15000</v>
          </cell>
          <cell r="BS53">
            <v>15200</v>
          </cell>
          <cell r="BT53">
            <v>15600</v>
          </cell>
          <cell r="BU53">
            <v>15800</v>
          </cell>
          <cell r="BV53">
            <v>16000</v>
          </cell>
          <cell r="BW53">
            <v>16300</v>
          </cell>
          <cell r="BX53">
            <v>16600</v>
          </cell>
          <cell r="BY53">
            <v>16800</v>
          </cell>
          <cell r="BZ53">
            <v>17100</v>
          </cell>
          <cell r="CA53">
            <v>17400</v>
          </cell>
          <cell r="CB53">
            <v>17600</v>
          </cell>
          <cell r="CC53">
            <v>17800</v>
          </cell>
          <cell r="CD53">
            <v>18200</v>
          </cell>
          <cell r="CE53">
            <v>18400</v>
          </cell>
          <cell r="CF53">
            <v>18600</v>
          </cell>
          <cell r="CG53">
            <v>18900</v>
          </cell>
          <cell r="CH53">
            <v>19200</v>
          </cell>
          <cell r="CI53">
            <v>19400</v>
          </cell>
          <cell r="CJ53">
            <v>19700</v>
          </cell>
          <cell r="CK53">
            <v>20000</v>
          </cell>
          <cell r="CL53">
            <v>20200</v>
          </cell>
          <cell r="CM53">
            <v>20400</v>
          </cell>
          <cell r="CN53">
            <v>20800</v>
          </cell>
          <cell r="CO53">
            <v>21000</v>
          </cell>
          <cell r="CP53">
            <v>21200</v>
          </cell>
          <cell r="CQ53">
            <v>21500</v>
          </cell>
          <cell r="CR53">
            <v>21800</v>
          </cell>
          <cell r="CS53">
            <v>22000</v>
          </cell>
          <cell r="CT53">
            <v>22300</v>
          </cell>
          <cell r="CU53">
            <v>22600</v>
          </cell>
          <cell r="CV53">
            <v>22800</v>
          </cell>
          <cell r="CW53">
            <v>23000</v>
          </cell>
          <cell r="CX53">
            <v>23400</v>
          </cell>
          <cell r="CY53">
            <v>23600</v>
          </cell>
          <cell r="CZ53">
            <v>23800</v>
          </cell>
        </row>
        <row r="54">
          <cell r="E54">
            <v>3350</v>
          </cell>
          <cell r="F54">
            <v>3400</v>
          </cell>
          <cell r="G54">
            <v>3550</v>
          </cell>
          <cell r="H54">
            <v>3600</v>
          </cell>
          <cell r="I54">
            <v>3650</v>
          </cell>
          <cell r="J54">
            <v>3700</v>
          </cell>
          <cell r="K54">
            <v>3850</v>
          </cell>
          <cell r="L54">
            <v>3900</v>
          </cell>
          <cell r="M54">
            <v>3950</v>
          </cell>
          <cell r="N54">
            <v>4100</v>
          </cell>
          <cell r="O54">
            <v>4150</v>
          </cell>
          <cell r="P54">
            <v>4200</v>
          </cell>
          <cell r="Q54">
            <v>4350</v>
          </cell>
          <cell r="R54">
            <v>4400</v>
          </cell>
          <cell r="S54">
            <v>4450</v>
          </cell>
          <cell r="T54">
            <v>4500</v>
          </cell>
          <cell r="U54">
            <v>4650</v>
          </cell>
          <cell r="V54">
            <v>4700</v>
          </cell>
          <cell r="W54">
            <v>4750</v>
          </cell>
          <cell r="X54">
            <v>4900</v>
          </cell>
          <cell r="Y54">
            <v>4950</v>
          </cell>
          <cell r="Z54">
            <v>5000</v>
          </cell>
          <cell r="AA54">
            <v>5150</v>
          </cell>
          <cell r="AB54">
            <v>5200</v>
          </cell>
          <cell r="AC54">
            <v>5250</v>
          </cell>
          <cell r="AD54">
            <v>5300</v>
          </cell>
          <cell r="AE54">
            <v>5450</v>
          </cell>
          <cell r="AF54">
            <v>5500</v>
          </cell>
          <cell r="AG54">
            <v>5550</v>
          </cell>
          <cell r="AH54">
            <v>5700</v>
          </cell>
          <cell r="AI54">
            <v>5750</v>
          </cell>
          <cell r="AJ54">
            <v>5800</v>
          </cell>
          <cell r="AK54">
            <v>5950</v>
          </cell>
          <cell r="AL54">
            <v>6000</v>
          </cell>
          <cell r="AM54">
            <v>6050</v>
          </cell>
          <cell r="AN54">
            <v>6100</v>
          </cell>
          <cell r="AO54">
            <v>6250</v>
          </cell>
          <cell r="AP54">
            <v>6300</v>
          </cell>
          <cell r="AQ54">
            <v>6350</v>
          </cell>
          <cell r="AR54">
            <v>6500</v>
          </cell>
          <cell r="AS54">
            <v>6550</v>
          </cell>
          <cell r="AT54">
            <v>6600</v>
          </cell>
          <cell r="AU54">
            <v>6750</v>
          </cell>
          <cell r="AV54">
            <v>6800</v>
          </cell>
          <cell r="AW54">
            <v>6850</v>
          </cell>
          <cell r="AX54">
            <v>6900</v>
          </cell>
          <cell r="AY54">
            <v>7050</v>
          </cell>
          <cell r="AZ54">
            <v>7100</v>
          </cell>
          <cell r="BA54">
            <v>7150</v>
          </cell>
          <cell r="BB54">
            <v>7300</v>
          </cell>
        </row>
        <row r="55">
          <cell r="C55" t="str">
            <v>Y</v>
          </cell>
          <cell r="D55">
            <v>3680</v>
          </cell>
          <cell r="E55">
            <v>4800</v>
          </cell>
          <cell r="F55">
            <v>5000</v>
          </cell>
          <cell r="G55">
            <v>5100</v>
          </cell>
          <cell r="H55">
            <v>5200</v>
          </cell>
          <cell r="I55">
            <v>5300</v>
          </cell>
          <cell r="J55">
            <v>5500</v>
          </cell>
          <cell r="K55">
            <v>5600</v>
          </cell>
          <cell r="L55">
            <v>5700</v>
          </cell>
          <cell r="M55">
            <v>5900</v>
          </cell>
          <cell r="N55">
            <v>6000</v>
          </cell>
          <cell r="O55">
            <v>6100</v>
          </cell>
          <cell r="P55">
            <v>6300</v>
          </cell>
          <cell r="Q55">
            <v>6400</v>
          </cell>
          <cell r="R55">
            <v>6500</v>
          </cell>
          <cell r="S55">
            <v>6600</v>
          </cell>
          <cell r="T55">
            <v>6800</v>
          </cell>
          <cell r="U55">
            <v>6900</v>
          </cell>
          <cell r="V55">
            <v>7000</v>
          </cell>
          <cell r="W55">
            <v>7200</v>
          </cell>
          <cell r="X55">
            <v>7300</v>
          </cell>
          <cell r="Y55">
            <v>7400</v>
          </cell>
          <cell r="Z55">
            <v>7600</v>
          </cell>
          <cell r="AA55">
            <v>7700</v>
          </cell>
          <cell r="AB55">
            <v>7800</v>
          </cell>
          <cell r="AC55">
            <v>7900</v>
          </cell>
          <cell r="AD55">
            <v>8100</v>
          </cell>
          <cell r="AE55">
            <v>8200</v>
          </cell>
          <cell r="AF55">
            <v>8300</v>
          </cell>
          <cell r="AG55">
            <v>8500</v>
          </cell>
          <cell r="AH55">
            <v>8600</v>
          </cell>
          <cell r="AI55">
            <v>8700</v>
          </cell>
          <cell r="AJ55">
            <v>8900</v>
          </cell>
          <cell r="AK55">
            <v>9000</v>
          </cell>
          <cell r="AL55">
            <v>9100</v>
          </cell>
          <cell r="AM55">
            <v>9200</v>
          </cell>
          <cell r="AN55">
            <v>9400</v>
          </cell>
          <cell r="AO55">
            <v>9500</v>
          </cell>
          <cell r="AP55">
            <v>9600</v>
          </cell>
          <cell r="AQ55">
            <v>9800</v>
          </cell>
          <cell r="AR55">
            <v>9900</v>
          </cell>
          <cell r="AS55">
            <v>10000</v>
          </cell>
          <cell r="AT55">
            <v>10200</v>
          </cell>
          <cell r="AU55">
            <v>10300</v>
          </cell>
          <cell r="AV55">
            <v>10400</v>
          </cell>
          <cell r="AW55">
            <v>10500</v>
          </cell>
          <cell r="AX55">
            <v>10700</v>
          </cell>
          <cell r="AY55">
            <v>10800</v>
          </cell>
          <cell r="AZ55">
            <v>10900</v>
          </cell>
          <cell r="BA55">
            <v>11100</v>
          </cell>
          <cell r="BB55">
            <v>11200</v>
          </cell>
          <cell r="BC55">
            <v>11300</v>
          </cell>
          <cell r="BD55">
            <v>11500</v>
          </cell>
          <cell r="BE55">
            <v>11800</v>
          </cell>
          <cell r="BF55">
            <v>12000</v>
          </cell>
          <cell r="BG55">
            <v>12300</v>
          </cell>
          <cell r="BH55">
            <v>12500</v>
          </cell>
          <cell r="BI55">
            <v>12800</v>
          </cell>
          <cell r="BJ55">
            <v>13100</v>
          </cell>
          <cell r="BK55">
            <v>13300</v>
          </cell>
          <cell r="BL55">
            <v>13600</v>
          </cell>
          <cell r="BM55">
            <v>13800</v>
          </cell>
          <cell r="BN55">
            <v>14100</v>
          </cell>
          <cell r="BO55">
            <v>14400</v>
          </cell>
          <cell r="BP55">
            <v>14600</v>
          </cell>
          <cell r="BQ55">
            <v>14900</v>
          </cell>
          <cell r="BR55">
            <v>15100</v>
          </cell>
          <cell r="BS55">
            <v>15400</v>
          </cell>
          <cell r="BT55">
            <v>15700</v>
          </cell>
          <cell r="BU55">
            <v>15900</v>
          </cell>
          <cell r="BV55">
            <v>16200</v>
          </cell>
          <cell r="BW55">
            <v>16400</v>
          </cell>
          <cell r="BX55">
            <v>16700</v>
          </cell>
          <cell r="BY55">
            <v>17000</v>
          </cell>
          <cell r="BZ55">
            <v>17200</v>
          </cell>
          <cell r="CA55">
            <v>17500</v>
          </cell>
          <cell r="CB55">
            <v>17700</v>
          </cell>
          <cell r="CC55">
            <v>18000</v>
          </cell>
          <cell r="CD55">
            <v>18300</v>
          </cell>
          <cell r="CE55">
            <v>18500</v>
          </cell>
          <cell r="CF55">
            <v>18800</v>
          </cell>
          <cell r="CG55">
            <v>19000</v>
          </cell>
          <cell r="CH55">
            <v>19300</v>
          </cell>
          <cell r="CI55">
            <v>19600</v>
          </cell>
          <cell r="CJ55">
            <v>19800</v>
          </cell>
          <cell r="CK55">
            <v>20100</v>
          </cell>
          <cell r="CL55">
            <v>20300</v>
          </cell>
          <cell r="CM55">
            <v>20600</v>
          </cell>
          <cell r="CN55">
            <v>20900</v>
          </cell>
          <cell r="CO55">
            <v>21100</v>
          </cell>
          <cell r="CP55">
            <v>21400</v>
          </cell>
          <cell r="CQ55">
            <v>21600</v>
          </cell>
          <cell r="CR55">
            <v>21900</v>
          </cell>
          <cell r="CS55">
            <v>22200</v>
          </cell>
          <cell r="CT55">
            <v>22400</v>
          </cell>
          <cell r="CU55">
            <v>22700</v>
          </cell>
          <cell r="CV55">
            <v>22900</v>
          </cell>
          <cell r="CW55">
            <v>23200</v>
          </cell>
          <cell r="CX55">
            <v>23500</v>
          </cell>
          <cell r="CY55">
            <v>23700</v>
          </cell>
          <cell r="CZ55">
            <v>24000</v>
          </cell>
        </row>
        <row r="56">
          <cell r="E56">
            <v>3450</v>
          </cell>
          <cell r="F56">
            <v>3600</v>
          </cell>
          <cell r="G56">
            <v>3650</v>
          </cell>
          <cell r="H56">
            <v>3700</v>
          </cell>
          <cell r="I56">
            <v>3750</v>
          </cell>
          <cell r="J56">
            <v>3900</v>
          </cell>
          <cell r="K56">
            <v>3950</v>
          </cell>
          <cell r="L56">
            <v>4000</v>
          </cell>
          <cell r="M56">
            <v>4150</v>
          </cell>
          <cell r="N56">
            <v>4200</v>
          </cell>
          <cell r="O56">
            <v>4250</v>
          </cell>
          <cell r="P56">
            <v>4400</v>
          </cell>
          <cell r="Q56">
            <v>4450</v>
          </cell>
          <cell r="R56">
            <v>4500</v>
          </cell>
          <cell r="S56">
            <v>4550</v>
          </cell>
          <cell r="T56">
            <v>4700</v>
          </cell>
          <cell r="U56">
            <v>4750</v>
          </cell>
          <cell r="V56">
            <v>4800</v>
          </cell>
          <cell r="W56">
            <v>4950</v>
          </cell>
          <cell r="X56">
            <v>5000</v>
          </cell>
          <cell r="Y56">
            <v>5050</v>
          </cell>
          <cell r="Z56">
            <v>5200</v>
          </cell>
          <cell r="AA56">
            <v>5250</v>
          </cell>
          <cell r="AB56">
            <v>5300</v>
          </cell>
          <cell r="AC56">
            <v>5350</v>
          </cell>
          <cell r="AD56">
            <v>5500</v>
          </cell>
          <cell r="AE56">
            <v>5550</v>
          </cell>
          <cell r="AF56">
            <v>5600</v>
          </cell>
          <cell r="AG56">
            <v>5750</v>
          </cell>
          <cell r="AH56">
            <v>5800</v>
          </cell>
          <cell r="AI56">
            <v>5850</v>
          </cell>
          <cell r="AJ56">
            <v>6000</v>
          </cell>
          <cell r="AK56">
            <v>6050</v>
          </cell>
          <cell r="AL56">
            <v>6100</v>
          </cell>
          <cell r="AM56">
            <v>6150</v>
          </cell>
          <cell r="AN56">
            <v>6300</v>
          </cell>
          <cell r="AO56">
            <v>6350</v>
          </cell>
          <cell r="AP56">
            <v>6400</v>
          </cell>
          <cell r="AQ56">
            <v>6550</v>
          </cell>
          <cell r="AR56">
            <v>6600</v>
          </cell>
          <cell r="AS56">
            <v>6650</v>
          </cell>
          <cell r="AT56">
            <v>6800</v>
          </cell>
          <cell r="AU56">
            <v>6850</v>
          </cell>
          <cell r="AV56">
            <v>6900</v>
          </cell>
          <cell r="AW56">
            <v>6950</v>
          </cell>
          <cell r="AX56">
            <v>7100</v>
          </cell>
          <cell r="AY56">
            <v>7150</v>
          </cell>
          <cell r="AZ56">
            <v>7200</v>
          </cell>
          <cell r="BA56">
            <v>7350</v>
          </cell>
          <cell r="BB56">
            <v>7400</v>
          </cell>
        </row>
        <row r="57">
          <cell r="C57" t="str">
            <v>Z</v>
          </cell>
          <cell r="D57">
            <v>3810</v>
          </cell>
          <cell r="E57">
            <v>5000</v>
          </cell>
          <cell r="F57">
            <v>5100</v>
          </cell>
          <cell r="G57">
            <v>5200</v>
          </cell>
          <cell r="H57">
            <v>5300</v>
          </cell>
          <cell r="I57">
            <v>5500</v>
          </cell>
          <cell r="J57">
            <v>5600</v>
          </cell>
          <cell r="K57">
            <v>5700</v>
          </cell>
          <cell r="L57">
            <v>5900</v>
          </cell>
          <cell r="M57">
            <v>6000</v>
          </cell>
          <cell r="N57">
            <v>6100</v>
          </cell>
          <cell r="O57">
            <v>6300</v>
          </cell>
          <cell r="P57">
            <v>6400</v>
          </cell>
          <cell r="Q57">
            <v>6500</v>
          </cell>
          <cell r="R57">
            <v>6600</v>
          </cell>
          <cell r="S57">
            <v>6800</v>
          </cell>
          <cell r="T57">
            <v>6900</v>
          </cell>
          <cell r="U57">
            <v>7000</v>
          </cell>
          <cell r="V57">
            <v>7200</v>
          </cell>
          <cell r="W57">
            <v>7300</v>
          </cell>
          <cell r="X57">
            <v>7400</v>
          </cell>
          <cell r="Y57">
            <v>7600</v>
          </cell>
          <cell r="Z57">
            <v>7700</v>
          </cell>
          <cell r="AA57">
            <v>7800</v>
          </cell>
          <cell r="AB57">
            <v>7900</v>
          </cell>
          <cell r="AC57">
            <v>8100</v>
          </cell>
          <cell r="AD57">
            <v>8200</v>
          </cell>
          <cell r="AE57">
            <v>8300</v>
          </cell>
          <cell r="AF57">
            <v>8500</v>
          </cell>
          <cell r="AG57">
            <v>8600</v>
          </cell>
          <cell r="AH57">
            <v>8700</v>
          </cell>
          <cell r="AI57">
            <v>8900</v>
          </cell>
          <cell r="AJ57">
            <v>9000</v>
          </cell>
          <cell r="AK57">
            <v>9100</v>
          </cell>
          <cell r="AL57">
            <v>9200</v>
          </cell>
          <cell r="AM57">
            <v>9400</v>
          </cell>
          <cell r="AN57">
            <v>9500</v>
          </cell>
          <cell r="AO57">
            <v>9600</v>
          </cell>
          <cell r="AP57">
            <v>9800</v>
          </cell>
          <cell r="AQ57">
            <v>9900</v>
          </cell>
          <cell r="AR57">
            <v>10000</v>
          </cell>
          <cell r="AS57">
            <v>10200</v>
          </cell>
          <cell r="AT57">
            <v>10300</v>
          </cell>
          <cell r="AU57">
            <v>10400</v>
          </cell>
          <cell r="AV57">
            <v>10500</v>
          </cell>
          <cell r="AW57">
            <v>10700</v>
          </cell>
          <cell r="AX57">
            <v>10800</v>
          </cell>
          <cell r="AY57">
            <v>10900</v>
          </cell>
          <cell r="AZ57">
            <v>11100</v>
          </cell>
          <cell r="BA57">
            <v>11200</v>
          </cell>
          <cell r="BB57">
            <v>11300</v>
          </cell>
          <cell r="BC57">
            <v>11500</v>
          </cell>
          <cell r="BD57">
            <v>11700</v>
          </cell>
          <cell r="BE57">
            <v>11900</v>
          </cell>
          <cell r="BF57">
            <v>12100</v>
          </cell>
          <cell r="BG57">
            <v>12400</v>
          </cell>
          <cell r="BH57">
            <v>12700</v>
          </cell>
          <cell r="BI57">
            <v>12900</v>
          </cell>
          <cell r="BJ57">
            <v>13200</v>
          </cell>
          <cell r="BK57">
            <v>13500</v>
          </cell>
          <cell r="BL57">
            <v>13700</v>
          </cell>
          <cell r="BM57">
            <v>13900</v>
          </cell>
          <cell r="BN57">
            <v>14300</v>
          </cell>
          <cell r="BO57">
            <v>14500</v>
          </cell>
          <cell r="BP57">
            <v>14700</v>
          </cell>
          <cell r="BQ57">
            <v>15000</v>
          </cell>
          <cell r="BR57">
            <v>15300</v>
          </cell>
          <cell r="BS57">
            <v>15500</v>
          </cell>
          <cell r="BT57">
            <v>15800</v>
          </cell>
          <cell r="BU57">
            <v>16100</v>
          </cell>
          <cell r="BV57">
            <v>16300</v>
          </cell>
          <cell r="BW57">
            <v>16500</v>
          </cell>
          <cell r="BX57">
            <v>16900</v>
          </cell>
          <cell r="BY57">
            <v>17100</v>
          </cell>
          <cell r="BZ57">
            <v>17300</v>
          </cell>
          <cell r="CA57">
            <v>17600</v>
          </cell>
          <cell r="CB57">
            <v>17900</v>
          </cell>
          <cell r="CC57">
            <v>18100</v>
          </cell>
          <cell r="CD57">
            <v>18400</v>
          </cell>
          <cell r="CE57">
            <v>18700</v>
          </cell>
          <cell r="CF57">
            <v>18900</v>
          </cell>
          <cell r="CG57">
            <v>19100</v>
          </cell>
          <cell r="CH57">
            <v>19500</v>
          </cell>
          <cell r="CI57">
            <v>19700</v>
          </cell>
          <cell r="CJ57">
            <v>19900</v>
          </cell>
          <cell r="CK57">
            <v>20200</v>
          </cell>
          <cell r="CL57">
            <v>20500</v>
          </cell>
          <cell r="CM57">
            <v>20700</v>
          </cell>
          <cell r="CN57">
            <v>21000</v>
          </cell>
          <cell r="CO57">
            <v>21300</v>
          </cell>
          <cell r="CP57">
            <v>21500</v>
          </cell>
          <cell r="CQ57">
            <v>21700</v>
          </cell>
          <cell r="CR57">
            <v>22100</v>
          </cell>
          <cell r="CS57">
            <v>22300</v>
          </cell>
          <cell r="CT57">
            <v>22500</v>
          </cell>
          <cell r="CU57">
            <v>22800</v>
          </cell>
          <cell r="CV57">
            <v>23100</v>
          </cell>
          <cell r="CW57">
            <v>23300</v>
          </cell>
          <cell r="CX57">
            <v>23600</v>
          </cell>
          <cell r="CY57">
            <v>23900</v>
          </cell>
          <cell r="CZ57">
            <v>24100</v>
          </cell>
        </row>
        <row r="58">
          <cell r="E58">
            <v>3650</v>
          </cell>
          <cell r="F58">
            <v>3700</v>
          </cell>
          <cell r="G58">
            <v>3750</v>
          </cell>
          <cell r="H58">
            <v>3800</v>
          </cell>
          <cell r="I58">
            <v>3950</v>
          </cell>
          <cell r="J58">
            <v>4000</v>
          </cell>
          <cell r="K58">
            <v>4050</v>
          </cell>
          <cell r="L58">
            <v>4200</v>
          </cell>
          <cell r="M58">
            <v>4250</v>
          </cell>
          <cell r="N58">
            <v>4300</v>
          </cell>
          <cell r="O58">
            <v>4450</v>
          </cell>
          <cell r="P58">
            <v>4500</v>
          </cell>
          <cell r="Q58">
            <v>4550</v>
          </cell>
          <cell r="R58">
            <v>4600</v>
          </cell>
          <cell r="S58">
            <v>4750</v>
          </cell>
          <cell r="T58">
            <v>4800</v>
          </cell>
          <cell r="U58">
            <v>4850</v>
          </cell>
          <cell r="V58">
            <v>5000</v>
          </cell>
          <cell r="W58">
            <v>5050</v>
          </cell>
          <cell r="X58">
            <v>5100</v>
          </cell>
          <cell r="Y58">
            <v>5250</v>
          </cell>
          <cell r="Z58">
            <v>5300</v>
          </cell>
          <cell r="AA58">
            <v>5350</v>
          </cell>
          <cell r="AB58">
            <v>5400</v>
          </cell>
          <cell r="AC58">
            <v>5550</v>
          </cell>
          <cell r="AD58">
            <v>5600</v>
          </cell>
          <cell r="AE58">
            <v>5650</v>
          </cell>
          <cell r="AF58">
            <v>5800</v>
          </cell>
          <cell r="AG58">
            <v>5850</v>
          </cell>
          <cell r="AH58">
            <v>5900</v>
          </cell>
          <cell r="AI58">
            <v>6050</v>
          </cell>
          <cell r="AJ58">
            <v>6100</v>
          </cell>
          <cell r="AK58">
            <v>6150</v>
          </cell>
          <cell r="AL58">
            <v>6200</v>
          </cell>
          <cell r="AM58">
            <v>6350</v>
          </cell>
          <cell r="AN58">
            <v>6400</v>
          </cell>
          <cell r="AO58">
            <v>6450</v>
          </cell>
          <cell r="AP58">
            <v>6600</v>
          </cell>
          <cell r="AQ58">
            <v>6650</v>
          </cell>
          <cell r="AR58">
            <v>6700</v>
          </cell>
          <cell r="AS58">
            <v>6850</v>
          </cell>
          <cell r="AT58">
            <v>6900</v>
          </cell>
          <cell r="AU58">
            <v>6950</v>
          </cell>
          <cell r="AV58">
            <v>7000</v>
          </cell>
          <cell r="AW58">
            <v>7150</v>
          </cell>
          <cell r="AX58">
            <v>7200</v>
          </cell>
          <cell r="AY58">
            <v>7250</v>
          </cell>
          <cell r="AZ58">
            <v>7400</v>
          </cell>
          <cell r="BA58">
            <v>7450</v>
          </cell>
          <cell r="BB58">
            <v>7500</v>
          </cell>
        </row>
        <row r="59">
          <cell r="C59" t="str">
            <v>AA</v>
          </cell>
          <cell r="D59">
            <v>3940</v>
          </cell>
          <cell r="E59">
            <v>5100</v>
          </cell>
          <cell r="F59">
            <v>5200</v>
          </cell>
          <cell r="G59">
            <v>5300</v>
          </cell>
          <cell r="H59">
            <v>5500</v>
          </cell>
          <cell r="I59">
            <v>5600</v>
          </cell>
          <cell r="J59">
            <v>5700</v>
          </cell>
          <cell r="K59">
            <v>5900</v>
          </cell>
          <cell r="L59">
            <v>6000</v>
          </cell>
          <cell r="M59">
            <v>6100</v>
          </cell>
          <cell r="N59">
            <v>6300</v>
          </cell>
          <cell r="O59">
            <v>6400</v>
          </cell>
          <cell r="P59">
            <v>6500</v>
          </cell>
          <cell r="Q59">
            <v>6600</v>
          </cell>
          <cell r="R59">
            <v>6800</v>
          </cell>
          <cell r="S59">
            <v>6900</v>
          </cell>
          <cell r="T59">
            <v>7000</v>
          </cell>
          <cell r="U59">
            <v>7200</v>
          </cell>
          <cell r="V59">
            <v>7300</v>
          </cell>
          <cell r="W59">
            <v>7400</v>
          </cell>
          <cell r="X59">
            <v>7600</v>
          </cell>
          <cell r="Y59">
            <v>7700</v>
          </cell>
          <cell r="Z59">
            <v>7800</v>
          </cell>
          <cell r="AA59">
            <v>7900</v>
          </cell>
          <cell r="AB59">
            <v>8100</v>
          </cell>
          <cell r="AC59">
            <v>8200</v>
          </cell>
          <cell r="AD59">
            <v>8300</v>
          </cell>
          <cell r="AE59">
            <v>8500</v>
          </cell>
          <cell r="AF59">
            <v>8600</v>
          </cell>
          <cell r="AG59">
            <v>8700</v>
          </cell>
          <cell r="AH59">
            <v>8900</v>
          </cell>
          <cell r="AI59">
            <v>9000</v>
          </cell>
          <cell r="AJ59">
            <v>9100</v>
          </cell>
          <cell r="AK59">
            <v>9200</v>
          </cell>
          <cell r="AL59">
            <v>9400</v>
          </cell>
          <cell r="AM59">
            <v>9500</v>
          </cell>
          <cell r="AN59">
            <v>9600</v>
          </cell>
          <cell r="AO59">
            <v>9800</v>
          </cell>
          <cell r="AP59">
            <v>9900</v>
          </cell>
          <cell r="AQ59">
            <v>10000</v>
          </cell>
          <cell r="AR59">
            <v>10200</v>
          </cell>
          <cell r="AS59">
            <v>10300</v>
          </cell>
          <cell r="AT59">
            <v>10400</v>
          </cell>
          <cell r="AU59">
            <v>10500</v>
          </cell>
          <cell r="AV59">
            <v>10700</v>
          </cell>
          <cell r="AW59">
            <v>10800</v>
          </cell>
          <cell r="AX59">
            <v>10900</v>
          </cell>
          <cell r="AY59">
            <v>11100</v>
          </cell>
          <cell r="AZ59">
            <v>11200</v>
          </cell>
          <cell r="BA59">
            <v>11300</v>
          </cell>
          <cell r="BB59">
            <v>11500</v>
          </cell>
          <cell r="BC59">
            <v>11600</v>
          </cell>
          <cell r="BD59">
            <v>11800</v>
          </cell>
          <cell r="BE59">
            <v>12000</v>
          </cell>
          <cell r="BF59">
            <v>12200</v>
          </cell>
          <cell r="BG59">
            <v>12600</v>
          </cell>
          <cell r="BH59">
            <v>12800</v>
          </cell>
          <cell r="BI59">
            <v>13000</v>
          </cell>
          <cell r="BJ59">
            <v>13400</v>
          </cell>
          <cell r="BK59">
            <v>13600</v>
          </cell>
          <cell r="BL59">
            <v>13800</v>
          </cell>
          <cell r="BM59">
            <v>14100</v>
          </cell>
          <cell r="BN59">
            <v>14400</v>
          </cell>
          <cell r="BO59">
            <v>14600</v>
          </cell>
          <cell r="BP59">
            <v>14800</v>
          </cell>
          <cell r="BQ59">
            <v>15200</v>
          </cell>
          <cell r="BR59">
            <v>15400</v>
          </cell>
          <cell r="BS59">
            <v>15600</v>
          </cell>
          <cell r="BT59">
            <v>16000</v>
          </cell>
          <cell r="BU59">
            <v>16200</v>
          </cell>
          <cell r="BV59">
            <v>16400</v>
          </cell>
          <cell r="BW59">
            <v>16700</v>
          </cell>
          <cell r="BX59">
            <v>17000</v>
          </cell>
          <cell r="BY59">
            <v>17200</v>
          </cell>
          <cell r="BZ59">
            <v>17400</v>
          </cell>
          <cell r="CA59">
            <v>17800</v>
          </cell>
          <cell r="CB59">
            <v>18000</v>
          </cell>
          <cell r="CC59">
            <v>18200</v>
          </cell>
          <cell r="CD59">
            <v>18600</v>
          </cell>
          <cell r="CE59">
            <v>18800</v>
          </cell>
          <cell r="CF59">
            <v>19000</v>
          </cell>
          <cell r="CG59">
            <v>19300</v>
          </cell>
          <cell r="CH59">
            <v>19600</v>
          </cell>
          <cell r="CI59">
            <v>19800</v>
          </cell>
          <cell r="CJ59">
            <v>20000</v>
          </cell>
          <cell r="CK59">
            <v>20400</v>
          </cell>
          <cell r="CL59">
            <v>20600</v>
          </cell>
          <cell r="CM59">
            <v>20800</v>
          </cell>
          <cell r="CN59">
            <v>21200</v>
          </cell>
          <cell r="CO59">
            <v>21400</v>
          </cell>
          <cell r="CP59">
            <v>21600</v>
          </cell>
          <cell r="CQ59">
            <v>21900</v>
          </cell>
          <cell r="CR59">
            <v>22200</v>
          </cell>
          <cell r="CS59">
            <v>22400</v>
          </cell>
          <cell r="CT59">
            <v>22600</v>
          </cell>
          <cell r="CU59">
            <v>23000</v>
          </cell>
          <cell r="CV59">
            <v>23200</v>
          </cell>
          <cell r="CW59">
            <v>23400</v>
          </cell>
          <cell r="CX59">
            <v>23800</v>
          </cell>
          <cell r="CY59">
            <v>24000</v>
          </cell>
          <cell r="CZ59">
            <v>24200</v>
          </cell>
        </row>
        <row r="60">
          <cell r="E60">
            <v>3750</v>
          </cell>
          <cell r="F60">
            <v>3800</v>
          </cell>
          <cell r="G60">
            <v>3850</v>
          </cell>
          <cell r="H60">
            <v>4000</v>
          </cell>
          <cell r="I60">
            <v>4050</v>
          </cell>
          <cell r="J60">
            <v>4100</v>
          </cell>
          <cell r="K60">
            <v>4250</v>
          </cell>
          <cell r="L60">
            <v>4300</v>
          </cell>
          <cell r="M60">
            <v>4350</v>
          </cell>
          <cell r="N60">
            <v>4500</v>
          </cell>
          <cell r="O60">
            <v>4550</v>
          </cell>
          <cell r="P60">
            <v>4600</v>
          </cell>
          <cell r="Q60">
            <v>4650</v>
          </cell>
          <cell r="R60">
            <v>4800</v>
          </cell>
          <cell r="S60">
            <v>4850</v>
          </cell>
          <cell r="T60">
            <v>4900</v>
          </cell>
          <cell r="U60">
            <v>5050</v>
          </cell>
          <cell r="V60">
            <v>5100</v>
          </cell>
          <cell r="W60">
            <v>5150</v>
          </cell>
          <cell r="X60">
            <v>5300</v>
          </cell>
          <cell r="Y60">
            <v>5350</v>
          </cell>
          <cell r="Z60">
            <v>5400</v>
          </cell>
          <cell r="AA60">
            <v>5450</v>
          </cell>
          <cell r="AB60">
            <v>5600</v>
          </cell>
          <cell r="AC60">
            <v>5650</v>
          </cell>
          <cell r="AD60">
            <v>5700</v>
          </cell>
          <cell r="AE60">
            <v>5850</v>
          </cell>
          <cell r="AF60">
            <v>5900</v>
          </cell>
          <cell r="AG60">
            <v>5950</v>
          </cell>
          <cell r="AH60">
            <v>6100</v>
          </cell>
          <cell r="AI60">
            <v>6150</v>
          </cell>
          <cell r="AJ60">
            <v>6200</v>
          </cell>
          <cell r="AK60">
            <v>6250</v>
          </cell>
          <cell r="AL60">
            <v>6400</v>
          </cell>
          <cell r="AM60">
            <v>6450</v>
          </cell>
          <cell r="AN60">
            <v>6500</v>
          </cell>
          <cell r="AO60">
            <v>6650</v>
          </cell>
          <cell r="AP60">
            <v>6700</v>
          </cell>
          <cell r="AQ60">
            <v>6750</v>
          </cell>
          <cell r="AR60">
            <v>6900</v>
          </cell>
          <cell r="AS60">
            <v>6950</v>
          </cell>
          <cell r="AT60">
            <v>7000</v>
          </cell>
          <cell r="AU60">
            <v>7050</v>
          </cell>
          <cell r="AV60">
            <v>7200</v>
          </cell>
          <cell r="AW60">
            <v>7250</v>
          </cell>
          <cell r="AX60">
            <v>7300</v>
          </cell>
          <cell r="AY60">
            <v>7450</v>
          </cell>
          <cell r="AZ60">
            <v>7500</v>
          </cell>
          <cell r="BA60">
            <v>7550</v>
          </cell>
          <cell r="BB60">
            <v>7700</v>
          </cell>
        </row>
        <row r="61">
          <cell r="C61" t="str">
            <v>AB</v>
          </cell>
          <cell r="D61">
            <v>4070</v>
          </cell>
          <cell r="E61">
            <v>5200</v>
          </cell>
          <cell r="F61">
            <v>5300</v>
          </cell>
          <cell r="G61">
            <v>5500</v>
          </cell>
          <cell r="H61">
            <v>5600</v>
          </cell>
          <cell r="I61">
            <v>5700</v>
          </cell>
          <cell r="J61">
            <v>5900</v>
          </cell>
          <cell r="K61">
            <v>6000</v>
          </cell>
          <cell r="L61">
            <v>6100</v>
          </cell>
          <cell r="M61">
            <v>6300</v>
          </cell>
          <cell r="N61">
            <v>6400</v>
          </cell>
          <cell r="O61">
            <v>6500</v>
          </cell>
          <cell r="P61">
            <v>6600</v>
          </cell>
          <cell r="Q61">
            <v>6800</v>
          </cell>
          <cell r="R61">
            <v>6900</v>
          </cell>
          <cell r="S61">
            <v>7000</v>
          </cell>
          <cell r="T61">
            <v>7200</v>
          </cell>
          <cell r="U61">
            <v>7300</v>
          </cell>
          <cell r="V61">
            <v>7400</v>
          </cell>
          <cell r="W61">
            <v>7600</v>
          </cell>
          <cell r="X61">
            <v>7700</v>
          </cell>
          <cell r="Y61">
            <v>7800</v>
          </cell>
          <cell r="Z61">
            <v>7900</v>
          </cell>
          <cell r="AA61">
            <v>8100</v>
          </cell>
          <cell r="AB61">
            <v>8200</v>
          </cell>
          <cell r="AC61">
            <v>8300</v>
          </cell>
          <cell r="AD61">
            <v>8500</v>
          </cell>
          <cell r="AE61">
            <v>8600</v>
          </cell>
          <cell r="AF61">
            <v>8700</v>
          </cell>
          <cell r="AG61">
            <v>8900</v>
          </cell>
          <cell r="AH61">
            <v>9000</v>
          </cell>
          <cell r="AI61">
            <v>9100</v>
          </cell>
          <cell r="AJ61">
            <v>9200</v>
          </cell>
          <cell r="AK61">
            <v>9400</v>
          </cell>
          <cell r="AL61">
            <v>9500</v>
          </cell>
          <cell r="AM61">
            <v>9600</v>
          </cell>
          <cell r="AN61">
            <v>9800</v>
          </cell>
          <cell r="AO61">
            <v>9900</v>
          </cell>
          <cell r="AP61">
            <v>10000</v>
          </cell>
          <cell r="AQ61">
            <v>10200</v>
          </cell>
          <cell r="AR61">
            <v>10300</v>
          </cell>
          <cell r="AS61">
            <v>10400</v>
          </cell>
          <cell r="AT61">
            <v>10500</v>
          </cell>
          <cell r="AU61">
            <v>10700</v>
          </cell>
          <cell r="AV61">
            <v>10800</v>
          </cell>
          <cell r="AW61">
            <v>10900</v>
          </cell>
          <cell r="AX61">
            <v>11100</v>
          </cell>
          <cell r="AY61">
            <v>11200</v>
          </cell>
          <cell r="AZ61">
            <v>11300</v>
          </cell>
          <cell r="BA61">
            <v>11500</v>
          </cell>
          <cell r="BB61">
            <v>11600</v>
          </cell>
          <cell r="BC61">
            <v>11700</v>
          </cell>
          <cell r="BD61">
            <v>11900</v>
          </cell>
          <cell r="BE61">
            <v>12100</v>
          </cell>
          <cell r="BF61">
            <v>12400</v>
          </cell>
          <cell r="BG61">
            <v>12700</v>
          </cell>
          <cell r="BH61">
            <v>12900</v>
          </cell>
          <cell r="BI61">
            <v>13200</v>
          </cell>
          <cell r="BJ61">
            <v>13500</v>
          </cell>
          <cell r="BK61">
            <v>13700</v>
          </cell>
          <cell r="BL61">
            <v>14000</v>
          </cell>
          <cell r="BM61">
            <v>14200</v>
          </cell>
          <cell r="BN61">
            <v>14500</v>
          </cell>
          <cell r="BO61">
            <v>14700</v>
          </cell>
          <cell r="BP61">
            <v>15000</v>
          </cell>
          <cell r="BQ61">
            <v>15300</v>
          </cell>
          <cell r="BR61">
            <v>15500</v>
          </cell>
          <cell r="BS61">
            <v>15800</v>
          </cell>
          <cell r="BT61">
            <v>16100</v>
          </cell>
          <cell r="BU61">
            <v>16300</v>
          </cell>
          <cell r="BV61">
            <v>16600</v>
          </cell>
          <cell r="BW61">
            <v>16800</v>
          </cell>
          <cell r="BX61">
            <v>17100</v>
          </cell>
          <cell r="BY61">
            <v>17300</v>
          </cell>
          <cell r="BZ61">
            <v>17600</v>
          </cell>
          <cell r="CA61">
            <v>17900</v>
          </cell>
          <cell r="CB61">
            <v>18100</v>
          </cell>
          <cell r="CC61">
            <v>18400</v>
          </cell>
          <cell r="CD61">
            <v>18700</v>
          </cell>
          <cell r="CE61">
            <v>18900</v>
          </cell>
          <cell r="CF61">
            <v>19200</v>
          </cell>
          <cell r="CG61">
            <v>19400</v>
          </cell>
          <cell r="CH61">
            <v>19700</v>
          </cell>
          <cell r="CI61">
            <v>19900</v>
          </cell>
          <cell r="CJ61">
            <v>20200</v>
          </cell>
          <cell r="CK61">
            <v>20500</v>
          </cell>
          <cell r="CL61">
            <v>20700</v>
          </cell>
          <cell r="CM61">
            <v>21000</v>
          </cell>
          <cell r="CN61">
            <v>21300</v>
          </cell>
          <cell r="CO61">
            <v>21500</v>
          </cell>
          <cell r="CP61">
            <v>21800</v>
          </cell>
          <cell r="CQ61">
            <v>22000</v>
          </cell>
          <cell r="CR61">
            <v>22300</v>
          </cell>
          <cell r="CS61">
            <v>22500</v>
          </cell>
          <cell r="CT61">
            <v>22800</v>
          </cell>
          <cell r="CU61">
            <v>23100</v>
          </cell>
          <cell r="CV61">
            <v>23300</v>
          </cell>
          <cell r="CW61">
            <v>23600</v>
          </cell>
          <cell r="CX61">
            <v>23900</v>
          </cell>
          <cell r="CY61">
            <v>24100</v>
          </cell>
          <cell r="CZ61">
            <v>24400</v>
          </cell>
        </row>
        <row r="62">
          <cell r="E62">
            <v>3850</v>
          </cell>
          <cell r="F62">
            <v>3900</v>
          </cell>
          <cell r="G62">
            <v>4050</v>
          </cell>
          <cell r="H62">
            <v>4100</v>
          </cell>
          <cell r="I62">
            <v>4150</v>
          </cell>
          <cell r="J62">
            <v>4300</v>
          </cell>
          <cell r="K62">
            <v>4350</v>
          </cell>
          <cell r="L62">
            <v>4400</v>
          </cell>
          <cell r="M62">
            <v>4550</v>
          </cell>
          <cell r="N62">
            <v>4600</v>
          </cell>
          <cell r="O62">
            <v>4650</v>
          </cell>
          <cell r="P62">
            <v>4700</v>
          </cell>
          <cell r="Q62">
            <v>4850</v>
          </cell>
          <cell r="R62">
            <v>4900</v>
          </cell>
          <cell r="S62">
            <v>4950</v>
          </cell>
          <cell r="T62">
            <v>5100</v>
          </cell>
          <cell r="U62">
            <v>5150</v>
          </cell>
          <cell r="V62">
            <v>5200</v>
          </cell>
          <cell r="W62">
            <v>5350</v>
          </cell>
          <cell r="X62">
            <v>5400</v>
          </cell>
          <cell r="Y62">
            <v>5450</v>
          </cell>
          <cell r="Z62">
            <v>5500</v>
          </cell>
          <cell r="AA62">
            <v>5650</v>
          </cell>
          <cell r="AB62">
            <v>5700</v>
          </cell>
          <cell r="AC62">
            <v>5750</v>
          </cell>
          <cell r="AD62">
            <v>5900</v>
          </cell>
          <cell r="AE62">
            <v>5950</v>
          </cell>
          <cell r="AF62">
            <v>6000</v>
          </cell>
          <cell r="AG62">
            <v>6150</v>
          </cell>
          <cell r="AH62">
            <v>6200</v>
          </cell>
          <cell r="AI62">
            <v>6250</v>
          </cell>
          <cell r="AJ62">
            <v>6300</v>
          </cell>
          <cell r="AK62">
            <v>6450</v>
          </cell>
          <cell r="AL62">
            <v>6500</v>
          </cell>
          <cell r="AM62">
            <v>6550</v>
          </cell>
          <cell r="AN62">
            <v>6700</v>
          </cell>
          <cell r="AO62">
            <v>6750</v>
          </cell>
          <cell r="AP62">
            <v>6800</v>
          </cell>
          <cell r="AQ62">
            <v>6950</v>
          </cell>
          <cell r="AR62">
            <v>7000</v>
          </cell>
          <cell r="AS62">
            <v>7050</v>
          </cell>
          <cell r="AT62">
            <v>7100</v>
          </cell>
          <cell r="AU62">
            <v>7250</v>
          </cell>
          <cell r="AV62">
            <v>7300</v>
          </cell>
          <cell r="AW62">
            <v>7350</v>
          </cell>
          <cell r="AX62">
            <v>7500</v>
          </cell>
          <cell r="AY62">
            <v>7550</v>
          </cell>
          <cell r="AZ62">
            <v>7600</v>
          </cell>
          <cell r="BA62">
            <v>7750</v>
          </cell>
          <cell r="BB62">
            <v>7800</v>
          </cell>
        </row>
        <row r="63">
          <cell r="C63" t="str">
            <v>AC</v>
          </cell>
          <cell r="D63">
            <v>4200</v>
          </cell>
          <cell r="E63">
            <v>5300</v>
          </cell>
          <cell r="F63">
            <v>5500</v>
          </cell>
          <cell r="G63">
            <v>5600</v>
          </cell>
          <cell r="H63">
            <v>5700</v>
          </cell>
          <cell r="I63">
            <v>5900</v>
          </cell>
          <cell r="J63">
            <v>6000</v>
          </cell>
          <cell r="K63">
            <v>6100</v>
          </cell>
          <cell r="L63">
            <v>6300</v>
          </cell>
          <cell r="M63">
            <v>6400</v>
          </cell>
          <cell r="N63">
            <v>6500</v>
          </cell>
          <cell r="O63">
            <v>6600</v>
          </cell>
          <cell r="P63">
            <v>6800</v>
          </cell>
          <cell r="Q63">
            <v>6900</v>
          </cell>
          <cell r="R63">
            <v>7000</v>
          </cell>
          <cell r="S63">
            <v>7200</v>
          </cell>
          <cell r="T63">
            <v>7300</v>
          </cell>
          <cell r="U63">
            <v>7400</v>
          </cell>
          <cell r="V63">
            <v>7600</v>
          </cell>
          <cell r="W63">
            <v>7700</v>
          </cell>
          <cell r="X63">
            <v>7800</v>
          </cell>
          <cell r="Y63">
            <v>7900</v>
          </cell>
          <cell r="Z63">
            <v>8100</v>
          </cell>
          <cell r="AA63">
            <v>8200</v>
          </cell>
          <cell r="AB63">
            <v>8300</v>
          </cell>
          <cell r="AC63">
            <v>8500</v>
          </cell>
          <cell r="AD63">
            <v>8600</v>
          </cell>
          <cell r="AE63">
            <v>8700</v>
          </cell>
          <cell r="AF63">
            <v>8900</v>
          </cell>
          <cell r="AG63">
            <v>9000</v>
          </cell>
          <cell r="AH63">
            <v>9100</v>
          </cell>
          <cell r="AI63">
            <v>9200</v>
          </cell>
          <cell r="AJ63">
            <v>9400</v>
          </cell>
          <cell r="AK63">
            <v>9500</v>
          </cell>
          <cell r="AL63">
            <v>9600</v>
          </cell>
          <cell r="AM63">
            <v>9800</v>
          </cell>
          <cell r="AN63">
            <v>9900</v>
          </cell>
          <cell r="AO63">
            <v>10000</v>
          </cell>
          <cell r="AP63">
            <v>10200</v>
          </cell>
          <cell r="AQ63">
            <v>10300</v>
          </cell>
          <cell r="AR63">
            <v>10400</v>
          </cell>
          <cell r="AS63">
            <v>10500</v>
          </cell>
          <cell r="AT63">
            <v>10700</v>
          </cell>
          <cell r="AU63">
            <v>10800</v>
          </cell>
          <cell r="AV63">
            <v>10900</v>
          </cell>
          <cell r="AW63">
            <v>11100</v>
          </cell>
          <cell r="AX63">
            <v>11200</v>
          </cell>
          <cell r="AY63">
            <v>11300</v>
          </cell>
          <cell r="AZ63">
            <v>11500</v>
          </cell>
          <cell r="BA63">
            <v>11600</v>
          </cell>
          <cell r="BB63">
            <v>11700</v>
          </cell>
          <cell r="BC63">
            <v>11800</v>
          </cell>
          <cell r="BD63">
            <v>12000</v>
          </cell>
          <cell r="BE63">
            <v>12300</v>
          </cell>
          <cell r="BF63">
            <v>12500</v>
          </cell>
          <cell r="BG63">
            <v>12800</v>
          </cell>
          <cell r="BH63">
            <v>13100</v>
          </cell>
          <cell r="BI63">
            <v>13300</v>
          </cell>
          <cell r="BJ63">
            <v>13600</v>
          </cell>
          <cell r="BK63">
            <v>13900</v>
          </cell>
          <cell r="BL63">
            <v>14100</v>
          </cell>
          <cell r="BM63">
            <v>14300</v>
          </cell>
          <cell r="BN63">
            <v>14600</v>
          </cell>
          <cell r="BO63">
            <v>14900</v>
          </cell>
          <cell r="BP63">
            <v>15100</v>
          </cell>
          <cell r="BQ63">
            <v>15400</v>
          </cell>
          <cell r="BR63">
            <v>15700</v>
          </cell>
          <cell r="BS63">
            <v>15900</v>
          </cell>
          <cell r="BT63">
            <v>16200</v>
          </cell>
          <cell r="BU63">
            <v>16500</v>
          </cell>
          <cell r="BV63">
            <v>16700</v>
          </cell>
          <cell r="BW63">
            <v>16900</v>
          </cell>
          <cell r="BX63">
            <v>17200</v>
          </cell>
          <cell r="BY63">
            <v>17500</v>
          </cell>
          <cell r="BZ63">
            <v>17700</v>
          </cell>
          <cell r="CA63">
            <v>18000</v>
          </cell>
          <cell r="CB63">
            <v>18300</v>
          </cell>
          <cell r="CC63">
            <v>18500</v>
          </cell>
          <cell r="CD63">
            <v>18800</v>
          </cell>
          <cell r="CE63">
            <v>19100</v>
          </cell>
          <cell r="CF63">
            <v>19300</v>
          </cell>
          <cell r="CG63">
            <v>19500</v>
          </cell>
          <cell r="CH63">
            <v>19800</v>
          </cell>
          <cell r="CI63">
            <v>20100</v>
          </cell>
          <cell r="CJ63">
            <v>20300</v>
          </cell>
          <cell r="CK63">
            <v>20600</v>
          </cell>
          <cell r="CL63">
            <v>20900</v>
          </cell>
          <cell r="CM63">
            <v>21100</v>
          </cell>
          <cell r="CN63">
            <v>21400</v>
          </cell>
          <cell r="CO63">
            <v>21700</v>
          </cell>
          <cell r="CP63">
            <v>21900</v>
          </cell>
          <cell r="CQ63">
            <v>22100</v>
          </cell>
          <cell r="CR63">
            <v>22400</v>
          </cell>
          <cell r="CS63">
            <v>22700</v>
          </cell>
          <cell r="CT63">
            <v>22900</v>
          </cell>
          <cell r="CU63">
            <v>23200</v>
          </cell>
          <cell r="CV63">
            <v>23500</v>
          </cell>
          <cell r="CW63">
            <v>23700</v>
          </cell>
          <cell r="CX63">
            <v>24000</v>
          </cell>
          <cell r="CY63">
            <v>24300</v>
          </cell>
          <cell r="CZ63">
            <v>24500</v>
          </cell>
        </row>
        <row r="64">
          <cell r="E64">
            <v>3950</v>
          </cell>
          <cell r="F64">
            <v>4100</v>
          </cell>
          <cell r="G64">
            <v>4150</v>
          </cell>
          <cell r="H64">
            <v>4200</v>
          </cell>
          <cell r="I64">
            <v>4350</v>
          </cell>
          <cell r="J64">
            <v>4400</v>
          </cell>
          <cell r="K64">
            <v>4450</v>
          </cell>
          <cell r="L64">
            <v>4600</v>
          </cell>
          <cell r="M64">
            <v>4650</v>
          </cell>
          <cell r="N64">
            <v>4700</v>
          </cell>
          <cell r="O64">
            <v>4750</v>
          </cell>
          <cell r="P64">
            <v>4900</v>
          </cell>
          <cell r="Q64">
            <v>4950</v>
          </cell>
          <cell r="R64">
            <v>5000</v>
          </cell>
          <cell r="S64">
            <v>5150</v>
          </cell>
          <cell r="T64">
            <v>5200</v>
          </cell>
          <cell r="U64">
            <v>5250</v>
          </cell>
          <cell r="V64">
            <v>5400</v>
          </cell>
          <cell r="W64">
            <v>5450</v>
          </cell>
          <cell r="X64">
            <v>5500</v>
          </cell>
          <cell r="Y64">
            <v>5550</v>
          </cell>
          <cell r="Z64">
            <v>5700</v>
          </cell>
          <cell r="AA64">
            <v>5750</v>
          </cell>
          <cell r="AB64">
            <v>5800</v>
          </cell>
          <cell r="AC64">
            <v>5950</v>
          </cell>
          <cell r="AD64">
            <v>6000</v>
          </cell>
          <cell r="AE64">
            <v>6050</v>
          </cell>
          <cell r="AF64">
            <v>6200</v>
          </cell>
          <cell r="AG64">
            <v>6250</v>
          </cell>
          <cell r="AH64">
            <v>6300</v>
          </cell>
          <cell r="AI64">
            <v>6350</v>
          </cell>
          <cell r="AJ64">
            <v>6500</v>
          </cell>
          <cell r="AK64">
            <v>6550</v>
          </cell>
          <cell r="AL64">
            <v>6600</v>
          </cell>
          <cell r="AM64">
            <v>6750</v>
          </cell>
          <cell r="AN64">
            <v>6800</v>
          </cell>
          <cell r="AO64">
            <v>6850</v>
          </cell>
          <cell r="AP64">
            <v>7000</v>
          </cell>
          <cell r="AQ64">
            <v>7050</v>
          </cell>
          <cell r="AR64">
            <v>7100</v>
          </cell>
          <cell r="AS64">
            <v>7150</v>
          </cell>
          <cell r="AT64">
            <v>7300</v>
          </cell>
          <cell r="AU64">
            <v>7350</v>
          </cell>
          <cell r="AV64">
            <v>7400</v>
          </cell>
          <cell r="AW64">
            <v>7550</v>
          </cell>
          <cell r="AX64">
            <v>7600</v>
          </cell>
          <cell r="AY64">
            <v>7650</v>
          </cell>
          <cell r="AZ64">
            <v>7800</v>
          </cell>
          <cell r="BA64">
            <v>7850</v>
          </cell>
          <cell r="BB64">
            <v>7900</v>
          </cell>
        </row>
        <row r="65">
          <cell r="C65" t="str">
            <v>AD</v>
          </cell>
          <cell r="D65">
            <v>4330</v>
          </cell>
          <cell r="E65">
            <v>5500</v>
          </cell>
          <cell r="F65">
            <v>5600</v>
          </cell>
          <cell r="G65">
            <v>5700</v>
          </cell>
          <cell r="H65">
            <v>5900</v>
          </cell>
          <cell r="I65">
            <v>6000</v>
          </cell>
          <cell r="J65">
            <v>6100</v>
          </cell>
          <cell r="K65">
            <v>6300</v>
          </cell>
          <cell r="L65">
            <v>6400</v>
          </cell>
          <cell r="M65">
            <v>6500</v>
          </cell>
          <cell r="N65">
            <v>6600</v>
          </cell>
          <cell r="O65">
            <v>6800</v>
          </cell>
          <cell r="P65">
            <v>6900</v>
          </cell>
          <cell r="Q65">
            <v>7000</v>
          </cell>
          <cell r="R65">
            <v>7200</v>
          </cell>
          <cell r="S65">
            <v>7300</v>
          </cell>
          <cell r="T65">
            <v>7400</v>
          </cell>
          <cell r="U65">
            <v>7600</v>
          </cell>
          <cell r="V65">
            <v>7700</v>
          </cell>
          <cell r="W65">
            <v>7800</v>
          </cell>
          <cell r="X65">
            <v>7900</v>
          </cell>
          <cell r="Y65">
            <v>8100</v>
          </cell>
          <cell r="Z65">
            <v>8200</v>
          </cell>
          <cell r="AA65">
            <v>8300</v>
          </cell>
          <cell r="AB65">
            <v>8500</v>
          </cell>
          <cell r="AC65">
            <v>8600</v>
          </cell>
          <cell r="AD65">
            <v>8700</v>
          </cell>
          <cell r="AE65">
            <v>8900</v>
          </cell>
          <cell r="AF65">
            <v>9000</v>
          </cell>
          <cell r="AG65">
            <v>9100</v>
          </cell>
          <cell r="AH65">
            <v>9200</v>
          </cell>
          <cell r="AI65">
            <v>9400</v>
          </cell>
          <cell r="AJ65">
            <v>9500</v>
          </cell>
          <cell r="AK65">
            <v>9600</v>
          </cell>
          <cell r="AL65">
            <v>9800</v>
          </cell>
          <cell r="AM65">
            <v>9900</v>
          </cell>
          <cell r="AN65">
            <v>10000</v>
          </cell>
          <cell r="AO65">
            <v>10200</v>
          </cell>
          <cell r="AP65">
            <v>10300</v>
          </cell>
          <cell r="AQ65">
            <v>10400</v>
          </cell>
          <cell r="AR65">
            <v>10500</v>
          </cell>
          <cell r="AS65">
            <v>10700</v>
          </cell>
          <cell r="AT65">
            <v>10800</v>
          </cell>
          <cell r="AU65">
            <v>10900</v>
          </cell>
          <cell r="AV65">
            <v>11100</v>
          </cell>
          <cell r="AW65">
            <v>11200</v>
          </cell>
          <cell r="AX65">
            <v>11300</v>
          </cell>
          <cell r="AY65">
            <v>11500</v>
          </cell>
          <cell r="AZ65">
            <v>11600</v>
          </cell>
          <cell r="BA65">
            <v>11700</v>
          </cell>
          <cell r="BB65">
            <v>11800</v>
          </cell>
          <cell r="BC65">
            <v>12000</v>
          </cell>
          <cell r="BD65">
            <v>12200</v>
          </cell>
          <cell r="BE65">
            <v>12400</v>
          </cell>
          <cell r="BF65">
            <v>12600</v>
          </cell>
          <cell r="BG65">
            <v>13000</v>
          </cell>
          <cell r="BH65">
            <v>13200</v>
          </cell>
          <cell r="BI65">
            <v>13400</v>
          </cell>
          <cell r="BJ65">
            <v>13800</v>
          </cell>
          <cell r="BK65">
            <v>14000</v>
          </cell>
          <cell r="BL65">
            <v>14200</v>
          </cell>
          <cell r="BM65">
            <v>14400</v>
          </cell>
          <cell r="BN65">
            <v>14800</v>
          </cell>
          <cell r="BO65">
            <v>15000</v>
          </cell>
          <cell r="BP65">
            <v>15200</v>
          </cell>
          <cell r="BQ65">
            <v>15600</v>
          </cell>
          <cell r="BR65">
            <v>15800</v>
          </cell>
          <cell r="BS65">
            <v>16000</v>
          </cell>
          <cell r="BT65">
            <v>16400</v>
          </cell>
          <cell r="BU65">
            <v>16600</v>
          </cell>
          <cell r="BV65">
            <v>16800</v>
          </cell>
          <cell r="BW65">
            <v>17000</v>
          </cell>
          <cell r="BX65">
            <v>17400</v>
          </cell>
          <cell r="BY65">
            <v>17600</v>
          </cell>
          <cell r="BZ65">
            <v>17800</v>
          </cell>
          <cell r="CA65">
            <v>18200</v>
          </cell>
          <cell r="CB65">
            <v>18400</v>
          </cell>
          <cell r="CC65">
            <v>18600</v>
          </cell>
          <cell r="CD65">
            <v>19000</v>
          </cell>
          <cell r="CE65">
            <v>19200</v>
          </cell>
          <cell r="CF65">
            <v>19400</v>
          </cell>
          <cell r="CG65">
            <v>19600</v>
          </cell>
          <cell r="CH65">
            <v>20000</v>
          </cell>
          <cell r="CI65">
            <v>20200</v>
          </cell>
          <cell r="CJ65">
            <v>20400</v>
          </cell>
          <cell r="CK65">
            <v>20800</v>
          </cell>
          <cell r="CL65">
            <v>21000</v>
          </cell>
          <cell r="CM65">
            <v>21200</v>
          </cell>
          <cell r="CN65">
            <v>21600</v>
          </cell>
          <cell r="CO65">
            <v>21800</v>
          </cell>
          <cell r="CP65">
            <v>22000</v>
          </cell>
          <cell r="CQ65">
            <v>22200</v>
          </cell>
          <cell r="CR65">
            <v>22600</v>
          </cell>
          <cell r="CS65">
            <v>22800</v>
          </cell>
          <cell r="CT65">
            <v>23000</v>
          </cell>
          <cell r="CU65">
            <v>23400</v>
          </cell>
          <cell r="CV65">
            <v>23600</v>
          </cell>
          <cell r="CW65">
            <v>23800</v>
          </cell>
          <cell r="CX65">
            <v>24200</v>
          </cell>
          <cell r="CY65">
            <v>24400</v>
          </cell>
          <cell r="CZ65">
            <v>24600</v>
          </cell>
        </row>
        <row r="66">
          <cell r="E66">
            <v>4150</v>
          </cell>
          <cell r="F66">
            <v>4200</v>
          </cell>
          <cell r="G66">
            <v>4250</v>
          </cell>
          <cell r="H66">
            <v>4400</v>
          </cell>
          <cell r="I66">
            <v>4450</v>
          </cell>
          <cell r="J66">
            <v>4500</v>
          </cell>
          <cell r="K66">
            <v>4650</v>
          </cell>
          <cell r="L66">
            <v>4700</v>
          </cell>
          <cell r="M66">
            <v>4750</v>
          </cell>
          <cell r="N66">
            <v>4800</v>
          </cell>
          <cell r="O66">
            <v>4950</v>
          </cell>
          <cell r="P66">
            <v>5000</v>
          </cell>
          <cell r="Q66">
            <v>5050</v>
          </cell>
          <cell r="R66">
            <v>5200</v>
          </cell>
          <cell r="S66">
            <v>5250</v>
          </cell>
          <cell r="T66">
            <v>5300</v>
          </cell>
          <cell r="U66">
            <v>5450</v>
          </cell>
          <cell r="V66">
            <v>5500</v>
          </cell>
          <cell r="W66">
            <v>5550</v>
          </cell>
          <cell r="X66">
            <v>5600</v>
          </cell>
          <cell r="Y66">
            <v>5750</v>
          </cell>
          <cell r="Z66">
            <v>5800</v>
          </cell>
          <cell r="AA66">
            <v>5850</v>
          </cell>
          <cell r="AB66">
            <v>6000</v>
          </cell>
          <cell r="AC66">
            <v>6050</v>
          </cell>
          <cell r="AD66">
            <v>6100</v>
          </cell>
          <cell r="AE66">
            <v>6250</v>
          </cell>
          <cell r="AF66">
            <v>6300</v>
          </cell>
          <cell r="AG66">
            <v>6350</v>
          </cell>
          <cell r="AH66">
            <v>6400</v>
          </cell>
          <cell r="AI66">
            <v>6550</v>
          </cell>
          <cell r="AJ66">
            <v>6600</v>
          </cell>
          <cell r="AK66">
            <v>6650</v>
          </cell>
          <cell r="AL66">
            <v>6800</v>
          </cell>
          <cell r="AM66">
            <v>6850</v>
          </cell>
          <cell r="AN66">
            <v>6900</v>
          </cell>
          <cell r="AO66">
            <v>7050</v>
          </cell>
          <cell r="AP66">
            <v>7100</v>
          </cell>
          <cell r="AQ66">
            <v>7150</v>
          </cell>
          <cell r="AR66">
            <v>7200</v>
          </cell>
          <cell r="AS66">
            <v>7350</v>
          </cell>
          <cell r="AT66">
            <v>7400</v>
          </cell>
          <cell r="AU66">
            <v>7450</v>
          </cell>
          <cell r="AV66">
            <v>7600</v>
          </cell>
          <cell r="AW66">
            <v>7650</v>
          </cell>
          <cell r="AX66">
            <v>7700</v>
          </cell>
          <cell r="AY66">
            <v>7850</v>
          </cell>
          <cell r="AZ66">
            <v>7900</v>
          </cell>
          <cell r="BA66">
            <v>7950</v>
          </cell>
          <cell r="BB66">
            <v>8000</v>
          </cell>
        </row>
        <row r="67">
          <cell r="C67" t="str">
            <v>AE</v>
          </cell>
          <cell r="D67">
            <v>4460</v>
          </cell>
          <cell r="E67">
            <v>5600</v>
          </cell>
          <cell r="F67">
            <v>5700</v>
          </cell>
          <cell r="G67">
            <v>5900</v>
          </cell>
          <cell r="H67">
            <v>6000</v>
          </cell>
          <cell r="I67">
            <v>6100</v>
          </cell>
          <cell r="J67">
            <v>6300</v>
          </cell>
          <cell r="K67">
            <v>6400</v>
          </cell>
          <cell r="L67">
            <v>6500</v>
          </cell>
          <cell r="M67">
            <v>6600</v>
          </cell>
          <cell r="N67">
            <v>6800</v>
          </cell>
          <cell r="O67">
            <v>6900</v>
          </cell>
          <cell r="P67">
            <v>7000</v>
          </cell>
          <cell r="Q67">
            <v>7200</v>
          </cell>
          <cell r="R67">
            <v>7300</v>
          </cell>
          <cell r="S67">
            <v>7400</v>
          </cell>
          <cell r="T67">
            <v>7600</v>
          </cell>
          <cell r="U67">
            <v>7700</v>
          </cell>
          <cell r="V67">
            <v>7800</v>
          </cell>
          <cell r="W67">
            <v>7900</v>
          </cell>
          <cell r="X67">
            <v>8100</v>
          </cell>
          <cell r="Y67">
            <v>8200</v>
          </cell>
          <cell r="Z67">
            <v>8300</v>
          </cell>
          <cell r="AA67">
            <v>8500</v>
          </cell>
          <cell r="AB67">
            <v>8600</v>
          </cell>
          <cell r="AC67">
            <v>8700</v>
          </cell>
          <cell r="AD67">
            <v>8900</v>
          </cell>
          <cell r="AE67">
            <v>9000</v>
          </cell>
          <cell r="AF67">
            <v>9100</v>
          </cell>
          <cell r="AG67">
            <v>9200</v>
          </cell>
          <cell r="AH67">
            <v>9400</v>
          </cell>
          <cell r="AI67">
            <v>9500</v>
          </cell>
          <cell r="AJ67">
            <v>9600</v>
          </cell>
          <cell r="AK67">
            <v>9800</v>
          </cell>
          <cell r="AL67">
            <v>9900</v>
          </cell>
          <cell r="AM67">
            <v>10000</v>
          </cell>
          <cell r="AN67">
            <v>10200</v>
          </cell>
          <cell r="AO67">
            <v>10300</v>
          </cell>
          <cell r="AP67">
            <v>10400</v>
          </cell>
          <cell r="AQ67">
            <v>10500</v>
          </cell>
          <cell r="AR67">
            <v>10700</v>
          </cell>
          <cell r="AS67">
            <v>10800</v>
          </cell>
          <cell r="AT67">
            <v>10900</v>
          </cell>
          <cell r="AU67">
            <v>11100</v>
          </cell>
          <cell r="AV67">
            <v>11200</v>
          </cell>
          <cell r="AW67">
            <v>11300</v>
          </cell>
          <cell r="AX67">
            <v>11500</v>
          </cell>
          <cell r="AY67">
            <v>11600</v>
          </cell>
          <cell r="AZ67">
            <v>11700</v>
          </cell>
          <cell r="BA67">
            <v>11800</v>
          </cell>
          <cell r="BB67">
            <v>12000</v>
          </cell>
          <cell r="BC67">
            <v>12100</v>
          </cell>
          <cell r="BD67">
            <v>12300</v>
          </cell>
          <cell r="BE67">
            <v>12500</v>
          </cell>
          <cell r="BF67">
            <v>12800</v>
          </cell>
          <cell r="BG67">
            <v>13100</v>
          </cell>
          <cell r="BH67">
            <v>13300</v>
          </cell>
          <cell r="BI67">
            <v>13600</v>
          </cell>
          <cell r="BJ67">
            <v>13900</v>
          </cell>
          <cell r="BK67">
            <v>14100</v>
          </cell>
          <cell r="BL67">
            <v>14300</v>
          </cell>
          <cell r="BM67">
            <v>14600</v>
          </cell>
          <cell r="BN67">
            <v>14900</v>
          </cell>
          <cell r="BO67">
            <v>15100</v>
          </cell>
          <cell r="BP67">
            <v>15400</v>
          </cell>
          <cell r="BQ67">
            <v>15700</v>
          </cell>
          <cell r="BR67">
            <v>15900</v>
          </cell>
          <cell r="BS67">
            <v>16200</v>
          </cell>
          <cell r="BT67">
            <v>16500</v>
          </cell>
          <cell r="BU67">
            <v>16700</v>
          </cell>
          <cell r="BV67">
            <v>16900</v>
          </cell>
          <cell r="BW67">
            <v>17200</v>
          </cell>
          <cell r="BX67">
            <v>17500</v>
          </cell>
          <cell r="BY67">
            <v>17700</v>
          </cell>
          <cell r="BZ67">
            <v>18000</v>
          </cell>
          <cell r="CA67">
            <v>18300</v>
          </cell>
          <cell r="CB67">
            <v>18500</v>
          </cell>
          <cell r="CC67">
            <v>18800</v>
          </cell>
          <cell r="CD67">
            <v>19100</v>
          </cell>
          <cell r="CE67">
            <v>19300</v>
          </cell>
          <cell r="CF67">
            <v>19500</v>
          </cell>
          <cell r="CG67">
            <v>19800</v>
          </cell>
          <cell r="CH67">
            <v>20100</v>
          </cell>
          <cell r="CI67">
            <v>20300</v>
          </cell>
          <cell r="CJ67">
            <v>20600</v>
          </cell>
          <cell r="CK67">
            <v>20900</v>
          </cell>
          <cell r="CL67">
            <v>21100</v>
          </cell>
          <cell r="CM67">
            <v>21400</v>
          </cell>
          <cell r="CN67">
            <v>21700</v>
          </cell>
          <cell r="CO67">
            <v>21900</v>
          </cell>
          <cell r="CP67">
            <v>22100</v>
          </cell>
          <cell r="CQ67">
            <v>22400</v>
          </cell>
          <cell r="CR67">
            <v>22700</v>
          </cell>
          <cell r="CS67">
            <v>22900</v>
          </cell>
          <cell r="CT67">
            <v>23200</v>
          </cell>
          <cell r="CU67">
            <v>23500</v>
          </cell>
          <cell r="CV67">
            <v>23700</v>
          </cell>
          <cell r="CW67">
            <v>24000</v>
          </cell>
          <cell r="CX67">
            <v>24300</v>
          </cell>
          <cell r="CY67">
            <v>24500</v>
          </cell>
          <cell r="CZ67">
            <v>24700</v>
          </cell>
        </row>
        <row r="68">
          <cell r="E68">
            <v>4250</v>
          </cell>
          <cell r="F68">
            <v>4300</v>
          </cell>
          <cell r="G68">
            <v>4450</v>
          </cell>
          <cell r="H68">
            <v>4500</v>
          </cell>
          <cell r="I68">
            <v>4550</v>
          </cell>
          <cell r="J68">
            <v>4700</v>
          </cell>
          <cell r="K68">
            <v>4750</v>
          </cell>
          <cell r="L68">
            <v>4800</v>
          </cell>
          <cell r="M68">
            <v>4850</v>
          </cell>
          <cell r="N68">
            <v>5000</v>
          </cell>
          <cell r="O68">
            <v>5050</v>
          </cell>
          <cell r="P68">
            <v>5100</v>
          </cell>
          <cell r="Q68">
            <v>5250</v>
          </cell>
          <cell r="R68">
            <v>5300</v>
          </cell>
          <cell r="S68">
            <v>5350</v>
          </cell>
          <cell r="T68">
            <v>5500</v>
          </cell>
          <cell r="U68">
            <v>5550</v>
          </cell>
          <cell r="V68">
            <v>5600</v>
          </cell>
          <cell r="W68">
            <v>5650</v>
          </cell>
          <cell r="X68">
            <v>5800</v>
          </cell>
          <cell r="Y68">
            <v>5850</v>
          </cell>
          <cell r="Z68">
            <v>5900</v>
          </cell>
          <cell r="AA68">
            <v>6050</v>
          </cell>
          <cell r="AB68">
            <v>6100</v>
          </cell>
          <cell r="AC68">
            <v>6150</v>
          </cell>
          <cell r="AD68">
            <v>6300</v>
          </cell>
          <cell r="AE68">
            <v>6350</v>
          </cell>
          <cell r="AF68">
            <v>6400</v>
          </cell>
          <cell r="AG68">
            <v>6450</v>
          </cell>
          <cell r="AH68">
            <v>6600</v>
          </cell>
          <cell r="AI68">
            <v>6650</v>
          </cell>
          <cell r="AJ68">
            <v>6700</v>
          </cell>
          <cell r="AK68">
            <v>6850</v>
          </cell>
          <cell r="AL68">
            <v>6900</v>
          </cell>
          <cell r="AM68">
            <v>6950</v>
          </cell>
          <cell r="AN68">
            <v>7100</v>
          </cell>
          <cell r="AO68">
            <v>7150</v>
          </cell>
          <cell r="AP68">
            <v>7200</v>
          </cell>
          <cell r="AQ68">
            <v>7250</v>
          </cell>
          <cell r="AR68">
            <v>7400</v>
          </cell>
          <cell r="AS68">
            <v>7450</v>
          </cell>
          <cell r="AT68">
            <v>7500</v>
          </cell>
          <cell r="AU68">
            <v>7650</v>
          </cell>
          <cell r="AV68">
            <v>7700</v>
          </cell>
          <cell r="AW68">
            <v>7750</v>
          </cell>
          <cell r="AX68">
            <v>7900</v>
          </cell>
          <cell r="AY68">
            <v>7950</v>
          </cell>
          <cell r="AZ68">
            <v>8000</v>
          </cell>
          <cell r="BA68">
            <v>8050</v>
          </cell>
          <cell r="BB68">
            <v>8200</v>
          </cell>
        </row>
        <row r="69">
          <cell r="C69" t="str">
            <v>AF</v>
          </cell>
          <cell r="D69">
            <v>4590</v>
          </cell>
          <cell r="E69">
            <v>5700</v>
          </cell>
          <cell r="F69">
            <v>5900</v>
          </cell>
          <cell r="G69">
            <v>6000</v>
          </cell>
          <cell r="H69">
            <v>6100</v>
          </cell>
          <cell r="I69">
            <v>6300</v>
          </cell>
          <cell r="J69">
            <v>6400</v>
          </cell>
          <cell r="K69">
            <v>6500</v>
          </cell>
          <cell r="L69">
            <v>6600</v>
          </cell>
          <cell r="M69">
            <v>6800</v>
          </cell>
          <cell r="N69">
            <v>6900</v>
          </cell>
          <cell r="O69">
            <v>7000</v>
          </cell>
          <cell r="P69">
            <v>7200</v>
          </cell>
          <cell r="Q69">
            <v>7300</v>
          </cell>
          <cell r="R69">
            <v>7400</v>
          </cell>
          <cell r="S69">
            <v>7600</v>
          </cell>
          <cell r="T69">
            <v>7700</v>
          </cell>
          <cell r="U69">
            <v>7800</v>
          </cell>
          <cell r="V69">
            <v>7900</v>
          </cell>
          <cell r="W69">
            <v>8100</v>
          </cell>
          <cell r="X69">
            <v>8200</v>
          </cell>
          <cell r="Y69">
            <v>8300</v>
          </cell>
          <cell r="Z69">
            <v>8500</v>
          </cell>
          <cell r="AA69">
            <v>8600</v>
          </cell>
          <cell r="AB69">
            <v>8700</v>
          </cell>
          <cell r="AC69">
            <v>8900</v>
          </cell>
          <cell r="AD69">
            <v>9000</v>
          </cell>
          <cell r="AE69">
            <v>9100</v>
          </cell>
          <cell r="AF69">
            <v>9200</v>
          </cell>
          <cell r="AG69">
            <v>9400</v>
          </cell>
          <cell r="AH69">
            <v>9500</v>
          </cell>
          <cell r="AI69">
            <v>9600</v>
          </cell>
          <cell r="AJ69">
            <v>9800</v>
          </cell>
          <cell r="AK69">
            <v>9900</v>
          </cell>
          <cell r="AL69">
            <v>10000</v>
          </cell>
          <cell r="AM69">
            <v>10200</v>
          </cell>
          <cell r="AN69">
            <v>10300</v>
          </cell>
          <cell r="AO69">
            <v>10400</v>
          </cell>
          <cell r="AP69">
            <v>10500</v>
          </cell>
          <cell r="AQ69">
            <v>10700</v>
          </cell>
          <cell r="AR69">
            <v>10800</v>
          </cell>
          <cell r="AS69">
            <v>10900</v>
          </cell>
          <cell r="AT69">
            <v>11100</v>
          </cell>
          <cell r="AU69">
            <v>11200</v>
          </cell>
          <cell r="AV69">
            <v>11300</v>
          </cell>
          <cell r="AW69">
            <v>11500</v>
          </cell>
          <cell r="AX69">
            <v>11600</v>
          </cell>
          <cell r="AY69">
            <v>11700</v>
          </cell>
          <cell r="AZ69">
            <v>11800</v>
          </cell>
          <cell r="BA69">
            <v>12000</v>
          </cell>
          <cell r="BB69">
            <v>12100</v>
          </cell>
          <cell r="BC69">
            <v>12200</v>
          </cell>
          <cell r="BD69">
            <v>12400</v>
          </cell>
          <cell r="BE69">
            <v>12700</v>
          </cell>
          <cell r="BF69">
            <v>12900</v>
          </cell>
          <cell r="BG69">
            <v>13200</v>
          </cell>
          <cell r="BH69">
            <v>13500</v>
          </cell>
          <cell r="BI69">
            <v>13700</v>
          </cell>
          <cell r="BJ69">
            <v>14000</v>
          </cell>
          <cell r="BK69">
            <v>14200</v>
          </cell>
          <cell r="BL69">
            <v>14500</v>
          </cell>
          <cell r="BM69">
            <v>14700</v>
          </cell>
          <cell r="BN69">
            <v>15000</v>
          </cell>
          <cell r="BO69">
            <v>15300</v>
          </cell>
          <cell r="BP69">
            <v>15500</v>
          </cell>
          <cell r="BQ69">
            <v>15800</v>
          </cell>
          <cell r="BR69">
            <v>16100</v>
          </cell>
          <cell r="BS69">
            <v>16300</v>
          </cell>
          <cell r="BT69">
            <v>16600</v>
          </cell>
          <cell r="BU69">
            <v>16800</v>
          </cell>
          <cell r="BV69">
            <v>17100</v>
          </cell>
          <cell r="BW69">
            <v>17300</v>
          </cell>
          <cell r="BX69">
            <v>17600</v>
          </cell>
          <cell r="BY69">
            <v>17900</v>
          </cell>
          <cell r="BZ69">
            <v>18100</v>
          </cell>
          <cell r="CA69">
            <v>18400</v>
          </cell>
          <cell r="CB69">
            <v>18700</v>
          </cell>
          <cell r="CC69">
            <v>18900</v>
          </cell>
          <cell r="CD69">
            <v>19200</v>
          </cell>
          <cell r="CE69">
            <v>19400</v>
          </cell>
          <cell r="CF69">
            <v>19700</v>
          </cell>
          <cell r="CG69">
            <v>19900</v>
          </cell>
          <cell r="CH69">
            <v>20200</v>
          </cell>
          <cell r="CI69">
            <v>20500</v>
          </cell>
          <cell r="CJ69">
            <v>20700</v>
          </cell>
          <cell r="CK69">
            <v>21000</v>
          </cell>
          <cell r="CL69">
            <v>21300</v>
          </cell>
          <cell r="CM69">
            <v>21500</v>
          </cell>
          <cell r="CN69">
            <v>21800</v>
          </cell>
          <cell r="CO69">
            <v>22000</v>
          </cell>
          <cell r="CP69">
            <v>22300</v>
          </cell>
          <cell r="CQ69">
            <v>22500</v>
          </cell>
          <cell r="CR69">
            <v>22800</v>
          </cell>
          <cell r="CS69">
            <v>23100</v>
          </cell>
          <cell r="CT69">
            <v>23300</v>
          </cell>
          <cell r="CU69">
            <v>23600</v>
          </cell>
          <cell r="CV69">
            <v>23900</v>
          </cell>
          <cell r="CW69">
            <v>24100</v>
          </cell>
          <cell r="CX69">
            <v>24400</v>
          </cell>
          <cell r="CY69">
            <v>24600</v>
          </cell>
          <cell r="CZ69">
            <v>24900</v>
          </cell>
        </row>
        <row r="70">
          <cell r="E70">
            <v>4350</v>
          </cell>
          <cell r="F70">
            <v>4500</v>
          </cell>
          <cell r="G70">
            <v>4550</v>
          </cell>
          <cell r="H70">
            <v>4600</v>
          </cell>
          <cell r="I70">
            <v>4750</v>
          </cell>
          <cell r="J70">
            <v>4800</v>
          </cell>
          <cell r="K70">
            <v>4850</v>
          </cell>
          <cell r="L70">
            <v>4900</v>
          </cell>
          <cell r="M70">
            <v>5050</v>
          </cell>
          <cell r="N70">
            <v>5100</v>
          </cell>
          <cell r="O70">
            <v>5150</v>
          </cell>
          <cell r="P70">
            <v>5300</v>
          </cell>
          <cell r="Q70">
            <v>5350</v>
          </cell>
          <cell r="R70">
            <v>5400</v>
          </cell>
          <cell r="S70">
            <v>5550</v>
          </cell>
          <cell r="T70">
            <v>5600</v>
          </cell>
          <cell r="U70">
            <v>5650</v>
          </cell>
          <cell r="V70">
            <v>5700</v>
          </cell>
          <cell r="W70">
            <v>5850</v>
          </cell>
          <cell r="X70">
            <v>5900</v>
          </cell>
          <cell r="Y70">
            <v>5950</v>
          </cell>
          <cell r="Z70">
            <v>6100</v>
          </cell>
          <cell r="AA70">
            <v>6150</v>
          </cell>
          <cell r="AB70">
            <v>6200</v>
          </cell>
          <cell r="AC70">
            <v>6350</v>
          </cell>
          <cell r="AD70">
            <v>6400</v>
          </cell>
          <cell r="AE70">
            <v>6450</v>
          </cell>
          <cell r="AF70">
            <v>6500</v>
          </cell>
          <cell r="AG70">
            <v>6650</v>
          </cell>
          <cell r="AH70">
            <v>6700</v>
          </cell>
          <cell r="AI70">
            <v>6750</v>
          </cell>
          <cell r="AJ70">
            <v>6900</v>
          </cell>
          <cell r="AK70">
            <v>6950</v>
          </cell>
          <cell r="AL70">
            <v>7000</v>
          </cell>
          <cell r="AM70">
            <v>7150</v>
          </cell>
          <cell r="AN70">
            <v>7200</v>
          </cell>
          <cell r="AO70">
            <v>7250</v>
          </cell>
          <cell r="AP70">
            <v>7300</v>
          </cell>
          <cell r="AQ70">
            <v>7450</v>
          </cell>
          <cell r="AR70">
            <v>7500</v>
          </cell>
          <cell r="AS70">
            <v>7550</v>
          </cell>
          <cell r="AT70">
            <v>7700</v>
          </cell>
          <cell r="AU70">
            <v>7750</v>
          </cell>
          <cell r="AV70">
            <v>7800</v>
          </cell>
          <cell r="AW70">
            <v>7950</v>
          </cell>
          <cell r="AX70">
            <v>8000</v>
          </cell>
          <cell r="AY70">
            <v>8050</v>
          </cell>
          <cell r="AZ70">
            <v>8100</v>
          </cell>
          <cell r="BA70">
            <v>8250</v>
          </cell>
          <cell r="BB70">
            <v>8300</v>
          </cell>
        </row>
        <row r="71">
          <cell r="C71" t="str">
            <v>AG</v>
          </cell>
          <cell r="D71">
            <v>4720</v>
          </cell>
          <cell r="E71">
            <v>5900</v>
          </cell>
          <cell r="F71">
            <v>6000</v>
          </cell>
          <cell r="G71">
            <v>6100</v>
          </cell>
          <cell r="H71">
            <v>6300</v>
          </cell>
          <cell r="I71">
            <v>6400</v>
          </cell>
          <cell r="J71">
            <v>6500</v>
          </cell>
          <cell r="K71">
            <v>6600</v>
          </cell>
          <cell r="L71">
            <v>6800</v>
          </cell>
          <cell r="M71">
            <v>6900</v>
          </cell>
          <cell r="N71">
            <v>7000</v>
          </cell>
          <cell r="O71">
            <v>7200</v>
          </cell>
          <cell r="P71">
            <v>7300</v>
          </cell>
          <cell r="Q71">
            <v>7400</v>
          </cell>
          <cell r="R71">
            <v>7600</v>
          </cell>
          <cell r="S71">
            <v>7700</v>
          </cell>
          <cell r="T71">
            <v>7800</v>
          </cell>
          <cell r="U71">
            <v>7900</v>
          </cell>
          <cell r="V71">
            <v>8100</v>
          </cell>
          <cell r="W71">
            <v>8200</v>
          </cell>
          <cell r="X71">
            <v>8300</v>
          </cell>
          <cell r="Y71">
            <v>8500</v>
          </cell>
          <cell r="Z71">
            <v>8600</v>
          </cell>
          <cell r="AA71">
            <v>8700</v>
          </cell>
          <cell r="AB71">
            <v>8900</v>
          </cell>
          <cell r="AC71">
            <v>9000</v>
          </cell>
          <cell r="AD71">
            <v>9100</v>
          </cell>
          <cell r="AE71">
            <v>9200</v>
          </cell>
          <cell r="AF71">
            <v>9400</v>
          </cell>
          <cell r="AG71">
            <v>9500</v>
          </cell>
          <cell r="AH71">
            <v>9600</v>
          </cell>
          <cell r="AI71">
            <v>9800</v>
          </cell>
          <cell r="AJ71">
            <v>9900</v>
          </cell>
          <cell r="AK71">
            <v>10000</v>
          </cell>
          <cell r="AL71">
            <v>10200</v>
          </cell>
          <cell r="AM71">
            <v>10300</v>
          </cell>
          <cell r="AN71">
            <v>10400</v>
          </cell>
          <cell r="AO71">
            <v>10500</v>
          </cell>
          <cell r="AP71">
            <v>10700</v>
          </cell>
          <cell r="AQ71">
            <v>10800</v>
          </cell>
          <cell r="AR71">
            <v>10900</v>
          </cell>
          <cell r="AS71">
            <v>11100</v>
          </cell>
          <cell r="AT71">
            <v>11200</v>
          </cell>
          <cell r="AU71">
            <v>11300</v>
          </cell>
          <cell r="AV71">
            <v>11500</v>
          </cell>
          <cell r="AW71">
            <v>11600</v>
          </cell>
          <cell r="AX71">
            <v>11700</v>
          </cell>
          <cell r="AY71">
            <v>11800</v>
          </cell>
          <cell r="AZ71">
            <v>12000</v>
          </cell>
          <cell r="BA71">
            <v>12100</v>
          </cell>
          <cell r="BB71">
            <v>12200</v>
          </cell>
          <cell r="BC71">
            <v>12400</v>
          </cell>
          <cell r="BD71">
            <v>12600</v>
          </cell>
          <cell r="BE71">
            <v>12800</v>
          </cell>
          <cell r="BF71">
            <v>13000</v>
          </cell>
          <cell r="BG71">
            <v>13400</v>
          </cell>
          <cell r="BH71">
            <v>13600</v>
          </cell>
          <cell r="BI71">
            <v>13800</v>
          </cell>
          <cell r="BJ71">
            <v>14100</v>
          </cell>
          <cell r="BK71">
            <v>14400</v>
          </cell>
          <cell r="BL71">
            <v>14600</v>
          </cell>
          <cell r="BM71">
            <v>14800</v>
          </cell>
          <cell r="BN71">
            <v>15200</v>
          </cell>
          <cell r="BO71">
            <v>15400</v>
          </cell>
          <cell r="BP71">
            <v>15600</v>
          </cell>
          <cell r="BQ71">
            <v>16000</v>
          </cell>
          <cell r="BR71">
            <v>16200</v>
          </cell>
          <cell r="BS71">
            <v>16400</v>
          </cell>
          <cell r="BT71">
            <v>16700</v>
          </cell>
          <cell r="BU71">
            <v>17000</v>
          </cell>
          <cell r="BV71">
            <v>17200</v>
          </cell>
          <cell r="BW71">
            <v>17400</v>
          </cell>
          <cell r="BX71">
            <v>17800</v>
          </cell>
          <cell r="BY71">
            <v>18000</v>
          </cell>
          <cell r="BZ71">
            <v>18200</v>
          </cell>
          <cell r="CA71">
            <v>18600</v>
          </cell>
          <cell r="CB71">
            <v>18800</v>
          </cell>
          <cell r="CC71">
            <v>19000</v>
          </cell>
          <cell r="CD71">
            <v>19300</v>
          </cell>
          <cell r="CE71">
            <v>19600</v>
          </cell>
          <cell r="CF71">
            <v>19800</v>
          </cell>
          <cell r="CG71">
            <v>20000</v>
          </cell>
          <cell r="CH71">
            <v>20400</v>
          </cell>
          <cell r="CI71">
            <v>20600</v>
          </cell>
          <cell r="CJ71">
            <v>20800</v>
          </cell>
          <cell r="CK71">
            <v>21200</v>
          </cell>
          <cell r="CL71">
            <v>21400</v>
          </cell>
          <cell r="CM71">
            <v>21600</v>
          </cell>
          <cell r="CN71">
            <v>21900</v>
          </cell>
          <cell r="CO71">
            <v>22200</v>
          </cell>
          <cell r="CP71">
            <v>22400</v>
          </cell>
          <cell r="CQ71">
            <v>22600</v>
          </cell>
          <cell r="CR71">
            <v>23000</v>
          </cell>
          <cell r="CS71">
            <v>23200</v>
          </cell>
          <cell r="CT71">
            <v>23400</v>
          </cell>
          <cell r="CU71">
            <v>23800</v>
          </cell>
          <cell r="CV71">
            <v>24000</v>
          </cell>
          <cell r="CW71">
            <v>24200</v>
          </cell>
          <cell r="CX71">
            <v>24500</v>
          </cell>
          <cell r="CY71">
            <v>24800</v>
          </cell>
          <cell r="CZ71">
            <v>25000</v>
          </cell>
        </row>
        <row r="72">
          <cell r="E72">
            <v>4550</v>
          </cell>
          <cell r="F72">
            <v>4600</v>
          </cell>
          <cell r="G72">
            <v>4650</v>
          </cell>
          <cell r="H72">
            <v>4800</v>
          </cell>
          <cell r="I72">
            <v>4850</v>
          </cell>
          <cell r="J72">
            <v>4900</v>
          </cell>
          <cell r="K72">
            <v>4950</v>
          </cell>
          <cell r="L72">
            <v>5100</v>
          </cell>
          <cell r="M72">
            <v>5150</v>
          </cell>
          <cell r="N72">
            <v>5200</v>
          </cell>
          <cell r="O72">
            <v>5350</v>
          </cell>
          <cell r="P72">
            <v>5400</v>
          </cell>
          <cell r="Q72">
            <v>5450</v>
          </cell>
          <cell r="R72">
            <v>5600</v>
          </cell>
          <cell r="S72">
            <v>5650</v>
          </cell>
          <cell r="T72">
            <v>5700</v>
          </cell>
          <cell r="U72">
            <v>5750</v>
          </cell>
          <cell r="V72">
            <v>5900</v>
          </cell>
          <cell r="W72">
            <v>5950</v>
          </cell>
          <cell r="X72">
            <v>6000</v>
          </cell>
          <cell r="Y72">
            <v>6150</v>
          </cell>
          <cell r="Z72">
            <v>6200</v>
          </cell>
          <cell r="AA72">
            <v>6250</v>
          </cell>
          <cell r="AB72">
            <v>6400</v>
          </cell>
          <cell r="AC72">
            <v>6450</v>
          </cell>
          <cell r="AD72">
            <v>6500</v>
          </cell>
          <cell r="AE72">
            <v>6550</v>
          </cell>
          <cell r="AF72">
            <v>6700</v>
          </cell>
          <cell r="AG72">
            <v>6750</v>
          </cell>
          <cell r="AH72">
            <v>6800</v>
          </cell>
          <cell r="AI72">
            <v>6950</v>
          </cell>
          <cell r="AJ72">
            <v>7000</v>
          </cell>
          <cell r="AK72">
            <v>7050</v>
          </cell>
          <cell r="AL72">
            <v>7200</v>
          </cell>
          <cell r="AM72">
            <v>7250</v>
          </cell>
          <cell r="AN72">
            <v>7300</v>
          </cell>
          <cell r="AO72">
            <v>7350</v>
          </cell>
          <cell r="AP72">
            <v>7500</v>
          </cell>
          <cell r="AQ72">
            <v>7550</v>
          </cell>
          <cell r="AR72">
            <v>7600</v>
          </cell>
          <cell r="AS72">
            <v>7750</v>
          </cell>
          <cell r="AT72">
            <v>7800</v>
          </cell>
          <cell r="AU72">
            <v>7850</v>
          </cell>
          <cell r="AV72">
            <v>8000</v>
          </cell>
          <cell r="AW72">
            <v>8050</v>
          </cell>
          <cell r="AX72">
            <v>8100</v>
          </cell>
          <cell r="AY72">
            <v>8150</v>
          </cell>
          <cell r="AZ72">
            <v>8300</v>
          </cell>
          <cell r="BA72">
            <v>8350</v>
          </cell>
          <cell r="BB72">
            <v>8400</v>
          </cell>
        </row>
        <row r="73">
          <cell r="C73" t="str">
            <v>AH</v>
          </cell>
          <cell r="D73">
            <v>4850</v>
          </cell>
          <cell r="E73">
            <v>6000</v>
          </cell>
          <cell r="F73">
            <v>6100</v>
          </cell>
          <cell r="G73">
            <v>6300</v>
          </cell>
          <cell r="H73">
            <v>6400</v>
          </cell>
          <cell r="I73">
            <v>6500</v>
          </cell>
          <cell r="J73">
            <v>6600</v>
          </cell>
          <cell r="K73">
            <v>6800</v>
          </cell>
          <cell r="L73">
            <v>6900</v>
          </cell>
          <cell r="M73">
            <v>7000</v>
          </cell>
          <cell r="N73">
            <v>7200</v>
          </cell>
          <cell r="O73">
            <v>7300</v>
          </cell>
          <cell r="P73">
            <v>7400</v>
          </cell>
          <cell r="Q73">
            <v>7600</v>
          </cell>
          <cell r="R73">
            <v>7700</v>
          </cell>
          <cell r="S73">
            <v>7800</v>
          </cell>
          <cell r="T73">
            <v>7900</v>
          </cell>
          <cell r="U73">
            <v>8100</v>
          </cell>
          <cell r="V73">
            <v>8200</v>
          </cell>
          <cell r="W73">
            <v>8300</v>
          </cell>
          <cell r="X73">
            <v>8500</v>
          </cell>
          <cell r="Y73">
            <v>8600</v>
          </cell>
          <cell r="Z73">
            <v>8700</v>
          </cell>
          <cell r="AA73">
            <v>8900</v>
          </cell>
          <cell r="AB73">
            <v>9000</v>
          </cell>
          <cell r="AC73">
            <v>9100</v>
          </cell>
          <cell r="AD73">
            <v>9200</v>
          </cell>
          <cell r="AE73">
            <v>9400</v>
          </cell>
          <cell r="AF73">
            <v>9500</v>
          </cell>
          <cell r="AG73">
            <v>9600</v>
          </cell>
          <cell r="AH73">
            <v>9800</v>
          </cell>
          <cell r="AI73">
            <v>9900</v>
          </cell>
          <cell r="AJ73">
            <v>10000</v>
          </cell>
          <cell r="AK73">
            <v>10200</v>
          </cell>
          <cell r="AL73">
            <v>10300</v>
          </cell>
          <cell r="AM73">
            <v>10400</v>
          </cell>
          <cell r="AN73">
            <v>10500</v>
          </cell>
          <cell r="AO73">
            <v>10700</v>
          </cell>
          <cell r="AP73">
            <v>10800</v>
          </cell>
          <cell r="AQ73">
            <v>10900</v>
          </cell>
          <cell r="AR73">
            <v>11100</v>
          </cell>
          <cell r="AS73">
            <v>11200</v>
          </cell>
          <cell r="AT73">
            <v>11300</v>
          </cell>
          <cell r="AU73">
            <v>11500</v>
          </cell>
          <cell r="AV73">
            <v>11600</v>
          </cell>
          <cell r="AW73">
            <v>11700</v>
          </cell>
          <cell r="AX73">
            <v>11800</v>
          </cell>
          <cell r="AY73">
            <v>12000</v>
          </cell>
          <cell r="AZ73">
            <v>12100</v>
          </cell>
          <cell r="BA73">
            <v>12200</v>
          </cell>
          <cell r="BB73">
            <v>12400</v>
          </cell>
          <cell r="BC73">
            <v>12500</v>
          </cell>
          <cell r="BD73">
            <v>12700</v>
          </cell>
          <cell r="BE73">
            <v>12900</v>
          </cell>
          <cell r="BF73">
            <v>13200</v>
          </cell>
          <cell r="BG73">
            <v>13500</v>
          </cell>
          <cell r="BH73">
            <v>13700</v>
          </cell>
          <cell r="BI73">
            <v>13900</v>
          </cell>
          <cell r="BJ73">
            <v>14300</v>
          </cell>
          <cell r="BK73">
            <v>14500</v>
          </cell>
          <cell r="BL73">
            <v>14700</v>
          </cell>
          <cell r="BM73">
            <v>15000</v>
          </cell>
          <cell r="BN73">
            <v>15300</v>
          </cell>
          <cell r="BO73">
            <v>15500</v>
          </cell>
          <cell r="BP73">
            <v>15800</v>
          </cell>
          <cell r="BQ73">
            <v>16100</v>
          </cell>
          <cell r="BR73">
            <v>16300</v>
          </cell>
          <cell r="BS73">
            <v>16500</v>
          </cell>
          <cell r="BT73">
            <v>16900</v>
          </cell>
          <cell r="BU73">
            <v>17100</v>
          </cell>
          <cell r="BV73">
            <v>17300</v>
          </cell>
          <cell r="BW73">
            <v>17600</v>
          </cell>
          <cell r="BX73">
            <v>17900</v>
          </cell>
          <cell r="BY73">
            <v>18100</v>
          </cell>
          <cell r="BZ73">
            <v>18400</v>
          </cell>
          <cell r="CA73">
            <v>18700</v>
          </cell>
          <cell r="CB73">
            <v>18900</v>
          </cell>
          <cell r="CC73">
            <v>19100</v>
          </cell>
          <cell r="CD73">
            <v>19500</v>
          </cell>
          <cell r="CE73">
            <v>19700</v>
          </cell>
          <cell r="CF73">
            <v>19900</v>
          </cell>
          <cell r="CG73">
            <v>20200</v>
          </cell>
          <cell r="CH73">
            <v>20500</v>
          </cell>
          <cell r="CI73">
            <v>20700</v>
          </cell>
          <cell r="CJ73">
            <v>21000</v>
          </cell>
          <cell r="CK73">
            <v>21300</v>
          </cell>
          <cell r="CL73">
            <v>21500</v>
          </cell>
          <cell r="CM73">
            <v>21700</v>
          </cell>
          <cell r="CN73">
            <v>22100</v>
          </cell>
          <cell r="CO73">
            <v>22300</v>
          </cell>
          <cell r="CP73">
            <v>22500</v>
          </cell>
          <cell r="CQ73">
            <v>22800</v>
          </cell>
          <cell r="CR73">
            <v>23100</v>
          </cell>
          <cell r="CS73">
            <v>23300</v>
          </cell>
          <cell r="CT73">
            <v>23600</v>
          </cell>
          <cell r="CU73">
            <v>23900</v>
          </cell>
          <cell r="CV73">
            <v>24100</v>
          </cell>
          <cell r="CW73">
            <v>24300</v>
          </cell>
          <cell r="CX73">
            <v>24700</v>
          </cell>
          <cell r="CY73">
            <v>24900</v>
          </cell>
          <cell r="CZ73">
            <v>25100</v>
          </cell>
        </row>
        <row r="74">
          <cell r="E74">
            <v>4650</v>
          </cell>
          <cell r="F74">
            <v>4700</v>
          </cell>
          <cell r="G74">
            <v>4850</v>
          </cell>
          <cell r="H74">
            <v>4900</v>
          </cell>
          <cell r="I74">
            <v>4950</v>
          </cell>
          <cell r="J74">
            <v>5000</v>
          </cell>
          <cell r="K74">
            <v>5150</v>
          </cell>
          <cell r="L74">
            <v>5200</v>
          </cell>
          <cell r="M74">
            <v>5250</v>
          </cell>
          <cell r="N74">
            <v>5400</v>
          </cell>
          <cell r="O74">
            <v>5450</v>
          </cell>
          <cell r="P74">
            <v>5500</v>
          </cell>
          <cell r="Q74">
            <v>5650</v>
          </cell>
          <cell r="R74">
            <v>5700</v>
          </cell>
          <cell r="S74">
            <v>5750</v>
          </cell>
          <cell r="T74">
            <v>5800</v>
          </cell>
          <cell r="U74">
            <v>5950</v>
          </cell>
          <cell r="V74">
            <v>6000</v>
          </cell>
          <cell r="W74">
            <v>6050</v>
          </cell>
          <cell r="X74">
            <v>6200</v>
          </cell>
          <cell r="Y74">
            <v>6250</v>
          </cell>
          <cell r="Z74">
            <v>6300</v>
          </cell>
          <cell r="AA74">
            <v>6450</v>
          </cell>
          <cell r="AB74">
            <v>6500</v>
          </cell>
          <cell r="AC74">
            <v>6550</v>
          </cell>
          <cell r="AD74">
            <v>6600</v>
          </cell>
          <cell r="AE74">
            <v>6750</v>
          </cell>
          <cell r="AF74">
            <v>6800</v>
          </cell>
          <cell r="AG74">
            <v>6850</v>
          </cell>
          <cell r="AH74">
            <v>7000</v>
          </cell>
          <cell r="AI74">
            <v>7050</v>
          </cell>
          <cell r="AJ74">
            <v>7100</v>
          </cell>
          <cell r="AK74">
            <v>7250</v>
          </cell>
          <cell r="AL74">
            <v>7300</v>
          </cell>
          <cell r="AM74">
            <v>7350</v>
          </cell>
          <cell r="AN74">
            <v>7400</v>
          </cell>
          <cell r="AO74">
            <v>7550</v>
          </cell>
          <cell r="AP74">
            <v>7600</v>
          </cell>
          <cell r="AQ74">
            <v>7650</v>
          </cell>
          <cell r="AR74">
            <v>7800</v>
          </cell>
          <cell r="AS74">
            <v>7850</v>
          </cell>
          <cell r="AT74">
            <v>7900</v>
          </cell>
          <cell r="AU74">
            <v>8050</v>
          </cell>
          <cell r="AV74">
            <v>8100</v>
          </cell>
          <cell r="AW74">
            <v>8150</v>
          </cell>
          <cell r="AX74">
            <v>8200</v>
          </cell>
          <cell r="AY74">
            <v>8350</v>
          </cell>
          <cell r="AZ74">
            <v>8400</v>
          </cell>
          <cell r="BA74">
            <v>8450</v>
          </cell>
          <cell r="BB74">
            <v>8600</v>
          </cell>
        </row>
        <row r="75">
          <cell r="C75" t="str">
            <v>AI</v>
          </cell>
          <cell r="D75">
            <v>4980</v>
          </cell>
          <cell r="E75">
            <v>6100</v>
          </cell>
          <cell r="F75">
            <v>6300</v>
          </cell>
          <cell r="G75">
            <v>6400</v>
          </cell>
          <cell r="H75">
            <v>6500</v>
          </cell>
          <cell r="I75">
            <v>6600</v>
          </cell>
          <cell r="J75">
            <v>6800</v>
          </cell>
          <cell r="K75">
            <v>6900</v>
          </cell>
          <cell r="L75">
            <v>7000</v>
          </cell>
          <cell r="M75">
            <v>7200</v>
          </cell>
          <cell r="N75">
            <v>7300</v>
          </cell>
          <cell r="O75">
            <v>7400</v>
          </cell>
          <cell r="P75">
            <v>7600</v>
          </cell>
          <cell r="Q75">
            <v>7700</v>
          </cell>
          <cell r="R75">
            <v>7800</v>
          </cell>
          <cell r="S75">
            <v>7900</v>
          </cell>
          <cell r="T75">
            <v>8100</v>
          </cell>
          <cell r="U75">
            <v>8200</v>
          </cell>
          <cell r="V75">
            <v>8300</v>
          </cell>
          <cell r="W75">
            <v>8500</v>
          </cell>
          <cell r="X75">
            <v>8600</v>
          </cell>
          <cell r="Y75">
            <v>8700</v>
          </cell>
          <cell r="Z75">
            <v>8900</v>
          </cell>
          <cell r="AA75">
            <v>9000</v>
          </cell>
          <cell r="AB75">
            <v>9100</v>
          </cell>
          <cell r="AC75">
            <v>9200</v>
          </cell>
          <cell r="AD75">
            <v>9400</v>
          </cell>
          <cell r="AE75">
            <v>9500</v>
          </cell>
          <cell r="AF75">
            <v>9600</v>
          </cell>
          <cell r="AG75">
            <v>9800</v>
          </cell>
          <cell r="AH75">
            <v>9900</v>
          </cell>
          <cell r="AI75">
            <v>10000</v>
          </cell>
          <cell r="AJ75">
            <v>10200</v>
          </cell>
          <cell r="AK75">
            <v>10300</v>
          </cell>
          <cell r="AL75">
            <v>10400</v>
          </cell>
          <cell r="AM75">
            <v>10500</v>
          </cell>
          <cell r="AN75">
            <v>10700</v>
          </cell>
          <cell r="AO75">
            <v>10800</v>
          </cell>
          <cell r="AP75">
            <v>10900</v>
          </cell>
          <cell r="AQ75">
            <v>11100</v>
          </cell>
          <cell r="AR75">
            <v>11200</v>
          </cell>
          <cell r="AS75">
            <v>11300</v>
          </cell>
          <cell r="AT75">
            <v>11500</v>
          </cell>
          <cell r="AU75">
            <v>11600</v>
          </cell>
          <cell r="AV75">
            <v>11700</v>
          </cell>
          <cell r="AW75">
            <v>11800</v>
          </cell>
          <cell r="AX75">
            <v>12000</v>
          </cell>
          <cell r="AY75">
            <v>12100</v>
          </cell>
          <cell r="AZ75">
            <v>12200</v>
          </cell>
          <cell r="BA75">
            <v>12400</v>
          </cell>
          <cell r="BB75">
            <v>12500</v>
          </cell>
          <cell r="BC75">
            <v>12600</v>
          </cell>
          <cell r="BD75">
            <v>12800</v>
          </cell>
          <cell r="BE75">
            <v>13100</v>
          </cell>
          <cell r="BF75">
            <v>13300</v>
          </cell>
          <cell r="BG75">
            <v>13600</v>
          </cell>
          <cell r="BH75">
            <v>13800</v>
          </cell>
          <cell r="BI75">
            <v>14100</v>
          </cell>
          <cell r="BJ75">
            <v>14400</v>
          </cell>
          <cell r="BK75">
            <v>14600</v>
          </cell>
          <cell r="BL75">
            <v>14900</v>
          </cell>
          <cell r="BM75">
            <v>15100</v>
          </cell>
          <cell r="BN75">
            <v>15400</v>
          </cell>
          <cell r="BO75">
            <v>15700</v>
          </cell>
          <cell r="BP75">
            <v>15900</v>
          </cell>
          <cell r="BQ75">
            <v>16200</v>
          </cell>
          <cell r="BR75">
            <v>16400</v>
          </cell>
          <cell r="BS75">
            <v>16700</v>
          </cell>
          <cell r="BT75">
            <v>17000</v>
          </cell>
          <cell r="BU75">
            <v>17200</v>
          </cell>
          <cell r="BV75">
            <v>17500</v>
          </cell>
          <cell r="BW75">
            <v>17700</v>
          </cell>
          <cell r="BX75">
            <v>18000</v>
          </cell>
          <cell r="BY75">
            <v>18300</v>
          </cell>
          <cell r="BZ75">
            <v>18500</v>
          </cell>
          <cell r="CA75">
            <v>18800</v>
          </cell>
          <cell r="CB75">
            <v>19000</v>
          </cell>
          <cell r="CC75">
            <v>19300</v>
          </cell>
          <cell r="CD75">
            <v>19600</v>
          </cell>
          <cell r="CE75">
            <v>19800</v>
          </cell>
          <cell r="CF75">
            <v>20100</v>
          </cell>
          <cell r="CG75">
            <v>20300</v>
          </cell>
          <cell r="CH75">
            <v>20600</v>
          </cell>
          <cell r="CI75">
            <v>20900</v>
          </cell>
          <cell r="CJ75">
            <v>21100</v>
          </cell>
          <cell r="CK75">
            <v>21400</v>
          </cell>
          <cell r="CL75">
            <v>21600</v>
          </cell>
          <cell r="CM75">
            <v>21900</v>
          </cell>
          <cell r="CN75">
            <v>22200</v>
          </cell>
          <cell r="CO75">
            <v>22400</v>
          </cell>
          <cell r="CP75">
            <v>22700</v>
          </cell>
          <cell r="CQ75">
            <v>22900</v>
          </cell>
          <cell r="CR75">
            <v>23200</v>
          </cell>
          <cell r="CS75">
            <v>23500</v>
          </cell>
          <cell r="CT75">
            <v>23700</v>
          </cell>
          <cell r="CU75">
            <v>24000</v>
          </cell>
          <cell r="CV75">
            <v>24200</v>
          </cell>
          <cell r="CW75">
            <v>24500</v>
          </cell>
          <cell r="CX75">
            <v>24800</v>
          </cell>
          <cell r="CY75">
            <v>25000</v>
          </cell>
          <cell r="CZ75">
            <v>25300</v>
          </cell>
        </row>
        <row r="76">
          <cell r="E76">
            <v>4750</v>
          </cell>
          <cell r="F76">
            <v>4900</v>
          </cell>
          <cell r="G76">
            <v>4950</v>
          </cell>
          <cell r="H76">
            <v>5000</v>
          </cell>
          <cell r="I76">
            <v>5050</v>
          </cell>
          <cell r="J76">
            <v>5200</v>
          </cell>
          <cell r="K76">
            <v>5250</v>
          </cell>
          <cell r="L76">
            <v>5300</v>
          </cell>
          <cell r="M76">
            <v>5450</v>
          </cell>
          <cell r="N76">
            <v>5500</v>
          </cell>
          <cell r="O76">
            <v>5550</v>
          </cell>
          <cell r="P76">
            <v>5700</v>
          </cell>
          <cell r="Q76">
            <v>5750</v>
          </cell>
          <cell r="R76">
            <v>5800</v>
          </cell>
          <cell r="S76">
            <v>5850</v>
          </cell>
          <cell r="T76">
            <v>6000</v>
          </cell>
          <cell r="U76">
            <v>6050</v>
          </cell>
          <cell r="V76">
            <v>6100</v>
          </cell>
          <cell r="W76">
            <v>6250</v>
          </cell>
          <cell r="X76">
            <v>6300</v>
          </cell>
          <cell r="Y76">
            <v>6350</v>
          </cell>
          <cell r="Z76">
            <v>6500</v>
          </cell>
          <cell r="AA76">
            <v>6550</v>
          </cell>
          <cell r="AB76">
            <v>6600</v>
          </cell>
          <cell r="AC76">
            <v>6650</v>
          </cell>
          <cell r="AD76">
            <v>6800</v>
          </cell>
          <cell r="AE76">
            <v>6850</v>
          </cell>
          <cell r="AF76">
            <v>6900</v>
          </cell>
          <cell r="AG76">
            <v>7050</v>
          </cell>
          <cell r="AH76">
            <v>7100</v>
          </cell>
          <cell r="AI76">
            <v>7150</v>
          </cell>
          <cell r="AJ76">
            <v>7300</v>
          </cell>
          <cell r="AK76">
            <v>7350</v>
          </cell>
          <cell r="AL76">
            <v>7400</v>
          </cell>
          <cell r="AM76">
            <v>7450</v>
          </cell>
          <cell r="AN76">
            <v>7600</v>
          </cell>
          <cell r="AO76">
            <v>7650</v>
          </cell>
          <cell r="AP76">
            <v>7700</v>
          </cell>
          <cell r="AQ76">
            <v>7850</v>
          </cell>
          <cell r="AR76">
            <v>7900</v>
          </cell>
          <cell r="AS76">
            <v>7950</v>
          </cell>
          <cell r="AT76">
            <v>8100</v>
          </cell>
          <cell r="AU76">
            <v>8150</v>
          </cell>
          <cell r="AV76">
            <v>8200</v>
          </cell>
          <cell r="AW76">
            <v>8250</v>
          </cell>
          <cell r="AX76">
            <v>8400</v>
          </cell>
          <cell r="AY76">
            <v>8450</v>
          </cell>
          <cell r="AZ76">
            <v>8500</v>
          </cell>
          <cell r="BA76">
            <v>8650</v>
          </cell>
          <cell r="BB76">
            <v>8700</v>
          </cell>
        </row>
        <row r="77">
          <cell r="C77" t="str">
            <v>AJ</v>
          </cell>
          <cell r="D77">
            <v>5110</v>
          </cell>
          <cell r="E77">
            <v>6300</v>
          </cell>
          <cell r="F77">
            <v>6400</v>
          </cell>
          <cell r="G77">
            <v>6500</v>
          </cell>
          <cell r="H77">
            <v>6600</v>
          </cell>
          <cell r="I77">
            <v>6800</v>
          </cell>
          <cell r="J77">
            <v>6900</v>
          </cell>
          <cell r="K77">
            <v>7000</v>
          </cell>
          <cell r="L77">
            <v>7200</v>
          </cell>
          <cell r="M77">
            <v>7300</v>
          </cell>
          <cell r="N77">
            <v>7400</v>
          </cell>
          <cell r="O77">
            <v>7600</v>
          </cell>
          <cell r="P77">
            <v>7700</v>
          </cell>
          <cell r="Q77">
            <v>7800</v>
          </cell>
          <cell r="R77">
            <v>7900</v>
          </cell>
          <cell r="S77">
            <v>8100</v>
          </cell>
          <cell r="T77">
            <v>8200</v>
          </cell>
          <cell r="U77">
            <v>8300</v>
          </cell>
          <cell r="V77">
            <v>8500</v>
          </cell>
          <cell r="W77">
            <v>8600</v>
          </cell>
          <cell r="X77">
            <v>8700</v>
          </cell>
          <cell r="Y77">
            <v>8900</v>
          </cell>
          <cell r="Z77">
            <v>9000</v>
          </cell>
          <cell r="AA77">
            <v>9100</v>
          </cell>
          <cell r="AB77">
            <v>9200</v>
          </cell>
          <cell r="AC77">
            <v>9400</v>
          </cell>
          <cell r="AD77">
            <v>9500</v>
          </cell>
          <cell r="AE77">
            <v>9600</v>
          </cell>
          <cell r="AF77">
            <v>9800</v>
          </cell>
          <cell r="AG77">
            <v>9900</v>
          </cell>
          <cell r="AH77">
            <v>10000</v>
          </cell>
          <cell r="AI77">
            <v>10200</v>
          </cell>
          <cell r="AJ77">
            <v>10300</v>
          </cell>
          <cell r="AK77">
            <v>10400</v>
          </cell>
          <cell r="AL77">
            <v>10500</v>
          </cell>
          <cell r="AM77">
            <v>10700</v>
          </cell>
          <cell r="AN77">
            <v>10800</v>
          </cell>
          <cell r="AO77">
            <v>10900</v>
          </cell>
          <cell r="AP77">
            <v>11100</v>
          </cell>
          <cell r="AQ77">
            <v>11200</v>
          </cell>
          <cell r="AR77">
            <v>11300</v>
          </cell>
          <cell r="AS77">
            <v>11500</v>
          </cell>
          <cell r="AT77">
            <v>11600</v>
          </cell>
          <cell r="AU77">
            <v>11700</v>
          </cell>
          <cell r="AV77">
            <v>11800</v>
          </cell>
          <cell r="AW77">
            <v>12000</v>
          </cell>
          <cell r="AX77">
            <v>12100</v>
          </cell>
          <cell r="AY77">
            <v>12200</v>
          </cell>
          <cell r="AZ77">
            <v>12400</v>
          </cell>
          <cell r="BA77">
            <v>12500</v>
          </cell>
          <cell r="BB77">
            <v>12600</v>
          </cell>
          <cell r="BC77">
            <v>12800</v>
          </cell>
          <cell r="BD77">
            <v>13000</v>
          </cell>
          <cell r="BE77">
            <v>13200</v>
          </cell>
          <cell r="BF77">
            <v>13400</v>
          </cell>
          <cell r="BG77">
            <v>13700</v>
          </cell>
          <cell r="BH77">
            <v>14000</v>
          </cell>
          <cell r="BI77">
            <v>14200</v>
          </cell>
          <cell r="BJ77">
            <v>14500</v>
          </cell>
          <cell r="BK77">
            <v>14800</v>
          </cell>
          <cell r="BL77">
            <v>15000</v>
          </cell>
          <cell r="BM77">
            <v>15200</v>
          </cell>
          <cell r="BN77">
            <v>15600</v>
          </cell>
          <cell r="BO77">
            <v>15800</v>
          </cell>
          <cell r="BP77">
            <v>16000</v>
          </cell>
          <cell r="BQ77">
            <v>16300</v>
          </cell>
          <cell r="BR77">
            <v>16600</v>
          </cell>
          <cell r="BS77">
            <v>16800</v>
          </cell>
          <cell r="BT77">
            <v>17100</v>
          </cell>
          <cell r="BU77">
            <v>17400</v>
          </cell>
          <cell r="BV77">
            <v>17600</v>
          </cell>
          <cell r="BW77">
            <v>17800</v>
          </cell>
          <cell r="BX77">
            <v>18200</v>
          </cell>
          <cell r="BY77">
            <v>18400</v>
          </cell>
          <cell r="BZ77">
            <v>18600</v>
          </cell>
          <cell r="CA77">
            <v>18900</v>
          </cell>
          <cell r="CB77">
            <v>19200</v>
          </cell>
          <cell r="CC77">
            <v>19400</v>
          </cell>
          <cell r="CD77">
            <v>19700</v>
          </cell>
          <cell r="CE77">
            <v>20000</v>
          </cell>
          <cell r="CF77">
            <v>20200</v>
          </cell>
          <cell r="CG77">
            <v>20400</v>
          </cell>
          <cell r="CH77">
            <v>20800</v>
          </cell>
          <cell r="CI77">
            <v>21000</v>
          </cell>
          <cell r="CJ77">
            <v>21200</v>
          </cell>
          <cell r="CK77">
            <v>21500</v>
          </cell>
          <cell r="CL77">
            <v>21800</v>
          </cell>
          <cell r="CM77">
            <v>22000</v>
          </cell>
          <cell r="CN77">
            <v>22300</v>
          </cell>
          <cell r="CO77">
            <v>22600</v>
          </cell>
          <cell r="CP77">
            <v>22800</v>
          </cell>
          <cell r="CQ77">
            <v>23000</v>
          </cell>
          <cell r="CR77">
            <v>23400</v>
          </cell>
          <cell r="CS77">
            <v>23600</v>
          </cell>
          <cell r="CT77">
            <v>23800</v>
          </cell>
          <cell r="CU77">
            <v>24100</v>
          </cell>
          <cell r="CV77">
            <v>24400</v>
          </cell>
          <cell r="CW77">
            <v>24600</v>
          </cell>
          <cell r="CX77">
            <v>24900</v>
          </cell>
          <cell r="CY77">
            <v>25200</v>
          </cell>
          <cell r="CZ77">
            <v>25400</v>
          </cell>
        </row>
        <row r="78">
          <cell r="E78">
            <v>4950</v>
          </cell>
          <cell r="F78">
            <v>5000</v>
          </cell>
          <cell r="G78">
            <v>5050</v>
          </cell>
          <cell r="H78">
            <v>5100</v>
          </cell>
          <cell r="I78">
            <v>5250</v>
          </cell>
          <cell r="J78">
            <v>5300</v>
          </cell>
          <cell r="K78">
            <v>5350</v>
          </cell>
          <cell r="L78">
            <v>5500</v>
          </cell>
          <cell r="M78">
            <v>5550</v>
          </cell>
          <cell r="N78">
            <v>5600</v>
          </cell>
          <cell r="O78">
            <v>5750</v>
          </cell>
          <cell r="P78">
            <v>5800</v>
          </cell>
          <cell r="Q78">
            <v>5850</v>
          </cell>
          <cell r="R78">
            <v>5900</v>
          </cell>
          <cell r="S78">
            <v>6050</v>
          </cell>
          <cell r="T78">
            <v>6100</v>
          </cell>
          <cell r="U78">
            <v>6150</v>
          </cell>
          <cell r="V78">
            <v>6300</v>
          </cell>
          <cell r="W78">
            <v>6350</v>
          </cell>
          <cell r="X78">
            <v>6400</v>
          </cell>
          <cell r="Y78">
            <v>6550</v>
          </cell>
          <cell r="Z78">
            <v>6600</v>
          </cell>
          <cell r="AA78">
            <v>6650</v>
          </cell>
          <cell r="AB78">
            <v>6700</v>
          </cell>
          <cell r="AC78">
            <v>6850</v>
          </cell>
          <cell r="AD78">
            <v>6900</v>
          </cell>
          <cell r="AE78">
            <v>6950</v>
          </cell>
          <cell r="AF78">
            <v>7100</v>
          </cell>
          <cell r="AG78">
            <v>7150</v>
          </cell>
          <cell r="AH78">
            <v>7200</v>
          </cell>
          <cell r="AI78">
            <v>7350</v>
          </cell>
          <cell r="AJ78">
            <v>7400</v>
          </cell>
          <cell r="AK78">
            <v>7450</v>
          </cell>
          <cell r="AL78">
            <v>7500</v>
          </cell>
          <cell r="AM78">
            <v>7650</v>
          </cell>
          <cell r="AN78">
            <v>7700</v>
          </cell>
          <cell r="AO78">
            <v>7750</v>
          </cell>
          <cell r="AP78">
            <v>7900</v>
          </cell>
          <cell r="AQ78">
            <v>7950</v>
          </cell>
          <cell r="AR78">
            <v>8000</v>
          </cell>
          <cell r="AS78">
            <v>8150</v>
          </cell>
          <cell r="AT78">
            <v>8200</v>
          </cell>
          <cell r="AU78">
            <v>8250</v>
          </cell>
          <cell r="AV78">
            <v>8300</v>
          </cell>
          <cell r="AW78">
            <v>8450</v>
          </cell>
          <cell r="AX78">
            <v>8500</v>
          </cell>
          <cell r="AY78">
            <v>8550</v>
          </cell>
          <cell r="AZ78">
            <v>8700</v>
          </cell>
          <cell r="BA78">
            <v>8750</v>
          </cell>
          <cell r="BB78">
            <v>8800</v>
          </cell>
        </row>
        <row r="79">
          <cell r="C79" t="str">
            <v>AK</v>
          </cell>
          <cell r="D79">
            <v>5240</v>
          </cell>
          <cell r="E79">
            <v>6400</v>
          </cell>
          <cell r="F79">
            <v>6500</v>
          </cell>
          <cell r="G79">
            <v>6600</v>
          </cell>
          <cell r="H79">
            <v>6800</v>
          </cell>
          <cell r="I79">
            <v>6900</v>
          </cell>
          <cell r="J79">
            <v>7000</v>
          </cell>
          <cell r="K79">
            <v>7200</v>
          </cell>
          <cell r="L79">
            <v>7300</v>
          </cell>
          <cell r="M79">
            <v>7400</v>
          </cell>
          <cell r="N79">
            <v>7600</v>
          </cell>
          <cell r="O79">
            <v>7700</v>
          </cell>
          <cell r="P79">
            <v>7800</v>
          </cell>
          <cell r="Q79">
            <v>7900</v>
          </cell>
          <cell r="R79">
            <v>8100</v>
          </cell>
          <cell r="S79">
            <v>8200</v>
          </cell>
          <cell r="T79">
            <v>8300</v>
          </cell>
          <cell r="U79">
            <v>8500</v>
          </cell>
          <cell r="V79">
            <v>8600</v>
          </cell>
          <cell r="W79">
            <v>8700</v>
          </cell>
          <cell r="X79">
            <v>8900</v>
          </cell>
          <cell r="Y79">
            <v>9000</v>
          </cell>
          <cell r="Z79">
            <v>9100</v>
          </cell>
          <cell r="AA79">
            <v>9200</v>
          </cell>
          <cell r="AB79">
            <v>9400</v>
          </cell>
          <cell r="AC79">
            <v>9500</v>
          </cell>
          <cell r="AD79">
            <v>9600</v>
          </cell>
          <cell r="AE79">
            <v>9800</v>
          </cell>
          <cell r="AF79">
            <v>9900</v>
          </cell>
          <cell r="AG79">
            <v>10000</v>
          </cell>
          <cell r="AH79">
            <v>10200</v>
          </cell>
          <cell r="AI79">
            <v>10300</v>
          </cell>
          <cell r="AJ79">
            <v>10400</v>
          </cell>
          <cell r="AK79">
            <v>10500</v>
          </cell>
          <cell r="AL79">
            <v>10700</v>
          </cell>
          <cell r="AM79">
            <v>10800</v>
          </cell>
          <cell r="AN79">
            <v>10900</v>
          </cell>
          <cell r="AO79">
            <v>11100</v>
          </cell>
          <cell r="AP79">
            <v>11200</v>
          </cell>
          <cell r="AQ79">
            <v>11300</v>
          </cell>
          <cell r="AR79">
            <v>11500</v>
          </cell>
          <cell r="AS79">
            <v>11600</v>
          </cell>
          <cell r="AT79">
            <v>11700</v>
          </cell>
          <cell r="AU79">
            <v>11800</v>
          </cell>
          <cell r="AV79">
            <v>12000</v>
          </cell>
          <cell r="AW79">
            <v>12100</v>
          </cell>
          <cell r="AX79">
            <v>12200</v>
          </cell>
          <cell r="AY79">
            <v>12400</v>
          </cell>
          <cell r="AZ79">
            <v>12500</v>
          </cell>
          <cell r="BA79">
            <v>12600</v>
          </cell>
          <cell r="BB79">
            <v>12800</v>
          </cell>
          <cell r="BC79">
            <v>12900</v>
          </cell>
          <cell r="BD79">
            <v>13100</v>
          </cell>
          <cell r="BE79">
            <v>13300</v>
          </cell>
          <cell r="BF79">
            <v>13500</v>
          </cell>
          <cell r="BG79">
            <v>13900</v>
          </cell>
          <cell r="BH79">
            <v>14100</v>
          </cell>
          <cell r="BI79">
            <v>14300</v>
          </cell>
          <cell r="BJ79">
            <v>14700</v>
          </cell>
          <cell r="BK79">
            <v>14900</v>
          </cell>
          <cell r="BL79">
            <v>15100</v>
          </cell>
          <cell r="BM79">
            <v>15400</v>
          </cell>
          <cell r="BN79">
            <v>15700</v>
          </cell>
          <cell r="BO79">
            <v>15900</v>
          </cell>
          <cell r="BP79">
            <v>16100</v>
          </cell>
          <cell r="BQ79">
            <v>16500</v>
          </cell>
          <cell r="BR79">
            <v>16700</v>
          </cell>
          <cell r="BS79">
            <v>16900</v>
          </cell>
          <cell r="BT79">
            <v>17300</v>
          </cell>
          <cell r="BU79">
            <v>17500</v>
          </cell>
          <cell r="BV79">
            <v>17700</v>
          </cell>
          <cell r="BW79">
            <v>18000</v>
          </cell>
          <cell r="BX79">
            <v>18300</v>
          </cell>
          <cell r="BY79">
            <v>18500</v>
          </cell>
          <cell r="BZ79">
            <v>18700</v>
          </cell>
          <cell r="CA79">
            <v>19100</v>
          </cell>
          <cell r="CB79">
            <v>19300</v>
          </cell>
          <cell r="CC79">
            <v>19500</v>
          </cell>
          <cell r="CD79">
            <v>19900</v>
          </cell>
          <cell r="CE79">
            <v>20100</v>
          </cell>
          <cell r="CF79">
            <v>20300</v>
          </cell>
          <cell r="CG79">
            <v>20600</v>
          </cell>
          <cell r="CH79">
            <v>20900</v>
          </cell>
          <cell r="CI79">
            <v>21100</v>
          </cell>
          <cell r="CJ79">
            <v>21300</v>
          </cell>
          <cell r="CK79">
            <v>21700</v>
          </cell>
          <cell r="CL79">
            <v>21900</v>
          </cell>
          <cell r="CM79">
            <v>22100</v>
          </cell>
          <cell r="CN79">
            <v>22500</v>
          </cell>
          <cell r="CO79">
            <v>22700</v>
          </cell>
          <cell r="CP79">
            <v>22900</v>
          </cell>
          <cell r="CQ79">
            <v>23200</v>
          </cell>
          <cell r="CR79">
            <v>23500</v>
          </cell>
          <cell r="CS79">
            <v>23700</v>
          </cell>
          <cell r="CT79">
            <v>23900</v>
          </cell>
          <cell r="CU79">
            <v>24300</v>
          </cell>
          <cell r="CV79">
            <v>24500</v>
          </cell>
          <cell r="CW79">
            <v>24700</v>
          </cell>
          <cell r="CX79">
            <v>25100</v>
          </cell>
          <cell r="CY79">
            <v>25300</v>
          </cell>
          <cell r="CZ79">
            <v>25500</v>
          </cell>
        </row>
        <row r="80">
          <cell r="E80">
            <v>5050</v>
          </cell>
          <cell r="F80">
            <v>5100</v>
          </cell>
          <cell r="G80">
            <v>5150</v>
          </cell>
          <cell r="H80">
            <v>5300</v>
          </cell>
          <cell r="I80">
            <v>5350</v>
          </cell>
          <cell r="J80">
            <v>5400</v>
          </cell>
          <cell r="K80">
            <v>5550</v>
          </cell>
          <cell r="L80">
            <v>5600</v>
          </cell>
          <cell r="M80">
            <v>5650</v>
          </cell>
          <cell r="N80">
            <v>5800</v>
          </cell>
          <cell r="O80">
            <v>5850</v>
          </cell>
          <cell r="P80">
            <v>5900</v>
          </cell>
          <cell r="Q80">
            <v>5950</v>
          </cell>
          <cell r="R80">
            <v>6100</v>
          </cell>
          <cell r="S80">
            <v>6150</v>
          </cell>
          <cell r="T80">
            <v>6200</v>
          </cell>
          <cell r="U80">
            <v>6350</v>
          </cell>
          <cell r="V80">
            <v>6400</v>
          </cell>
          <cell r="W80">
            <v>6450</v>
          </cell>
          <cell r="X80">
            <v>6600</v>
          </cell>
          <cell r="Y80">
            <v>6650</v>
          </cell>
          <cell r="Z80">
            <v>6700</v>
          </cell>
          <cell r="AA80">
            <v>6750</v>
          </cell>
          <cell r="AB80">
            <v>6900</v>
          </cell>
          <cell r="AC80">
            <v>6950</v>
          </cell>
          <cell r="AD80">
            <v>7000</v>
          </cell>
          <cell r="AE80">
            <v>7150</v>
          </cell>
          <cell r="AF80">
            <v>7200</v>
          </cell>
          <cell r="AG80">
            <v>7250</v>
          </cell>
          <cell r="AH80">
            <v>7400</v>
          </cell>
          <cell r="AI80">
            <v>7450</v>
          </cell>
          <cell r="AJ80">
            <v>7500</v>
          </cell>
          <cell r="AK80">
            <v>7550</v>
          </cell>
          <cell r="AL80">
            <v>7700</v>
          </cell>
          <cell r="AM80">
            <v>7750</v>
          </cell>
          <cell r="AN80">
            <v>7800</v>
          </cell>
          <cell r="AO80">
            <v>7950</v>
          </cell>
          <cell r="AP80">
            <v>8000</v>
          </cell>
          <cell r="AQ80">
            <v>8050</v>
          </cell>
          <cell r="AR80">
            <v>8200</v>
          </cell>
          <cell r="AS80">
            <v>8250</v>
          </cell>
          <cell r="AT80">
            <v>8300</v>
          </cell>
          <cell r="AU80">
            <v>8350</v>
          </cell>
          <cell r="AV80">
            <v>8500</v>
          </cell>
          <cell r="AW80">
            <v>8550</v>
          </cell>
          <cell r="AX80">
            <v>8600</v>
          </cell>
          <cell r="AY80">
            <v>8750</v>
          </cell>
          <cell r="AZ80">
            <v>8800</v>
          </cell>
          <cell r="BA80">
            <v>8850</v>
          </cell>
          <cell r="BB80">
            <v>9000</v>
          </cell>
        </row>
        <row r="81">
          <cell r="C81" t="str">
            <v>AL</v>
          </cell>
          <cell r="D81">
            <v>5370</v>
          </cell>
          <cell r="E81">
            <v>6500</v>
          </cell>
          <cell r="F81">
            <v>6600</v>
          </cell>
          <cell r="G81">
            <v>6800</v>
          </cell>
          <cell r="H81">
            <v>6900</v>
          </cell>
          <cell r="I81">
            <v>7000</v>
          </cell>
          <cell r="J81">
            <v>7200</v>
          </cell>
          <cell r="K81">
            <v>7300</v>
          </cell>
          <cell r="L81">
            <v>7400</v>
          </cell>
          <cell r="M81">
            <v>7600</v>
          </cell>
          <cell r="N81">
            <v>7700</v>
          </cell>
          <cell r="O81">
            <v>7800</v>
          </cell>
          <cell r="P81">
            <v>7900</v>
          </cell>
          <cell r="Q81">
            <v>8100</v>
          </cell>
          <cell r="R81">
            <v>8200</v>
          </cell>
          <cell r="S81">
            <v>8300</v>
          </cell>
          <cell r="T81">
            <v>8500</v>
          </cell>
          <cell r="U81">
            <v>8600</v>
          </cell>
          <cell r="V81">
            <v>8700</v>
          </cell>
          <cell r="W81">
            <v>8900</v>
          </cell>
          <cell r="X81">
            <v>9000</v>
          </cell>
          <cell r="Y81">
            <v>9100</v>
          </cell>
          <cell r="Z81">
            <v>9200</v>
          </cell>
          <cell r="AA81">
            <v>9400</v>
          </cell>
          <cell r="AB81">
            <v>9500</v>
          </cell>
          <cell r="AC81">
            <v>9600</v>
          </cell>
          <cell r="AD81">
            <v>9800</v>
          </cell>
          <cell r="AE81">
            <v>9900</v>
          </cell>
          <cell r="AF81">
            <v>10000</v>
          </cell>
          <cell r="AG81">
            <v>10200</v>
          </cell>
          <cell r="AH81">
            <v>10300</v>
          </cell>
          <cell r="AI81">
            <v>10400</v>
          </cell>
          <cell r="AJ81">
            <v>10500</v>
          </cell>
          <cell r="AK81">
            <v>10700</v>
          </cell>
          <cell r="AL81">
            <v>10800</v>
          </cell>
          <cell r="AM81">
            <v>10900</v>
          </cell>
          <cell r="AN81">
            <v>11100</v>
          </cell>
          <cell r="AO81">
            <v>11200</v>
          </cell>
          <cell r="AP81">
            <v>11300</v>
          </cell>
          <cell r="AQ81">
            <v>11500</v>
          </cell>
          <cell r="AR81">
            <v>11600</v>
          </cell>
          <cell r="AS81">
            <v>11700</v>
          </cell>
          <cell r="AT81">
            <v>11800</v>
          </cell>
          <cell r="AU81">
            <v>12000</v>
          </cell>
          <cell r="AV81">
            <v>12100</v>
          </cell>
          <cell r="AW81">
            <v>12200</v>
          </cell>
          <cell r="AX81">
            <v>12400</v>
          </cell>
          <cell r="AY81">
            <v>12500</v>
          </cell>
          <cell r="AZ81">
            <v>12600</v>
          </cell>
          <cell r="BA81">
            <v>12800</v>
          </cell>
          <cell r="BB81">
            <v>12900</v>
          </cell>
          <cell r="BC81">
            <v>13000</v>
          </cell>
          <cell r="BD81">
            <v>13200</v>
          </cell>
          <cell r="BE81">
            <v>13400</v>
          </cell>
          <cell r="BF81">
            <v>13700</v>
          </cell>
          <cell r="BG81">
            <v>14000</v>
          </cell>
          <cell r="BH81">
            <v>14200</v>
          </cell>
          <cell r="BI81">
            <v>14500</v>
          </cell>
          <cell r="BJ81">
            <v>14800</v>
          </cell>
          <cell r="BK81">
            <v>15000</v>
          </cell>
          <cell r="BL81">
            <v>15300</v>
          </cell>
          <cell r="BM81">
            <v>15500</v>
          </cell>
          <cell r="BN81">
            <v>15800</v>
          </cell>
          <cell r="BO81">
            <v>16000</v>
          </cell>
          <cell r="BP81">
            <v>16300</v>
          </cell>
          <cell r="BQ81">
            <v>16600</v>
          </cell>
          <cell r="BR81">
            <v>16800</v>
          </cell>
          <cell r="BS81">
            <v>17100</v>
          </cell>
          <cell r="BT81">
            <v>17400</v>
          </cell>
          <cell r="BU81">
            <v>17600</v>
          </cell>
          <cell r="BV81">
            <v>17900</v>
          </cell>
          <cell r="BW81">
            <v>18100</v>
          </cell>
          <cell r="BX81">
            <v>18400</v>
          </cell>
          <cell r="BY81">
            <v>18600</v>
          </cell>
          <cell r="BZ81">
            <v>18900</v>
          </cell>
          <cell r="CA81">
            <v>19200</v>
          </cell>
          <cell r="CB81">
            <v>19400</v>
          </cell>
          <cell r="CC81">
            <v>19700</v>
          </cell>
          <cell r="CD81">
            <v>20000</v>
          </cell>
          <cell r="CE81">
            <v>20200</v>
          </cell>
          <cell r="CF81">
            <v>20500</v>
          </cell>
          <cell r="CG81">
            <v>20700</v>
          </cell>
          <cell r="CH81">
            <v>21000</v>
          </cell>
          <cell r="CI81">
            <v>21200</v>
          </cell>
          <cell r="CJ81">
            <v>21500</v>
          </cell>
          <cell r="CK81">
            <v>21800</v>
          </cell>
          <cell r="CL81">
            <v>22000</v>
          </cell>
          <cell r="CM81">
            <v>22300</v>
          </cell>
          <cell r="CN81">
            <v>22600</v>
          </cell>
          <cell r="CO81">
            <v>22800</v>
          </cell>
          <cell r="CP81">
            <v>23100</v>
          </cell>
          <cell r="CQ81">
            <v>23300</v>
          </cell>
          <cell r="CR81">
            <v>23600</v>
          </cell>
          <cell r="CS81">
            <v>23800</v>
          </cell>
          <cell r="CT81">
            <v>24100</v>
          </cell>
          <cell r="CU81">
            <v>24400</v>
          </cell>
          <cell r="CV81">
            <v>24600</v>
          </cell>
          <cell r="CW81">
            <v>24900</v>
          </cell>
          <cell r="CX81">
            <v>25200</v>
          </cell>
          <cell r="CY81">
            <v>25400</v>
          </cell>
          <cell r="CZ81">
            <v>25700</v>
          </cell>
        </row>
        <row r="82">
          <cell r="E82">
            <v>5150</v>
          </cell>
          <cell r="F82">
            <v>5200</v>
          </cell>
          <cell r="G82">
            <v>5350</v>
          </cell>
          <cell r="H82">
            <v>5400</v>
          </cell>
          <cell r="I82">
            <v>5450</v>
          </cell>
          <cell r="J82">
            <v>5600</v>
          </cell>
          <cell r="K82">
            <v>5650</v>
          </cell>
          <cell r="L82">
            <v>5700</v>
          </cell>
          <cell r="M82">
            <v>5850</v>
          </cell>
          <cell r="N82">
            <v>5900</v>
          </cell>
          <cell r="O82">
            <v>5950</v>
          </cell>
          <cell r="P82">
            <v>6000</v>
          </cell>
          <cell r="Q82">
            <v>6150</v>
          </cell>
          <cell r="R82">
            <v>6200</v>
          </cell>
          <cell r="S82">
            <v>6250</v>
          </cell>
          <cell r="T82">
            <v>6400</v>
          </cell>
          <cell r="U82">
            <v>6450</v>
          </cell>
          <cell r="V82">
            <v>6500</v>
          </cell>
          <cell r="W82">
            <v>6650</v>
          </cell>
          <cell r="X82">
            <v>6700</v>
          </cell>
          <cell r="Y82">
            <v>6750</v>
          </cell>
          <cell r="Z82">
            <v>6800</v>
          </cell>
          <cell r="AA82">
            <v>6950</v>
          </cell>
          <cell r="AB82">
            <v>7000</v>
          </cell>
          <cell r="AC82">
            <v>7050</v>
          </cell>
          <cell r="AD82">
            <v>7200</v>
          </cell>
          <cell r="AE82">
            <v>7250</v>
          </cell>
          <cell r="AF82">
            <v>7300</v>
          </cell>
          <cell r="AG82">
            <v>7450</v>
          </cell>
          <cell r="AH82">
            <v>7500</v>
          </cell>
          <cell r="AI82">
            <v>7550</v>
          </cell>
          <cell r="AJ82">
            <v>7600</v>
          </cell>
          <cell r="AK82">
            <v>7750</v>
          </cell>
          <cell r="AL82">
            <v>7800</v>
          </cell>
          <cell r="AM82">
            <v>7850</v>
          </cell>
          <cell r="AN82">
            <v>8000</v>
          </cell>
          <cell r="AO82">
            <v>8050</v>
          </cell>
          <cell r="AP82">
            <v>8100</v>
          </cell>
          <cell r="AQ82">
            <v>8250</v>
          </cell>
          <cell r="AR82">
            <v>8300</v>
          </cell>
          <cell r="AS82">
            <v>8350</v>
          </cell>
          <cell r="AT82">
            <v>8400</v>
          </cell>
          <cell r="AU82">
            <v>8550</v>
          </cell>
          <cell r="AV82">
            <v>8600</v>
          </cell>
          <cell r="AW82">
            <v>8650</v>
          </cell>
          <cell r="AX82">
            <v>8800</v>
          </cell>
          <cell r="AY82">
            <v>8850</v>
          </cell>
          <cell r="AZ82">
            <v>8900</v>
          </cell>
          <cell r="BA82">
            <v>9050</v>
          </cell>
          <cell r="BB82">
            <v>9100</v>
          </cell>
        </row>
        <row r="83">
          <cell r="C83" t="str">
            <v>AM</v>
          </cell>
          <cell r="D83">
            <v>5500</v>
          </cell>
          <cell r="E83">
            <v>6600</v>
          </cell>
          <cell r="F83">
            <v>6800</v>
          </cell>
          <cell r="G83">
            <v>6900</v>
          </cell>
          <cell r="H83">
            <v>7000</v>
          </cell>
          <cell r="I83">
            <v>7200</v>
          </cell>
          <cell r="J83">
            <v>7300</v>
          </cell>
          <cell r="K83">
            <v>7400</v>
          </cell>
          <cell r="L83">
            <v>7600</v>
          </cell>
          <cell r="M83">
            <v>7700</v>
          </cell>
          <cell r="N83">
            <v>7800</v>
          </cell>
          <cell r="O83">
            <v>7900</v>
          </cell>
          <cell r="P83">
            <v>8100</v>
          </cell>
          <cell r="Q83">
            <v>8200</v>
          </cell>
          <cell r="R83">
            <v>8300</v>
          </cell>
          <cell r="S83">
            <v>8500</v>
          </cell>
          <cell r="T83">
            <v>8600</v>
          </cell>
          <cell r="U83">
            <v>8700</v>
          </cell>
          <cell r="V83">
            <v>8900</v>
          </cell>
          <cell r="W83">
            <v>9000</v>
          </cell>
          <cell r="X83">
            <v>9100</v>
          </cell>
          <cell r="Y83">
            <v>9200</v>
          </cell>
          <cell r="Z83">
            <v>9400</v>
          </cell>
          <cell r="AA83">
            <v>9500</v>
          </cell>
          <cell r="AB83">
            <v>9600</v>
          </cell>
          <cell r="AC83">
            <v>9800</v>
          </cell>
          <cell r="AD83">
            <v>9900</v>
          </cell>
          <cell r="AE83">
            <v>10000</v>
          </cell>
          <cell r="AF83">
            <v>10200</v>
          </cell>
          <cell r="AG83">
            <v>10300</v>
          </cell>
          <cell r="AH83">
            <v>10400</v>
          </cell>
          <cell r="AI83">
            <v>10500</v>
          </cell>
          <cell r="AJ83">
            <v>10700</v>
          </cell>
          <cell r="AK83">
            <v>10800</v>
          </cell>
          <cell r="AL83">
            <v>10900</v>
          </cell>
          <cell r="AM83">
            <v>11100</v>
          </cell>
          <cell r="AN83">
            <v>11200</v>
          </cell>
          <cell r="AO83">
            <v>11300</v>
          </cell>
          <cell r="AP83">
            <v>11500</v>
          </cell>
          <cell r="AQ83">
            <v>11600</v>
          </cell>
          <cell r="AR83">
            <v>11700</v>
          </cell>
          <cell r="AS83">
            <v>11800</v>
          </cell>
          <cell r="AT83">
            <v>12000</v>
          </cell>
          <cell r="AU83">
            <v>12100</v>
          </cell>
          <cell r="AV83">
            <v>12200</v>
          </cell>
          <cell r="AW83">
            <v>12400</v>
          </cell>
          <cell r="AX83">
            <v>12500</v>
          </cell>
          <cell r="AY83">
            <v>12600</v>
          </cell>
          <cell r="AZ83">
            <v>12800</v>
          </cell>
          <cell r="BA83">
            <v>12900</v>
          </cell>
          <cell r="BB83">
            <v>13000</v>
          </cell>
          <cell r="BC83">
            <v>13100</v>
          </cell>
          <cell r="BD83">
            <v>13300</v>
          </cell>
          <cell r="BE83">
            <v>13600</v>
          </cell>
          <cell r="BF83">
            <v>13800</v>
          </cell>
          <cell r="BG83">
            <v>14100</v>
          </cell>
          <cell r="BH83">
            <v>14400</v>
          </cell>
          <cell r="BI83">
            <v>14600</v>
          </cell>
          <cell r="BJ83">
            <v>14900</v>
          </cell>
          <cell r="BK83">
            <v>15200</v>
          </cell>
          <cell r="BL83">
            <v>15400</v>
          </cell>
          <cell r="BM83">
            <v>15600</v>
          </cell>
          <cell r="BN83">
            <v>15900</v>
          </cell>
          <cell r="BO83">
            <v>16200</v>
          </cell>
          <cell r="BP83">
            <v>16400</v>
          </cell>
          <cell r="BQ83">
            <v>16700</v>
          </cell>
          <cell r="BR83">
            <v>17000</v>
          </cell>
          <cell r="BS83">
            <v>17200</v>
          </cell>
          <cell r="BT83">
            <v>17500</v>
          </cell>
          <cell r="BU83">
            <v>17800</v>
          </cell>
          <cell r="BV83">
            <v>18000</v>
          </cell>
          <cell r="BW83">
            <v>18200</v>
          </cell>
          <cell r="BX83">
            <v>18500</v>
          </cell>
          <cell r="BY83">
            <v>18800</v>
          </cell>
          <cell r="BZ83">
            <v>19000</v>
          </cell>
          <cell r="CA83">
            <v>19300</v>
          </cell>
          <cell r="CB83">
            <v>19600</v>
          </cell>
          <cell r="CC83">
            <v>19800</v>
          </cell>
          <cell r="CD83">
            <v>20100</v>
          </cell>
          <cell r="CE83">
            <v>20400</v>
          </cell>
          <cell r="CF83">
            <v>20600</v>
          </cell>
          <cell r="CG83">
            <v>20800</v>
          </cell>
          <cell r="CH83">
            <v>21100</v>
          </cell>
          <cell r="CI83">
            <v>21400</v>
          </cell>
          <cell r="CJ83">
            <v>21600</v>
          </cell>
          <cell r="CK83">
            <v>21900</v>
          </cell>
          <cell r="CL83">
            <v>22200</v>
          </cell>
          <cell r="CM83">
            <v>22400</v>
          </cell>
          <cell r="CN83">
            <v>22700</v>
          </cell>
          <cell r="CO83">
            <v>23000</v>
          </cell>
          <cell r="CP83">
            <v>23200</v>
          </cell>
          <cell r="CQ83">
            <v>23400</v>
          </cell>
          <cell r="CR83">
            <v>23700</v>
          </cell>
          <cell r="CS83">
            <v>24000</v>
          </cell>
          <cell r="CT83">
            <v>24200</v>
          </cell>
          <cell r="CU83">
            <v>24500</v>
          </cell>
          <cell r="CV83">
            <v>24800</v>
          </cell>
          <cell r="CW83">
            <v>25000</v>
          </cell>
          <cell r="CX83">
            <v>25300</v>
          </cell>
          <cell r="CY83">
            <v>25600</v>
          </cell>
          <cell r="CZ83">
            <v>25800</v>
          </cell>
        </row>
        <row r="84">
          <cell r="E84">
            <v>5250</v>
          </cell>
          <cell r="F84">
            <v>5400</v>
          </cell>
          <cell r="G84">
            <v>5450</v>
          </cell>
          <cell r="H84">
            <v>5500</v>
          </cell>
          <cell r="I84">
            <v>5650</v>
          </cell>
          <cell r="J84">
            <v>5700</v>
          </cell>
          <cell r="K84">
            <v>5750</v>
          </cell>
          <cell r="L84">
            <v>5900</v>
          </cell>
          <cell r="M84">
            <v>5950</v>
          </cell>
          <cell r="N84">
            <v>6000</v>
          </cell>
          <cell r="O84">
            <v>6050</v>
          </cell>
          <cell r="P84">
            <v>6200</v>
          </cell>
          <cell r="Q84">
            <v>6250</v>
          </cell>
          <cell r="R84">
            <v>6300</v>
          </cell>
          <cell r="S84">
            <v>6450</v>
          </cell>
          <cell r="T84">
            <v>6500</v>
          </cell>
          <cell r="U84">
            <v>6550</v>
          </cell>
          <cell r="V84">
            <v>6700</v>
          </cell>
          <cell r="W84">
            <v>6750</v>
          </cell>
          <cell r="X84">
            <v>6800</v>
          </cell>
          <cell r="Y84">
            <v>6850</v>
          </cell>
          <cell r="Z84">
            <v>7000</v>
          </cell>
          <cell r="AA84">
            <v>7050</v>
          </cell>
          <cell r="AB84">
            <v>7100</v>
          </cell>
          <cell r="AC84">
            <v>7250</v>
          </cell>
          <cell r="AD84">
            <v>7300</v>
          </cell>
          <cell r="AE84">
            <v>7350</v>
          </cell>
          <cell r="AF84">
            <v>7500</v>
          </cell>
          <cell r="AG84">
            <v>7550</v>
          </cell>
          <cell r="AH84">
            <v>7600</v>
          </cell>
          <cell r="AI84">
            <v>7650</v>
          </cell>
          <cell r="AJ84">
            <v>7800</v>
          </cell>
          <cell r="AK84">
            <v>7850</v>
          </cell>
          <cell r="AL84">
            <v>7900</v>
          </cell>
          <cell r="AM84">
            <v>8050</v>
          </cell>
          <cell r="AN84">
            <v>8100</v>
          </cell>
          <cell r="AO84">
            <v>8150</v>
          </cell>
          <cell r="AP84">
            <v>8300</v>
          </cell>
          <cell r="AQ84">
            <v>8350</v>
          </cell>
          <cell r="AR84">
            <v>8400</v>
          </cell>
          <cell r="AS84">
            <v>8450</v>
          </cell>
          <cell r="AT84">
            <v>8600</v>
          </cell>
          <cell r="AU84">
            <v>8650</v>
          </cell>
          <cell r="AV84">
            <v>8700</v>
          </cell>
          <cell r="AW84">
            <v>8850</v>
          </cell>
          <cell r="AX84">
            <v>8900</v>
          </cell>
          <cell r="AY84">
            <v>8950</v>
          </cell>
          <cell r="AZ84">
            <v>9100</v>
          </cell>
          <cell r="BA84">
            <v>9150</v>
          </cell>
          <cell r="BB84">
            <v>9200</v>
          </cell>
        </row>
        <row r="85">
          <cell r="C85" t="str">
            <v>AN</v>
          </cell>
          <cell r="D85">
            <v>5630</v>
          </cell>
          <cell r="E85">
            <v>6800</v>
          </cell>
          <cell r="F85">
            <v>6900</v>
          </cell>
          <cell r="G85">
            <v>7000</v>
          </cell>
          <cell r="H85">
            <v>7200</v>
          </cell>
          <cell r="I85">
            <v>7300</v>
          </cell>
          <cell r="J85">
            <v>7400</v>
          </cell>
          <cell r="K85">
            <v>7600</v>
          </cell>
          <cell r="L85">
            <v>7700</v>
          </cell>
          <cell r="M85">
            <v>7800</v>
          </cell>
          <cell r="N85">
            <v>7900</v>
          </cell>
          <cell r="O85">
            <v>8100</v>
          </cell>
          <cell r="P85">
            <v>8200</v>
          </cell>
          <cell r="Q85">
            <v>8300</v>
          </cell>
          <cell r="R85">
            <v>8500</v>
          </cell>
          <cell r="S85">
            <v>8600</v>
          </cell>
          <cell r="T85">
            <v>8700</v>
          </cell>
          <cell r="U85">
            <v>8900</v>
          </cell>
          <cell r="V85">
            <v>9000</v>
          </cell>
          <cell r="W85">
            <v>9100</v>
          </cell>
          <cell r="X85">
            <v>9200</v>
          </cell>
          <cell r="Y85">
            <v>9400</v>
          </cell>
          <cell r="Z85">
            <v>9500</v>
          </cell>
          <cell r="AA85">
            <v>9600</v>
          </cell>
          <cell r="AB85">
            <v>9800</v>
          </cell>
          <cell r="AC85">
            <v>9900</v>
          </cell>
          <cell r="AD85">
            <v>10000</v>
          </cell>
          <cell r="AE85">
            <v>10200</v>
          </cell>
          <cell r="AF85">
            <v>10300</v>
          </cell>
          <cell r="AG85">
            <v>10400</v>
          </cell>
          <cell r="AH85">
            <v>10500</v>
          </cell>
          <cell r="AI85">
            <v>10700</v>
          </cell>
          <cell r="AJ85">
            <v>10800</v>
          </cell>
          <cell r="AK85">
            <v>10900</v>
          </cell>
          <cell r="AL85">
            <v>11100</v>
          </cell>
          <cell r="AM85">
            <v>11200</v>
          </cell>
          <cell r="AN85">
            <v>11300</v>
          </cell>
          <cell r="AO85">
            <v>11500</v>
          </cell>
          <cell r="AP85">
            <v>11600</v>
          </cell>
          <cell r="AQ85">
            <v>11700</v>
          </cell>
          <cell r="AR85">
            <v>11800</v>
          </cell>
          <cell r="AS85">
            <v>12000</v>
          </cell>
          <cell r="AT85">
            <v>12100</v>
          </cell>
          <cell r="AU85">
            <v>12200</v>
          </cell>
          <cell r="AV85">
            <v>12400</v>
          </cell>
          <cell r="AW85">
            <v>12500</v>
          </cell>
          <cell r="AX85">
            <v>12600</v>
          </cell>
          <cell r="AY85">
            <v>12800</v>
          </cell>
          <cell r="AZ85">
            <v>12900</v>
          </cell>
          <cell r="BA85">
            <v>13000</v>
          </cell>
          <cell r="BB85">
            <v>13100</v>
          </cell>
          <cell r="BC85">
            <v>13300</v>
          </cell>
          <cell r="BD85">
            <v>13500</v>
          </cell>
          <cell r="BE85">
            <v>13700</v>
          </cell>
          <cell r="BF85">
            <v>13900</v>
          </cell>
          <cell r="BG85">
            <v>14300</v>
          </cell>
          <cell r="BH85">
            <v>14500</v>
          </cell>
          <cell r="BI85">
            <v>14700</v>
          </cell>
          <cell r="BJ85">
            <v>15100</v>
          </cell>
          <cell r="BK85">
            <v>15300</v>
          </cell>
          <cell r="BL85">
            <v>15500</v>
          </cell>
          <cell r="BM85">
            <v>15700</v>
          </cell>
          <cell r="BN85">
            <v>16100</v>
          </cell>
          <cell r="BO85">
            <v>16300</v>
          </cell>
          <cell r="BP85">
            <v>16500</v>
          </cell>
          <cell r="BQ85">
            <v>16900</v>
          </cell>
          <cell r="BR85">
            <v>17100</v>
          </cell>
          <cell r="BS85">
            <v>17300</v>
          </cell>
          <cell r="BT85">
            <v>17700</v>
          </cell>
          <cell r="BU85">
            <v>17900</v>
          </cell>
          <cell r="BV85">
            <v>18100</v>
          </cell>
          <cell r="BW85">
            <v>18300</v>
          </cell>
          <cell r="BX85">
            <v>18700</v>
          </cell>
          <cell r="BY85">
            <v>18900</v>
          </cell>
          <cell r="BZ85">
            <v>19100</v>
          </cell>
          <cell r="CA85">
            <v>19500</v>
          </cell>
          <cell r="CB85">
            <v>19700</v>
          </cell>
          <cell r="CC85">
            <v>19900</v>
          </cell>
          <cell r="CD85">
            <v>20300</v>
          </cell>
          <cell r="CE85">
            <v>20500</v>
          </cell>
          <cell r="CF85">
            <v>20700</v>
          </cell>
          <cell r="CG85">
            <v>20900</v>
          </cell>
          <cell r="CH85">
            <v>21300</v>
          </cell>
          <cell r="CI85">
            <v>21500</v>
          </cell>
          <cell r="CJ85">
            <v>21700</v>
          </cell>
          <cell r="CK85">
            <v>22100</v>
          </cell>
          <cell r="CL85">
            <v>22300</v>
          </cell>
          <cell r="CM85">
            <v>22500</v>
          </cell>
          <cell r="CN85">
            <v>22900</v>
          </cell>
          <cell r="CO85">
            <v>23100</v>
          </cell>
          <cell r="CP85">
            <v>23300</v>
          </cell>
          <cell r="CQ85">
            <v>23500</v>
          </cell>
          <cell r="CR85">
            <v>23900</v>
          </cell>
          <cell r="CS85">
            <v>24100</v>
          </cell>
          <cell r="CT85">
            <v>24300</v>
          </cell>
          <cell r="CU85">
            <v>24700</v>
          </cell>
          <cell r="CV85">
            <v>24900</v>
          </cell>
          <cell r="CW85">
            <v>25100</v>
          </cell>
          <cell r="CX85">
            <v>25500</v>
          </cell>
          <cell r="CY85">
            <v>25700</v>
          </cell>
          <cell r="CZ85">
            <v>25900</v>
          </cell>
        </row>
        <row r="86">
          <cell r="E86">
            <v>5450</v>
          </cell>
          <cell r="F86">
            <v>5500</v>
          </cell>
          <cell r="G86">
            <v>5550</v>
          </cell>
          <cell r="H86">
            <v>5700</v>
          </cell>
          <cell r="I86">
            <v>5750</v>
          </cell>
          <cell r="J86">
            <v>5800</v>
          </cell>
          <cell r="K86">
            <v>5950</v>
          </cell>
          <cell r="L86">
            <v>6000</v>
          </cell>
          <cell r="M86">
            <v>6050</v>
          </cell>
          <cell r="N86">
            <v>6100</v>
          </cell>
          <cell r="O86">
            <v>6250</v>
          </cell>
          <cell r="P86">
            <v>6300</v>
          </cell>
          <cell r="Q86">
            <v>6350</v>
          </cell>
          <cell r="R86">
            <v>6500</v>
          </cell>
          <cell r="S86">
            <v>6550</v>
          </cell>
          <cell r="T86">
            <v>6600</v>
          </cell>
          <cell r="U86">
            <v>6750</v>
          </cell>
          <cell r="V86">
            <v>6800</v>
          </cell>
          <cell r="W86">
            <v>6850</v>
          </cell>
          <cell r="X86">
            <v>6900</v>
          </cell>
          <cell r="Y86">
            <v>7050</v>
          </cell>
          <cell r="Z86">
            <v>7100</v>
          </cell>
          <cell r="AA86">
            <v>7150</v>
          </cell>
          <cell r="AB86">
            <v>7300</v>
          </cell>
          <cell r="AC86">
            <v>7350</v>
          </cell>
          <cell r="AD86">
            <v>7400</v>
          </cell>
          <cell r="AE86">
            <v>7550</v>
          </cell>
          <cell r="AF86">
            <v>7600</v>
          </cell>
          <cell r="AG86">
            <v>7650</v>
          </cell>
          <cell r="AH86">
            <v>7700</v>
          </cell>
          <cell r="AI86">
            <v>7850</v>
          </cell>
          <cell r="AJ86">
            <v>7900</v>
          </cell>
          <cell r="AK86">
            <v>7950</v>
          </cell>
          <cell r="AL86">
            <v>8100</v>
          </cell>
          <cell r="AM86">
            <v>8150</v>
          </cell>
          <cell r="AN86">
            <v>8200</v>
          </cell>
          <cell r="AO86">
            <v>8350</v>
          </cell>
          <cell r="AP86">
            <v>8400</v>
          </cell>
          <cell r="AQ86">
            <v>8450</v>
          </cell>
          <cell r="AR86">
            <v>8500</v>
          </cell>
          <cell r="AS86">
            <v>8650</v>
          </cell>
          <cell r="AT86">
            <v>8700</v>
          </cell>
          <cell r="AU86">
            <v>8750</v>
          </cell>
          <cell r="AV86">
            <v>8900</v>
          </cell>
          <cell r="AW86">
            <v>8950</v>
          </cell>
          <cell r="AX86">
            <v>9000</v>
          </cell>
          <cell r="AY86">
            <v>9150</v>
          </cell>
          <cell r="AZ86">
            <v>9200</v>
          </cell>
          <cell r="BA86">
            <v>9250</v>
          </cell>
          <cell r="BB86">
            <v>9300</v>
          </cell>
        </row>
        <row r="87">
          <cell r="C87" t="str">
            <v>AO</v>
          </cell>
          <cell r="D87">
            <v>5760</v>
          </cell>
          <cell r="E87">
            <v>6900</v>
          </cell>
          <cell r="F87">
            <v>7000</v>
          </cell>
          <cell r="G87">
            <v>7200</v>
          </cell>
          <cell r="H87">
            <v>7300</v>
          </cell>
          <cell r="I87">
            <v>7400</v>
          </cell>
          <cell r="J87">
            <v>7600</v>
          </cell>
          <cell r="K87">
            <v>7700</v>
          </cell>
          <cell r="L87">
            <v>7800</v>
          </cell>
          <cell r="M87">
            <v>7900</v>
          </cell>
          <cell r="N87">
            <v>8100</v>
          </cell>
          <cell r="O87">
            <v>8200</v>
          </cell>
          <cell r="P87">
            <v>8300</v>
          </cell>
          <cell r="Q87">
            <v>8500</v>
          </cell>
          <cell r="R87">
            <v>8600</v>
          </cell>
          <cell r="S87">
            <v>8700</v>
          </cell>
          <cell r="T87">
            <v>8900</v>
          </cell>
          <cell r="U87">
            <v>9000</v>
          </cell>
          <cell r="V87">
            <v>9100</v>
          </cell>
          <cell r="W87">
            <v>9200</v>
          </cell>
          <cell r="X87">
            <v>9400</v>
          </cell>
          <cell r="Y87">
            <v>9500</v>
          </cell>
          <cell r="Z87">
            <v>9600</v>
          </cell>
          <cell r="AA87">
            <v>9800</v>
          </cell>
          <cell r="AB87">
            <v>9900</v>
          </cell>
          <cell r="AC87">
            <v>10000</v>
          </cell>
          <cell r="AD87">
            <v>10200</v>
          </cell>
          <cell r="AE87">
            <v>10300</v>
          </cell>
          <cell r="AF87">
            <v>10400</v>
          </cell>
          <cell r="AG87">
            <v>10500</v>
          </cell>
          <cell r="AH87">
            <v>10700</v>
          </cell>
          <cell r="AI87">
            <v>10800</v>
          </cell>
          <cell r="AJ87">
            <v>10900</v>
          </cell>
          <cell r="AK87">
            <v>11100</v>
          </cell>
          <cell r="AL87">
            <v>11200</v>
          </cell>
          <cell r="AM87">
            <v>11300</v>
          </cell>
          <cell r="AN87">
            <v>11500</v>
          </cell>
          <cell r="AO87">
            <v>11600</v>
          </cell>
          <cell r="AP87">
            <v>11700</v>
          </cell>
          <cell r="AQ87">
            <v>11800</v>
          </cell>
          <cell r="AR87">
            <v>12000</v>
          </cell>
          <cell r="AS87">
            <v>12100</v>
          </cell>
          <cell r="AT87">
            <v>12200</v>
          </cell>
          <cell r="AU87">
            <v>12400</v>
          </cell>
          <cell r="AV87">
            <v>12500</v>
          </cell>
          <cell r="AW87">
            <v>12600</v>
          </cell>
          <cell r="AX87">
            <v>12800</v>
          </cell>
          <cell r="AY87">
            <v>12900</v>
          </cell>
          <cell r="AZ87">
            <v>13000</v>
          </cell>
          <cell r="BA87">
            <v>13100</v>
          </cell>
          <cell r="BB87">
            <v>13300</v>
          </cell>
          <cell r="BC87">
            <v>13400</v>
          </cell>
          <cell r="BD87">
            <v>13600</v>
          </cell>
          <cell r="BE87">
            <v>13800</v>
          </cell>
          <cell r="BF87">
            <v>14100</v>
          </cell>
          <cell r="BG87">
            <v>14400</v>
          </cell>
          <cell r="BH87">
            <v>14600</v>
          </cell>
          <cell r="BI87">
            <v>14900</v>
          </cell>
          <cell r="BJ87">
            <v>15200</v>
          </cell>
          <cell r="BK87">
            <v>15400</v>
          </cell>
          <cell r="BL87">
            <v>15600</v>
          </cell>
          <cell r="BM87">
            <v>15900</v>
          </cell>
          <cell r="BN87">
            <v>16200</v>
          </cell>
          <cell r="BO87">
            <v>16400</v>
          </cell>
          <cell r="BP87">
            <v>16700</v>
          </cell>
          <cell r="BQ87">
            <v>17000</v>
          </cell>
          <cell r="BR87">
            <v>17200</v>
          </cell>
          <cell r="BS87">
            <v>17500</v>
          </cell>
          <cell r="BT87">
            <v>17800</v>
          </cell>
          <cell r="BU87">
            <v>18000</v>
          </cell>
          <cell r="BV87">
            <v>18200</v>
          </cell>
          <cell r="BW87">
            <v>18500</v>
          </cell>
          <cell r="BX87">
            <v>18800</v>
          </cell>
          <cell r="BY87">
            <v>19000</v>
          </cell>
          <cell r="BZ87">
            <v>19300</v>
          </cell>
          <cell r="CA87">
            <v>19600</v>
          </cell>
          <cell r="CB87">
            <v>19800</v>
          </cell>
          <cell r="CC87">
            <v>20100</v>
          </cell>
          <cell r="CD87">
            <v>20400</v>
          </cell>
          <cell r="CE87">
            <v>20600</v>
          </cell>
          <cell r="CF87">
            <v>20800</v>
          </cell>
          <cell r="CG87">
            <v>21100</v>
          </cell>
          <cell r="CH87">
            <v>21400</v>
          </cell>
          <cell r="CI87">
            <v>21600</v>
          </cell>
          <cell r="CJ87">
            <v>21900</v>
          </cell>
          <cell r="CK87">
            <v>22200</v>
          </cell>
          <cell r="CL87">
            <v>22400</v>
          </cell>
          <cell r="CM87">
            <v>22700</v>
          </cell>
          <cell r="CN87">
            <v>23000</v>
          </cell>
          <cell r="CO87">
            <v>23200</v>
          </cell>
          <cell r="CP87">
            <v>23400</v>
          </cell>
          <cell r="CQ87">
            <v>23700</v>
          </cell>
          <cell r="CR87">
            <v>24000</v>
          </cell>
          <cell r="CS87">
            <v>24200</v>
          </cell>
          <cell r="CT87">
            <v>24500</v>
          </cell>
          <cell r="CU87">
            <v>24800</v>
          </cell>
          <cell r="CV87">
            <v>25000</v>
          </cell>
          <cell r="CW87">
            <v>25300</v>
          </cell>
          <cell r="CX87">
            <v>25600</v>
          </cell>
          <cell r="CY87">
            <v>25800</v>
          </cell>
          <cell r="CZ87">
            <v>26000</v>
          </cell>
        </row>
        <row r="88">
          <cell r="E88">
            <v>5550</v>
          </cell>
          <cell r="F88">
            <v>5600</v>
          </cell>
          <cell r="G88">
            <v>5750</v>
          </cell>
          <cell r="H88">
            <v>5800</v>
          </cell>
          <cell r="I88">
            <v>5850</v>
          </cell>
          <cell r="J88">
            <v>6000</v>
          </cell>
          <cell r="K88">
            <v>6050</v>
          </cell>
          <cell r="L88">
            <v>6100</v>
          </cell>
          <cell r="M88">
            <v>6150</v>
          </cell>
          <cell r="N88">
            <v>6300</v>
          </cell>
          <cell r="O88">
            <v>6350</v>
          </cell>
          <cell r="P88">
            <v>6400</v>
          </cell>
          <cell r="Q88">
            <v>6550</v>
          </cell>
          <cell r="R88">
            <v>6600</v>
          </cell>
          <cell r="S88">
            <v>6650</v>
          </cell>
          <cell r="T88">
            <v>6800</v>
          </cell>
          <cell r="U88">
            <v>6850</v>
          </cell>
          <cell r="V88">
            <v>6900</v>
          </cell>
          <cell r="W88">
            <v>6950</v>
          </cell>
          <cell r="X88">
            <v>7100</v>
          </cell>
          <cell r="Y88">
            <v>7150</v>
          </cell>
          <cell r="Z88">
            <v>7200</v>
          </cell>
          <cell r="AA88">
            <v>7350</v>
          </cell>
          <cell r="AB88">
            <v>7400</v>
          </cell>
          <cell r="AC88">
            <v>7450</v>
          </cell>
          <cell r="AD88">
            <v>7600</v>
          </cell>
          <cell r="AE88">
            <v>7650</v>
          </cell>
          <cell r="AF88">
            <v>7700</v>
          </cell>
          <cell r="AG88">
            <v>7750</v>
          </cell>
          <cell r="AH88">
            <v>7900</v>
          </cell>
          <cell r="AI88">
            <v>7950</v>
          </cell>
          <cell r="AJ88">
            <v>8000</v>
          </cell>
          <cell r="AK88">
            <v>8150</v>
          </cell>
          <cell r="AL88">
            <v>8200</v>
          </cell>
          <cell r="AM88">
            <v>8250</v>
          </cell>
          <cell r="AN88">
            <v>8400</v>
          </cell>
          <cell r="AO88">
            <v>8450</v>
          </cell>
          <cell r="AP88">
            <v>8500</v>
          </cell>
          <cell r="AQ88">
            <v>8550</v>
          </cell>
          <cell r="AR88">
            <v>8700</v>
          </cell>
          <cell r="AS88">
            <v>8750</v>
          </cell>
          <cell r="AT88">
            <v>8800</v>
          </cell>
          <cell r="AU88">
            <v>8950</v>
          </cell>
          <cell r="AV88">
            <v>9000</v>
          </cell>
          <cell r="AW88">
            <v>9050</v>
          </cell>
          <cell r="AX88">
            <v>9200</v>
          </cell>
          <cell r="AY88">
            <v>9250</v>
          </cell>
          <cell r="AZ88">
            <v>9300</v>
          </cell>
          <cell r="BA88">
            <v>9350</v>
          </cell>
          <cell r="BB88">
            <v>9500</v>
          </cell>
        </row>
        <row r="89">
          <cell r="C89" t="str">
            <v>AP</v>
          </cell>
          <cell r="D89">
            <v>5890</v>
          </cell>
          <cell r="E89">
            <v>7000</v>
          </cell>
          <cell r="F89">
            <v>7200</v>
          </cell>
          <cell r="G89">
            <v>7300</v>
          </cell>
          <cell r="H89">
            <v>7400</v>
          </cell>
          <cell r="I89">
            <v>7600</v>
          </cell>
          <cell r="J89">
            <v>7700</v>
          </cell>
          <cell r="K89">
            <v>7800</v>
          </cell>
          <cell r="L89">
            <v>7900</v>
          </cell>
          <cell r="M89">
            <v>8100</v>
          </cell>
          <cell r="N89">
            <v>8200</v>
          </cell>
          <cell r="O89">
            <v>8300</v>
          </cell>
          <cell r="P89">
            <v>8500</v>
          </cell>
          <cell r="Q89">
            <v>8600</v>
          </cell>
          <cell r="R89">
            <v>8700</v>
          </cell>
          <cell r="S89">
            <v>8900</v>
          </cell>
          <cell r="T89">
            <v>9000</v>
          </cell>
          <cell r="U89">
            <v>9100</v>
          </cell>
          <cell r="V89">
            <v>9200</v>
          </cell>
          <cell r="W89">
            <v>9400</v>
          </cell>
          <cell r="X89">
            <v>9500</v>
          </cell>
          <cell r="Y89">
            <v>9600</v>
          </cell>
          <cell r="Z89">
            <v>9800</v>
          </cell>
          <cell r="AA89">
            <v>9900</v>
          </cell>
          <cell r="AB89">
            <v>10000</v>
          </cell>
          <cell r="AC89">
            <v>10200</v>
          </cell>
          <cell r="AD89">
            <v>10300</v>
          </cell>
          <cell r="AE89">
            <v>10400</v>
          </cell>
          <cell r="AF89">
            <v>10500</v>
          </cell>
          <cell r="AG89">
            <v>10700</v>
          </cell>
          <cell r="AH89">
            <v>10800</v>
          </cell>
          <cell r="AI89">
            <v>10900</v>
          </cell>
          <cell r="AJ89">
            <v>11100</v>
          </cell>
          <cell r="AK89">
            <v>11200</v>
          </cell>
          <cell r="AL89">
            <v>11300</v>
          </cell>
          <cell r="AM89">
            <v>11500</v>
          </cell>
          <cell r="AN89">
            <v>11600</v>
          </cell>
          <cell r="AO89">
            <v>11700</v>
          </cell>
          <cell r="AP89">
            <v>11800</v>
          </cell>
          <cell r="AQ89">
            <v>12000</v>
          </cell>
          <cell r="AR89">
            <v>12100</v>
          </cell>
          <cell r="AS89">
            <v>12200</v>
          </cell>
          <cell r="AT89">
            <v>12400</v>
          </cell>
          <cell r="AU89">
            <v>12500</v>
          </cell>
          <cell r="AV89">
            <v>12600</v>
          </cell>
          <cell r="AW89">
            <v>12800</v>
          </cell>
          <cell r="AX89">
            <v>12900</v>
          </cell>
          <cell r="AY89">
            <v>13000</v>
          </cell>
          <cell r="AZ89">
            <v>13100</v>
          </cell>
          <cell r="BA89">
            <v>13300</v>
          </cell>
          <cell r="BB89">
            <v>13400</v>
          </cell>
          <cell r="BC89">
            <v>13500</v>
          </cell>
          <cell r="BD89">
            <v>13700</v>
          </cell>
          <cell r="BE89">
            <v>14000</v>
          </cell>
          <cell r="BF89">
            <v>14200</v>
          </cell>
          <cell r="BG89">
            <v>14500</v>
          </cell>
          <cell r="BH89">
            <v>14800</v>
          </cell>
          <cell r="BI89">
            <v>15000</v>
          </cell>
          <cell r="BJ89">
            <v>15300</v>
          </cell>
          <cell r="BK89">
            <v>15500</v>
          </cell>
          <cell r="BL89">
            <v>15800</v>
          </cell>
          <cell r="BM89">
            <v>16000</v>
          </cell>
          <cell r="BN89">
            <v>16300</v>
          </cell>
          <cell r="BO89">
            <v>16600</v>
          </cell>
          <cell r="BP89">
            <v>16800</v>
          </cell>
          <cell r="BQ89">
            <v>17100</v>
          </cell>
          <cell r="BR89">
            <v>17400</v>
          </cell>
          <cell r="BS89">
            <v>17600</v>
          </cell>
          <cell r="BT89">
            <v>17900</v>
          </cell>
          <cell r="BU89">
            <v>18100</v>
          </cell>
          <cell r="BV89">
            <v>18400</v>
          </cell>
          <cell r="BW89">
            <v>18600</v>
          </cell>
          <cell r="BX89">
            <v>18900</v>
          </cell>
          <cell r="BY89">
            <v>19200</v>
          </cell>
          <cell r="BZ89">
            <v>19400</v>
          </cell>
          <cell r="CA89">
            <v>19700</v>
          </cell>
          <cell r="CB89">
            <v>20000</v>
          </cell>
          <cell r="CC89">
            <v>20200</v>
          </cell>
          <cell r="CD89">
            <v>20500</v>
          </cell>
          <cell r="CE89">
            <v>20700</v>
          </cell>
          <cell r="CF89">
            <v>21000</v>
          </cell>
          <cell r="CG89">
            <v>21200</v>
          </cell>
          <cell r="CH89">
            <v>21500</v>
          </cell>
          <cell r="CI89">
            <v>21800</v>
          </cell>
          <cell r="CJ89">
            <v>22000</v>
          </cell>
          <cell r="CK89">
            <v>22300</v>
          </cell>
          <cell r="CL89">
            <v>22600</v>
          </cell>
          <cell r="CM89">
            <v>22800</v>
          </cell>
          <cell r="CN89">
            <v>23100</v>
          </cell>
          <cell r="CO89">
            <v>23300</v>
          </cell>
          <cell r="CP89">
            <v>23600</v>
          </cell>
          <cell r="CQ89">
            <v>23800</v>
          </cell>
          <cell r="CR89">
            <v>24100</v>
          </cell>
          <cell r="CS89">
            <v>24400</v>
          </cell>
          <cell r="CT89">
            <v>24600</v>
          </cell>
          <cell r="CU89">
            <v>24900</v>
          </cell>
          <cell r="CV89">
            <v>25200</v>
          </cell>
          <cell r="CW89">
            <v>25400</v>
          </cell>
          <cell r="CX89">
            <v>25700</v>
          </cell>
          <cell r="CY89">
            <v>25900</v>
          </cell>
          <cell r="CZ89">
            <v>26200</v>
          </cell>
        </row>
        <row r="90">
          <cell r="E90">
            <v>5650</v>
          </cell>
          <cell r="F90">
            <v>5800</v>
          </cell>
          <cell r="G90">
            <v>5850</v>
          </cell>
          <cell r="H90">
            <v>5900</v>
          </cell>
          <cell r="I90">
            <v>6050</v>
          </cell>
          <cell r="J90">
            <v>6100</v>
          </cell>
          <cell r="K90">
            <v>6150</v>
          </cell>
          <cell r="L90">
            <v>6200</v>
          </cell>
          <cell r="M90">
            <v>6350</v>
          </cell>
          <cell r="N90">
            <v>6400</v>
          </cell>
          <cell r="O90">
            <v>6450</v>
          </cell>
          <cell r="P90">
            <v>6600</v>
          </cell>
          <cell r="Q90">
            <v>6650</v>
          </cell>
          <cell r="R90">
            <v>6700</v>
          </cell>
          <cell r="S90">
            <v>6850</v>
          </cell>
          <cell r="T90">
            <v>6900</v>
          </cell>
          <cell r="U90">
            <v>6950</v>
          </cell>
          <cell r="V90">
            <v>7000</v>
          </cell>
          <cell r="W90">
            <v>7150</v>
          </cell>
          <cell r="X90">
            <v>7200</v>
          </cell>
          <cell r="Y90">
            <v>7250</v>
          </cell>
          <cell r="Z90">
            <v>7400</v>
          </cell>
          <cell r="AA90">
            <v>7450</v>
          </cell>
          <cell r="AB90">
            <v>7500</v>
          </cell>
          <cell r="AC90">
            <v>7650</v>
          </cell>
          <cell r="AD90">
            <v>7700</v>
          </cell>
          <cell r="AE90">
            <v>7750</v>
          </cell>
          <cell r="AF90">
            <v>7800</v>
          </cell>
          <cell r="AG90">
            <v>7950</v>
          </cell>
          <cell r="AH90">
            <v>8000</v>
          </cell>
          <cell r="AI90">
            <v>8050</v>
          </cell>
          <cell r="AJ90">
            <v>8200</v>
          </cell>
          <cell r="AK90">
            <v>8250</v>
          </cell>
          <cell r="AL90">
            <v>8300</v>
          </cell>
          <cell r="AM90">
            <v>8450</v>
          </cell>
          <cell r="AN90">
            <v>8500</v>
          </cell>
          <cell r="AO90">
            <v>8550</v>
          </cell>
          <cell r="AP90">
            <v>8600</v>
          </cell>
          <cell r="AQ90">
            <v>8750</v>
          </cell>
          <cell r="AR90">
            <v>8800</v>
          </cell>
          <cell r="AS90">
            <v>8850</v>
          </cell>
          <cell r="AT90">
            <v>9000</v>
          </cell>
          <cell r="AU90">
            <v>9050</v>
          </cell>
          <cell r="AV90">
            <v>9100</v>
          </cell>
          <cell r="AW90">
            <v>9250</v>
          </cell>
          <cell r="AX90">
            <v>9300</v>
          </cell>
          <cell r="AY90">
            <v>9350</v>
          </cell>
          <cell r="AZ90">
            <v>9400</v>
          </cell>
          <cell r="BA90">
            <v>9550</v>
          </cell>
          <cell r="BB90">
            <v>9600</v>
          </cell>
        </row>
        <row r="91">
          <cell r="C91" t="str">
            <v>AQ</v>
          </cell>
          <cell r="D91">
            <v>6020</v>
          </cell>
          <cell r="E91">
            <v>7200</v>
          </cell>
          <cell r="F91">
            <v>7300</v>
          </cell>
          <cell r="G91">
            <v>7400</v>
          </cell>
          <cell r="H91">
            <v>7600</v>
          </cell>
          <cell r="I91">
            <v>7700</v>
          </cell>
          <cell r="J91">
            <v>7800</v>
          </cell>
          <cell r="K91">
            <v>7900</v>
          </cell>
          <cell r="L91">
            <v>8100</v>
          </cell>
          <cell r="M91">
            <v>8200</v>
          </cell>
          <cell r="N91">
            <v>8300</v>
          </cell>
          <cell r="O91">
            <v>8500</v>
          </cell>
          <cell r="P91">
            <v>8600</v>
          </cell>
          <cell r="Q91">
            <v>8700</v>
          </cell>
          <cell r="R91">
            <v>8900</v>
          </cell>
          <cell r="S91">
            <v>9000</v>
          </cell>
          <cell r="T91">
            <v>9100</v>
          </cell>
          <cell r="U91">
            <v>9200</v>
          </cell>
          <cell r="V91">
            <v>9400</v>
          </cell>
          <cell r="W91">
            <v>9500</v>
          </cell>
          <cell r="X91">
            <v>9600</v>
          </cell>
          <cell r="Y91">
            <v>9800</v>
          </cell>
          <cell r="Z91">
            <v>9900</v>
          </cell>
          <cell r="AA91">
            <v>10000</v>
          </cell>
          <cell r="AB91">
            <v>10200</v>
          </cell>
          <cell r="AC91">
            <v>10300</v>
          </cell>
          <cell r="AD91">
            <v>10400</v>
          </cell>
          <cell r="AE91">
            <v>10500</v>
          </cell>
          <cell r="AF91">
            <v>10700</v>
          </cell>
          <cell r="AG91">
            <v>10800</v>
          </cell>
          <cell r="AH91">
            <v>10900</v>
          </cell>
          <cell r="AI91">
            <v>11100</v>
          </cell>
          <cell r="AJ91">
            <v>11200</v>
          </cell>
          <cell r="AK91">
            <v>11300</v>
          </cell>
          <cell r="AL91">
            <v>11500</v>
          </cell>
          <cell r="AM91">
            <v>11600</v>
          </cell>
          <cell r="AN91">
            <v>11700</v>
          </cell>
          <cell r="AO91">
            <v>11800</v>
          </cell>
          <cell r="AP91">
            <v>12000</v>
          </cell>
          <cell r="AQ91">
            <v>12100</v>
          </cell>
          <cell r="AR91">
            <v>12200</v>
          </cell>
          <cell r="AS91">
            <v>12400</v>
          </cell>
          <cell r="AT91">
            <v>12500</v>
          </cell>
          <cell r="AU91">
            <v>12600</v>
          </cell>
          <cell r="AV91">
            <v>12800</v>
          </cell>
          <cell r="AW91">
            <v>12900</v>
          </cell>
          <cell r="AX91">
            <v>13000</v>
          </cell>
          <cell r="AY91">
            <v>13100</v>
          </cell>
          <cell r="AZ91">
            <v>13300</v>
          </cell>
          <cell r="BA91">
            <v>13400</v>
          </cell>
          <cell r="BB91">
            <v>13500</v>
          </cell>
          <cell r="BC91">
            <v>13700</v>
          </cell>
          <cell r="BD91">
            <v>13900</v>
          </cell>
          <cell r="BE91">
            <v>14100</v>
          </cell>
          <cell r="BF91">
            <v>14300</v>
          </cell>
          <cell r="BG91">
            <v>14700</v>
          </cell>
          <cell r="BH91">
            <v>14900</v>
          </cell>
          <cell r="BI91">
            <v>15100</v>
          </cell>
          <cell r="BJ91">
            <v>15400</v>
          </cell>
          <cell r="BK91">
            <v>15700</v>
          </cell>
          <cell r="BL91">
            <v>15900</v>
          </cell>
          <cell r="BM91">
            <v>16100</v>
          </cell>
          <cell r="BN91">
            <v>16500</v>
          </cell>
          <cell r="BO91">
            <v>16700</v>
          </cell>
          <cell r="BP91">
            <v>16900</v>
          </cell>
          <cell r="BQ91">
            <v>17300</v>
          </cell>
          <cell r="BR91">
            <v>17500</v>
          </cell>
          <cell r="BS91">
            <v>17700</v>
          </cell>
          <cell r="BT91">
            <v>18000</v>
          </cell>
          <cell r="BU91">
            <v>18300</v>
          </cell>
          <cell r="BV91">
            <v>18500</v>
          </cell>
          <cell r="BW91">
            <v>18700</v>
          </cell>
          <cell r="BX91">
            <v>19100</v>
          </cell>
          <cell r="BY91">
            <v>19300</v>
          </cell>
          <cell r="BZ91">
            <v>19500</v>
          </cell>
          <cell r="CA91">
            <v>19900</v>
          </cell>
          <cell r="CB91">
            <v>20100</v>
          </cell>
          <cell r="CC91">
            <v>20300</v>
          </cell>
          <cell r="CD91">
            <v>20600</v>
          </cell>
          <cell r="CE91">
            <v>20900</v>
          </cell>
          <cell r="CF91">
            <v>21100</v>
          </cell>
          <cell r="CG91">
            <v>21300</v>
          </cell>
          <cell r="CH91">
            <v>21700</v>
          </cell>
          <cell r="CI91">
            <v>21900</v>
          </cell>
          <cell r="CJ91">
            <v>22100</v>
          </cell>
          <cell r="CK91">
            <v>22500</v>
          </cell>
          <cell r="CL91">
            <v>22700</v>
          </cell>
          <cell r="CM91">
            <v>22900</v>
          </cell>
          <cell r="CN91">
            <v>23200</v>
          </cell>
          <cell r="CO91">
            <v>23500</v>
          </cell>
          <cell r="CP91">
            <v>23700</v>
          </cell>
          <cell r="CQ91">
            <v>23900</v>
          </cell>
          <cell r="CR91">
            <v>24300</v>
          </cell>
          <cell r="CS91">
            <v>24500</v>
          </cell>
          <cell r="CT91">
            <v>24700</v>
          </cell>
          <cell r="CU91">
            <v>25100</v>
          </cell>
          <cell r="CV91">
            <v>25300</v>
          </cell>
          <cell r="CW91">
            <v>25500</v>
          </cell>
          <cell r="CX91">
            <v>25800</v>
          </cell>
          <cell r="CY91">
            <v>26100</v>
          </cell>
          <cell r="CZ91">
            <v>26300</v>
          </cell>
        </row>
        <row r="92">
          <cell r="E92">
            <v>5850</v>
          </cell>
          <cell r="F92">
            <v>5900</v>
          </cell>
          <cell r="G92">
            <v>5950</v>
          </cell>
          <cell r="H92">
            <v>6100</v>
          </cell>
          <cell r="I92">
            <v>6150</v>
          </cell>
          <cell r="J92">
            <v>6200</v>
          </cell>
          <cell r="K92">
            <v>6250</v>
          </cell>
          <cell r="L92">
            <v>6400</v>
          </cell>
          <cell r="M92">
            <v>6450</v>
          </cell>
          <cell r="N92">
            <v>6500</v>
          </cell>
          <cell r="O92">
            <v>6650</v>
          </cell>
          <cell r="P92">
            <v>6700</v>
          </cell>
          <cell r="Q92">
            <v>6750</v>
          </cell>
          <cell r="R92">
            <v>6900</v>
          </cell>
          <cell r="S92">
            <v>6950</v>
          </cell>
          <cell r="T92">
            <v>7000</v>
          </cell>
          <cell r="U92">
            <v>7050</v>
          </cell>
          <cell r="V92">
            <v>7200</v>
          </cell>
          <cell r="W92">
            <v>7250</v>
          </cell>
          <cell r="X92">
            <v>7300</v>
          </cell>
          <cell r="Y92">
            <v>7450</v>
          </cell>
          <cell r="Z92">
            <v>7500</v>
          </cell>
          <cell r="AA92">
            <v>7550</v>
          </cell>
          <cell r="AB92">
            <v>7700</v>
          </cell>
          <cell r="AC92">
            <v>7750</v>
          </cell>
          <cell r="AD92">
            <v>7800</v>
          </cell>
          <cell r="AE92">
            <v>7850</v>
          </cell>
          <cell r="AF92">
            <v>8000</v>
          </cell>
          <cell r="AG92">
            <v>8050</v>
          </cell>
          <cell r="AH92">
            <v>8100</v>
          </cell>
          <cell r="AI92">
            <v>8250</v>
          </cell>
          <cell r="AJ92">
            <v>8300</v>
          </cell>
          <cell r="AK92">
            <v>8350</v>
          </cell>
          <cell r="AL92">
            <v>8500</v>
          </cell>
          <cell r="AM92">
            <v>8550</v>
          </cell>
          <cell r="AN92">
            <v>8600</v>
          </cell>
          <cell r="AO92">
            <v>8650</v>
          </cell>
          <cell r="AP92">
            <v>8800</v>
          </cell>
          <cell r="AQ92">
            <v>8850</v>
          </cell>
          <cell r="AR92">
            <v>8900</v>
          </cell>
          <cell r="AS92">
            <v>9050</v>
          </cell>
          <cell r="AT92">
            <v>9100</v>
          </cell>
          <cell r="AU92">
            <v>9150</v>
          </cell>
          <cell r="AV92">
            <v>9300</v>
          </cell>
          <cell r="AW92">
            <v>9350</v>
          </cell>
          <cell r="AX92">
            <v>9400</v>
          </cell>
          <cell r="AY92">
            <v>9450</v>
          </cell>
          <cell r="AZ92">
            <v>9600</v>
          </cell>
          <cell r="BA92">
            <v>9650</v>
          </cell>
          <cell r="BB92">
            <v>9700</v>
          </cell>
        </row>
        <row r="93">
          <cell r="C93" t="str">
            <v>AR</v>
          </cell>
          <cell r="D93">
            <v>6150</v>
          </cell>
          <cell r="E93">
            <v>7300</v>
          </cell>
          <cell r="F93">
            <v>7400</v>
          </cell>
          <cell r="G93">
            <v>7600</v>
          </cell>
          <cell r="H93">
            <v>7700</v>
          </cell>
          <cell r="I93">
            <v>7800</v>
          </cell>
          <cell r="J93">
            <v>7900</v>
          </cell>
          <cell r="K93">
            <v>8100</v>
          </cell>
          <cell r="L93">
            <v>8200</v>
          </cell>
          <cell r="M93">
            <v>8300</v>
          </cell>
          <cell r="N93">
            <v>8500</v>
          </cell>
          <cell r="O93">
            <v>8600</v>
          </cell>
          <cell r="P93">
            <v>8700</v>
          </cell>
          <cell r="Q93">
            <v>8900</v>
          </cell>
          <cell r="R93">
            <v>9000</v>
          </cell>
          <cell r="S93">
            <v>9100</v>
          </cell>
          <cell r="T93">
            <v>9200</v>
          </cell>
          <cell r="U93">
            <v>9400</v>
          </cell>
          <cell r="V93">
            <v>9500</v>
          </cell>
          <cell r="W93">
            <v>9600</v>
          </cell>
          <cell r="X93">
            <v>9800</v>
          </cell>
          <cell r="Y93">
            <v>9900</v>
          </cell>
          <cell r="Z93">
            <v>10000</v>
          </cell>
          <cell r="AA93">
            <v>10200</v>
          </cell>
          <cell r="AB93">
            <v>10300</v>
          </cell>
          <cell r="AC93">
            <v>10400</v>
          </cell>
          <cell r="AD93">
            <v>10500</v>
          </cell>
          <cell r="AE93">
            <v>10700</v>
          </cell>
          <cell r="AF93">
            <v>10800</v>
          </cell>
          <cell r="AG93">
            <v>10900</v>
          </cell>
          <cell r="AH93">
            <v>11100</v>
          </cell>
          <cell r="AI93">
            <v>11200</v>
          </cell>
          <cell r="AJ93">
            <v>11300</v>
          </cell>
          <cell r="AK93">
            <v>11500</v>
          </cell>
          <cell r="AL93">
            <v>11600</v>
          </cell>
          <cell r="AM93">
            <v>11700</v>
          </cell>
          <cell r="AN93">
            <v>11800</v>
          </cell>
          <cell r="AO93">
            <v>12000</v>
          </cell>
          <cell r="AP93">
            <v>12100</v>
          </cell>
          <cell r="AQ93">
            <v>12200</v>
          </cell>
          <cell r="AR93">
            <v>12400</v>
          </cell>
          <cell r="AS93">
            <v>12500</v>
          </cell>
          <cell r="AT93">
            <v>12600</v>
          </cell>
          <cell r="AU93">
            <v>12800</v>
          </cell>
          <cell r="AV93">
            <v>12900</v>
          </cell>
          <cell r="AW93">
            <v>13000</v>
          </cell>
          <cell r="AX93">
            <v>13100</v>
          </cell>
          <cell r="AY93">
            <v>13300</v>
          </cell>
          <cell r="AZ93">
            <v>13400</v>
          </cell>
          <cell r="BA93">
            <v>13500</v>
          </cell>
          <cell r="BB93">
            <v>13700</v>
          </cell>
          <cell r="BC93">
            <v>13800</v>
          </cell>
          <cell r="BD93">
            <v>14000</v>
          </cell>
          <cell r="BE93">
            <v>14200</v>
          </cell>
          <cell r="BF93">
            <v>14500</v>
          </cell>
          <cell r="BG93">
            <v>14800</v>
          </cell>
          <cell r="BH93">
            <v>15000</v>
          </cell>
          <cell r="BI93">
            <v>15200</v>
          </cell>
          <cell r="BJ93">
            <v>15600</v>
          </cell>
          <cell r="BK93">
            <v>15800</v>
          </cell>
          <cell r="BL93">
            <v>16000</v>
          </cell>
          <cell r="BM93">
            <v>16300</v>
          </cell>
          <cell r="BN93">
            <v>16600</v>
          </cell>
          <cell r="BO93">
            <v>16800</v>
          </cell>
          <cell r="BP93">
            <v>17100</v>
          </cell>
          <cell r="BQ93">
            <v>17400</v>
          </cell>
          <cell r="BR93">
            <v>17600</v>
          </cell>
          <cell r="BS93">
            <v>17800</v>
          </cell>
          <cell r="BT93">
            <v>18200</v>
          </cell>
          <cell r="BU93">
            <v>18400</v>
          </cell>
          <cell r="BV93">
            <v>18600</v>
          </cell>
          <cell r="BW93">
            <v>18900</v>
          </cell>
          <cell r="BX93">
            <v>19200</v>
          </cell>
          <cell r="BY93">
            <v>19400</v>
          </cell>
          <cell r="BZ93">
            <v>19700</v>
          </cell>
          <cell r="CA93">
            <v>20000</v>
          </cell>
          <cell r="CB93">
            <v>20200</v>
          </cell>
          <cell r="CC93">
            <v>20400</v>
          </cell>
          <cell r="CD93">
            <v>20800</v>
          </cell>
          <cell r="CE93">
            <v>21000</v>
          </cell>
          <cell r="CF93">
            <v>21200</v>
          </cell>
          <cell r="CG93">
            <v>21500</v>
          </cell>
          <cell r="CH93">
            <v>21800</v>
          </cell>
          <cell r="CI93">
            <v>22000</v>
          </cell>
          <cell r="CJ93">
            <v>22300</v>
          </cell>
          <cell r="CK93">
            <v>22600</v>
          </cell>
          <cell r="CL93">
            <v>22800</v>
          </cell>
          <cell r="CM93">
            <v>23000</v>
          </cell>
          <cell r="CN93">
            <v>23400</v>
          </cell>
          <cell r="CO93">
            <v>23600</v>
          </cell>
          <cell r="CP93">
            <v>23800</v>
          </cell>
          <cell r="CQ93">
            <v>24100</v>
          </cell>
          <cell r="CR93">
            <v>24400</v>
          </cell>
          <cell r="CS93">
            <v>24600</v>
          </cell>
          <cell r="CT93">
            <v>24900</v>
          </cell>
          <cell r="CU93">
            <v>25200</v>
          </cell>
          <cell r="CV93">
            <v>25400</v>
          </cell>
          <cell r="CW93">
            <v>25600</v>
          </cell>
          <cell r="CX93">
            <v>26000</v>
          </cell>
          <cell r="CY93">
            <v>26200</v>
          </cell>
          <cell r="CZ93">
            <v>26400</v>
          </cell>
        </row>
        <row r="94">
          <cell r="E94">
            <v>7050</v>
          </cell>
          <cell r="F94">
            <v>7100</v>
          </cell>
          <cell r="G94">
            <v>7250</v>
          </cell>
          <cell r="H94">
            <v>7300</v>
          </cell>
          <cell r="I94">
            <v>7350</v>
          </cell>
          <cell r="J94">
            <v>7400</v>
          </cell>
          <cell r="K94">
            <v>7550</v>
          </cell>
          <cell r="L94">
            <v>7600</v>
          </cell>
          <cell r="M94">
            <v>7650</v>
          </cell>
          <cell r="N94">
            <v>7800</v>
          </cell>
          <cell r="O94">
            <v>7850</v>
          </cell>
          <cell r="P94">
            <v>7900</v>
          </cell>
          <cell r="Q94">
            <v>8050</v>
          </cell>
          <cell r="R94">
            <v>8100</v>
          </cell>
          <cell r="S94">
            <v>8150</v>
          </cell>
          <cell r="T94">
            <v>8200</v>
          </cell>
          <cell r="U94">
            <v>8350</v>
          </cell>
          <cell r="V94">
            <v>8400</v>
          </cell>
          <cell r="W94">
            <v>8450</v>
          </cell>
          <cell r="X94">
            <v>8600</v>
          </cell>
          <cell r="Y94">
            <v>8650</v>
          </cell>
          <cell r="Z94">
            <v>8700</v>
          </cell>
          <cell r="AA94">
            <v>8850</v>
          </cell>
          <cell r="AB94">
            <v>8900</v>
          </cell>
          <cell r="AC94">
            <v>8950</v>
          </cell>
          <cell r="AD94">
            <v>9000</v>
          </cell>
          <cell r="AE94">
            <v>9150</v>
          </cell>
          <cell r="AF94">
            <v>9200</v>
          </cell>
          <cell r="AG94">
            <v>9250</v>
          </cell>
          <cell r="AH94">
            <v>9400</v>
          </cell>
          <cell r="AI94">
            <v>9450</v>
          </cell>
          <cell r="AJ94">
            <v>9500</v>
          </cell>
          <cell r="AK94">
            <v>9650</v>
          </cell>
          <cell r="AL94">
            <v>9700</v>
          </cell>
          <cell r="AM94">
            <v>9750</v>
          </cell>
          <cell r="AN94">
            <v>9800</v>
          </cell>
          <cell r="AO94">
            <v>9950</v>
          </cell>
          <cell r="AP94">
            <v>10000</v>
          </cell>
          <cell r="AQ94">
            <v>10050</v>
          </cell>
          <cell r="AR94">
            <v>10200</v>
          </cell>
          <cell r="AS94">
            <v>10250</v>
          </cell>
          <cell r="AT94">
            <v>10300</v>
          </cell>
          <cell r="AU94">
            <v>10450</v>
          </cell>
          <cell r="AV94">
            <v>10500</v>
          </cell>
          <cell r="AW94">
            <v>10550</v>
          </cell>
          <cell r="AX94">
            <v>10600</v>
          </cell>
          <cell r="AY94">
            <v>10750</v>
          </cell>
          <cell r="AZ94">
            <v>10800</v>
          </cell>
          <cell r="BA94">
            <v>10850</v>
          </cell>
          <cell r="BB94">
            <v>11000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qiu@nohhi-sha.com" TargetMode="External"/><Relationship Id="rId2" Type="http://schemas.openxmlformats.org/officeDocument/2006/relationships/hyperlink" Target="mailto:mitsunori.nagaya@nohhi.co.jp" TargetMode="External"/><Relationship Id="rId1" Type="http://schemas.openxmlformats.org/officeDocument/2006/relationships/hyperlink" Target="mailto:kokusai.nagoya@nohhi.co.j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qiu@nohhi-sha.com" TargetMode="External"/><Relationship Id="rId2" Type="http://schemas.openxmlformats.org/officeDocument/2006/relationships/hyperlink" Target="mailto:mitsunori.nagaya@nohhi.co.jp" TargetMode="External"/><Relationship Id="rId1" Type="http://schemas.openxmlformats.org/officeDocument/2006/relationships/hyperlink" Target="mailto:kokusai.nagoya@nohhi.co.jp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EZ296"/>
  <sheetViews>
    <sheetView tabSelected="1" view="pageBreakPreview" topLeftCell="A3" zoomScale="90" zoomScaleNormal="100" zoomScaleSheetLayoutView="90" workbookViewId="0">
      <pane xSplit="1" ySplit="4" topLeftCell="B47" activePane="bottomRight" state="frozen"/>
      <selection activeCell="E15" sqref="E15"/>
      <selection pane="topRight" activeCell="E15" sqref="E15"/>
      <selection pane="bottomLeft" activeCell="E15" sqref="E15"/>
      <selection pane="bottomRight" activeCell="A4" sqref="A4"/>
    </sheetView>
  </sheetViews>
  <sheetFormatPr defaultColWidth="5.83203125" defaultRowHeight="15" customHeight="1"/>
  <cols>
    <col min="1" max="1" width="21.58203125" style="1" customWidth="1"/>
    <col min="2" max="2" width="10.58203125" style="79" customWidth="1"/>
    <col min="3" max="3" width="6.33203125" style="74" customWidth="1"/>
    <col min="4" max="6" width="6.33203125" style="77" customWidth="1"/>
    <col min="7" max="7" width="6.33203125" style="74" customWidth="1"/>
    <col min="8" max="8" width="6.33203125" style="77" customWidth="1"/>
    <col min="9" max="10" width="6.33203125" style="74" customWidth="1"/>
    <col min="11" max="11" width="6.33203125" style="77" customWidth="1"/>
    <col min="12" max="12" width="6.33203125" style="74" customWidth="1"/>
    <col min="13" max="13" width="6.33203125" style="77" customWidth="1"/>
    <col min="14" max="14" width="5.58203125" style="21" customWidth="1"/>
    <col min="15" max="15" width="6.33203125" style="74" customWidth="1"/>
    <col min="16" max="16" width="6.33203125" style="77" customWidth="1"/>
    <col min="17" max="17" width="5.58203125" style="21" customWidth="1"/>
    <col min="18" max="18" width="6.33203125" style="75" customWidth="1"/>
    <col min="19" max="19" width="6.33203125" style="78" customWidth="1"/>
    <col min="20" max="20" width="5.58203125" style="21" customWidth="1"/>
    <col min="21" max="21" width="6.33203125" style="74" customWidth="1"/>
    <col min="22" max="22" width="6.33203125" style="77" customWidth="1"/>
    <col min="23" max="23" width="5.58203125" style="21" customWidth="1"/>
    <col min="24" max="24" width="6.33203125" style="74" customWidth="1"/>
    <col min="25" max="25" width="6.33203125" style="77" customWidth="1"/>
    <col min="26" max="26" width="5.58203125" style="21" customWidth="1"/>
    <col min="27" max="27" width="6.33203125" style="74" customWidth="1"/>
    <col min="28" max="28" width="6.33203125" style="77" customWidth="1"/>
    <col min="29" max="29" width="5.58203125" style="21" customWidth="1"/>
    <col min="30" max="30" width="6.33203125" style="74" customWidth="1"/>
    <col min="31" max="31" width="6.33203125" style="77" customWidth="1"/>
    <col min="32" max="32" width="5.58203125" style="21" customWidth="1"/>
    <col min="33" max="33" width="14.58203125" style="21" customWidth="1"/>
    <col min="34" max="34" width="10.58203125" style="168" customWidth="1"/>
    <col min="35" max="43" width="5.83203125" style="1"/>
    <col min="44" max="44" width="5.83203125" style="1" customWidth="1"/>
    <col min="45" max="16384" width="5.83203125" style="1"/>
  </cols>
  <sheetData>
    <row r="1" spans="1:34" s="2" customFormat="1" ht="40.75" customHeight="1">
      <c r="A1" s="473" t="s">
        <v>33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4"/>
      <c r="AH1" s="473"/>
    </row>
    <row r="2" spans="1:34" s="2" customFormat="1" ht="15.65" customHeight="1" thickBot="1">
      <c r="A2" s="475" t="s">
        <v>34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6"/>
      <c r="AH2" s="475"/>
    </row>
    <row r="3" spans="1:34" s="2" customFormat="1" ht="28.75" customHeight="1">
      <c r="A3" s="477" t="s">
        <v>78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</row>
    <row r="4" spans="1:34" s="2" customFormat="1" ht="18.649999999999999" customHeight="1" thickBot="1">
      <c r="A4" s="135"/>
      <c r="B4" s="136"/>
      <c r="C4" s="137"/>
      <c r="D4" s="138"/>
      <c r="E4" s="138"/>
      <c r="F4" s="138"/>
      <c r="G4" s="137"/>
      <c r="H4" s="138"/>
      <c r="I4" s="137"/>
      <c r="J4" s="137"/>
      <c r="K4" s="139"/>
      <c r="L4" s="140"/>
      <c r="M4" s="139"/>
      <c r="N4" s="141"/>
      <c r="O4" s="140"/>
      <c r="P4" s="139"/>
      <c r="Q4" s="142"/>
      <c r="R4" s="143"/>
      <c r="S4" s="144"/>
      <c r="T4" s="145"/>
      <c r="U4" s="146"/>
      <c r="V4" s="147"/>
      <c r="W4" s="145"/>
      <c r="X4" s="146"/>
      <c r="Y4" s="147"/>
      <c r="Z4" s="145"/>
      <c r="AA4" s="146"/>
      <c r="AB4" s="147"/>
      <c r="AC4" s="145"/>
      <c r="AD4" s="146"/>
      <c r="AE4" s="147"/>
      <c r="AF4" s="145"/>
      <c r="AG4" s="148" t="s">
        <v>35</v>
      </c>
      <c r="AH4" s="148">
        <v>44708</v>
      </c>
    </row>
    <row r="5" spans="1:34" s="2" customFormat="1" ht="18.649999999999999" customHeight="1">
      <c r="A5" s="149" t="s">
        <v>36</v>
      </c>
      <c r="B5" s="150" t="s">
        <v>37</v>
      </c>
      <c r="C5" s="137"/>
      <c r="D5" s="138"/>
      <c r="E5" s="138"/>
      <c r="F5" s="138"/>
      <c r="G5" s="137"/>
      <c r="H5" s="138"/>
      <c r="I5" s="137"/>
      <c r="J5" s="137"/>
      <c r="K5" s="139"/>
      <c r="L5" s="140"/>
      <c r="M5" s="139"/>
      <c r="N5" s="142"/>
      <c r="O5" s="140"/>
      <c r="P5" s="139"/>
      <c r="Q5" s="142"/>
      <c r="R5" s="143"/>
      <c r="S5" s="151"/>
      <c r="T5" s="152"/>
      <c r="U5" s="153"/>
      <c r="V5" s="154"/>
      <c r="W5" s="152"/>
      <c r="X5" s="153"/>
      <c r="Y5" s="154"/>
      <c r="Z5" s="152"/>
      <c r="AA5" s="153"/>
      <c r="AB5" s="154"/>
      <c r="AC5" s="152"/>
      <c r="AD5" s="153"/>
      <c r="AE5" s="154"/>
      <c r="AF5" s="152"/>
      <c r="AG5" s="155"/>
      <c r="AH5" s="155"/>
    </row>
    <row r="6" spans="1:34" s="307" customFormat="1" ht="30" customHeight="1">
      <c r="A6" s="338" t="s">
        <v>38</v>
      </c>
      <c r="B6" s="339" t="s">
        <v>39</v>
      </c>
      <c r="C6" s="486" t="s">
        <v>154</v>
      </c>
      <c r="D6" s="480"/>
      <c r="E6" s="478" t="s">
        <v>40</v>
      </c>
      <c r="F6" s="479"/>
      <c r="G6" s="480" t="s">
        <v>41</v>
      </c>
      <c r="H6" s="480"/>
      <c r="I6" s="481" t="s">
        <v>2</v>
      </c>
      <c r="J6" s="482"/>
      <c r="K6" s="483"/>
      <c r="L6" s="471" t="s">
        <v>42</v>
      </c>
      <c r="M6" s="472"/>
      <c r="N6" s="340" t="s">
        <v>43</v>
      </c>
      <c r="O6" s="471" t="s">
        <v>44</v>
      </c>
      <c r="P6" s="471"/>
      <c r="Q6" s="341" t="s">
        <v>43</v>
      </c>
      <c r="R6" s="484" t="s">
        <v>45</v>
      </c>
      <c r="S6" s="485"/>
      <c r="T6" s="342" t="s">
        <v>43</v>
      </c>
      <c r="U6" s="471" t="s">
        <v>46</v>
      </c>
      <c r="V6" s="471"/>
      <c r="W6" s="343" t="s">
        <v>43</v>
      </c>
      <c r="X6" s="471" t="s">
        <v>47</v>
      </c>
      <c r="Y6" s="472"/>
      <c r="Z6" s="342" t="s">
        <v>43</v>
      </c>
      <c r="AA6" s="471" t="s">
        <v>1</v>
      </c>
      <c r="AB6" s="471"/>
      <c r="AC6" s="343" t="s">
        <v>43</v>
      </c>
      <c r="AD6" s="471" t="s">
        <v>73</v>
      </c>
      <c r="AE6" s="472"/>
      <c r="AF6" s="342" t="s">
        <v>43</v>
      </c>
      <c r="AG6" s="344" t="s">
        <v>48</v>
      </c>
      <c r="AH6" s="345" t="s">
        <v>49</v>
      </c>
    </row>
    <row r="7" spans="1:34" s="308" customFormat="1" ht="14.25" hidden="1" customHeight="1">
      <c r="A7" s="303" t="str">
        <f>AG7</f>
        <v>SJJ/HASCO</v>
      </c>
      <c r="B7" s="304" t="s">
        <v>177</v>
      </c>
      <c r="C7" s="310">
        <f>IF(H7="CANCEL","",I7-2)</f>
        <v>44709</v>
      </c>
      <c r="D7" s="201">
        <f t="shared" ref="D7" si="0">C7</f>
        <v>44709</v>
      </c>
      <c r="E7" s="227">
        <f t="shared" ref="E7:E51" si="1">IF(K7="CANCEL","",G7-1)</f>
        <v>44708</v>
      </c>
      <c r="F7" s="201">
        <f t="shared" ref="F7" si="2">E7</f>
        <v>44708</v>
      </c>
      <c r="G7" s="200">
        <f t="shared" ref="G7" si="3">IF(K7="CANCEL","",I7-2)</f>
        <v>44709</v>
      </c>
      <c r="H7" s="201">
        <f t="shared" ref="H7" si="4">G7</f>
        <v>44709</v>
      </c>
      <c r="I7" s="228">
        <f>J7</f>
        <v>44711</v>
      </c>
      <c r="J7" s="278">
        <v>44711</v>
      </c>
      <c r="K7" s="201">
        <f t="shared" ref="K7:K12" si="5">I7</f>
        <v>44711</v>
      </c>
      <c r="L7" s="202">
        <f>IF(K7="CANCEL","CANCEL",I7+3)</f>
        <v>44714</v>
      </c>
      <c r="M7" s="201">
        <f t="shared" ref="M7:M10" si="6">L7</f>
        <v>44714</v>
      </c>
      <c r="N7" s="213">
        <f t="shared" ref="N7" si="7">IF(L7="CANCEL","",IF(L7=0,0,L7-$I7))</f>
        <v>3</v>
      </c>
      <c r="O7" s="202">
        <f>IF(K7="CANCEL","CANCEL",I7+3)</f>
        <v>44714</v>
      </c>
      <c r="P7" s="212">
        <f>O7</f>
        <v>44714</v>
      </c>
      <c r="Q7" s="213">
        <f t="shared" ref="Q7" si="8">IF(O7="CANCEL","",IF(O7=0,0,O7-$I7))</f>
        <v>3</v>
      </c>
      <c r="R7" s="202"/>
      <c r="S7" s="207"/>
      <c r="T7" s="213"/>
      <c r="U7" s="204"/>
      <c r="V7" s="212"/>
      <c r="W7" s="213"/>
      <c r="X7" s="202"/>
      <c r="Y7" s="201"/>
      <c r="Z7" s="213"/>
      <c r="AA7" s="204"/>
      <c r="AB7" s="214"/>
      <c r="AC7" s="213"/>
      <c r="AD7" s="202"/>
      <c r="AE7" s="219"/>
      <c r="AF7" s="213"/>
      <c r="AG7" s="205" t="s">
        <v>166</v>
      </c>
      <c r="AH7" s="210" t="s">
        <v>184</v>
      </c>
    </row>
    <row r="8" spans="1:34" s="308" customFormat="1" ht="14.25" hidden="1" customHeight="1">
      <c r="A8" s="305" t="str">
        <f t="shared" ref="A8:A46" si="9">AG8</f>
        <v>COSCO/SINO</v>
      </c>
      <c r="B8" s="304" t="s">
        <v>177</v>
      </c>
      <c r="C8" s="310">
        <f>IF(H8="CANCEL","",I8-2)</f>
        <v>44710</v>
      </c>
      <c r="D8" s="201">
        <f t="shared" ref="D8" si="10">C8</f>
        <v>44710</v>
      </c>
      <c r="E8" s="227">
        <f t="shared" si="1"/>
        <v>44709</v>
      </c>
      <c r="F8" s="201">
        <f t="shared" ref="F8:F45" si="11">E8</f>
        <v>44709</v>
      </c>
      <c r="G8" s="200">
        <f>IF(K8="CANCEL","",I8-2)</f>
        <v>44710</v>
      </c>
      <c r="H8" s="201">
        <f t="shared" ref="H8:H45" si="12">G8</f>
        <v>44710</v>
      </c>
      <c r="I8" s="200">
        <f>J8</f>
        <v>44712</v>
      </c>
      <c r="J8" s="227">
        <f>J7+1</f>
        <v>44712</v>
      </c>
      <c r="K8" s="201">
        <f>I8</f>
        <v>44712</v>
      </c>
      <c r="L8" s="202">
        <f>I8+2</f>
        <v>44714</v>
      </c>
      <c r="M8" s="201">
        <f t="shared" si="6"/>
        <v>44714</v>
      </c>
      <c r="N8" s="213">
        <f>IF(L8="CANCEL","",IF(L8=0,0,L8-$I8))</f>
        <v>2</v>
      </c>
      <c r="O8" s="202">
        <f>I8+3</f>
        <v>44715</v>
      </c>
      <c r="P8" s="212">
        <f>O8</f>
        <v>44715</v>
      </c>
      <c r="Q8" s="213">
        <f>IF(O8="CANCEL","",IF(O8=0,0,O8-$I8))</f>
        <v>3</v>
      </c>
      <c r="R8" s="202"/>
      <c r="S8" s="207"/>
      <c r="T8" s="213"/>
      <c r="U8" s="204"/>
      <c r="V8" s="212"/>
      <c r="W8" s="213"/>
      <c r="X8" s="202"/>
      <c r="Y8" s="201"/>
      <c r="Z8" s="213"/>
      <c r="AA8" s="204"/>
      <c r="AB8" s="214">
        <f t="shared" ref="AB8:AB9" si="13">AA8</f>
        <v>0</v>
      </c>
      <c r="AC8" s="213">
        <f>IF(AA8="CANCEL","",IF(AA8=0,0,AA8-$I8))</f>
        <v>0</v>
      </c>
      <c r="AD8" s="202"/>
      <c r="AE8" s="219">
        <f t="shared" ref="AE8" si="14">AD8</f>
        <v>0</v>
      </c>
      <c r="AF8" s="213">
        <f>IF(AD8="CANCEL","",IF(AD8=0,0,AD8-$I8))</f>
        <v>0</v>
      </c>
      <c r="AG8" s="205" t="s">
        <v>168</v>
      </c>
      <c r="AH8" s="210" t="s">
        <v>184</v>
      </c>
    </row>
    <row r="9" spans="1:34" s="308" customFormat="1" ht="14.25" hidden="1" customHeight="1">
      <c r="A9" s="303" t="str">
        <f t="shared" si="9"/>
        <v>SITC/HASCO</v>
      </c>
      <c r="B9" s="304" t="s">
        <v>177</v>
      </c>
      <c r="C9" s="310" t="s">
        <v>176</v>
      </c>
      <c r="D9" s="201" t="str">
        <f t="shared" ref="D9:D11" si="15">C9</f>
        <v>---</v>
      </c>
      <c r="E9" s="227">
        <f t="shared" si="1"/>
        <v>44709</v>
      </c>
      <c r="F9" s="201">
        <f t="shared" ref="F9:F11" si="16">E9</f>
        <v>44709</v>
      </c>
      <c r="G9" s="200">
        <f t="shared" ref="G9:G11" si="17">IF(K9="CANCEL","",I9-2)</f>
        <v>44710</v>
      </c>
      <c r="H9" s="201">
        <f t="shared" ref="H9:H11" si="18">G9</f>
        <v>44710</v>
      </c>
      <c r="I9" s="200">
        <f t="shared" ref="I9:I45" si="19">J9</f>
        <v>44712</v>
      </c>
      <c r="J9" s="227">
        <f>J7+1</f>
        <v>44712</v>
      </c>
      <c r="K9" s="201">
        <f t="shared" si="5"/>
        <v>44712</v>
      </c>
      <c r="L9" s="202">
        <f>I9+4</f>
        <v>44716</v>
      </c>
      <c r="M9" s="201">
        <f t="shared" si="6"/>
        <v>44716</v>
      </c>
      <c r="N9" s="213">
        <f>IF(L9="CANCEL","",IF(L9=0,0,L9-$I9))</f>
        <v>4</v>
      </c>
      <c r="O9" s="202">
        <f>I9+5</f>
        <v>44717</v>
      </c>
      <c r="P9" s="212">
        <f t="shared" ref="P9" si="20">O9</f>
        <v>44717</v>
      </c>
      <c r="Q9" s="213">
        <f>IF(O9="CANCEL","",IF(O9=0,0,O9-$I9))</f>
        <v>5</v>
      </c>
      <c r="R9" s="202"/>
      <c r="S9" s="207">
        <f t="shared" ref="S9:S12" si="21">R9</f>
        <v>0</v>
      </c>
      <c r="T9" s="213">
        <f t="shared" ref="T9:T12" si="22">IF(R9="CANCEL","",IF(R9=0,0,R9-$I9))</f>
        <v>0</v>
      </c>
      <c r="U9" s="204"/>
      <c r="V9" s="212">
        <f>U9</f>
        <v>0</v>
      </c>
      <c r="W9" s="213">
        <f>IF(U9="CANCEL","",IF(U9=0,0,U9-$I9))</f>
        <v>0</v>
      </c>
      <c r="X9" s="202"/>
      <c r="Y9" s="201"/>
      <c r="Z9" s="213">
        <f>IF(X9="CANCEL","",IF(X9=0,0,X9-$I9))</f>
        <v>0</v>
      </c>
      <c r="AA9" s="204">
        <f>K9+2</f>
        <v>44714</v>
      </c>
      <c r="AB9" s="214">
        <f t="shared" si="13"/>
        <v>44714</v>
      </c>
      <c r="AC9" s="213">
        <f>IF(AA9="CANCEL","",IF(AA9=0,0,AA9-$I9))</f>
        <v>2</v>
      </c>
      <c r="AD9" s="202"/>
      <c r="AE9" s="219"/>
      <c r="AF9" s="213">
        <f>IF(AD9="CANCEL","",IF(AD9=0,0,AD9-$I9))</f>
        <v>0</v>
      </c>
      <c r="AG9" s="205" t="s">
        <v>164</v>
      </c>
      <c r="AH9" s="210"/>
    </row>
    <row r="10" spans="1:34" s="308" customFormat="1" ht="14.25" hidden="1" customHeight="1">
      <c r="A10" s="305" t="str">
        <f t="shared" si="9"/>
        <v>HASCO/SITC</v>
      </c>
      <c r="B10" s="304" t="s">
        <v>178</v>
      </c>
      <c r="C10" s="310" t="s">
        <v>176</v>
      </c>
      <c r="D10" s="201" t="str">
        <f t="shared" si="15"/>
        <v>---</v>
      </c>
      <c r="E10" s="227">
        <f t="shared" si="1"/>
        <v>44709</v>
      </c>
      <c r="F10" s="201">
        <f t="shared" si="16"/>
        <v>44709</v>
      </c>
      <c r="G10" s="200">
        <f t="shared" si="17"/>
        <v>44710</v>
      </c>
      <c r="H10" s="201">
        <f t="shared" si="18"/>
        <v>44710</v>
      </c>
      <c r="I10" s="200">
        <f t="shared" si="19"/>
        <v>44712</v>
      </c>
      <c r="J10" s="227">
        <f>J7+1</f>
        <v>44712</v>
      </c>
      <c r="K10" s="201">
        <f t="shared" si="5"/>
        <v>44712</v>
      </c>
      <c r="L10" s="202">
        <f>I10+4</f>
        <v>44716</v>
      </c>
      <c r="M10" s="201">
        <f t="shared" si="6"/>
        <v>44716</v>
      </c>
      <c r="N10" s="213">
        <f>IF(L10="CANCEL","",IF(L10=0,0,L10-$I10))</f>
        <v>4</v>
      </c>
      <c r="O10" s="202">
        <f>I10+4</f>
        <v>44716</v>
      </c>
      <c r="P10" s="212">
        <f>O10</f>
        <v>44716</v>
      </c>
      <c r="Q10" s="213">
        <f>IF(O10="CANCEL","",IF(O10=0,0,O10-$I10))</f>
        <v>4</v>
      </c>
      <c r="R10" s="202">
        <f>I10+3</f>
        <v>44715</v>
      </c>
      <c r="S10" s="207">
        <f t="shared" si="21"/>
        <v>44715</v>
      </c>
      <c r="T10" s="213">
        <f t="shared" si="22"/>
        <v>3</v>
      </c>
      <c r="U10" s="204"/>
      <c r="V10" s="212">
        <f>U10</f>
        <v>0</v>
      </c>
      <c r="W10" s="213">
        <f>IF(U10="CANCEL","",IF(U10=0,0,U10-$I10))</f>
        <v>0</v>
      </c>
      <c r="X10" s="202"/>
      <c r="Y10" s="201">
        <f>X10</f>
        <v>0</v>
      </c>
      <c r="Z10" s="213">
        <f>IF(X10="CANCEL","",IF(X10=0,0,X10-$I10))</f>
        <v>0</v>
      </c>
      <c r="AA10" s="204"/>
      <c r="AB10" s="214">
        <f>AA10</f>
        <v>0</v>
      </c>
      <c r="AC10" s="213">
        <f>IF(AA10="CANCEL","",IF(AA10=0,0,AA10-$I10))</f>
        <v>0</v>
      </c>
      <c r="AD10" s="202"/>
      <c r="AE10" s="219">
        <f>AD10</f>
        <v>0</v>
      </c>
      <c r="AF10" s="213">
        <f>IF(AD10="CANCEL","",IF(AD10=0,0,AD10-$I10))</f>
        <v>0</v>
      </c>
      <c r="AG10" s="205" t="s">
        <v>167</v>
      </c>
      <c r="AH10" s="210"/>
    </row>
    <row r="11" spans="1:34" s="308" customFormat="1" ht="14.25" hidden="1" customHeight="1">
      <c r="A11" s="303" t="str">
        <f t="shared" si="9"/>
        <v>SJJ/HASCO</v>
      </c>
      <c r="B11" s="304" t="s">
        <v>179</v>
      </c>
      <c r="C11" s="310">
        <f>IF(H11="CANCEL","",I11-2)</f>
        <v>44710</v>
      </c>
      <c r="D11" s="201">
        <f t="shared" si="15"/>
        <v>44710</v>
      </c>
      <c r="E11" s="227">
        <f t="shared" si="1"/>
        <v>44709</v>
      </c>
      <c r="F11" s="201">
        <f t="shared" si="16"/>
        <v>44709</v>
      </c>
      <c r="G11" s="200">
        <f t="shared" si="17"/>
        <v>44710</v>
      </c>
      <c r="H11" s="201">
        <f t="shared" si="18"/>
        <v>44710</v>
      </c>
      <c r="I11" s="200">
        <f t="shared" si="19"/>
        <v>44712</v>
      </c>
      <c r="J11" s="227">
        <f>J7+1</f>
        <v>44712</v>
      </c>
      <c r="K11" s="201">
        <f t="shared" si="5"/>
        <v>44712</v>
      </c>
      <c r="L11" s="202"/>
      <c r="M11" s="201"/>
      <c r="N11" s="213"/>
      <c r="O11" s="202"/>
      <c r="P11" s="212"/>
      <c r="Q11" s="213"/>
      <c r="R11" s="202">
        <f>I11+2</f>
        <v>44714</v>
      </c>
      <c r="S11" s="207">
        <f t="shared" si="21"/>
        <v>44714</v>
      </c>
      <c r="T11" s="213">
        <f t="shared" si="22"/>
        <v>2</v>
      </c>
      <c r="U11" s="204"/>
      <c r="V11" s="212">
        <f>U11</f>
        <v>0</v>
      </c>
      <c r="W11" s="213">
        <f>IF(U11="CANCEL","",IF(U11=0,0,U11-$I11))</f>
        <v>0</v>
      </c>
      <c r="X11" s="202"/>
      <c r="Y11" s="201">
        <f>X11</f>
        <v>0</v>
      </c>
      <c r="Z11" s="213">
        <f>IF(X11="CANCEL","",IF(X11=0,0,X11-$I11))</f>
        <v>0</v>
      </c>
      <c r="AA11" s="204"/>
      <c r="AB11" s="214"/>
      <c r="AC11" s="213"/>
      <c r="AD11" s="202"/>
      <c r="AE11" s="219"/>
      <c r="AF11" s="213"/>
      <c r="AG11" s="205" t="s">
        <v>166</v>
      </c>
      <c r="AH11" s="210" t="s">
        <v>185</v>
      </c>
    </row>
    <row r="12" spans="1:34" s="308" customFormat="1" ht="14.25" hidden="1" customHeight="1">
      <c r="A12" s="303" t="str">
        <f t="shared" si="9"/>
        <v>FERRY</v>
      </c>
      <c r="B12" s="304" t="s">
        <v>180</v>
      </c>
      <c r="C12" s="310">
        <f>IF(H12="CANCEL","",I12-1)</f>
        <v>44711</v>
      </c>
      <c r="D12" s="201">
        <f t="shared" ref="D12:D45" si="23">C12</f>
        <v>44711</v>
      </c>
      <c r="E12" s="227">
        <f t="shared" si="1"/>
        <v>44709</v>
      </c>
      <c r="F12" s="201">
        <f t="shared" ref="F12:F23" si="24">E12</f>
        <v>44709</v>
      </c>
      <c r="G12" s="200">
        <f>IF(K12="CANCEL","",I12-2)</f>
        <v>44710</v>
      </c>
      <c r="H12" s="201">
        <f t="shared" ref="H12:H23" si="25">G12</f>
        <v>44710</v>
      </c>
      <c r="I12" s="200">
        <f>J12</f>
        <v>44712</v>
      </c>
      <c r="J12" s="227">
        <f>J7+1</f>
        <v>44712</v>
      </c>
      <c r="K12" s="201">
        <f t="shared" si="5"/>
        <v>44712</v>
      </c>
      <c r="L12" s="202"/>
      <c r="M12" s="201"/>
      <c r="N12" s="213">
        <f>IF(L12="CANCEL","",IF(L12=0,0,L12-$I12))</f>
        <v>0</v>
      </c>
      <c r="O12" s="202"/>
      <c r="P12" s="212"/>
      <c r="Q12" s="213">
        <f>IF(O12="CANCEL","",IF(O12=0,0,O12-$I12))</f>
        <v>0</v>
      </c>
      <c r="R12" s="202"/>
      <c r="S12" s="207">
        <f t="shared" si="21"/>
        <v>0</v>
      </c>
      <c r="T12" s="213">
        <f t="shared" si="22"/>
        <v>0</v>
      </c>
      <c r="U12" s="204">
        <f>I12+2</f>
        <v>44714</v>
      </c>
      <c r="V12" s="212">
        <f t="shared" ref="V12:V15" si="26">U12</f>
        <v>44714</v>
      </c>
      <c r="W12" s="213">
        <f t="shared" ref="W12:W17" si="27">IF(U12="CANCEL","",IF(U12=0,0,U12-$I12))</f>
        <v>2</v>
      </c>
      <c r="X12" s="202">
        <f>I12+2</f>
        <v>44714</v>
      </c>
      <c r="Y12" s="201">
        <f t="shared" ref="Y12:Y15" si="28">X12</f>
        <v>44714</v>
      </c>
      <c r="Z12" s="213">
        <f t="shared" ref="Z12:Z17" si="29">IF(X12="CANCEL","",IF(X12=0,0,X12-$I12))</f>
        <v>2</v>
      </c>
      <c r="AA12" s="204"/>
      <c r="AB12" s="214">
        <f>AA12</f>
        <v>0</v>
      </c>
      <c r="AC12" s="213">
        <f t="shared" ref="AC12:AC15" si="30">IF(AA12="CANCEL","",IF(AA12=0,0,AA12-$I12))</f>
        <v>0</v>
      </c>
      <c r="AD12" s="202"/>
      <c r="AE12" s="219">
        <f>AD12</f>
        <v>0</v>
      </c>
      <c r="AF12" s="213">
        <f t="shared" ref="AF12:AF15" si="31">IF(AD12="CANCEL","",IF(AD12=0,0,AD12-$I12))</f>
        <v>0</v>
      </c>
      <c r="AG12" s="205" t="s">
        <v>153</v>
      </c>
      <c r="AH12" s="210" t="s">
        <v>186</v>
      </c>
    </row>
    <row r="13" spans="1:34" s="308" customFormat="1" ht="14.25" hidden="1" customHeight="1">
      <c r="A13" s="303" t="str">
        <f t="shared" si="9"/>
        <v>COSCO/SINO</v>
      </c>
      <c r="B13" s="304" t="s">
        <v>181</v>
      </c>
      <c r="C13" s="310" t="s">
        <v>176</v>
      </c>
      <c r="D13" s="201" t="str">
        <f t="shared" ref="D13:D23" si="32">C13</f>
        <v>---</v>
      </c>
      <c r="E13" s="227">
        <f t="shared" si="1"/>
        <v>44709</v>
      </c>
      <c r="F13" s="201">
        <f t="shared" si="24"/>
        <v>44709</v>
      </c>
      <c r="G13" s="200">
        <f t="shared" ref="G13:G23" si="33">IF(K13="CANCEL","",I13-2)</f>
        <v>44710</v>
      </c>
      <c r="H13" s="201">
        <f t="shared" si="25"/>
        <v>44710</v>
      </c>
      <c r="I13" s="200">
        <f t="shared" si="19"/>
        <v>44712</v>
      </c>
      <c r="J13" s="227">
        <f>J7+1</f>
        <v>44712</v>
      </c>
      <c r="K13" s="201">
        <f>I13</f>
        <v>44712</v>
      </c>
      <c r="L13" s="202"/>
      <c r="M13" s="201"/>
      <c r="N13" s="213"/>
      <c r="O13" s="202"/>
      <c r="P13" s="212"/>
      <c r="Q13" s="213"/>
      <c r="R13" s="202"/>
      <c r="S13" s="207"/>
      <c r="T13" s="213"/>
      <c r="U13" s="204">
        <f t="shared" ref="U13:U16" si="34">I13+2</f>
        <v>44714</v>
      </c>
      <c r="V13" s="212">
        <f t="shared" si="26"/>
        <v>44714</v>
      </c>
      <c r="W13" s="213">
        <f t="shared" si="27"/>
        <v>2</v>
      </c>
      <c r="X13" s="202">
        <f>I13+2</f>
        <v>44714</v>
      </c>
      <c r="Y13" s="201">
        <f t="shared" si="28"/>
        <v>44714</v>
      </c>
      <c r="Z13" s="213">
        <f t="shared" si="29"/>
        <v>2</v>
      </c>
      <c r="AA13" s="204"/>
      <c r="AB13" s="214">
        <f t="shared" ref="AB13" si="35">AA13</f>
        <v>0</v>
      </c>
      <c r="AC13" s="213">
        <f t="shared" si="30"/>
        <v>0</v>
      </c>
      <c r="AD13" s="202"/>
      <c r="AE13" s="219">
        <f t="shared" ref="AE13" si="36">AD13</f>
        <v>0</v>
      </c>
      <c r="AF13" s="213">
        <f t="shared" si="31"/>
        <v>0</v>
      </c>
      <c r="AG13" s="205" t="s">
        <v>168</v>
      </c>
      <c r="AH13" s="210"/>
    </row>
    <row r="14" spans="1:34" s="308" customFormat="1" ht="14.25" hidden="1" customHeight="1">
      <c r="A14" s="303" t="str">
        <f t="shared" si="9"/>
        <v>HASCO/CCL</v>
      </c>
      <c r="B14" s="304" t="s">
        <v>181</v>
      </c>
      <c r="C14" s="310" t="s">
        <v>176</v>
      </c>
      <c r="D14" s="201" t="str">
        <f t="shared" si="32"/>
        <v>---</v>
      </c>
      <c r="E14" s="227">
        <f t="shared" si="1"/>
        <v>44709</v>
      </c>
      <c r="F14" s="201">
        <f t="shared" si="24"/>
        <v>44709</v>
      </c>
      <c r="G14" s="200">
        <f t="shared" si="33"/>
        <v>44710</v>
      </c>
      <c r="H14" s="201">
        <f t="shared" si="25"/>
        <v>44710</v>
      </c>
      <c r="I14" s="200">
        <f t="shared" si="19"/>
        <v>44712</v>
      </c>
      <c r="J14" s="227">
        <f>J7+1</f>
        <v>44712</v>
      </c>
      <c r="K14" s="201">
        <f t="shared" ref="K14:K15" si="37">I14</f>
        <v>44712</v>
      </c>
      <c r="L14" s="202"/>
      <c r="M14" s="201"/>
      <c r="N14" s="213">
        <f>IF(L14="CANCEL","",IF(L14=0,0,L14-$I14))</f>
        <v>0</v>
      </c>
      <c r="O14" s="202"/>
      <c r="P14" s="212"/>
      <c r="Q14" s="213">
        <f>IF(O14="CANCEL","",IF(O14=0,0,O14-$I14))</f>
        <v>0</v>
      </c>
      <c r="R14" s="202"/>
      <c r="S14" s="207"/>
      <c r="T14" s="213"/>
      <c r="U14" s="204">
        <f t="shared" si="34"/>
        <v>44714</v>
      </c>
      <c r="V14" s="212">
        <f t="shared" si="26"/>
        <v>44714</v>
      </c>
      <c r="W14" s="213">
        <f t="shared" si="27"/>
        <v>2</v>
      </c>
      <c r="X14" s="202">
        <f>I14+2</f>
        <v>44714</v>
      </c>
      <c r="Y14" s="201">
        <f t="shared" si="28"/>
        <v>44714</v>
      </c>
      <c r="Z14" s="213">
        <f t="shared" si="29"/>
        <v>2</v>
      </c>
      <c r="AA14" s="204"/>
      <c r="AB14" s="214"/>
      <c r="AC14" s="213">
        <f t="shared" si="30"/>
        <v>0</v>
      </c>
      <c r="AD14" s="202"/>
      <c r="AE14" s="219"/>
      <c r="AF14" s="213">
        <f t="shared" si="31"/>
        <v>0</v>
      </c>
      <c r="AG14" s="205" t="s">
        <v>152</v>
      </c>
      <c r="AH14" s="210"/>
    </row>
    <row r="15" spans="1:34" s="308" customFormat="1" ht="14.25" hidden="1" customHeight="1">
      <c r="A15" s="303" t="str">
        <f t="shared" si="9"/>
        <v>HASCO/SITC</v>
      </c>
      <c r="B15" s="304" t="s">
        <v>181</v>
      </c>
      <c r="C15" s="310" t="s">
        <v>176</v>
      </c>
      <c r="D15" s="201" t="str">
        <f t="shared" si="32"/>
        <v>---</v>
      </c>
      <c r="E15" s="227">
        <f t="shared" si="1"/>
        <v>44709</v>
      </c>
      <c r="F15" s="201">
        <f t="shared" si="24"/>
        <v>44709</v>
      </c>
      <c r="G15" s="200">
        <f t="shared" si="33"/>
        <v>44710</v>
      </c>
      <c r="H15" s="201">
        <f t="shared" si="25"/>
        <v>44710</v>
      </c>
      <c r="I15" s="200">
        <f t="shared" si="19"/>
        <v>44712</v>
      </c>
      <c r="J15" s="227">
        <f>J7+1</f>
        <v>44712</v>
      </c>
      <c r="K15" s="201">
        <f t="shared" si="37"/>
        <v>44712</v>
      </c>
      <c r="L15" s="202"/>
      <c r="M15" s="201"/>
      <c r="N15" s="213">
        <f>IF(L15="CANCEL","",IF(L15=0,0,L15-$I15))</f>
        <v>0</v>
      </c>
      <c r="O15" s="202"/>
      <c r="P15" s="212"/>
      <c r="Q15" s="213">
        <f>IF(O15="CANCEL","",IF(O15=0,0,O15-$I15))</f>
        <v>0</v>
      </c>
      <c r="R15" s="202"/>
      <c r="S15" s="207"/>
      <c r="T15" s="213"/>
      <c r="U15" s="204">
        <f t="shared" si="34"/>
        <v>44714</v>
      </c>
      <c r="V15" s="212">
        <f t="shared" si="26"/>
        <v>44714</v>
      </c>
      <c r="W15" s="213">
        <f t="shared" si="27"/>
        <v>2</v>
      </c>
      <c r="X15" s="202">
        <f>I15+3</f>
        <v>44715</v>
      </c>
      <c r="Y15" s="201">
        <f t="shared" si="28"/>
        <v>44715</v>
      </c>
      <c r="Z15" s="213">
        <f t="shared" si="29"/>
        <v>3</v>
      </c>
      <c r="AA15" s="204"/>
      <c r="AB15" s="214">
        <f>AA15</f>
        <v>0</v>
      </c>
      <c r="AC15" s="213">
        <f t="shared" si="30"/>
        <v>0</v>
      </c>
      <c r="AD15" s="202"/>
      <c r="AE15" s="219">
        <f>AD15</f>
        <v>0</v>
      </c>
      <c r="AF15" s="213">
        <f t="shared" si="31"/>
        <v>0</v>
      </c>
      <c r="AG15" s="205" t="s">
        <v>167</v>
      </c>
      <c r="AH15" s="210"/>
    </row>
    <row r="16" spans="1:34" s="308" customFormat="1" ht="14.25" hidden="1" customHeight="1">
      <c r="A16" s="303" t="str">
        <f t="shared" si="9"/>
        <v>SJJ</v>
      </c>
      <c r="B16" s="304" t="s">
        <v>181</v>
      </c>
      <c r="C16" s="310">
        <f>IF(H16="CANCEL","",I16-2)</f>
        <v>44710</v>
      </c>
      <c r="D16" s="201">
        <f t="shared" si="32"/>
        <v>44710</v>
      </c>
      <c r="E16" s="227">
        <f t="shared" si="1"/>
        <v>44709</v>
      </c>
      <c r="F16" s="201">
        <f t="shared" ref="F16" si="38">E16</f>
        <v>44709</v>
      </c>
      <c r="G16" s="200">
        <f t="shared" ref="G16" si="39">IF(K16="CANCEL","",I16-2)</f>
        <v>44710</v>
      </c>
      <c r="H16" s="201">
        <f t="shared" ref="H16" si="40">G16</f>
        <v>44710</v>
      </c>
      <c r="I16" s="200">
        <f t="shared" si="19"/>
        <v>44712</v>
      </c>
      <c r="J16" s="227">
        <f>J7+1</f>
        <v>44712</v>
      </c>
      <c r="K16" s="201">
        <f>I16</f>
        <v>44712</v>
      </c>
      <c r="L16" s="202"/>
      <c r="M16" s="201"/>
      <c r="N16" s="213">
        <f>IF(L16="CANCEL","",IF(L16=0,0,L16-$I16))</f>
        <v>0</v>
      </c>
      <c r="O16" s="202"/>
      <c r="P16" s="212"/>
      <c r="Q16" s="213">
        <f>IF(O16="CANCEL","",IF(O16=0,0,O16-$I16))</f>
        <v>0</v>
      </c>
      <c r="R16" s="202"/>
      <c r="S16" s="207"/>
      <c r="T16" s="213"/>
      <c r="U16" s="204">
        <f t="shared" si="34"/>
        <v>44714</v>
      </c>
      <c r="V16" s="212">
        <f>U16</f>
        <v>44714</v>
      </c>
      <c r="W16" s="213">
        <f t="shared" si="27"/>
        <v>2</v>
      </c>
      <c r="X16" s="202">
        <f>I16+3</f>
        <v>44715</v>
      </c>
      <c r="Y16" s="201">
        <f>X16</f>
        <v>44715</v>
      </c>
      <c r="Z16" s="213">
        <f t="shared" si="29"/>
        <v>3</v>
      </c>
      <c r="AA16" s="204"/>
      <c r="AB16" s="214"/>
      <c r="AC16" s="213"/>
      <c r="AD16" s="202"/>
      <c r="AE16" s="219"/>
      <c r="AF16" s="213"/>
      <c r="AG16" s="205" t="s">
        <v>108</v>
      </c>
      <c r="AH16" s="210" t="s">
        <v>186</v>
      </c>
    </row>
    <row r="17" spans="1:34" s="308" customFormat="1" ht="14.25" hidden="1" customHeight="1">
      <c r="A17" s="303" t="str">
        <f t="shared" si="9"/>
        <v>HASCO/SJJ</v>
      </c>
      <c r="B17" s="304" t="s">
        <v>182</v>
      </c>
      <c r="C17" s="310" t="s">
        <v>176</v>
      </c>
      <c r="D17" s="201" t="str">
        <f t="shared" si="32"/>
        <v>---</v>
      </c>
      <c r="E17" s="227">
        <f t="shared" si="1"/>
        <v>44709</v>
      </c>
      <c r="F17" s="201">
        <f t="shared" si="24"/>
        <v>44709</v>
      </c>
      <c r="G17" s="200">
        <f t="shared" si="33"/>
        <v>44710</v>
      </c>
      <c r="H17" s="201">
        <f t="shared" si="25"/>
        <v>44710</v>
      </c>
      <c r="I17" s="200">
        <f t="shared" si="19"/>
        <v>44712</v>
      </c>
      <c r="J17" s="227">
        <f>J7+1</f>
        <v>44712</v>
      </c>
      <c r="K17" s="201">
        <f t="shared" ref="K17:K19" si="41">I17</f>
        <v>44712</v>
      </c>
      <c r="L17" s="202"/>
      <c r="M17" s="201"/>
      <c r="N17" s="213"/>
      <c r="O17" s="202"/>
      <c r="P17" s="212"/>
      <c r="Q17" s="213"/>
      <c r="R17" s="202"/>
      <c r="S17" s="207"/>
      <c r="T17" s="213">
        <f>IF(R17="CANCEL","",IF(R17=0,0,R17-$I17))</f>
        <v>0</v>
      </c>
      <c r="U17" s="204"/>
      <c r="V17" s="212">
        <f t="shared" ref="V17" si="42">U17</f>
        <v>0</v>
      </c>
      <c r="W17" s="213">
        <f t="shared" si="27"/>
        <v>0</v>
      </c>
      <c r="X17" s="202"/>
      <c r="Y17" s="201">
        <f t="shared" ref="Y17" si="43">X17</f>
        <v>0</v>
      </c>
      <c r="Z17" s="213">
        <f t="shared" si="29"/>
        <v>0</v>
      </c>
      <c r="AA17" s="204">
        <f>I17+2</f>
        <v>44714</v>
      </c>
      <c r="AB17" s="214">
        <f>AA17</f>
        <v>44714</v>
      </c>
      <c r="AC17" s="213">
        <f>IF(AA17="CANCEL","",IF(AA17=0,0,AA17-$I17))</f>
        <v>2</v>
      </c>
      <c r="AD17" s="202">
        <f>I17+3</f>
        <v>44715</v>
      </c>
      <c r="AE17" s="219">
        <f>AD17</f>
        <v>44715</v>
      </c>
      <c r="AF17" s="213">
        <f>IF(AD17="CANCEL","",IF(AD17=0,0,AD17-$I17))</f>
        <v>3</v>
      </c>
      <c r="AG17" s="205" t="s">
        <v>169</v>
      </c>
      <c r="AH17" s="210"/>
    </row>
    <row r="18" spans="1:34" s="308" customFormat="1" ht="14.25" hidden="1" customHeight="1">
      <c r="A18" s="303" t="str">
        <f t="shared" si="9"/>
        <v>SITC/HASCO</v>
      </c>
      <c r="B18" s="304" t="s">
        <v>182</v>
      </c>
      <c r="C18" s="310" t="s">
        <v>176</v>
      </c>
      <c r="D18" s="201" t="str">
        <f t="shared" si="32"/>
        <v>---</v>
      </c>
      <c r="E18" s="227">
        <f t="shared" si="1"/>
        <v>44709</v>
      </c>
      <c r="F18" s="201">
        <f t="shared" si="24"/>
        <v>44709</v>
      </c>
      <c r="G18" s="200">
        <f t="shared" si="33"/>
        <v>44710</v>
      </c>
      <c r="H18" s="201">
        <f t="shared" si="25"/>
        <v>44710</v>
      </c>
      <c r="I18" s="200">
        <f t="shared" si="19"/>
        <v>44712</v>
      </c>
      <c r="J18" s="227">
        <f>J7+1</f>
        <v>44712</v>
      </c>
      <c r="K18" s="201">
        <f t="shared" si="41"/>
        <v>44712</v>
      </c>
      <c r="L18" s="202"/>
      <c r="M18" s="201"/>
      <c r="N18" s="213"/>
      <c r="O18" s="202"/>
      <c r="P18" s="212"/>
      <c r="Q18" s="213"/>
      <c r="R18" s="202"/>
      <c r="S18" s="207"/>
      <c r="T18" s="213"/>
      <c r="U18" s="204"/>
      <c r="V18" s="212"/>
      <c r="W18" s="213"/>
      <c r="X18" s="202"/>
      <c r="Y18" s="201"/>
      <c r="Z18" s="213"/>
      <c r="AA18" s="204">
        <f>I18+2</f>
        <v>44714</v>
      </c>
      <c r="AB18" s="214">
        <f>AA18</f>
        <v>44714</v>
      </c>
      <c r="AC18" s="213">
        <f>IF(AA18="CANCEL","",IF(AA18=0,0,AA18-$I18))</f>
        <v>2</v>
      </c>
      <c r="AD18" s="202">
        <f>I18+3</f>
        <v>44715</v>
      </c>
      <c r="AE18" s="219">
        <f>AD18</f>
        <v>44715</v>
      </c>
      <c r="AF18" s="213">
        <f>IF(AD18="CANCEL","",IF(AD18=0,0,AD18-$I18))</f>
        <v>3</v>
      </c>
      <c r="AG18" s="205" t="s">
        <v>164</v>
      </c>
      <c r="AH18" s="210"/>
    </row>
    <row r="19" spans="1:34" s="308" customFormat="1" ht="14.25" hidden="1" customHeight="1">
      <c r="A19" s="303" t="str">
        <f t="shared" si="9"/>
        <v>SITC/HASCO</v>
      </c>
      <c r="B19" s="304" t="s">
        <v>183</v>
      </c>
      <c r="C19" s="310" t="s">
        <v>176</v>
      </c>
      <c r="D19" s="201" t="str">
        <f t="shared" si="32"/>
        <v>---</v>
      </c>
      <c r="E19" s="227">
        <f t="shared" si="1"/>
        <v>44711</v>
      </c>
      <c r="F19" s="201">
        <f t="shared" si="24"/>
        <v>44711</v>
      </c>
      <c r="G19" s="200">
        <f t="shared" si="33"/>
        <v>44712</v>
      </c>
      <c r="H19" s="201">
        <f t="shared" si="25"/>
        <v>44712</v>
      </c>
      <c r="I19" s="200">
        <f t="shared" si="19"/>
        <v>44714</v>
      </c>
      <c r="J19" s="227">
        <f>J7+3</f>
        <v>44714</v>
      </c>
      <c r="K19" s="201">
        <f t="shared" si="41"/>
        <v>44714</v>
      </c>
      <c r="L19" s="202"/>
      <c r="M19" s="201"/>
      <c r="N19" s="213"/>
      <c r="O19" s="202"/>
      <c r="P19" s="212"/>
      <c r="Q19" s="213"/>
      <c r="R19" s="202">
        <f>I19+4</f>
        <v>44718</v>
      </c>
      <c r="S19" s="207">
        <f>R19</f>
        <v>44718</v>
      </c>
      <c r="T19" s="213">
        <f>IF(R19="CANCEL","",IF(R19=0,0,R19-$I19))</f>
        <v>4</v>
      </c>
      <c r="U19" s="204">
        <f>I19+2</f>
        <v>44716</v>
      </c>
      <c r="V19" s="212">
        <f>U19</f>
        <v>44716</v>
      </c>
      <c r="W19" s="213">
        <f>IF(U19="CANCEL","",IF(U19=0,0,U19-$I19))</f>
        <v>2</v>
      </c>
      <c r="X19" s="202">
        <f>I19+3</f>
        <v>44717</v>
      </c>
      <c r="Y19" s="201">
        <f>X19</f>
        <v>44717</v>
      </c>
      <c r="Z19" s="213">
        <f>IF(X19="CANCEL","",IF(X19=0,0,X19-$I19))</f>
        <v>3</v>
      </c>
      <c r="AA19" s="204"/>
      <c r="AB19" s="214"/>
      <c r="AC19" s="213"/>
      <c r="AD19" s="202"/>
      <c r="AE19" s="219"/>
      <c r="AF19" s="213"/>
      <c r="AG19" s="205" t="s">
        <v>164</v>
      </c>
      <c r="AH19" s="210"/>
    </row>
    <row r="20" spans="1:34" s="308" customFormat="1" ht="14.25" hidden="1" customHeight="1">
      <c r="A20" s="303" t="str">
        <f t="shared" si="9"/>
        <v>SINO/SITC</v>
      </c>
      <c r="B20" s="304" t="s">
        <v>177</v>
      </c>
      <c r="C20" s="310" t="s">
        <v>176</v>
      </c>
      <c r="D20" s="201" t="str">
        <f t="shared" si="32"/>
        <v>---</v>
      </c>
      <c r="E20" s="227">
        <f t="shared" si="1"/>
        <v>44711</v>
      </c>
      <c r="F20" s="201">
        <f t="shared" si="24"/>
        <v>44711</v>
      </c>
      <c r="G20" s="200">
        <f t="shared" si="33"/>
        <v>44712</v>
      </c>
      <c r="H20" s="201">
        <f t="shared" si="25"/>
        <v>44712</v>
      </c>
      <c r="I20" s="200">
        <f t="shared" si="19"/>
        <v>44714</v>
      </c>
      <c r="J20" s="227">
        <f>J7+3</f>
        <v>44714</v>
      </c>
      <c r="K20" s="201">
        <f>I20</f>
        <v>44714</v>
      </c>
      <c r="L20" s="202">
        <f>I20+3</f>
        <v>44717</v>
      </c>
      <c r="M20" s="201">
        <f t="shared" ref="M20:M24" si="44">L20</f>
        <v>44717</v>
      </c>
      <c r="N20" s="213">
        <f t="shared" ref="N20:N24" si="45">IF(L20="CANCEL","",IF(L20=0,0,L20-$I20))</f>
        <v>3</v>
      </c>
      <c r="O20" s="202">
        <f>I20+3</f>
        <v>44717</v>
      </c>
      <c r="P20" s="212">
        <f>O20</f>
        <v>44717</v>
      </c>
      <c r="Q20" s="213">
        <f t="shared" ref="Q20:Q24" si="46">IF(O20="CANCEL","",IF(O20=0,0,O20-$I20))</f>
        <v>3</v>
      </c>
      <c r="R20" s="202"/>
      <c r="S20" s="207">
        <f>R20</f>
        <v>0</v>
      </c>
      <c r="T20" s="213">
        <f>IF(R20="CANCEL","",IF(R20=0,0,R20-$I20))</f>
        <v>0</v>
      </c>
      <c r="U20" s="204"/>
      <c r="V20" s="212">
        <f>U20</f>
        <v>0</v>
      </c>
      <c r="W20" s="213">
        <f>IF(U20="CANCEL","",IF(U20=0,0,U20-$I20))</f>
        <v>0</v>
      </c>
      <c r="X20" s="202"/>
      <c r="Y20" s="201">
        <f>X20</f>
        <v>0</v>
      </c>
      <c r="Z20" s="213">
        <f>IF(X20="CANCEL","",IF(X20=0,0,X20-$I20))</f>
        <v>0</v>
      </c>
      <c r="AA20" s="204"/>
      <c r="AB20" s="214"/>
      <c r="AC20" s="213"/>
      <c r="AD20" s="202"/>
      <c r="AE20" s="219"/>
      <c r="AF20" s="213"/>
      <c r="AG20" s="205" t="s">
        <v>165</v>
      </c>
      <c r="AH20" s="210"/>
    </row>
    <row r="21" spans="1:34" s="308" customFormat="1" ht="14.25" hidden="1" customHeight="1">
      <c r="A21" s="303" t="str">
        <f t="shared" si="9"/>
        <v>SJJ/HASCO</v>
      </c>
      <c r="B21" s="304" t="s">
        <v>177</v>
      </c>
      <c r="C21" s="310">
        <f>IF(H21="CANCEL","",I21-2)</f>
        <v>44713</v>
      </c>
      <c r="D21" s="201">
        <f t="shared" ref="D21" si="47">C21</f>
        <v>44713</v>
      </c>
      <c r="E21" s="227">
        <f t="shared" si="1"/>
        <v>44712</v>
      </c>
      <c r="F21" s="201">
        <f t="shared" si="24"/>
        <v>44712</v>
      </c>
      <c r="G21" s="200">
        <f t="shared" si="33"/>
        <v>44713</v>
      </c>
      <c r="H21" s="201">
        <f t="shared" si="25"/>
        <v>44713</v>
      </c>
      <c r="I21" s="200">
        <f t="shared" si="19"/>
        <v>44715</v>
      </c>
      <c r="J21" s="227">
        <f>J7+4</f>
        <v>44715</v>
      </c>
      <c r="K21" s="201">
        <f t="shared" ref="K21" si="48">I21</f>
        <v>44715</v>
      </c>
      <c r="L21" s="202">
        <f>IF(K21="CANCEL","CANCEL",I21+3)</f>
        <v>44718</v>
      </c>
      <c r="M21" s="201">
        <f t="shared" si="44"/>
        <v>44718</v>
      </c>
      <c r="N21" s="213">
        <f t="shared" si="45"/>
        <v>3</v>
      </c>
      <c r="O21" s="202">
        <f>IF(K21="CANCEL","CANCEL",I21+3)</f>
        <v>44718</v>
      </c>
      <c r="P21" s="212">
        <f>O21</f>
        <v>44718</v>
      </c>
      <c r="Q21" s="213">
        <f t="shared" si="46"/>
        <v>3</v>
      </c>
      <c r="R21" s="202"/>
      <c r="S21" s="207"/>
      <c r="T21" s="213"/>
      <c r="U21" s="204"/>
      <c r="V21" s="212">
        <f>U21</f>
        <v>0</v>
      </c>
      <c r="W21" s="213">
        <f>IF(U21="CANCEL","",IF(U21=0,0,U21-$I21))</f>
        <v>0</v>
      </c>
      <c r="X21" s="202"/>
      <c r="Y21" s="201">
        <f>X21</f>
        <v>0</v>
      </c>
      <c r="Z21" s="213">
        <f>IF(X21="CANCEL","",IF(X21=0,0,X21-$I21))</f>
        <v>0</v>
      </c>
      <c r="AA21" s="204"/>
      <c r="AB21" s="214"/>
      <c r="AC21" s="213"/>
      <c r="AD21" s="202"/>
      <c r="AE21" s="219"/>
      <c r="AF21" s="213"/>
      <c r="AG21" s="205" t="s">
        <v>166</v>
      </c>
      <c r="AH21" s="210" t="s">
        <v>184</v>
      </c>
    </row>
    <row r="22" spans="1:34" s="308" customFormat="1" ht="14.25" hidden="1" customHeight="1">
      <c r="A22" s="303" t="str">
        <f t="shared" si="9"/>
        <v>HASCO/SITC</v>
      </c>
      <c r="B22" s="304" t="s">
        <v>177</v>
      </c>
      <c r="C22" s="310" t="s">
        <v>176</v>
      </c>
      <c r="D22" s="201" t="str">
        <f t="shared" si="32"/>
        <v>---</v>
      </c>
      <c r="E22" s="227">
        <f t="shared" si="1"/>
        <v>44712</v>
      </c>
      <c r="F22" s="201">
        <f t="shared" si="24"/>
        <v>44712</v>
      </c>
      <c r="G22" s="200">
        <f t="shared" si="33"/>
        <v>44713</v>
      </c>
      <c r="H22" s="201">
        <f t="shared" si="25"/>
        <v>44713</v>
      </c>
      <c r="I22" s="200">
        <f t="shared" si="19"/>
        <v>44715</v>
      </c>
      <c r="J22" s="227">
        <f>J7+4</f>
        <v>44715</v>
      </c>
      <c r="K22" s="201">
        <f>I22</f>
        <v>44715</v>
      </c>
      <c r="L22" s="202">
        <f>I22+3</f>
        <v>44718</v>
      </c>
      <c r="M22" s="201">
        <f t="shared" si="44"/>
        <v>44718</v>
      </c>
      <c r="N22" s="213">
        <f t="shared" si="45"/>
        <v>3</v>
      </c>
      <c r="O22" s="202">
        <f>I22+3</f>
        <v>44718</v>
      </c>
      <c r="P22" s="212">
        <f>O22</f>
        <v>44718</v>
      </c>
      <c r="Q22" s="213">
        <f t="shared" si="46"/>
        <v>3</v>
      </c>
      <c r="R22" s="202"/>
      <c r="S22" s="207"/>
      <c r="T22" s="213"/>
      <c r="U22" s="204"/>
      <c r="V22" s="212">
        <f>U22</f>
        <v>0</v>
      </c>
      <c r="W22" s="213">
        <f>IF(U22="CANCEL","",IF(U22=0,0,U22-$I22))</f>
        <v>0</v>
      </c>
      <c r="X22" s="202"/>
      <c r="Y22" s="201">
        <f>X22</f>
        <v>0</v>
      </c>
      <c r="Z22" s="213">
        <f>IF(X22="CANCEL","",IF(X22=0,0,X22-$I22))</f>
        <v>0</v>
      </c>
      <c r="AA22" s="204"/>
      <c r="AB22" s="214"/>
      <c r="AC22" s="213"/>
      <c r="AD22" s="202"/>
      <c r="AE22" s="219"/>
      <c r="AF22" s="213"/>
      <c r="AG22" s="205" t="s">
        <v>167</v>
      </c>
      <c r="AH22" s="210"/>
    </row>
    <row r="23" spans="1:34" s="308" customFormat="1" ht="14.25" hidden="1" customHeight="1">
      <c r="A23" s="303" t="str">
        <f t="shared" si="9"/>
        <v>COSCO/SINO</v>
      </c>
      <c r="B23" s="304" t="s">
        <v>179</v>
      </c>
      <c r="C23" s="310" t="s">
        <v>176</v>
      </c>
      <c r="D23" s="201" t="str">
        <f t="shared" si="32"/>
        <v>---</v>
      </c>
      <c r="E23" s="227">
        <f t="shared" si="1"/>
        <v>44712</v>
      </c>
      <c r="F23" s="201">
        <f t="shared" si="24"/>
        <v>44712</v>
      </c>
      <c r="G23" s="200">
        <f t="shared" si="33"/>
        <v>44713</v>
      </c>
      <c r="H23" s="201">
        <f t="shared" si="25"/>
        <v>44713</v>
      </c>
      <c r="I23" s="200">
        <f t="shared" si="19"/>
        <v>44715</v>
      </c>
      <c r="J23" s="227">
        <f>J7+4</f>
        <v>44715</v>
      </c>
      <c r="K23" s="201">
        <f>I23</f>
        <v>44715</v>
      </c>
      <c r="L23" s="202">
        <f>I23+3</f>
        <v>44718</v>
      </c>
      <c r="M23" s="201">
        <f t="shared" si="44"/>
        <v>44718</v>
      </c>
      <c r="N23" s="213">
        <f t="shared" si="45"/>
        <v>3</v>
      </c>
      <c r="O23" s="202">
        <f>I23+3</f>
        <v>44718</v>
      </c>
      <c r="P23" s="212">
        <f>O23</f>
        <v>44718</v>
      </c>
      <c r="Q23" s="213">
        <f t="shared" si="46"/>
        <v>3</v>
      </c>
      <c r="R23" s="202"/>
      <c r="S23" s="207">
        <f>R23</f>
        <v>0</v>
      </c>
      <c r="T23" s="213">
        <f>IF(R23="CANCEL","",IF(R23=0,0,R23-$I23))</f>
        <v>0</v>
      </c>
      <c r="U23" s="204"/>
      <c r="V23" s="212"/>
      <c r="W23" s="213"/>
      <c r="X23" s="202"/>
      <c r="Y23" s="201"/>
      <c r="Z23" s="213"/>
      <c r="AA23" s="204"/>
      <c r="AB23" s="214"/>
      <c r="AC23" s="213"/>
      <c r="AD23" s="202"/>
      <c r="AE23" s="219"/>
      <c r="AF23" s="213"/>
      <c r="AG23" s="205" t="s">
        <v>168</v>
      </c>
      <c r="AH23" s="210"/>
    </row>
    <row r="24" spans="1:34" s="308" customFormat="1" ht="14.25" hidden="1" customHeight="1">
      <c r="A24" s="303" t="str">
        <f t="shared" si="9"/>
        <v>SINO/SITC</v>
      </c>
      <c r="B24" s="304" t="s">
        <v>179</v>
      </c>
      <c r="C24" s="310" t="s">
        <v>176</v>
      </c>
      <c r="D24" s="201" t="str">
        <f t="shared" si="23"/>
        <v>---</v>
      </c>
      <c r="E24" s="227">
        <f t="shared" si="1"/>
        <v>44712</v>
      </c>
      <c r="F24" s="201">
        <f t="shared" si="11"/>
        <v>44712</v>
      </c>
      <c r="G24" s="200">
        <f t="shared" ref="G24:G45" si="49">IF(K24="CANCEL","",I24-2)</f>
        <v>44713</v>
      </c>
      <c r="H24" s="201">
        <f t="shared" si="12"/>
        <v>44713</v>
      </c>
      <c r="I24" s="200">
        <f t="shared" si="19"/>
        <v>44715</v>
      </c>
      <c r="J24" s="227">
        <f>J7+4</f>
        <v>44715</v>
      </c>
      <c r="K24" s="201">
        <f t="shared" ref="K24" si="50">I24</f>
        <v>44715</v>
      </c>
      <c r="L24" s="202"/>
      <c r="M24" s="201">
        <f t="shared" si="44"/>
        <v>0</v>
      </c>
      <c r="N24" s="213">
        <f t="shared" si="45"/>
        <v>0</v>
      </c>
      <c r="O24" s="202"/>
      <c r="P24" s="212">
        <f>O24</f>
        <v>0</v>
      </c>
      <c r="Q24" s="213">
        <f t="shared" si="46"/>
        <v>0</v>
      </c>
      <c r="R24" s="202">
        <f>I24+2</f>
        <v>44717</v>
      </c>
      <c r="S24" s="207">
        <f>R24</f>
        <v>44717</v>
      </c>
      <c r="T24" s="213">
        <f>IF(R24="CANCEL","",IF(R24=0,0,R24-$I24))</f>
        <v>2</v>
      </c>
      <c r="U24" s="204"/>
      <c r="V24" s="212"/>
      <c r="W24" s="213">
        <f t="shared" ref="W24:W28" si="51">IF(U24="CANCEL","",IF(U24=0,0,U24-$I24))</f>
        <v>0</v>
      </c>
      <c r="X24" s="202"/>
      <c r="Y24" s="201"/>
      <c r="Z24" s="213">
        <f t="shared" ref="Z24:Z28" si="52">IF(X24="CANCEL","",IF(X24=0,0,X24-$I24))</f>
        <v>0</v>
      </c>
      <c r="AA24" s="204"/>
      <c r="AB24" s="214"/>
      <c r="AC24" s="213">
        <f>IF(AA24="CANCEL","",IF(AA24=0,0,AA24-$I24))</f>
        <v>0</v>
      </c>
      <c r="AD24" s="202"/>
      <c r="AE24" s="219"/>
      <c r="AF24" s="213">
        <f>IF(AD24="CANCEL","",IF(AD24=0,0,AD24-$I24))</f>
        <v>0</v>
      </c>
      <c r="AG24" s="205" t="s">
        <v>165</v>
      </c>
      <c r="AH24" s="210"/>
    </row>
    <row r="25" spans="1:34" s="308" customFormat="1" ht="14.25" hidden="1" customHeight="1">
      <c r="A25" s="303" t="str">
        <f t="shared" si="9"/>
        <v>HASCO/SJJ</v>
      </c>
      <c r="B25" s="304" t="s">
        <v>179</v>
      </c>
      <c r="C25" s="310">
        <f>IF(H25="CANCEL","",I25-2)</f>
        <v>44713</v>
      </c>
      <c r="D25" s="201">
        <f t="shared" si="23"/>
        <v>44713</v>
      </c>
      <c r="E25" s="227">
        <f t="shared" si="1"/>
        <v>44712</v>
      </c>
      <c r="F25" s="201">
        <f t="shared" ref="F25:F43" si="53">E25</f>
        <v>44712</v>
      </c>
      <c r="G25" s="200">
        <f t="shared" ref="G25:G43" si="54">IF(K25="CANCEL","",I25-2)</f>
        <v>44713</v>
      </c>
      <c r="H25" s="201">
        <f t="shared" ref="H25:H43" si="55">G25</f>
        <v>44713</v>
      </c>
      <c r="I25" s="200">
        <f t="shared" si="19"/>
        <v>44715</v>
      </c>
      <c r="J25" s="227">
        <f>J7+4</f>
        <v>44715</v>
      </c>
      <c r="K25" s="201">
        <f>I25</f>
        <v>44715</v>
      </c>
      <c r="L25" s="202"/>
      <c r="M25" s="201"/>
      <c r="N25" s="213"/>
      <c r="O25" s="202"/>
      <c r="P25" s="212"/>
      <c r="Q25" s="213"/>
      <c r="R25" s="202">
        <f>I25+3</f>
        <v>44718</v>
      </c>
      <c r="S25" s="207">
        <f>R25</f>
        <v>44718</v>
      </c>
      <c r="T25" s="213">
        <f>IF(R25="CANCEL","",IF(R25=0,0,R25-$I25))</f>
        <v>3</v>
      </c>
      <c r="U25" s="204"/>
      <c r="V25" s="212">
        <f t="shared" ref="V25:V27" si="56">U25</f>
        <v>0</v>
      </c>
      <c r="W25" s="213">
        <f t="shared" si="51"/>
        <v>0</v>
      </c>
      <c r="X25" s="202"/>
      <c r="Y25" s="201">
        <f t="shared" ref="Y25:Y27" si="57">X25</f>
        <v>0</v>
      </c>
      <c r="Z25" s="213">
        <f t="shared" si="52"/>
        <v>0</v>
      </c>
      <c r="AA25" s="204"/>
      <c r="AB25" s="214">
        <f>AA25</f>
        <v>0</v>
      </c>
      <c r="AC25" s="213">
        <f>IF(AA25="CANCEL","",IF(AA25=0,0,AA25-$I25))</f>
        <v>0</v>
      </c>
      <c r="AD25" s="202"/>
      <c r="AE25" s="219">
        <f>AD25</f>
        <v>0</v>
      </c>
      <c r="AF25" s="213">
        <f>IF(AD25="CANCEL","",IF(AD25=0,0,AD25-$I25))</f>
        <v>0</v>
      </c>
      <c r="AG25" s="205" t="s">
        <v>169</v>
      </c>
      <c r="AH25" s="210" t="s">
        <v>185</v>
      </c>
    </row>
    <row r="26" spans="1:34" s="308" customFormat="1" ht="14.25" hidden="1" customHeight="1">
      <c r="A26" s="303" t="str">
        <f t="shared" si="9"/>
        <v>HASCO</v>
      </c>
      <c r="B26" s="304" t="s">
        <v>181</v>
      </c>
      <c r="C26" s="310" t="s">
        <v>176</v>
      </c>
      <c r="D26" s="201" t="str">
        <f t="shared" ref="D26:D36" si="58">C26</f>
        <v>---</v>
      </c>
      <c r="E26" s="227">
        <f t="shared" si="1"/>
        <v>44712</v>
      </c>
      <c r="F26" s="201">
        <f t="shared" si="53"/>
        <v>44712</v>
      </c>
      <c r="G26" s="200">
        <f t="shared" si="54"/>
        <v>44713</v>
      </c>
      <c r="H26" s="201">
        <f t="shared" si="55"/>
        <v>44713</v>
      </c>
      <c r="I26" s="200">
        <f t="shared" si="19"/>
        <v>44715</v>
      </c>
      <c r="J26" s="227">
        <f>J7+4</f>
        <v>44715</v>
      </c>
      <c r="K26" s="201">
        <f t="shared" ref="K26:K27" si="59">I26</f>
        <v>44715</v>
      </c>
      <c r="L26" s="202"/>
      <c r="M26" s="201">
        <f>L26</f>
        <v>0</v>
      </c>
      <c r="N26" s="213">
        <f>IF(L26="CANCEL","",IF(L26=0,0,L26-$I26))</f>
        <v>0</v>
      </c>
      <c r="O26" s="202"/>
      <c r="P26" s="212">
        <f>O26</f>
        <v>0</v>
      </c>
      <c r="Q26" s="213">
        <f>IF(O26="CANCEL","",IF(O26=0,0,O26-$I26))</f>
        <v>0</v>
      </c>
      <c r="R26" s="202"/>
      <c r="S26" s="207"/>
      <c r="T26" s="213"/>
      <c r="U26" s="204">
        <f>I26+3</f>
        <v>44718</v>
      </c>
      <c r="V26" s="212">
        <f t="shared" si="56"/>
        <v>44718</v>
      </c>
      <c r="W26" s="213">
        <f t="shared" si="51"/>
        <v>3</v>
      </c>
      <c r="X26" s="202">
        <f>I26+4</f>
        <v>44719</v>
      </c>
      <c r="Y26" s="201">
        <f t="shared" si="57"/>
        <v>44719</v>
      </c>
      <c r="Z26" s="213">
        <f t="shared" si="52"/>
        <v>4</v>
      </c>
      <c r="AA26" s="204"/>
      <c r="AB26" s="214"/>
      <c r="AC26" s="213">
        <f>IF(AA26="CANCEL","",IF(AA26=0,0,AA26-$I26))</f>
        <v>0</v>
      </c>
      <c r="AD26" s="202"/>
      <c r="AE26" s="219"/>
      <c r="AF26" s="213">
        <f>IF(AD26="CANCEL","",IF(AD26=0,0,AD26-$I26))</f>
        <v>0</v>
      </c>
      <c r="AG26" s="205" t="s">
        <v>104</v>
      </c>
      <c r="AH26" s="210"/>
    </row>
    <row r="27" spans="1:34" s="308" customFormat="1" ht="14.25" hidden="1" customHeight="1">
      <c r="A27" s="303" t="str">
        <f t="shared" si="9"/>
        <v>HASCO/SITC</v>
      </c>
      <c r="B27" s="304" t="s">
        <v>181</v>
      </c>
      <c r="C27" s="310" t="s">
        <v>176</v>
      </c>
      <c r="D27" s="201" t="str">
        <f t="shared" si="58"/>
        <v>---</v>
      </c>
      <c r="E27" s="227">
        <f t="shared" si="1"/>
        <v>44712</v>
      </c>
      <c r="F27" s="201">
        <f t="shared" si="53"/>
        <v>44712</v>
      </c>
      <c r="G27" s="200">
        <f t="shared" si="54"/>
        <v>44713</v>
      </c>
      <c r="H27" s="201">
        <f t="shared" si="55"/>
        <v>44713</v>
      </c>
      <c r="I27" s="200">
        <f t="shared" si="19"/>
        <v>44715</v>
      </c>
      <c r="J27" s="227">
        <f>J7+4</f>
        <v>44715</v>
      </c>
      <c r="K27" s="201">
        <f t="shared" si="59"/>
        <v>44715</v>
      </c>
      <c r="L27" s="202"/>
      <c r="M27" s="201">
        <f>L27</f>
        <v>0</v>
      </c>
      <c r="N27" s="213">
        <f>IF(L27="CANCEL","",IF(L27=0,0,L27-$I27))</f>
        <v>0</v>
      </c>
      <c r="O27" s="202"/>
      <c r="P27" s="212">
        <f>O27</f>
        <v>0</v>
      </c>
      <c r="Q27" s="213">
        <f>IF(O27="CANCEL","",IF(O27=0,0,O27-$I27))</f>
        <v>0</v>
      </c>
      <c r="R27" s="202"/>
      <c r="S27" s="207"/>
      <c r="T27" s="213">
        <f>IF(R27="CANCEL","",IF(R27=0,0,R27-$I27))</f>
        <v>0</v>
      </c>
      <c r="U27" s="204">
        <f>I27+3</f>
        <v>44718</v>
      </c>
      <c r="V27" s="212">
        <f t="shared" si="56"/>
        <v>44718</v>
      </c>
      <c r="W27" s="213">
        <f t="shared" si="51"/>
        <v>3</v>
      </c>
      <c r="X27" s="202">
        <f>I27+3</f>
        <v>44718</v>
      </c>
      <c r="Y27" s="201">
        <f t="shared" si="57"/>
        <v>44718</v>
      </c>
      <c r="Z27" s="213">
        <f t="shared" si="52"/>
        <v>3</v>
      </c>
      <c r="AA27" s="204"/>
      <c r="AB27" s="214">
        <f>AA27</f>
        <v>0</v>
      </c>
      <c r="AC27" s="213">
        <f>IF(AA27="CANCEL","",IF(AA27=0,0,AA27-$I27))</f>
        <v>0</v>
      </c>
      <c r="AD27" s="202"/>
      <c r="AE27" s="219">
        <f>AD27</f>
        <v>0</v>
      </c>
      <c r="AF27" s="213">
        <f>IF(AD27="CANCEL","",IF(AD27=0,0,AD27-$I27))</f>
        <v>0</v>
      </c>
      <c r="AG27" s="205" t="s">
        <v>167</v>
      </c>
      <c r="AH27" s="210"/>
    </row>
    <row r="28" spans="1:34" s="308" customFormat="1" ht="14.25" hidden="1" customHeight="1">
      <c r="A28" s="303" t="str">
        <f t="shared" si="9"/>
        <v>SJJ</v>
      </c>
      <c r="B28" s="304" t="s">
        <v>181</v>
      </c>
      <c r="C28" s="310">
        <f>IF(H28="CANCEL","",I28-2)</f>
        <v>44713</v>
      </c>
      <c r="D28" s="201">
        <f t="shared" ref="D28" si="60">C28</f>
        <v>44713</v>
      </c>
      <c r="E28" s="227">
        <f t="shared" si="1"/>
        <v>44712</v>
      </c>
      <c r="F28" s="201">
        <f t="shared" si="53"/>
        <v>44712</v>
      </c>
      <c r="G28" s="200">
        <f t="shared" si="54"/>
        <v>44713</v>
      </c>
      <c r="H28" s="201">
        <f t="shared" si="55"/>
        <v>44713</v>
      </c>
      <c r="I28" s="200">
        <f t="shared" si="19"/>
        <v>44715</v>
      </c>
      <c r="J28" s="227">
        <f>J7+4</f>
        <v>44715</v>
      </c>
      <c r="K28" s="201">
        <f>I28</f>
        <v>44715</v>
      </c>
      <c r="L28" s="202"/>
      <c r="M28" s="201"/>
      <c r="N28" s="213"/>
      <c r="O28" s="202"/>
      <c r="P28" s="212"/>
      <c r="Q28" s="213"/>
      <c r="R28" s="202"/>
      <c r="S28" s="207"/>
      <c r="T28" s="213"/>
      <c r="U28" s="204">
        <f>I28+3</f>
        <v>44718</v>
      </c>
      <c r="V28" s="212">
        <f>U28</f>
        <v>44718</v>
      </c>
      <c r="W28" s="213">
        <f t="shared" si="51"/>
        <v>3</v>
      </c>
      <c r="X28" s="202">
        <f>I28+4</f>
        <v>44719</v>
      </c>
      <c r="Y28" s="201">
        <f>X28</f>
        <v>44719</v>
      </c>
      <c r="Z28" s="213">
        <f t="shared" si="52"/>
        <v>4</v>
      </c>
      <c r="AA28" s="204"/>
      <c r="AB28" s="214"/>
      <c r="AC28" s="213"/>
      <c r="AD28" s="202"/>
      <c r="AE28" s="219"/>
      <c r="AF28" s="213"/>
      <c r="AG28" s="205" t="s">
        <v>108</v>
      </c>
      <c r="AH28" s="210" t="s">
        <v>186</v>
      </c>
    </row>
    <row r="29" spans="1:34" s="308" customFormat="1" ht="14.25" hidden="1" customHeight="1">
      <c r="A29" s="303" t="str">
        <f t="shared" si="9"/>
        <v>COSCO/SINO</v>
      </c>
      <c r="B29" s="304" t="s">
        <v>177</v>
      </c>
      <c r="C29" s="310" t="s">
        <v>176</v>
      </c>
      <c r="D29" s="201" t="str">
        <f t="shared" si="58"/>
        <v>---</v>
      </c>
      <c r="E29" s="227">
        <f t="shared" si="1"/>
        <v>44713</v>
      </c>
      <c r="F29" s="201">
        <f t="shared" si="53"/>
        <v>44713</v>
      </c>
      <c r="G29" s="200">
        <f t="shared" si="54"/>
        <v>44714</v>
      </c>
      <c r="H29" s="201">
        <f t="shared" si="55"/>
        <v>44714</v>
      </c>
      <c r="I29" s="200">
        <f t="shared" si="19"/>
        <v>44716</v>
      </c>
      <c r="J29" s="227">
        <f>J7+5</f>
        <v>44716</v>
      </c>
      <c r="K29" s="201">
        <f t="shared" ref="K29:K38" si="61">I29</f>
        <v>44716</v>
      </c>
      <c r="L29" s="202">
        <f>I29+3</f>
        <v>44719</v>
      </c>
      <c r="M29" s="201">
        <f>L29</f>
        <v>44719</v>
      </c>
      <c r="N29" s="213">
        <f>IF(L29="CANCEL","",IF(L29=0,0,L29-$I29))</f>
        <v>3</v>
      </c>
      <c r="O29" s="202">
        <f>I29+3</f>
        <v>44719</v>
      </c>
      <c r="P29" s="212">
        <f>O29</f>
        <v>44719</v>
      </c>
      <c r="Q29" s="213">
        <f>IF(O29="CANCEL","",IF(O29=0,0,O29-$I29))</f>
        <v>3</v>
      </c>
      <c r="R29" s="202"/>
      <c r="S29" s="207">
        <f>R29</f>
        <v>0</v>
      </c>
      <c r="T29" s="213">
        <f>IF(R29="CANCEL","",IF(R29=0,0,R29-$I29))</f>
        <v>0</v>
      </c>
      <c r="U29" s="204"/>
      <c r="V29" s="212"/>
      <c r="W29" s="213"/>
      <c r="X29" s="202"/>
      <c r="Y29" s="201"/>
      <c r="Z29" s="213"/>
      <c r="AA29" s="204"/>
      <c r="AB29" s="214"/>
      <c r="AC29" s="213"/>
      <c r="AD29" s="202"/>
      <c r="AE29" s="219"/>
      <c r="AF29" s="213"/>
      <c r="AG29" s="205" t="s">
        <v>168</v>
      </c>
      <c r="AH29" s="210"/>
    </row>
    <row r="30" spans="1:34" s="308" customFormat="1" ht="14.25" hidden="1" customHeight="1">
      <c r="A30" s="303" t="str">
        <f t="shared" si="9"/>
        <v>SITC</v>
      </c>
      <c r="B30" s="304" t="s">
        <v>177</v>
      </c>
      <c r="C30" s="310" t="s">
        <v>176</v>
      </c>
      <c r="D30" s="201" t="str">
        <f t="shared" si="58"/>
        <v>---</v>
      </c>
      <c r="E30" s="227">
        <f t="shared" si="1"/>
        <v>44713</v>
      </c>
      <c r="F30" s="201">
        <f t="shared" si="53"/>
        <v>44713</v>
      </c>
      <c r="G30" s="200">
        <f t="shared" si="54"/>
        <v>44714</v>
      </c>
      <c r="H30" s="201">
        <f t="shared" si="55"/>
        <v>44714</v>
      </c>
      <c r="I30" s="200">
        <f t="shared" si="19"/>
        <v>44716</v>
      </c>
      <c r="J30" s="227">
        <f>J7+5</f>
        <v>44716</v>
      </c>
      <c r="K30" s="201">
        <f t="shared" si="61"/>
        <v>44716</v>
      </c>
      <c r="L30" s="202">
        <f t="shared" ref="L30" si="62">I30+3</f>
        <v>44719</v>
      </c>
      <c r="M30" s="201">
        <f t="shared" ref="M30" si="63">L30</f>
        <v>44719</v>
      </c>
      <c r="N30" s="213">
        <f>IF(L30="CANCEL","",IF(L30=0,0,L30-$I30))</f>
        <v>3</v>
      </c>
      <c r="O30" s="202">
        <f>I30+4</f>
        <v>44720</v>
      </c>
      <c r="P30" s="212">
        <f t="shared" ref="P30" si="64">O30</f>
        <v>44720</v>
      </c>
      <c r="Q30" s="213">
        <f>IF(O30="CANCEL","",IF(O30=0,0,O30-$I30))</f>
        <v>4</v>
      </c>
      <c r="R30" s="202"/>
      <c r="S30" s="207">
        <f t="shared" ref="S30" si="65">R30</f>
        <v>0</v>
      </c>
      <c r="T30" s="213">
        <f>IF(R30="CANCEL","",IF(R30=0,0,R30-$I30))</f>
        <v>0</v>
      </c>
      <c r="U30" s="204"/>
      <c r="V30" s="212"/>
      <c r="W30" s="213"/>
      <c r="X30" s="202"/>
      <c r="Y30" s="201"/>
      <c r="Z30" s="213"/>
      <c r="AA30" s="204"/>
      <c r="AB30" s="214"/>
      <c r="AC30" s="213"/>
      <c r="AD30" s="202"/>
      <c r="AE30" s="219"/>
      <c r="AF30" s="213"/>
      <c r="AG30" s="205" t="s">
        <v>107</v>
      </c>
      <c r="AH30" s="210"/>
    </row>
    <row r="31" spans="1:34" s="308" customFormat="1" ht="14.25" hidden="1" customHeight="1">
      <c r="A31" s="303" t="str">
        <f t="shared" si="9"/>
        <v>HASCO/CCL</v>
      </c>
      <c r="B31" s="304" t="s">
        <v>177</v>
      </c>
      <c r="C31" s="310" t="s">
        <v>176</v>
      </c>
      <c r="D31" s="201" t="str">
        <f t="shared" si="58"/>
        <v>---</v>
      </c>
      <c r="E31" s="227">
        <f t="shared" si="1"/>
        <v>44713</v>
      </c>
      <c r="F31" s="201">
        <f t="shared" si="53"/>
        <v>44713</v>
      </c>
      <c r="G31" s="200">
        <f t="shared" si="54"/>
        <v>44714</v>
      </c>
      <c r="H31" s="201">
        <f t="shared" si="55"/>
        <v>44714</v>
      </c>
      <c r="I31" s="200">
        <f t="shared" si="19"/>
        <v>44716</v>
      </c>
      <c r="J31" s="227">
        <f>J7+5</f>
        <v>44716</v>
      </c>
      <c r="K31" s="201">
        <f t="shared" si="61"/>
        <v>44716</v>
      </c>
      <c r="L31" s="202">
        <f>I31+3</f>
        <v>44719</v>
      </c>
      <c r="M31" s="201">
        <f>L31</f>
        <v>44719</v>
      </c>
      <c r="N31" s="213">
        <f>IF(L31="CANCEL","",IF(L31=0,0,L31-$I31))</f>
        <v>3</v>
      </c>
      <c r="O31" s="202">
        <f>I31+3</f>
        <v>44719</v>
      </c>
      <c r="P31" s="212">
        <f>O31</f>
        <v>44719</v>
      </c>
      <c r="Q31" s="213">
        <f>IF(O31="CANCEL","",IF(O31=0,0,O31-$I31))</f>
        <v>3</v>
      </c>
      <c r="R31" s="202"/>
      <c r="S31" s="207"/>
      <c r="T31" s="213">
        <f>IF(R31="CANCEL","",IF(R31=0,0,R31-$I31))</f>
        <v>0</v>
      </c>
      <c r="U31" s="204"/>
      <c r="V31" s="212"/>
      <c r="W31" s="213">
        <f t="shared" ref="W31:W39" si="66">IF(U31="CANCEL","",IF(U31=0,0,U31-$I31))</f>
        <v>0</v>
      </c>
      <c r="X31" s="202"/>
      <c r="Y31" s="201"/>
      <c r="Z31" s="213">
        <f>IF(X31="CANCEL","",IF(X31=0,0,X31-$I31))</f>
        <v>0</v>
      </c>
      <c r="AA31" s="204"/>
      <c r="AB31" s="214"/>
      <c r="AC31" s="213"/>
      <c r="AD31" s="202"/>
      <c r="AE31" s="219"/>
      <c r="AF31" s="213"/>
      <c r="AG31" s="205" t="s">
        <v>152</v>
      </c>
      <c r="AH31" s="210"/>
    </row>
    <row r="32" spans="1:34" s="308" customFormat="1" ht="14.25" hidden="1" customHeight="1">
      <c r="A32" s="303" t="str">
        <f t="shared" si="9"/>
        <v>FERRY</v>
      </c>
      <c r="B32" s="304" t="s">
        <v>180</v>
      </c>
      <c r="C32" s="310">
        <f>IF(H32="CANCEL","",I32-1)</f>
        <v>44715</v>
      </c>
      <c r="D32" s="201">
        <f t="shared" ref="D32" si="67">C32</f>
        <v>44715</v>
      </c>
      <c r="E32" s="227">
        <f t="shared" si="1"/>
        <v>44713</v>
      </c>
      <c r="F32" s="201">
        <f t="shared" si="53"/>
        <v>44713</v>
      </c>
      <c r="G32" s="200">
        <f t="shared" si="54"/>
        <v>44714</v>
      </c>
      <c r="H32" s="201">
        <f t="shared" si="55"/>
        <v>44714</v>
      </c>
      <c r="I32" s="200">
        <f t="shared" si="19"/>
        <v>44716</v>
      </c>
      <c r="J32" s="227">
        <f>J7+5</f>
        <v>44716</v>
      </c>
      <c r="K32" s="201">
        <f t="shared" si="61"/>
        <v>44716</v>
      </c>
      <c r="L32" s="202"/>
      <c r="M32" s="201"/>
      <c r="N32" s="213"/>
      <c r="O32" s="202"/>
      <c r="P32" s="212"/>
      <c r="Q32" s="213"/>
      <c r="R32" s="202"/>
      <c r="S32" s="207"/>
      <c r="T32" s="213"/>
      <c r="U32" s="204">
        <f>I32+2</f>
        <v>44718</v>
      </c>
      <c r="V32" s="212">
        <f>U32</f>
        <v>44718</v>
      </c>
      <c r="W32" s="213">
        <f>IF(U32="","",U32-$I32)</f>
        <v>2</v>
      </c>
      <c r="X32" s="202">
        <f>I32+2</f>
        <v>44718</v>
      </c>
      <c r="Y32" s="201">
        <f t="shared" ref="Y32" si="68">X32</f>
        <v>44718</v>
      </c>
      <c r="Z32" s="213">
        <f>IF(X32="","",X32-$I32)</f>
        <v>2</v>
      </c>
      <c r="AA32" s="204"/>
      <c r="AB32" s="214"/>
      <c r="AC32" s="213"/>
      <c r="AD32" s="202"/>
      <c r="AE32" s="219"/>
      <c r="AF32" s="213"/>
      <c r="AG32" s="205" t="s">
        <v>153</v>
      </c>
      <c r="AH32" s="210" t="str">
        <f>IF(A32="XIN JIAN ZHEN(OSAKA)","LCL:OSAKA","LCL:KOBE")</f>
        <v>LCL:KOBE</v>
      </c>
    </row>
    <row r="33" spans="1:34" s="308" customFormat="1" ht="14.25" hidden="1" customHeight="1">
      <c r="A33" s="303" t="str">
        <f t="shared" si="9"/>
        <v>HASCO/SITC</v>
      </c>
      <c r="B33" s="304" t="s">
        <v>181</v>
      </c>
      <c r="C33" s="310" t="s">
        <v>176</v>
      </c>
      <c r="D33" s="201" t="str">
        <f t="shared" si="58"/>
        <v>---</v>
      </c>
      <c r="E33" s="227">
        <f t="shared" si="1"/>
        <v>44713</v>
      </c>
      <c r="F33" s="201">
        <f t="shared" si="53"/>
        <v>44713</v>
      </c>
      <c r="G33" s="200">
        <f t="shared" si="54"/>
        <v>44714</v>
      </c>
      <c r="H33" s="201">
        <f t="shared" si="55"/>
        <v>44714</v>
      </c>
      <c r="I33" s="200">
        <f t="shared" si="19"/>
        <v>44716</v>
      </c>
      <c r="J33" s="227">
        <f>J7+5</f>
        <v>44716</v>
      </c>
      <c r="K33" s="201">
        <f t="shared" si="61"/>
        <v>44716</v>
      </c>
      <c r="L33" s="202"/>
      <c r="M33" s="201"/>
      <c r="N33" s="213">
        <f>IF(L33="CANCEL","",IF(L33=0,0,L33-$I33))</f>
        <v>0</v>
      </c>
      <c r="O33" s="202"/>
      <c r="P33" s="212"/>
      <c r="Q33" s="213">
        <f>IF(O33="CANCEL","",IF(O33=0,0,O33-$I33))</f>
        <v>0</v>
      </c>
      <c r="R33" s="202"/>
      <c r="S33" s="207"/>
      <c r="T33" s="213"/>
      <c r="U33" s="204">
        <f>I33+2</f>
        <v>44718</v>
      </c>
      <c r="V33" s="212">
        <f>U33</f>
        <v>44718</v>
      </c>
      <c r="W33" s="213">
        <f t="shared" si="66"/>
        <v>2</v>
      </c>
      <c r="X33" s="202">
        <f>I33+3</f>
        <v>44719</v>
      </c>
      <c r="Y33" s="201">
        <f>X33</f>
        <v>44719</v>
      </c>
      <c r="Z33" s="213">
        <f t="shared" ref="Z33:Z39" si="69">IF(X33="CANCEL","",IF(X33=0,0,X33-$I33))</f>
        <v>3</v>
      </c>
      <c r="AA33" s="204"/>
      <c r="AB33" s="214"/>
      <c r="AC33" s="213">
        <f>IF(AA33="CANCEL","",IF(AA33=0,0,AA33-$I33))</f>
        <v>0</v>
      </c>
      <c r="AD33" s="202"/>
      <c r="AE33" s="219">
        <f>AD33</f>
        <v>0</v>
      </c>
      <c r="AF33" s="213">
        <f>IF(AD33="CANCEL","",IF(AD33=0,0,AD33-$I33))</f>
        <v>0</v>
      </c>
      <c r="AG33" s="205" t="s">
        <v>167</v>
      </c>
      <c r="AH33" s="210"/>
    </row>
    <row r="34" spans="1:34" s="308" customFormat="1" ht="14.25" hidden="1" customHeight="1">
      <c r="A34" s="303" t="str">
        <f t="shared" si="9"/>
        <v>COSCO/SINO</v>
      </c>
      <c r="B34" s="304" t="s">
        <v>181</v>
      </c>
      <c r="C34" s="310" t="s">
        <v>176</v>
      </c>
      <c r="D34" s="201" t="str">
        <f t="shared" si="58"/>
        <v>---</v>
      </c>
      <c r="E34" s="227">
        <f t="shared" si="1"/>
        <v>44713</v>
      </c>
      <c r="F34" s="201">
        <f t="shared" si="53"/>
        <v>44713</v>
      </c>
      <c r="G34" s="200">
        <f t="shared" si="54"/>
        <v>44714</v>
      </c>
      <c r="H34" s="201">
        <f t="shared" si="55"/>
        <v>44714</v>
      </c>
      <c r="I34" s="200">
        <f t="shared" si="19"/>
        <v>44716</v>
      </c>
      <c r="J34" s="227">
        <f>J7+5</f>
        <v>44716</v>
      </c>
      <c r="K34" s="201">
        <f t="shared" si="61"/>
        <v>44716</v>
      </c>
      <c r="L34" s="202"/>
      <c r="M34" s="201"/>
      <c r="N34" s="213">
        <f>IF(L34="CANCEL","",IF(L34=0,0,L34-$I34))</f>
        <v>0</v>
      </c>
      <c r="O34" s="202"/>
      <c r="P34" s="212"/>
      <c r="Q34" s="213">
        <f>IF(O34="CANCEL","",IF(O34=0,0,O34-$I34))</f>
        <v>0</v>
      </c>
      <c r="R34" s="202"/>
      <c r="S34" s="207"/>
      <c r="T34" s="213">
        <f t="shared" ref="T34:T39" si="70">IF(R34="CANCEL","",IF(R34=0,0,R34-$I34))</f>
        <v>0</v>
      </c>
      <c r="U34" s="204">
        <f>I34+2</f>
        <v>44718</v>
      </c>
      <c r="V34" s="212">
        <f>U34</f>
        <v>44718</v>
      </c>
      <c r="W34" s="213">
        <f t="shared" si="66"/>
        <v>2</v>
      </c>
      <c r="X34" s="202">
        <f>I34+2</f>
        <v>44718</v>
      </c>
      <c r="Y34" s="201">
        <f>X34</f>
        <v>44718</v>
      </c>
      <c r="Z34" s="213">
        <f t="shared" si="69"/>
        <v>2</v>
      </c>
      <c r="AA34" s="204"/>
      <c r="AB34" s="214"/>
      <c r="AC34" s="213"/>
      <c r="AD34" s="202"/>
      <c r="AE34" s="219"/>
      <c r="AF34" s="213"/>
      <c r="AG34" s="205" t="s">
        <v>168</v>
      </c>
      <c r="AH34" s="210"/>
    </row>
    <row r="35" spans="1:34" s="308" customFormat="1" ht="14.25" hidden="1" customHeight="1">
      <c r="A35" s="303" t="str">
        <f t="shared" si="9"/>
        <v>SJJ/HASCO</v>
      </c>
      <c r="B35" s="304" t="s">
        <v>182</v>
      </c>
      <c r="C35" s="310" t="s">
        <v>176</v>
      </c>
      <c r="D35" s="201" t="str">
        <f t="shared" si="58"/>
        <v>---</v>
      </c>
      <c r="E35" s="227">
        <f t="shared" si="1"/>
        <v>44713</v>
      </c>
      <c r="F35" s="201">
        <f t="shared" si="53"/>
        <v>44713</v>
      </c>
      <c r="G35" s="200">
        <f t="shared" si="54"/>
        <v>44714</v>
      </c>
      <c r="H35" s="201">
        <f t="shared" si="55"/>
        <v>44714</v>
      </c>
      <c r="I35" s="200">
        <f t="shared" si="19"/>
        <v>44716</v>
      </c>
      <c r="J35" s="227">
        <f>J7+5</f>
        <v>44716</v>
      </c>
      <c r="K35" s="201">
        <f t="shared" si="61"/>
        <v>44716</v>
      </c>
      <c r="L35" s="202"/>
      <c r="M35" s="201"/>
      <c r="N35" s="213"/>
      <c r="O35" s="202"/>
      <c r="P35" s="212"/>
      <c r="Q35" s="213"/>
      <c r="R35" s="202"/>
      <c r="S35" s="207"/>
      <c r="T35" s="213">
        <f t="shared" si="70"/>
        <v>0</v>
      </c>
      <c r="U35" s="204"/>
      <c r="V35" s="212"/>
      <c r="W35" s="213">
        <f t="shared" si="66"/>
        <v>0</v>
      </c>
      <c r="X35" s="202"/>
      <c r="Y35" s="201"/>
      <c r="Z35" s="213">
        <f t="shared" si="69"/>
        <v>0</v>
      </c>
      <c r="AA35" s="204">
        <f>I35+2</f>
        <v>44718</v>
      </c>
      <c r="AB35" s="214">
        <f>AA35</f>
        <v>44718</v>
      </c>
      <c r="AC35" s="213">
        <f t="shared" ref="AC35:AC41" si="71">IF(AA35="CANCEL","",IF(AA35=0,0,AA35-$I35))</f>
        <v>2</v>
      </c>
      <c r="AD35" s="202">
        <f>I35+3</f>
        <v>44719</v>
      </c>
      <c r="AE35" s="219">
        <f>AD35</f>
        <v>44719</v>
      </c>
      <c r="AF35" s="213">
        <f>IF(AD35="CANCEL","",IF(AD35=0,0,AD35-$I35))</f>
        <v>3</v>
      </c>
      <c r="AG35" s="205" t="s">
        <v>166</v>
      </c>
      <c r="AH35" s="210"/>
    </row>
    <row r="36" spans="1:34" s="308" customFormat="1" ht="14.25" hidden="1" customHeight="1">
      <c r="A36" s="303" t="str">
        <f t="shared" si="9"/>
        <v>HASCO/SITC</v>
      </c>
      <c r="B36" s="304" t="s">
        <v>182</v>
      </c>
      <c r="C36" s="310" t="s">
        <v>176</v>
      </c>
      <c r="D36" s="201" t="str">
        <f t="shared" si="58"/>
        <v>---</v>
      </c>
      <c r="E36" s="227">
        <f t="shared" si="1"/>
        <v>44713</v>
      </c>
      <c r="F36" s="201">
        <f t="shared" si="53"/>
        <v>44713</v>
      </c>
      <c r="G36" s="200">
        <f t="shared" si="54"/>
        <v>44714</v>
      </c>
      <c r="H36" s="201">
        <f t="shared" si="55"/>
        <v>44714</v>
      </c>
      <c r="I36" s="200">
        <f t="shared" si="19"/>
        <v>44716</v>
      </c>
      <c r="J36" s="227">
        <f>J7+5</f>
        <v>44716</v>
      </c>
      <c r="K36" s="201">
        <f t="shared" si="61"/>
        <v>44716</v>
      </c>
      <c r="L36" s="202"/>
      <c r="M36" s="201"/>
      <c r="N36" s="213"/>
      <c r="O36" s="202"/>
      <c r="P36" s="212"/>
      <c r="Q36" s="213"/>
      <c r="R36" s="202"/>
      <c r="S36" s="207"/>
      <c r="T36" s="213">
        <f t="shared" si="70"/>
        <v>0</v>
      </c>
      <c r="U36" s="204"/>
      <c r="V36" s="212"/>
      <c r="W36" s="213">
        <f t="shared" si="66"/>
        <v>0</v>
      </c>
      <c r="X36" s="202"/>
      <c r="Y36" s="201"/>
      <c r="Z36" s="213">
        <f t="shared" si="69"/>
        <v>0</v>
      </c>
      <c r="AA36" s="204">
        <f>I36+2</f>
        <v>44718</v>
      </c>
      <c r="AB36" s="214">
        <f>AA36</f>
        <v>44718</v>
      </c>
      <c r="AC36" s="213">
        <f t="shared" si="71"/>
        <v>2</v>
      </c>
      <c r="AD36" s="202">
        <f>I36+3</f>
        <v>44719</v>
      </c>
      <c r="AE36" s="219">
        <f>AD36</f>
        <v>44719</v>
      </c>
      <c r="AF36" s="213">
        <f>IF(AD36="CANCEL","",IF(AD36=0,0,AD36-$I36))</f>
        <v>3</v>
      </c>
      <c r="AG36" s="205" t="s">
        <v>167</v>
      </c>
      <c r="AH36" s="210"/>
    </row>
    <row r="37" spans="1:34" s="308" customFormat="1" ht="14.25" hidden="1" customHeight="1">
      <c r="A37" s="303" t="str">
        <f t="shared" si="9"/>
        <v>HASCO/CCL</v>
      </c>
      <c r="B37" s="304" t="s">
        <v>182</v>
      </c>
      <c r="C37" s="310" t="s">
        <v>176</v>
      </c>
      <c r="D37" s="201" t="str">
        <f t="shared" ref="D37:D44" si="72">C37</f>
        <v>---</v>
      </c>
      <c r="E37" s="227">
        <f t="shared" si="1"/>
        <v>44713</v>
      </c>
      <c r="F37" s="201">
        <f t="shared" ref="F37:F42" si="73">E37</f>
        <v>44713</v>
      </c>
      <c r="G37" s="200">
        <f t="shared" ref="G37:G42" si="74">IF(K37="CANCEL","",I37-2)</f>
        <v>44714</v>
      </c>
      <c r="H37" s="201">
        <f t="shared" ref="H37:H42" si="75">G37</f>
        <v>44714</v>
      </c>
      <c r="I37" s="200">
        <f t="shared" si="19"/>
        <v>44716</v>
      </c>
      <c r="J37" s="227">
        <f>J7+5</f>
        <v>44716</v>
      </c>
      <c r="K37" s="201">
        <f t="shared" si="61"/>
        <v>44716</v>
      </c>
      <c r="L37" s="202"/>
      <c r="M37" s="201">
        <f>L37</f>
        <v>0</v>
      </c>
      <c r="N37" s="213">
        <f>IF(L37="CANCEL","",IF(L37=0,0,L37-$I37))</f>
        <v>0</v>
      </c>
      <c r="O37" s="202"/>
      <c r="P37" s="212">
        <f t="shared" ref="P37:P38" si="76">O37</f>
        <v>0</v>
      </c>
      <c r="Q37" s="213">
        <f t="shared" ref="Q37:Q42" si="77">IF(O37="CANCEL","",IF(O37=0,0,O37-$I37))</f>
        <v>0</v>
      </c>
      <c r="R37" s="202"/>
      <c r="S37" s="207">
        <f>R37</f>
        <v>0</v>
      </c>
      <c r="T37" s="213">
        <f t="shared" si="70"/>
        <v>0</v>
      </c>
      <c r="U37" s="204"/>
      <c r="V37" s="212"/>
      <c r="W37" s="213">
        <f t="shared" si="66"/>
        <v>0</v>
      </c>
      <c r="X37" s="202"/>
      <c r="Y37" s="201"/>
      <c r="Z37" s="213">
        <f t="shared" si="69"/>
        <v>0</v>
      </c>
      <c r="AA37" s="204">
        <f>I37+3</f>
        <v>44719</v>
      </c>
      <c r="AB37" s="214">
        <f>AA37</f>
        <v>44719</v>
      </c>
      <c r="AC37" s="213">
        <f t="shared" si="71"/>
        <v>3</v>
      </c>
      <c r="AD37" s="202">
        <f>I37+2</f>
        <v>44718</v>
      </c>
      <c r="AE37" s="219">
        <f>AD37</f>
        <v>44718</v>
      </c>
      <c r="AF37" s="213">
        <f>IF(AD37="CANCEL","",IF(AD37=0,0,AD37-$I37))</f>
        <v>2</v>
      </c>
      <c r="AG37" s="205" t="s">
        <v>152</v>
      </c>
      <c r="AH37" s="210"/>
    </row>
    <row r="38" spans="1:34" s="308" customFormat="1" ht="14.25" hidden="1" customHeight="1">
      <c r="A38" s="303" t="str">
        <f t="shared" si="9"/>
        <v>SINO/SITC/COSCO</v>
      </c>
      <c r="B38" s="304" t="s">
        <v>177</v>
      </c>
      <c r="C38" s="310" t="s">
        <v>176</v>
      </c>
      <c r="D38" s="201" t="str">
        <f t="shared" si="72"/>
        <v>---</v>
      </c>
      <c r="E38" s="227">
        <f t="shared" si="1"/>
        <v>44714</v>
      </c>
      <c r="F38" s="201">
        <f t="shared" si="73"/>
        <v>44714</v>
      </c>
      <c r="G38" s="200">
        <f t="shared" si="74"/>
        <v>44715</v>
      </c>
      <c r="H38" s="201">
        <f t="shared" si="75"/>
        <v>44715</v>
      </c>
      <c r="I38" s="200">
        <f t="shared" si="19"/>
        <v>44717</v>
      </c>
      <c r="J38" s="227">
        <f>J7+6</f>
        <v>44717</v>
      </c>
      <c r="K38" s="201">
        <f t="shared" si="61"/>
        <v>44717</v>
      </c>
      <c r="L38" s="202">
        <f>I38+3</f>
        <v>44720</v>
      </c>
      <c r="M38" s="201">
        <f>L38</f>
        <v>44720</v>
      </c>
      <c r="N38" s="213">
        <f>IF(L38="CANCEL","",IF(L38=0,0,L38-$I38))</f>
        <v>3</v>
      </c>
      <c r="O38" s="202">
        <f>I38+3</f>
        <v>44720</v>
      </c>
      <c r="P38" s="212">
        <f t="shared" si="76"/>
        <v>44720</v>
      </c>
      <c r="Q38" s="213">
        <f t="shared" si="77"/>
        <v>3</v>
      </c>
      <c r="R38" s="202"/>
      <c r="S38" s="207"/>
      <c r="T38" s="213">
        <f t="shared" si="70"/>
        <v>0</v>
      </c>
      <c r="U38" s="204"/>
      <c r="V38" s="212">
        <f>U38</f>
        <v>0</v>
      </c>
      <c r="W38" s="213">
        <f t="shared" si="66"/>
        <v>0</v>
      </c>
      <c r="X38" s="202"/>
      <c r="Y38" s="201">
        <f>X38</f>
        <v>0</v>
      </c>
      <c r="Z38" s="213">
        <f t="shared" si="69"/>
        <v>0</v>
      </c>
      <c r="AA38" s="204"/>
      <c r="AB38" s="214"/>
      <c r="AC38" s="213">
        <f t="shared" si="71"/>
        <v>0</v>
      </c>
      <c r="AD38" s="202"/>
      <c r="AE38" s="219"/>
      <c r="AF38" s="213">
        <f>IF(AD38="CANCEL","",IF(AD38=0,0,AD38-$I38))</f>
        <v>0</v>
      </c>
      <c r="AG38" s="205" t="s">
        <v>174</v>
      </c>
      <c r="AH38" s="210"/>
    </row>
    <row r="39" spans="1:34" s="308" customFormat="1" ht="14.25" hidden="1" customHeight="1">
      <c r="A39" s="303" t="str">
        <f t="shared" si="9"/>
        <v>HASCO/SJJ</v>
      </c>
      <c r="B39" s="304" t="s">
        <v>177</v>
      </c>
      <c r="C39" s="310" t="s">
        <v>176</v>
      </c>
      <c r="D39" s="201" t="str">
        <f t="shared" si="72"/>
        <v>---</v>
      </c>
      <c r="E39" s="227">
        <f t="shared" si="1"/>
        <v>44714</v>
      </c>
      <c r="F39" s="201">
        <f t="shared" si="73"/>
        <v>44714</v>
      </c>
      <c r="G39" s="200">
        <f t="shared" si="74"/>
        <v>44715</v>
      </c>
      <c r="H39" s="201">
        <f t="shared" si="75"/>
        <v>44715</v>
      </c>
      <c r="I39" s="200">
        <f t="shared" si="19"/>
        <v>44717</v>
      </c>
      <c r="J39" s="227">
        <f>J7+6</f>
        <v>44717</v>
      </c>
      <c r="K39" s="201">
        <f>I39</f>
        <v>44717</v>
      </c>
      <c r="L39" s="202">
        <f>I39+3</f>
        <v>44720</v>
      </c>
      <c r="M39" s="201">
        <f>L39</f>
        <v>44720</v>
      </c>
      <c r="N39" s="213">
        <f>IF(L39="CANCEL","",IF(L39=0,0,L39-$I39))</f>
        <v>3</v>
      </c>
      <c r="O39" s="202">
        <f>I39+3</f>
        <v>44720</v>
      </c>
      <c r="P39" s="212">
        <f>O39</f>
        <v>44720</v>
      </c>
      <c r="Q39" s="213">
        <f t="shared" si="77"/>
        <v>3</v>
      </c>
      <c r="R39" s="202"/>
      <c r="S39" s="207"/>
      <c r="T39" s="213">
        <f t="shared" si="70"/>
        <v>0</v>
      </c>
      <c r="U39" s="204"/>
      <c r="V39" s="212">
        <f>U39</f>
        <v>0</v>
      </c>
      <c r="W39" s="213">
        <f t="shared" si="66"/>
        <v>0</v>
      </c>
      <c r="X39" s="202"/>
      <c r="Y39" s="201">
        <f t="shared" ref="Y39" si="78">X39</f>
        <v>0</v>
      </c>
      <c r="Z39" s="213">
        <f t="shared" si="69"/>
        <v>0</v>
      </c>
      <c r="AA39" s="204"/>
      <c r="AB39" s="214"/>
      <c r="AC39" s="213">
        <f t="shared" si="71"/>
        <v>0</v>
      </c>
      <c r="AD39" s="202"/>
      <c r="AE39" s="219"/>
      <c r="AF39" s="213"/>
      <c r="AG39" s="205" t="s">
        <v>169</v>
      </c>
      <c r="AH39" s="210"/>
    </row>
    <row r="40" spans="1:34" s="308" customFormat="1" ht="14.25" hidden="1" customHeight="1">
      <c r="A40" s="303" t="str">
        <f t="shared" si="9"/>
        <v>CCL</v>
      </c>
      <c r="B40" s="304" t="s">
        <v>177</v>
      </c>
      <c r="C40" s="310" t="s">
        <v>176</v>
      </c>
      <c r="D40" s="201" t="str">
        <f t="shared" si="72"/>
        <v>---</v>
      </c>
      <c r="E40" s="227">
        <f t="shared" si="1"/>
        <v>44714</v>
      </c>
      <c r="F40" s="201">
        <f t="shared" si="73"/>
        <v>44714</v>
      </c>
      <c r="G40" s="200">
        <f t="shared" si="74"/>
        <v>44715</v>
      </c>
      <c r="H40" s="201">
        <f t="shared" si="75"/>
        <v>44715</v>
      </c>
      <c r="I40" s="200">
        <f t="shared" si="19"/>
        <v>44717</v>
      </c>
      <c r="J40" s="227">
        <f>J7+6</f>
        <v>44717</v>
      </c>
      <c r="K40" s="201">
        <f t="shared" ref="K40:K41" si="79">I40</f>
        <v>44717</v>
      </c>
      <c r="L40" s="202">
        <f>I40+4</f>
        <v>44721</v>
      </c>
      <c r="M40" s="201">
        <f>L40</f>
        <v>44721</v>
      </c>
      <c r="N40" s="213">
        <f>IF(L40="CANCEL","",IF(L40=0,0,L40-$I40))</f>
        <v>4</v>
      </c>
      <c r="O40" s="202">
        <f>I40+3</f>
        <v>44720</v>
      </c>
      <c r="P40" s="212">
        <f>O40</f>
        <v>44720</v>
      </c>
      <c r="Q40" s="213">
        <f t="shared" si="77"/>
        <v>3</v>
      </c>
      <c r="R40" s="202"/>
      <c r="S40" s="207"/>
      <c r="T40" s="213"/>
      <c r="U40" s="204"/>
      <c r="V40" s="212"/>
      <c r="W40" s="213"/>
      <c r="X40" s="202"/>
      <c r="Y40" s="201">
        <f>X40</f>
        <v>0</v>
      </c>
      <c r="Z40" s="213"/>
      <c r="AA40" s="204"/>
      <c r="AB40" s="214"/>
      <c r="AC40" s="213">
        <f t="shared" si="71"/>
        <v>0</v>
      </c>
      <c r="AD40" s="202"/>
      <c r="AE40" s="219"/>
      <c r="AF40" s="213"/>
      <c r="AG40" s="205" t="s">
        <v>105</v>
      </c>
      <c r="AH40" s="210"/>
    </row>
    <row r="41" spans="1:34" s="308" customFormat="1" ht="14.25" hidden="1" customHeight="1">
      <c r="A41" s="303" t="str">
        <f t="shared" si="9"/>
        <v>HASCO/SITC</v>
      </c>
      <c r="B41" s="304" t="s">
        <v>178</v>
      </c>
      <c r="C41" s="310" t="s">
        <v>176</v>
      </c>
      <c r="D41" s="201" t="str">
        <f t="shared" si="72"/>
        <v>---</v>
      </c>
      <c r="E41" s="227">
        <f t="shared" si="1"/>
        <v>44714</v>
      </c>
      <c r="F41" s="201">
        <f t="shared" si="73"/>
        <v>44714</v>
      </c>
      <c r="G41" s="200">
        <f t="shared" si="74"/>
        <v>44715</v>
      </c>
      <c r="H41" s="201">
        <f t="shared" si="75"/>
        <v>44715</v>
      </c>
      <c r="I41" s="200">
        <f t="shared" si="19"/>
        <v>44717</v>
      </c>
      <c r="J41" s="227">
        <f>J7+6</f>
        <v>44717</v>
      </c>
      <c r="K41" s="201">
        <f t="shared" si="79"/>
        <v>44717</v>
      </c>
      <c r="L41" s="202">
        <f>I41+4</f>
        <v>44721</v>
      </c>
      <c r="M41" s="201">
        <f>L41</f>
        <v>44721</v>
      </c>
      <c r="N41" s="213">
        <f>IF(L41="CANCEL","",IF(L41=0,0,L41-$I41))</f>
        <v>4</v>
      </c>
      <c r="O41" s="202">
        <f>I41+3</f>
        <v>44720</v>
      </c>
      <c r="P41" s="212">
        <f>O41</f>
        <v>44720</v>
      </c>
      <c r="Q41" s="213">
        <f t="shared" si="77"/>
        <v>3</v>
      </c>
      <c r="R41" s="202">
        <f>I41+5</f>
        <v>44722</v>
      </c>
      <c r="S41" s="207">
        <f>R41</f>
        <v>44722</v>
      </c>
      <c r="T41" s="213">
        <f>IF(R41="CANCEL","",IF(R41=0,0,R41-$I41))</f>
        <v>5</v>
      </c>
      <c r="U41" s="204"/>
      <c r="V41" s="212"/>
      <c r="W41" s="213"/>
      <c r="X41" s="202"/>
      <c r="Y41" s="201"/>
      <c r="Z41" s="213"/>
      <c r="AA41" s="204"/>
      <c r="AB41" s="214"/>
      <c r="AC41" s="213">
        <f t="shared" si="71"/>
        <v>0</v>
      </c>
      <c r="AD41" s="202"/>
      <c r="AE41" s="219"/>
      <c r="AF41" s="213"/>
      <c r="AG41" s="205" t="s">
        <v>167</v>
      </c>
      <c r="AH41" s="210"/>
    </row>
    <row r="42" spans="1:34" s="308" customFormat="1" ht="14.25" hidden="1" customHeight="1">
      <c r="A42" s="303" t="str">
        <f t="shared" si="9"/>
        <v>COSCO/SINO/HASCO</v>
      </c>
      <c r="B42" s="304" t="s">
        <v>179</v>
      </c>
      <c r="C42" s="310" t="s">
        <v>176</v>
      </c>
      <c r="D42" s="201" t="str">
        <f t="shared" si="72"/>
        <v>---</v>
      </c>
      <c r="E42" s="227">
        <f t="shared" si="1"/>
        <v>44714</v>
      </c>
      <c r="F42" s="201">
        <f t="shared" si="73"/>
        <v>44714</v>
      </c>
      <c r="G42" s="200">
        <f t="shared" si="74"/>
        <v>44715</v>
      </c>
      <c r="H42" s="201">
        <f t="shared" si="75"/>
        <v>44715</v>
      </c>
      <c r="I42" s="200">
        <f t="shared" si="19"/>
        <v>44717</v>
      </c>
      <c r="J42" s="227">
        <f>J7+6</f>
        <v>44717</v>
      </c>
      <c r="K42" s="201">
        <f>I42</f>
        <v>44717</v>
      </c>
      <c r="L42" s="202"/>
      <c r="M42" s="201"/>
      <c r="N42" s="213"/>
      <c r="O42" s="202"/>
      <c r="P42" s="212">
        <f t="shared" ref="P42" si="80">O42</f>
        <v>0</v>
      </c>
      <c r="Q42" s="213">
        <f t="shared" si="77"/>
        <v>0</v>
      </c>
      <c r="R42" s="202">
        <f>I42+2</f>
        <v>44719</v>
      </c>
      <c r="S42" s="207">
        <f>R42</f>
        <v>44719</v>
      </c>
      <c r="T42" s="213">
        <f>IF(R42="CANCEL","",IF(R42=0,0,R42-$I42))</f>
        <v>2</v>
      </c>
      <c r="U42" s="204"/>
      <c r="V42" s="212"/>
      <c r="W42" s="213"/>
      <c r="X42" s="202"/>
      <c r="Y42" s="201">
        <f t="shared" ref="Y42:Y43" si="81">X42</f>
        <v>0</v>
      </c>
      <c r="Z42" s="213">
        <f t="shared" ref="Z42:Z46" si="82">IF(X42="CANCEL","",IF(X42=0,0,X42-$I42))</f>
        <v>0</v>
      </c>
      <c r="AA42" s="204"/>
      <c r="AB42" s="214"/>
      <c r="AC42" s="213"/>
      <c r="AD42" s="202"/>
      <c r="AE42" s="219"/>
      <c r="AF42" s="213"/>
      <c r="AG42" s="205" t="s">
        <v>175</v>
      </c>
      <c r="AH42" s="210"/>
    </row>
    <row r="43" spans="1:34" s="308" customFormat="1" ht="14.25" hidden="1" customHeight="1">
      <c r="A43" s="303" t="str">
        <f t="shared" si="9"/>
        <v>HASCO/SJJ</v>
      </c>
      <c r="B43" s="304" t="s">
        <v>179</v>
      </c>
      <c r="C43" s="310">
        <f>IF(H43="CANCEL","",I43-2)</f>
        <v>44715</v>
      </c>
      <c r="D43" s="201">
        <f t="shared" si="72"/>
        <v>44715</v>
      </c>
      <c r="E43" s="227">
        <f t="shared" si="1"/>
        <v>44714</v>
      </c>
      <c r="F43" s="201">
        <f t="shared" si="53"/>
        <v>44714</v>
      </c>
      <c r="G43" s="200">
        <f t="shared" si="54"/>
        <v>44715</v>
      </c>
      <c r="H43" s="201">
        <f t="shared" si="55"/>
        <v>44715</v>
      </c>
      <c r="I43" s="200">
        <f t="shared" si="19"/>
        <v>44717</v>
      </c>
      <c r="J43" s="227">
        <f>J7+6</f>
        <v>44717</v>
      </c>
      <c r="K43" s="201">
        <f t="shared" ref="K43:K46" si="83">I43</f>
        <v>44717</v>
      </c>
      <c r="L43" s="202"/>
      <c r="M43" s="201"/>
      <c r="N43" s="213"/>
      <c r="O43" s="202"/>
      <c r="P43" s="212"/>
      <c r="Q43" s="213"/>
      <c r="R43" s="202">
        <f>I43+3</f>
        <v>44720</v>
      </c>
      <c r="S43" s="207">
        <f>R43</f>
        <v>44720</v>
      </c>
      <c r="T43" s="213">
        <f>IF(R43="CANCEL","",IF(R43=0,0,R43-$I43))</f>
        <v>3</v>
      </c>
      <c r="U43" s="204"/>
      <c r="V43" s="212">
        <f t="shared" ref="V43" si="84">U43</f>
        <v>0</v>
      </c>
      <c r="W43" s="213">
        <f t="shared" ref="W43:W46" si="85">IF(U43="CANCEL","",IF(U43=0,0,U43-$I43))</f>
        <v>0</v>
      </c>
      <c r="X43" s="202"/>
      <c r="Y43" s="201">
        <f t="shared" si="81"/>
        <v>0</v>
      </c>
      <c r="Z43" s="213">
        <f t="shared" si="82"/>
        <v>0</v>
      </c>
      <c r="AA43" s="204"/>
      <c r="AB43" s="214"/>
      <c r="AC43" s="213"/>
      <c r="AD43" s="202"/>
      <c r="AE43" s="219"/>
      <c r="AF43" s="213"/>
      <c r="AG43" s="205" t="s">
        <v>169</v>
      </c>
      <c r="AH43" s="210" t="s">
        <v>186</v>
      </c>
    </row>
    <row r="44" spans="1:34" s="308" customFormat="1" ht="14.25" hidden="1" customHeight="1">
      <c r="A44" s="303" t="str">
        <f t="shared" si="9"/>
        <v>SJJ</v>
      </c>
      <c r="B44" s="304" t="s">
        <v>181</v>
      </c>
      <c r="C44" s="310">
        <f>IF(H44="CANCEL","",I44-2)</f>
        <v>44715</v>
      </c>
      <c r="D44" s="201">
        <f t="shared" si="72"/>
        <v>44715</v>
      </c>
      <c r="E44" s="227">
        <f t="shared" si="1"/>
        <v>44714</v>
      </c>
      <c r="F44" s="201">
        <f t="shared" si="11"/>
        <v>44714</v>
      </c>
      <c r="G44" s="200">
        <f t="shared" si="49"/>
        <v>44715</v>
      </c>
      <c r="H44" s="201">
        <f t="shared" si="12"/>
        <v>44715</v>
      </c>
      <c r="I44" s="200">
        <f t="shared" si="19"/>
        <v>44717</v>
      </c>
      <c r="J44" s="227">
        <f>J7+6</f>
        <v>44717</v>
      </c>
      <c r="K44" s="201">
        <f t="shared" si="83"/>
        <v>44717</v>
      </c>
      <c r="L44" s="202"/>
      <c r="M44" s="201"/>
      <c r="N44" s="213"/>
      <c r="O44" s="202"/>
      <c r="P44" s="212"/>
      <c r="Q44" s="213"/>
      <c r="R44" s="202"/>
      <c r="S44" s="207"/>
      <c r="T44" s="213"/>
      <c r="U44" s="204">
        <f>I44+2</f>
        <v>44719</v>
      </c>
      <c r="V44" s="212">
        <f>U44</f>
        <v>44719</v>
      </c>
      <c r="W44" s="213">
        <f t="shared" si="85"/>
        <v>2</v>
      </c>
      <c r="X44" s="202">
        <f>I44+3</f>
        <v>44720</v>
      </c>
      <c r="Y44" s="201">
        <f>X44</f>
        <v>44720</v>
      </c>
      <c r="Z44" s="213">
        <f t="shared" si="82"/>
        <v>3</v>
      </c>
      <c r="AA44" s="204"/>
      <c r="AB44" s="214"/>
      <c r="AC44" s="213"/>
      <c r="AD44" s="202"/>
      <c r="AE44" s="219"/>
      <c r="AF44" s="213"/>
      <c r="AG44" s="205" t="s">
        <v>108</v>
      </c>
      <c r="AH44" s="210" t="s">
        <v>186</v>
      </c>
    </row>
    <row r="45" spans="1:34" s="308" customFormat="1" ht="14.25" hidden="1" customHeight="1">
      <c r="A45" s="303" t="str">
        <f t="shared" si="9"/>
        <v>HASCO/SITC</v>
      </c>
      <c r="B45" s="304" t="s">
        <v>181</v>
      </c>
      <c r="C45" s="310" t="s">
        <v>176</v>
      </c>
      <c r="D45" s="201" t="str">
        <f t="shared" si="23"/>
        <v>---</v>
      </c>
      <c r="E45" s="227">
        <f t="shared" si="1"/>
        <v>44714</v>
      </c>
      <c r="F45" s="201">
        <f t="shared" si="11"/>
        <v>44714</v>
      </c>
      <c r="G45" s="200">
        <f t="shared" si="49"/>
        <v>44715</v>
      </c>
      <c r="H45" s="201">
        <f t="shared" si="12"/>
        <v>44715</v>
      </c>
      <c r="I45" s="200">
        <f t="shared" si="19"/>
        <v>44717</v>
      </c>
      <c r="J45" s="227">
        <f>J7+6</f>
        <v>44717</v>
      </c>
      <c r="K45" s="201">
        <f t="shared" si="83"/>
        <v>44717</v>
      </c>
      <c r="L45" s="202"/>
      <c r="M45" s="201"/>
      <c r="N45" s="213"/>
      <c r="O45" s="202"/>
      <c r="P45" s="212"/>
      <c r="Q45" s="213"/>
      <c r="R45" s="202"/>
      <c r="S45" s="207"/>
      <c r="T45" s="213"/>
      <c r="U45" s="204">
        <f>I45+3</f>
        <v>44720</v>
      </c>
      <c r="V45" s="212">
        <f>U45</f>
        <v>44720</v>
      </c>
      <c r="W45" s="213">
        <f t="shared" si="85"/>
        <v>3</v>
      </c>
      <c r="X45" s="202">
        <f>I45+3</f>
        <v>44720</v>
      </c>
      <c r="Y45" s="201">
        <f>X45</f>
        <v>44720</v>
      </c>
      <c r="Z45" s="213">
        <f t="shared" si="82"/>
        <v>3</v>
      </c>
      <c r="AA45" s="204"/>
      <c r="AB45" s="214"/>
      <c r="AC45" s="213"/>
      <c r="AD45" s="202"/>
      <c r="AE45" s="219"/>
      <c r="AF45" s="213"/>
      <c r="AG45" s="205" t="s">
        <v>167</v>
      </c>
      <c r="AH45" s="210"/>
    </row>
    <row r="46" spans="1:34" s="308" customFormat="1" ht="14.25" hidden="1" customHeight="1">
      <c r="A46" s="354" t="str">
        <f t="shared" si="9"/>
        <v>HASCO/CCL</v>
      </c>
      <c r="B46" s="306" t="s">
        <v>181</v>
      </c>
      <c r="C46" s="312" t="s">
        <v>176</v>
      </c>
      <c r="D46" s="236" t="str">
        <f t="shared" ref="D46" si="86">C46</f>
        <v>---</v>
      </c>
      <c r="E46" s="238">
        <f t="shared" si="1"/>
        <v>44714</v>
      </c>
      <c r="F46" s="236">
        <f t="shared" ref="F46" si="87">E46</f>
        <v>44714</v>
      </c>
      <c r="G46" s="237">
        <f t="shared" ref="G46" si="88">IF(K46="CANCEL","",I46-2)</f>
        <v>44715</v>
      </c>
      <c r="H46" s="236">
        <f t="shared" ref="H46" si="89">G46</f>
        <v>44715</v>
      </c>
      <c r="I46" s="237">
        <f>J46</f>
        <v>44717</v>
      </c>
      <c r="J46" s="238">
        <f>J7+6</f>
        <v>44717</v>
      </c>
      <c r="K46" s="236">
        <f t="shared" si="83"/>
        <v>44717</v>
      </c>
      <c r="L46" s="239"/>
      <c r="M46" s="236">
        <f t="shared" ref="M46" si="90">L46</f>
        <v>0</v>
      </c>
      <c r="N46" s="240">
        <f t="shared" ref="N46" si="91">IF(L46="CANCEL","",IF(L46=0,0,L46-$I46))</f>
        <v>0</v>
      </c>
      <c r="O46" s="239"/>
      <c r="P46" s="241">
        <f t="shared" ref="P46" si="92">O46</f>
        <v>0</v>
      </c>
      <c r="Q46" s="240">
        <f t="shared" ref="Q46" si="93">IF(O46="CANCEL","",IF(O46=0,0,O46-$I46))</f>
        <v>0</v>
      </c>
      <c r="R46" s="239"/>
      <c r="S46" s="242">
        <f>R46</f>
        <v>0</v>
      </c>
      <c r="T46" s="240">
        <f>IF(R46="CANCEL","",IF(R46=0,0,R46-$I46))</f>
        <v>0</v>
      </c>
      <c r="U46" s="243">
        <f>I46+2</f>
        <v>44719</v>
      </c>
      <c r="V46" s="241">
        <f>U46</f>
        <v>44719</v>
      </c>
      <c r="W46" s="240">
        <f t="shared" si="85"/>
        <v>2</v>
      </c>
      <c r="X46" s="239">
        <f>I46+2</f>
        <v>44719</v>
      </c>
      <c r="Y46" s="236">
        <f>X46</f>
        <v>44719</v>
      </c>
      <c r="Z46" s="240">
        <f t="shared" si="82"/>
        <v>2</v>
      </c>
      <c r="AA46" s="243"/>
      <c r="AB46" s="244">
        <f>AA46</f>
        <v>0</v>
      </c>
      <c r="AC46" s="240">
        <f>IF(AA46="CANCEL","",IF(AA46=0,0,AA46-$I46))</f>
        <v>0</v>
      </c>
      <c r="AD46" s="239"/>
      <c r="AE46" s="245">
        <f>AD46</f>
        <v>0</v>
      </c>
      <c r="AF46" s="240">
        <f>IF(AD46="CANCEL","",IF(AD46=0,0,AD46-$I46))</f>
        <v>0</v>
      </c>
      <c r="AG46" s="246" t="s">
        <v>152</v>
      </c>
      <c r="AH46" s="247"/>
    </row>
    <row r="47" spans="1:34" s="308" customFormat="1" ht="14.25" customHeight="1">
      <c r="A47" s="258" t="s">
        <v>255</v>
      </c>
      <c r="B47" s="440" t="s">
        <v>296</v>
      </c>
      <c r="C47" s="229">
        <f>IF(H47="CANCEL","",I47-2)</f>
        <v>44709</v>
      </c>
      <c r="D47" s="166">
        <f t="shared" ref="D47:D50" si="94">C47</f>
        <v>44709</v>
      </c>
      <c r="E47" s="230">
        <f t="shared" si="1"/>
        <v>44708</v>
      </c>
      <c r="F47" s="166">
        <f t="shared" ref="F47:F63" si="95">E47</f>
        <v>44708</v>
      </c>
      <c r="G47" s="175">
        <f t="shared" ref="G47:G48" si="96">IF(K47="CANCEL","",I47-2)</f>
        <v>44709</v>
      </c>
      <c r="H47" s="166">
        <f t="shared" ref="H47:H63" si="97">G47</f>
        <v>44709</v>
      </c>
      <c r="I47" s="175">
        <f t="shared" ref="I47:I86" si="98">J47</f>
        <v>44711</v>
      </c>
      <c r="J47" s="230">
        <f t="shared" ref="J47:J86" si="99">$J7</f>
        <v>44711</v>
      </c>
      <c r="K47" s="166">
        <f t="shared" ref="K47:K52" si="100">I47</f>
        <v>44711</v>
      </c>
      <c r="L47" s="157">
        <f>IF(ISBLANK(L$7),"",L$7)</f>
        <v>44714</v>
      </c>
      <c r="M47" s="166">
        <f t="shared" ref="M47:M86" si="101">L47</f>
        <v>44714</v>
      </c>
      <c r="N47" s="215">
        <f>IF(L$7=0,"",L47-$I47)</f>
        <v>3</v>
      </c>
      <c r="O47" s="157">
        <f>IF(ISBLANK(O$7),"",O$7)</f>
        <v>44714</v>
      </c>
      <c r="P47" s="166">
        <f t="shared" ref="P47:P86" si="102">O47</f>
        <v>44714</v>
      </c>
      <c r="Q47" s="215">
        <f>IF(O$7=0,"",O47-$I47)</f>
        <v>3</v>
      </c>
      <c r="R47" s="157" t="str">
        <f t="shared" ref="R47" si="103">IF(ISBLANK(R$7),"",R$7)</f>
        <v/>
      </c>
      <c r="S47" s="166" t="str">
        <f t="shared" ref="S47:S86" si="104">R47</f>
        <v/>
      </c>
      <c r="T47" s="215" t="str">
        <f t="shared" ref="T47" si="105">IF(R$7=0,"",R47-$I47)</f>
        <v/>
      </c>
      <c r="U47" s="208" t="str">
        <f t="shared" ref="U47" si="106">IF(ISBLANK(U$7),"",U$7)</f>
        <v/>
      </c>
      <c r="V47" s="218" t="str">
        <f t="shared" ref="V47:V86" si="107">U47</f>
        <v/>
      </c>
      <c r="W47" s="215" t="str">
        <f t="shared" ref="W47" si="108">IF(U$7=0,"",U47-$I47)</f>
        <v/>
      </c>
      <c r="X47" s="157" t="str">
        <f t="shared" ref="X47" si="109">IF(ISBLANK(X$7),"",X$7)</f>
        <v/>
      </c>
      <c r="Y47" s="166" t="str">
        <f t="shared" ref="Y47:Y86" si="110">X47</f>
        <v/>
      </c>
      <c r="Z47" s="215" t="str">
        <f t="shared" ref="Z47" si="111">IF(X$7=0,"",X47-$I47)</f>
        <v/>
      </c>
      <c r="AA47" s="208" t="str">
        <f t="shared" ref="AA47" si="112">IF(ISBLANK(AA$7),"",AA$7)</f>
        <v/>
      </c>
      <c r="AB47" s="231" t="str">
        <f t="shared" ref="AB47:AB86" si="113">AA47</f>
        <v/>
      </c>
      <c r="AC47" s="215" t="str">
        <f t="shared" ref="AC47" si="114">IF(AA$7=0,"",AA47-$I47)</f>
        <v/>
      </c>
      <c r="AD47" s="157" t="str">
        <f t="shared" ref="AD47" si="115">IF(ISBLANK(AD$7),"",AD$7)</f>
        <v/>
      </c>
      <c r="AE47" s="232" t="str">
        <f t="shared" ref="AE47:AE86" si="116">AD47</f>
        <v/>
      </c>
      <c r="AF47" s="215" t="str">
        <f t="shared" ref="AF47" si="117">IF(AD$7=0,"",AD47-$I47)</f>
        <v/>
      </c>
      <c r="AG47" s="233" t="str">
        <f t="shared" ref="AG47:AG86" si="118">$AG7</f>
        <v>SJJ/HASCO</v>
      </c>
      <c r="AH47" s="234" t="str">
        <f>$AH7</f>
        <v>LCL:TOKYO</v>
      </c>
    </row>
    <row r="48" spans="1:34" ht="14.25" customHeight="1">
      <c r="A48" s="258" t="s">
        <v>200</v>
      </c>
      <c r="B48" s="216"/>
      <c r="C48" s="217">
        <f>IF(H48="CANCEL","",I48-2)</f>
        <v>44710</v>
      </c>
      <c r="D48" s="201">
        <f t="shared" ref="D48" si="119">C48</f>
        <v>44710</v>
      </c>
      <c r="E48" s="227">
        <f t="shared" si="1"/>
        <v>44709</v>
      </c>
      <c r="F48" s="201">
        <f t="shared" si="95"/>
        <v>44709</v>
      </c>
      <c r="G48" s="200">
        <f t="shared" si="96"/>
        <v>44710</v>
      </c>
      <c r="H48" s="201">
        <f t="shared" si="97"/>
        <v>44710</v>
      </c>
      <c r="I48" s="200">
        <f t="shared" si="98"/>
        <v>44712</v>
      </c>
      <c r="J48" s="227">
        <f t="shared" si="99"/>
        <v>44712</v>
      </c>
      <c r="K48" s="201">
        <f t="shared" si="100"/>
        <v>44712</v>
      </c>
      <c r="L48" s="200">
        <f>IF(ISBLANK(L$8),"",L$8)</f>
        <v>44714</v>
      </c>
      <c r="M48" s="201">
        <f t="shared" si="101"/>
        <v>44714</v>
      </c>
      <c r="N48" s="264">
        <f>IF(L$8=0,"",L48-$I48)</f>
        <v>2</v>
      </c>
      <c r="O48" s="200">
        <f>IF(ISBLANK(O$8),"",O$8)</f>
        <v>44715</v>
      </c>
      <c r="P48" s="201">
        <f t="shared" si="102"/>
        <v>44715</v>
      </c>
      <c r="Q48" s="264">
        <f>IF(O$8=0,"",O48-$I48)</f>
        <v>3</v>
      </c>
      <c r="R48" s="200" t="str">
        <f t="shared" ref="R48" si="120">IF(ISBLANK(R$8),"",R$8)</f>
        <v/>
      </c>
      <c r="S48" s="201" t="str">
        <f t="shared" si="104"/>
        <v/>
      </c>
      <c r="T48" s="264" t="str">
        <f t="shared" ref="T48" si="121">IF(R$8=0,"",R48-$I48)</f>
        <v/>
      </c>
      <c r="U48" s="265" t="str">
        <f t="shared" ref="U48" si="122">IF(ISBLANK(U$8),"",U$8)</f>
        <v/>
      </c>
      <c r="V48" s="212" t="str">
        <f t="shared" si="107"/>
        <v/>
      </c>
      <c r="W48" s="264" t="str">
        <f t="shared" ref="W48" si="123">IF(U$8=0,"",U48-$I48)</f>
        <v/>
      </c>
      <c r="X48" s="200" t="str">
        <f t="shared" ref="X48" si="124">IF(ISBLANK(X$8),"",X$8)</f>
        <v/>
      </c>
      <c r="Y48" s="201" t="str">
        <f t="shared" si="110"/>
        <v/>
      </c>
      <c r="Z48" s="264" t="str">
        <f t="shared" ref="Z48" si="125">IF(X$8=0,"",X48-$I48)</f>
        <v/>
      </c>
      <c r="AA48" s="265" t="str">
        <f t="shared" ref="AA48" si="126">IF(ISBLANK(AA$8),"",AA$8)</f>
        <v/>
      </c>
      <c r="AB48" s="214" t="str">
        <f t="shared" si="113"/>
        <v/>
      </c>
      <c r="AC48" s="264" t="str">
        <f t="shared" ref="AC48" si="127">IF(AA$8=0,"",AA48-$I48)</f>
        <v/>
      </c>
      <c r="AD48" s="200" t="str">
        <f t="shared" ref="AD48" si="128">IF(ISBLANK(AD$8),"",AD$8)</f>
        <v/>
      </c>
      <c r="AE48" s="219" t="str">
        <f t="shared" si="116"/>
        <v/>
      </c>
      <c r="AF48" s="264" t="str">
        <f t="shared" ref="AF48" si="129">IF(AD$8=0,"",AD48-$I48)</f>
        <v/>
      </c>
      <c r="AG48" s="266" t="str">
        <f t="shared" si="118"/>
        <v>COSCO/SINO</v>
      </c>
      <c r="AH48" s="267" t="s">
        <v>184</v>
      </c>
    </row>
    <row r="49" spans="1:34" ht="14.25" customHeight="1">
      <c r="A49" s="224" t="s">
        <v>277</v>
      </c>
      <c r="B49" s="216" t="s">
        <v>294</v>
      </c>
      <c r="C49" s="310" t="s">
        <v>161</v>
      </c>
      <c r="D49" s="201" t="str">
        <f t="shared" si="94"/>
        <v>---</v>
      </c>
      <c r="E49" s="227">
        <f t="shared" si="1"/>
        <v>44709</v>
      </c>
      <c r="F49" s="201">
        <f t="shared" si="95"/>
        <v>44709</v>
      </c>
      <c r="G49" s="200">
        <f>IF(K49="CANCEL","",I49-2)</f>
        <v>44710</v>
      </c>
      <c r="H49" s="201">
        <f t="shared" si="97"/>
        <v>44710</v>
      </c>
      <c r="I49" s="200">
        <f t="shared" si="98"/>
        <v>44712</v>
      </c>
      <c r="J49" s="227">
        <f t="shared" si="99"/>
        <v>44712</v>
      </c>
      <c r="K49" s="201">
        <f t="shared" si="100"/>
        <v>44712</v>
      </c>
      <c r="L49" s="200">
        <f>IF(ISBLANK(L$9),"",L$9)</f>
        <v>44716</v>
      </c>
      <c r="M49" s="201">
        <f t="shared" si="101"/>
        <v>44716</v>
      </c>
      <c r="N49" s="264">
        <f>IF(L$9=0,"",L49-$I49)</f>
        <v>4</v>
      </c>
      <c r="O49" s="200">
        <f>IF(ISBLANK(O$9),"",O$9)</f>
        <v>44717</v>
      </c>
      <c r="P49" s="201">
        <f t="shared" si="102"/>
        <v>44717</v>
      </c>
      <c r="Q49" s="264">
        <f>IF(O$9=0,"",O49-$I49)</f>
        <v>5</v>
      </c>
      <c r="R49" s="200" t="str">
        <f t="shared" ref="R49" si="130">IF(ISBLANK(R$9),"",R$9)</f>
        <v/>
      </c>
      <c r="S49" s="201" t="str">
        <f t="shared" si="104"/>
        <v/>
      </c>
      <c r="T49" s="264" t="str">
        <f t="shared" ref="T49" si="131">IF(R$9=0,"",R49-$I49)</f>
        <v/>
      </c>
      <c r="U49" s="265" t="str">
        <f t="shared" ref="U49" si="132">IF(ISBLANK(U$9),"",U$9)</f>
        <v/>
      </c>
      <c r="V49" s="212" t="str">
        <f t="shared" si="107"/>
        <v/>
      </c>
      <c r="W49" s="264" t="str">
        <f t="shared" ref="W49" si="133">IF(U$9=0,"",U49-$I49)</f>
        <v/>
      </c>
      <c r="X49" s="200" t="str">
        <f t="shared" ref="X49" si="134">IF(ISBLANK(X$9),"",X$9)</f>
        <v/>
      </c>
      <c r="Y49" s="201" t="str">
        <f t="shared" si="110"/>
        <v/>
      </c>
      <c r="Z49" s="264" t="str">
        <f t="shared" ref="Z49" si="135">IF(X$9=0,"",X49-$I49)</f>
        <v/>
      </c>
      <c r="AA49" s="200">
        <f t="shared" ref="AA49" si="136">IF(ISBLANK(AA$9),"",AA$9)</f>
        <v>44714</v>
      </c>
      <c r="AB49" s="212">
        <f t="shared" si="113"/>
        <v>44714</v>
      </c>
      <c r="AC49" s="264">
        <f t="shared" ref="AC49" si="137">IF(AA$9=0,"",AA49-$I49)</f>
        <v>2</v>
      </c>
      <c r="AD49" s="200" t="str">
        <f t="shared" ref="AD49" si="138">IF(ISBLANK(AD$9),"",AD$9)</f>
        <v/>
      </c>
      <c r="AE49" s="219" t="str">
        <f t="shared" si="116"/>
        <v/>
      </c>
      <c r="AF49" s="268" t="str">
        <f t="shared" ref="AF49" si="139">IF(AD$9=0,"",AD49-$I49)</f>
        <v/>
      </c>
      <c r="AG49" s="266" t="str">
        <f t="shared" si="118"/>
        <v>SITC/HASCO</v>
      </c>
      <c r="AH49" s="267">
        <f>$AH9</f>
        <v>0</v>
      </c>
    </row>
    <row r="50" spans="1:34" ht="14.25" customHeight="1">
      <c r="A50" s="224" t="s">
        <v>302</v>
      </c>
      <c r="B50" s="259" t="s">
        <v>280</v>
      </c>
      <c r="C50" s="310" t="s">
        <v>161</v>
      </c>
      <c r="D50" s="201" t="str">
        <f t="shared" si="94"/>
        <v>---</v>
      </c>
      <c r="E50" s="227">
        <f t="shared" si="1"/>
        <v>44709</v>
      </c>
      <c r="F50" s="201">
        <f t="shared" si="95"/>
        <v>44709</v>
      </c>
      <c r="G50" s="200">
        <f>IF(K50="CANCEL","",I50-2)</f>
        <v>44710</v>
      </c>
      <c r="H50" s="201">
        <f t="shared" si="97"/>
        <v>44710</v>
      </c>
      <c r="I50" s="200">
        <f t="shared" si="98"/>
        <v>44712</v>
      </c>
      <c r="J50" s="227">
        <f t="shared" si="99"/>
        <v>44712</v>
      </c>
      <c r="K50" s="201">
        <f t="shared" si="100"/>
        <v>44712</v>
      </c>
      <c r="L50" s="200">
        <f>IF(ISBLANK(L$10),"",L$10)</f>
        <v>44716</v>
      </c>
      <c r="M50" s="201">
        <f t="shared" si="101"/>
        <v>44716</v>
      </c>
      <c r="N50" s="264">
        <f>IF(L$10=0,"",L50-$I50)</f>
        <v>4</v>
      </c>
      <c r="O50" s="200">
        <f>IF(ISBLANK(O$10),"",O$10)</f>
        <v>44716</v>
      </c>
      <c r="P50" s="201">
        <f t="shared" si="102"/>
        <v>44716</v>
      </c>
      <c r="Q50" s="264">
        <f>IF(O$10=0,"",O50-$I50)</f>
        <v>4</v>
      </c>
      <c r="R50" s="200">
        <f t="shared" ref="R50" si="140">IF(ISBLANK(R$10),"",R$10)</f>
        <v>44715</v>
      </c>
      <c r="S50" s="201">
        <f t="shared" si="104"/>
        <v>44715</v>
      </c>
      <c r="T50" s="264">
        <f t="shared" ref="T50" si="141">IF(R$10=0,"",R50-$I50)</f>
        <v>3</v>
      </c>
      <c r="U50" s="265" t="str">
        <f t="shared" ref="U50" si="142">IF(ISBLANK(U$10),"",U$10)</f>
        <v/>
      </c>
      <c r="V50" s="212" t="str">
        <f t="shared" si="107"/>
        <v/>
      </c>
      <c r="W50" s="264" t="str">
        <f t="shared" ref="W50" si="143">IF(U$10=0,"",U50-$I50)</f>
        <v/>
      </c>
      <c r="X50" s="200" t="str">
        <f t="shared" ref="X50" si="144">IF(ISBLANK(X$10),"",X$10)</f>
        <v/>
      </c>
      <c r="Y50" s="201" t="str">
        <f t="shared" si="110"/>
        <v/>
      </c>
      <c r="Z50" s="264" t="str">
        <f t="shared" ref="Z50" si="145">IF(X$10=0,"",X50-$I50)</f>
        <v/>
      </c>
      <c r="AA50" s="265" t="str">
        <f t="shared" ref="AA50" si="146">IF(ISBLANK(AA$10),"",AA$10)</f>
        <v/>
      </c>
      <c r="AB50" s="214" t="str">
        <f t="shared" si="113"/>
        <v/>
      </c>
      <c r="AC50" s="264" t="str">
        <f t="shared" ref="AC50" si="147">IF(AA$10=0,"",AA50-$I50)</f>
        <v/>
      </c>
      <c r="AD50" s="200" t="str">
        <f t="shared" ref="AD50" si="148">IF(ISBLANK(AD$10),"",AD$10)</f>
        <v/>
      </c>
      <c r="AE50" s="219" t="str">
        <f t="shared" si="116"/>
        <v/>
      </c>
      <c r="AF50" s="264" t="str">
        <f t="shared" ref="AF50" si="149">IF(AD$10=0,"",AD50-$I50)</f>
        <v/>
      </c>
      <c r="AG50" s="266" t="str">
        <f t="shared" si="118"/>
        <v>HASCO/SITC</v>
      </c>
      <c r="AH50" s="267">
        <f>$AH10</f>
        <v>0</v>
      </c>
    </row>
    <row r="51" spans="1:34" ht="14.25" customHeight="1">
      <c r="A51" s="260" t="s">
        <v>196</v>
      </c>
      <c r="B51" s="261" t="s">
        <v>296</v>
      </c>
      <c r="C51" s="217">
        <f>IF(H51="CANCEL","",I51-2)</f>
        <v>44710</v>
      </c>
      <c r="D51" s="201">
        <f t="shared" ref="D51" si="150">C51</f>
        <v>44710</v>
      </c>
      <c r="E51" s="227">
        <f t="shared" si="1"/>
        <v>44709</v>
      </c>
      <c r="F51" s="201">
        <f t="shared" si="95"/>
        <v>44709</v>
      </c>
      <c r="G51" s="200">
        <f t="shared" ref="G51" si="151">IF(K51="CANCEL","",I51-2)</f>
        <v>44710</v>
      </c>
      <c r="H51" s="201">
        <f t="shared" si="97"/>
        <v>44710</v>
      </c>
      <c r="I51" s="200">
        <f t="shared" si="98"/>
        <v>44712</v>
      </c>
      <c r="J51" s="227">
        <f t="shared" si="99"/>
        <v>44712</v>
      </c>
      <c r="K51" s="201">
        <f t="shared" si="100"/>
        <v>44712</v>
      </c>
      <c r="L51" s="200" t="str">
        <f>IF(ISBLANK(L$11),"",L$11)</f>
        <v/>
      </c>
      <c r="M51" s="201" t="str">
        <f t="shared" si="101"/>
        <v/>
      </c>
      <c r="N51" s="264" t="str">
        <f>IF(L$11=0,"",L51-$I51)</f>
        <v/>
      </c>
      <c r="O51" s="200" t="str">
        <f>IF(ISBLANK(O$11),"",O$11)</f>
        <v/>
      </c>
      <c r="P51" s="201" t="str">
        <f t="shared" si="102"/>
        <v/>
      </c>
      <c r="Q51" s="269" t="str">
        <f>IF(O$11=0,"",O51-$I51)</f>
        <v/>
      </c>
      <c r="R51" s="200">
        <f t="shared" ref="R51" si="152">IF(ISBLANK(R$11),"",R$11)</f>
        <v>44714</v>
      </c>
      <c r="S51" s="201">
        <f t="shared" si="104"/>
        <v>44714</v>
      </c>
      <c r="T51" s="264">
        <f t="shared" ref="T51" si="153">IF(R$11=0,"",R51-$I51)</f>
        <v>2</v>
      </c>
      <c r="U51" s="265" t="str">
        <f t="shared" ref="U51" si="154">IF(ISBLANK(U$11),"",U$11)</f>
        <v/>
      </c>
      <c r="V51" s="212" t="str">
        <f t="shared" si="107"/>
        <v/>
      </c>
      <c r="W51" s="269" t="str">
        <f t="shared" ref="W51" si="155">IF(U$11=0,"",U51-$I51)</f>
        <v/>
      </c>
      <c r="X51" s="200" t="str">
        <f t="shared" ref="X51" si="156">IF(ISBLANK(X$11),"",X$11)</f>
        <v/>
      </c>
      <c r="Y51" s="219" t="str">
        <f t="shared" si="110"/>
        <v/>
      </c>
      <c r="Z51" s="264" t="str">
        <f t="shared" ref="Z51:Z52" si="157">IF(X$11=0,"",X51-$I51)</f>
        <v/>
      </c>
      <c r="AA51" s="200" t="str">
        <f t="shared" ref="AA51" si="158">IF(ISBLANK(AA$11),"",AA$11)</f>
        <v/>
      </c>
      <c r="AB51" s="201" t="str">
        <f t="shared" si="113"/>
        <v/>
      </c>
      <c r="AC51" s="269" t="str">
        <f t="shared" ref="AC51" si="159">IF(AA$11=0,"",AA51-$I51)</f>
        <v/>
      </c>
      <c r="AD51" s="200" t="str">
        <f t="shared" ref="AD51" si="160">IF(ISBLANK(AD$11),"",AD$11)</f>
        <v/>
      </c>
      <c r="AE51" s="219" t="str">
        <f t="shared" si="116"/>
        <v/>
      </c>
      <c r="AF51" s="264" t="str">
        <f t="shared" ref="AF51" si="161">IF(AD$11=0,"",AD51-$I51)</f>
        <v/>
      </c>
      <c r="AG51" s="266" t="str">
        <f t="shared" si="118"/>
        <v>SJJ/HASCO</v>
      </c>
      <c r="AH51" s="267" t="s">
        <v>185</v>
      </c>
    </row>
    <row r="52" spans="1:34" ht="13.5" customHeight="1">
      <c r="A52" s="260" t="s">
        <v>264</v>
      </c>
      <c r="B52" s="352" t="s">
        <v>303</v>
      </c>
      <c r="C52" s="217">
        <f>IF(H52="CANCEL","",I52-1)</f>
        <v>44711</v>
      </c>
      <c r="D52" s="201">
        <f t="shared" ref="D52" si="162">C52</f>
        <v>44711</v>
      </c>
      <c r="E52" s="227">
        <f>IF(K52="CANCEL","",G52)</f>
        <v>44711</v>
      </c>
      <c r="F52" s="201">
        <f t="shared" si="95"/>
        <v>44711</v>
      </c>
      <c r="G52" s="200">
        <f>IF(K52="CANCEL","",I52-1)</f>
        <v>44711</v>
      </c>
      <c r="H52" s="201">
        <f t="shared" si="97"/>
        <v>44711</v>
      </c>
      <c r="I52" s="200">
        <f t="shared" si="98"/>
        <v>44712</v>
      </c>
      <c r="J52" s="227">
        <f t="shared" si="99"/>
        <v>44712</v>
      </c>
      <c r="K52" s="201">
        <f t="shared" si="100"/>
        <v>44712</v>
      </c>
      <c r="L52" s="200" t="str">
        <f>IF(ISBLANK(L$12),"",L$12)</f>
        <v/>
      </c>
      <c r="M52" s="201" t="str">
        <f t="shared" si="101"/>
        <v/>
      </c>
      <c r="N52" s="264" t="str">
        <f>IF(L$12=0,"",L52-$I52)</f>
        <v/>
      </c>
      <c r="O52" s="200" t="str">
        <f>IF(ISBLANK(O$12),"",O$12)</f>
        <v/>
      </c>
      <c r="P52" s="201" t="str">
        <f t="shared" si="102"/>
        <v/>
      </c>
      <c r="Q52" s="264" t="str">
        <f>IF(O$12=0,"",O52-$I52)</f>
        <v/>
      </c>
      <c r="R52" s="200" t="str">
        <f t="shared" ref="R52" si="163">IF(ISBLANK(R$12),"",R$12)</f>
        <v/>
      </c>
      <c r="S52" s="201" t="str">
        <f t="shared" si="104"/>
        <v/>
      </c>
      <c r="T52" s="264" t="str">
        <f t="shared" ref="T52" si="164">IF(R$12=0,"",R52-$I52)</f>
        <v/>
      </c>
      <c r="U52" s="200" t="str">
        <f>IF(ISBLANK(U$12),"",IF(A52="SU ZHOU HAO(KOBE)","",U$12+0))</f>
        <v/>
      </c>
      <c r="V52" s="212" t="str">
        <f t="shared" si="107"/>
        <v/>
      </c>
      <c r="W52" s="429" t="str">
        <f t="shared" ref="W52" si="165">IF(U$17=0,"",U52-$I52)</f>
        <v/>
      </c>
      <c r="X52" s="200">
        <f>IF(ISBLANK(X$32),"",IF(A52="SU ZHOU HAO(OSAKA)","",X$12+0))</f>
        <v>44714</v>
      </c>
      <c r="Y52" s="201">
        <f t="shared" si="110"/>
        <v>44714</v>
      </c>
      <c r="Z52" s="264" t="str">
        <f t="shared" si="157"/>
        <v/>
      </c>
      <c r="AA52" s="265" t="str">
        <f t="shared" ref="AA52" si="166">IF(ISBLANK(AA$12),"",AA$12)</f>
        <v/>
      </c>
      <c r="AB52" s="214" t="str">
        <f t="shared" si="113"/>
        <v/>
      </c>
      <c r="AC52" s="264" t="str">
        <f t="shared" ref="AC52" si="167">IF(AA$12=0,"",AA52-$I52)</f>
        <v/>
      </c>
      <c r="AD52" s="200" t="str">
        <f t="shared" ref="AD52" si="168">IF(ISBLANK(AD$12),"",AD$12)</f>
        <v/>
      </c>
      <c r="AE52" s="219" t="str">
        <f t="shared" si="116"/>
        <v/>
      </c>
      <c r="AF52" s="264" t="str">
        <f t="shared" ref="AF52" si="169">IF(AD$12=0,"",AD52-$I52)</f>
        <v/>
      </c>
      <c r="AG52" s="266" t="str">
        <f t="shared" si="118"/>
        <v>FERRY</v>
      </c>
      <c r="AH52" s="267" t="s">
        <v>186</v>
      </c>
    </row>
    <row r="53" spans="1:34" ht="14.25" customHeight="1">
      <c r="A53" s="258" t="s">
        <v>200</v>
      </c>
      <c r="B53" s="216"/>
      <c r="C53" s="310" t="s">
        <v>161</v>
      </c>
      <c r="D53" s="201" t="str">
        <f t="shared" ref="D53:D63" si="170">C53</f>
        <v>---</v>
      </c>
      <c r="E53" s="227">
        <f t="shared" ref="E53:E71" si="171">IF(K53="CANCEL","",G53-1)</f>
        <v>44709</v>
      </c>
      <c r="F53" s="201">
        <f t="shared" si="95"/>
        <v>44709</v>
      </c>
      <c r="G53" s="200">
        <f t="shared" ref="G53:G63" si="172">IF(K53="CANCEL","",I53-2)</f>
        <v>44710</v>
      </c>
      <c r="H53" s="201">
        <f t="shared" si="97"/>
        <v>44710</v>
      </c>
      <c r="I53" s="200">
        <f t="shared" si="98"/>
        <v>44712</v>
      </c>
      <c r="J53" s="227">
        <f t="shared" si="99"/>
        <v>44712</v>
      </c>
      <c r="K53" s="201">
        <f>I53</f>
        <v>44712</v>
      </c>
      <c r="L53" s="200" t="str">
        <f>IF(ISBLANK(L$13),"",L$13)</f>
        <v/>
      </c>
      <c r="M53" s="201" t="str">
        <f t="shared" si="101"/>
        <v/>
      </c>
      <c r="N53" s="264" t="str">
        <f>IF(L$13=0,"",L53-$I53)</f>
        <v/>
      </c>
      <c r="O53" s="200" t="str">
        <f>IF(ISBLANK(O$13),"",O$13)</f>
        <v/>
      </c>
      <c r="P53" s="201" t="str">
        <f t="shared" si="102"/>
        <v/>
      </c>
      <c r="Q53" s="264" t="str">
        <f>IF(O$13=0,"",O53-$I53)</f>
        <v/>
      </c>
      <c r="R53" s="200" t="str">
        <f t="shared" ref="R53" si="173">IF(ISBLANK(R$13),"",R$13)</f>
        <v/>
      </c>
      <c r="S53" s="201" t="str">
        <f t="shared" si="104"/>
        <v/>
      </c>
      <c r="T53" s="264" t="str">
        <f t="shared" ref="T53" si="174">IF(R$13=0,"",R53-$I53)</f>
        <v/>
      </c>
      <c r="U53" s="265">
        <f t="shared" ref="U53" si="175">IF(ISBLANK(U$13),"",U$13)</f>
        <v>44714</v>
      </c>
      <c r="V53" s="212">
        <f t="shared" si="107"/>
        <v>44714</v>
      </c>
      <c r="W53" s="264">
        <f t="shared" ref="W53" si="176">IF(U$13=0,"",U53-$I53)</f>
        <v>2</v>
      </c>
      <c r="X53" s="200">
        <f t="shared" ref="X53" si="177">IF(ISBLANK(X$13),"",X$13)</f>
        <v>44714</v>
      </c>
      <c r="Y53" s="201">
        <f t="shared" si="110"/>
        <v>44714</v>
      </c>
      <c r="Z53" s="264">
        <f t="shared" ref="Z53" si="178">IF(X$13=0,"",X53-$I53)</f>
        <v>2</v>
      </c>
      <c r="AA53" s="265" t="str">
        <f t="shared" ref="AA53" si="179">IF(ISBLANK(AA$13),"",AA$13)</f>
        <v/>
      </c>
      <c r="AB53" s="214" t="str">
        <f t="shared" si="113"/>
        <v/>
      </c>
      <c r="AC53" s="264" t="str">
        <f t="shared" ref="AC53" si="180">IF(AA$13=0,"",AA53-$I53)</f>
        <v/>
      </c>
      <c r="AD53" s="200" t="str">
        <f t="shared" ref="AD53" si="181">IF(ISBLANK(AD$13),"",AD$13)</f>
        <v/>
      </c>
      <c r="AE53" s="219" t="str">
        <f t="shared" si="116"/>
        <v/>
      </c>
      <c r="AF53" s="264" t="str">
        <f t="shared" ref="AF53" si="182">IF(AD$13=0,"",AD53-$I53)</f>
        <v/>
      </c>
      <c r="AG53" s="266" t="str">
        <f t="shared" si="118"/>
        <v>COSCO/SINO</v>
      </c>
      <c r="AH53" s="267">
        <f>$AH13</f>
        <v>0</v>
      </c>
    </row>
    <row r="54" spans="1:34" ht="14.25" customHeight="1">
      <c r="A54" s="224" t="s">
        <v>200</v>
      </c>
      <c r="B54" s="216"/>
      <c r="C54" s="310" t="s">
        <v>161</v>
      </c>
      <c r="D54" s="201" t="str">
        <f t="shared" si="170"/>
        <v>---</v>
      </c>
      <c r="E54" s="227">
        <f t="shared" si="171"/>
        <v>44709</v>
      </c>
      <c r="F54" s="201">
        <f t="shared" si="95"/>
        <v>44709</v>
      </c>
      <c r="G54" s="200">
        <f t="shared" si="172"/>
        <v>44710</v>
      </c>
      <c r="H54" s="201">
        <f t="shared" si="97"/>
        <v>44710</v>
      </c>
      <c r="I54" s="200">
        <f t="shared" si="98"/>
        <v>44712</v>
      </c>
      <c r="J54" s="227">
        <f t="shared" si="99"/>
        <v>44712</v>
      </c>
      <c r="K54" s="201">
        <f t="shared" ref="K54:K55" si="183">I54</f>
        <v>44712</v>
      </c>
      <c r="L54" s="200" t="str">
        <f>IF(ISBLANK(L$14),"",L$14)</f>
        <v/>
      </c>
      <c r="M54" s="201" t="str">
        <f t="shared" si="101"/>
        <v/>
      </c>
      <c r="N54" s="264" t="str">
        <f>IF(L$14=0,"",L54-$I54)</f>
        <v/>
      </c>
      <c r="O54" s="200" t="str">
        <f>IF(ISBLANK(O$14),"",O$14)</f>
        <v/>
      </c>
      <c r="P54" s="201" t="str">
        <f t="shared" si="102"/>
        <v/>
      </c>
      <c r="Q54" s="264" t="str">
        <f>IF(O$14=0,"",O54-$I54)</f>
        <v/>
      </c>
      <c r="R54" s="200" t="str">
        <f t="shared" ref="R54" si="184">IF(ISBLANK(R$14),"",R$14)</f>
        <v/>
      </c>
      <c r="S54" s="201" t="str">
        <f t="shared" si="104"/>
        <v/>
      </c>
      <c r="T54" s="264" t="str">
        <f t="shared" ref="T54" si="185">IF(R$14=0,"",R54-$I54)</f>
        <v/>
      </c>
      <c r="U54" s="265">
        <f t="shared" ref="U54" si="186">IF(ISBLANK(U$14),"",U$14)</f>
        <v>44714</v>
      </c>
      <c r="V54" s="212">
        <f t="shared" si="107"/>
        <v>44714</v>
      </c>
      <c r="W54" s="264">
        <f t="shared" ref="W54" si="187">IF(U$14=0,"",U54-$I54)</f>
        <v>2</v>
      </c>
      <c r="X54" s="200">
        <f t="shared" ref="X54" si="188">IF(ISBLANK(X$14),"",X$14)</f>
        <v>44714</v>
      </c>
      <c r="Y54" s="201">
        <f t="shared" si="110"/>
        <v>44714</v>
      </c>
      <c r="Z54" s="264">
        <f t="shared" ref="Z54" si="189">IF(X$14=0,"",X54-$I54)</f>
        <v>2</v>
      </c>
      <c r="AA54" s="265" t="str">
        <f t="shared" ref="AA54" si="190">IF(ISBLANK(AA$14),"",AA$14)</f>
        <v/>
      </c>
      <c r="AB54" s="214" t="str">
        <f t="shared" si="113"/>
        <v/>
      </c>
      <c r="AC54" s="264" t="str">
        <f t="shared" ref="AC54" si="191">IF(AA$14=0,"",AA54-$I54)</f>
        <v/>
      </c>
      <c r="AD54" s="200" t="str">
        <f t="shared" ref="AD54" si="192">IF(ISBLANK(AD$14),"",AD$14)</f>
        <v/>
      </c>
      <c r="AE54" s="219" t="str">
        <f t="shared" si="116"/>
        <v/>
      </c>
      <c r="AF54" s="264" t="str">
        <f t="shared" ref="AF54" si="193">IF(AD$14=0,"",AD54-$I54)</f>
        <v/>
      </c>
      <c r="AG54" s="266" t="str">
        <f t="shared" si="118"/>
        <v>HASCO/CCL</v>
      </c>
      <c r="AH54" s="267">
        <f>$AH14</f>
        <v>0</v>
      </c>
    </row>
    <row r="55" spans="1:34" ht="14.25" customHeight="1">
      <c r="A55" s="224" t="s">
        <v>278</v>
      </c>
      <c r="B55" s="216" t="s">
        <v>292</v>
      </c>
      <c r="C55" s="310" t="s">
        <v>161</v>
      </c>
      <c r="D55" s="201" t="str">
        <f t="shared" si="170"/>
        <v>---</v>
      </c>
      <c r="E55" s="227">
        <f t="shared" si="171"/>
        <v>44709</v>
      </c>
      <c r="F55" s="201">
        <f t="shared" si="95"/>
        <v>44709</v>
      </c>
      <c r="G55" s="200">
        <f t="shared" si="172"/>
        <v>44710</v>
      </c>
      <c r="H55" s="201">
        <f t="shared" si="97"/>
        <v>44710</v>
      </c>
      <c r="I55" s="200">
        <f t="shared" si="98"/>
        <v>44712</v>
      </c>
      <c r="J55" s="227">
        <f t="shared" si="99"/>
        <v>44712</v>
      </c>
      <c r="K55" s="201">
        <f t="shared" si="183"/>
        <v>44712</v>
      </c>
      <c r="L55" s="200" t="str">
        <f>IF(ISBLANK(L$15),"",L$15)</f>
        <v/>
      </c>
      <c r="M55" s="201" t="str">
        <f t="shared" si="101"/>
        <v/>
      </c>
      <c r="N55" s="264" t="str">
        <f>IF(L$15=0,"",L55-$I55)</f>
        <v/>
      </c>
      <c r="O55" s="200" t="str">
        <f>IF(ISBLANK(O$15),"",O$15)</f>
        <v/>
      </c>
      <c r="P55" s="201" t="str">
        <f t="shared" si="102"/>
        <v/>
      </c>
      <c r="Q55" s="264" t="str">
        <f>IF(O$15=0,"",O55-$I55)</f>
        <v/>
      </c>
      <c r="R55" s="200" t="str">
        <f t="shared" ref="R55" si="194">IF(ISBLANK(R$15),"",R$15)</f>
        <v/>
      </c>
      <c r="S55" s="201" t="str">
        <f t="shared" si="104"/>
        <v/>
      </c>
      <c r="T55" s="264" t="str">
        <f t="shared" ref="T55" si="195">IF(R$15=0,"",R55-$I55)</f>
        <v/>
      </c>
      <c r="U55" s="265">
        <f t="shared" ref="U55" si="196">IF(ISBLANK(U$15),"",U$15)</f>
        <v>44714</v>
      </c>
      <c r="V55" s="212">
        <f t="shared" si="107"/>
        <v>44714</v>
      </c>
      <c r="W55" s="264">
        <f t="shared" ref="W55" si="197">IF(U$15=0,"",U55-$I55)</f>
        <v>2</v>
      </c>
      <c r="X55" s="200">
        <f t="shared" ref="X55" si="198">IF(ISBLANK(X$15),"",X$15)</f>
        <v>44715</v>
      </c>
      <c r="Y55" s="201">
        <f t="shared" si="110"/>
        <v>44715</v>
      </c>
      <c r="Z55" s="264">
        <f t="shared" ref="Z55" si="199">IF(X$15=0,"",X55-$I55)</f>
        <v>3</v>
      </c>
      <c r="AA55" s="265" t="str">
        <f t="shared" ref="AA55" si="200">IF(ISBLANK(AA$15),"",AA$15)</f>
        <v/>
      </c>
      <c r="AB55" s="214" t="str">
        <f t="shared" si="113"/>
        <v/>
      </c>
      <c r="AC55" s="264" t="str">
        <f t="shared" ref="AC55" si="201">IF(AA$15=0,"",AA55-$I55)</f>
        <v/>
      </c>
      <c r="AD55" s="200" t="str">
        <f t="shared" ref="AD55" si="202">IF(ISBLANK(AD$15),"",AD$15)</f>
        <v/>
      </c>
      <c r="AE55" s="219" t="str">
        <f t="shared" si="116"/>
        <v/>
      </c>
      <c r="AF55" s="264" t="str">
        <f t="shared" ref="AF55" si="203">IF(AD$15=0,"",AD55-$I55)</f>
        <v/>
      </c>
      <c r="AG55" s="266" t="str">
        <f t="shared" si="118"/>
        <v>HASCO/SITC</v>
      </c>
      <c r="AH55" s="267">
        <f>$AH15</f>
        <v>0</v>
      </c>
    </row>
    <row r="56" spans="1:34" ht="14.25" customHeight="1">
      <c r="A56" s="224" t="s">
        <v>265</v>
      </c>
      <c r="B56" s="216" t="s">
        <v>296</v>
      </c>
      <c r="C56" s="217">
        <f>IF(H56="CANCEL","",I56-2)</f>
        <v>44710</v>
      </c>
      <c r="D56" s="201">
        <f t="shared" ref="D56" si="204">C56</f>
        <v>44710</v>
      </c>
      <c r="E56" s="227">
        <f t="shared" si="171"/>
        <v>44709</v>
      </c>
      <c r="F56" s="201">
        <f t="shared" si="95"/>
        <v>44709</v>
      </c>
      <c r="G56" s="200">
        <f t="shared" si="172"/>
        <v>44710</v>
      </c>
      <c r="H56" s="201">
        <f t="shared" si="97"/>
        <v>44710</v>
      </c>
      <c r="I56" s="200">
        <f t="shared" si="98"/>
        <v>44712</v>
      </c>
      <c r="J56" s="227">
        <f t="shared" si="99"/>
        <v>44712</v>
      </c>
      <c r="K56" s="201">
        <f>I56</f>
        <v>44712</v>
      </c>
      <c r="L56" s="200" t="str">
        <f>IF(ISBLANK(L$16),"",L$16)</f>
        <v/>
      </c>
      <c r="M56" s="201" t="str">
        <f t="shared" si="101"/>
        <v/>
      </c>
      <c r="N56" s="264" t="str">
        <f>IF(L$16=0,"",L56-$I56)</f>
        <v/>
      </c>
      <c r="O56" s="200" t="str">
        <f>IF(ISBLANK(O$16),"",O$16)</f>
        <v/>
      </c>
      <c r="P56" s="201" t="str">
        <f t="shared" si="102"/>
        <v/>
      </c>
      <c r="Q56" s="269" t="str">
        <f>IF(O$16=0,"",O56-$I56)</f>
        <v/>
      </c>
      <c r="R56" s="200" t="str">
        <f t="shared" ref="R56" si="205">IF(ISBLANK(R$16),"",R$16)</f>
        <v/>
      </c>
      <c r="S56" s="201" t="str">
        <f t="shared" si="104"/>
        <v/>
      </c>
      <c r="T56" s="264" t="str">
        <f t="shared" ref="T56" si="206">IF(R$16=0,"",R56-$I56)</f>
        <v/>
      </c>
      <c r="U56" s="265">
        <f t="shared" ref="U56" si="207">IF(ISBLANK(U$16),"",U$16)</f>
        <v>44714</v>
      </c>
      <c r="V56" s="212">
        <f t="shared" si="107"/>
        <v>44714</v>
      </c>
      <c r="W56" s="269">
        <f t="shared" ref="W56" si="208">IF(U$16=0,"",U56-$I56)</f>
        <v>2</v>
      </c>
      <c r="X56" s="200">
        <f t="shared" ref="X56" si="209">IF(ISBLANK(X$16),"",X$16)</f>
        <v>44715</v>
      </c>
      <c r="Y56" s="219">
        <f t="shared" si="110"/>
        <v>44715</v>
      </c>
      <c r="Z56" s="264">
        <f t="shared" ref="Z56" si="210">IF(X$16=0,"",X56-$I56)</f>
        <v>3</v>
      </c>
      <c r="AA56" s="200" t="str">
        <f t="shared" ref="AA56" si="211">IF(ISBLANK(AA$16),"",AA$16)</f>
        <v/>
      </c>
      <c r="AB56" s="201" t="str">
        <f t="shared" si="113"/>
        <v/>
      </c>
      <c r="AC56" s="269" t="str">
        <f t="shared" ref="AC56" si="212">IF(AA$16=0,"",AA56-$I56)</f>
        <v/>
      </c>
      <c r="AD56" s="200" t="str">
        <f t="shared" ref="AD56" si="213">IF(ISBLANK(AD$16),"",AD$16)</f>
        <v/>
      </c>
      <c r="AE56" s="219" t="str">
        <f t="shared" si="116"/>
        <v/>
      </c>
      <c r="AF56" s="264" t="str">
        <f t="shared" ref="AF56" si="214">IF(AD$16=0,"",AD56-$I56)</f>
        <v/>
      </c>
      <c r="AG56" s="266" t="str">
        <f t="shared" si="118"/>
        <v>SJJ</v>
      </c>
      <c r="AH56" s="267" t="s">
        <v>186</v>
      </c>
    </row>
    <row r="57" spans="1:34" s="80" customFormat="1" ht="14.25" customHeight="1">
      <c r="A57" s="260" t="s">
        <v>319</v>
      </c>
      <c r="B57" s="216" t="s">
        <v>271</v>
      </c>
      <c r="C57" s="310" t="s">
        <v>161</v>
      </c>
      <c r="D57" s="201" t="str">
        <f t="shared" si="170"/>
        <v>---</v>
      </c>
      <c r="E57" s="227">
        <f t="shared" si="171"/>
        <v>44709</v>
      </c>
      <c r="F57" s="201">
        <f t="shared" si="95"/>
        <v>44709</v>
      </c>
      <c r="G57" s="200">
        <f t="shared" si="172"/>
        <v>44710</v>
      </c>
      <c r="H57" s="201">
        <f t="shared" si="97"/>
        <v>44710</v>
      </c>
      <c r="I57" s="200">
        <f t="shared" si="98"/>
        <v>44712</v>
      </c>
      <c r="J57" s="227">
        <f t="shared" si="99"/>
        <v>44712</v>
      </c>
      <c r="K57" s="201">
        <f t="shared" ref="K57:K59" si="215">I57</f>
        <v>44712</v>
      </c>
      <c r="L57" s="200" t="str">
        <f>IF(ISBLANK(L$17),"",L$17)</f>
        <v/>
      </c>
      <c r="M57" s="201" t="str">
        <f t="shared" si="101"/>
        <v/>
      </c>
      <c r="N57" s="264" t="str">
        <f>IF(L$17=0,"",L57-$I57)</f>
        <v/>
      </c>
      <c r="O57" s="200" t="str">
        <f>IF(ISBLANK(O$17),"",O$17)</f>
        <v/>
      </c>
      <c r="P57" s="201" t="str">
        <f t="shared" si="102"/>
        <v/>
      </c>
      <c r="Q57" s="264" t="str">
        <f>IF(O$17=0,"",O57-$I57)</f>
        <v/>
      </c>
      <c r="R57" s="200" t="str">
        <f t="shared" ref="R57" si="216">IF(ISBLANK(R$17),"",R$17)</f>
        <v/>
      </c>
      <c r="S57" s="201" t="str">
        <f t="shared" si="104"/>
        <v/>
      </c>
      <c r="T57" s="264" t="str">
        <f t="shared" ref="T57" si="217">IF(R$17=0,"",R57-$I57)</f>
        <v/>
      </c>
      <c r="U57" s="265" t="str">
        <f t="shared" ref="U57" si="218">IF(ISBLANK(U$17),"",U$17)</f>
        <v/>
      </c>
      <c r="V57" s="212" t="str">
        <f t="shared" si="107"/>
        <v/>
      </c>
      <c r="W57" s="264" t="str">
        <f t="shared" ref="W57" si="219">IF(U$17=0,"",U57-$I57)</f>
        <v/>
      </c>
      <c r="X57" s="200" t="str">
        <f t="shared" ref="X57" si="220">IF(ISBLANK(X$17),"",X$17)</f>
        <v/>
      </c>
      <c r="Y57" s="201" t="str">
        <f t="shared" si="110"/>
        <v/>
      </c>
      <c r="Z57" s="264" t="str">
        <f t="shared" ref="Z57" si="221">IF(X$17=0,"",X57-$I57)</f>
        <v/>
      </c>
      <c r="AA57" s="265">
        <f t="shared" ref="AA57" si="222">IF(ISBLANK(AA$17),"",AA$17)</f>
        <v>44714</v>
      </c>
      <c r="AB57" s="214">
        <f t="shared" si="113"/>
        <v>44714</v>
      </c>
      <c r="AC57" s="264">
        <f t="shared" ref="AC57" si="223">IF(AA$17=0,"",AA57-$I57)</f>
        <v>2</v>
      </c>
      <c r="AD57" s="265">
        <f t="shared" ref="AD57" si="224">IF(ISBLANK(AD$17),"",AD$17)</f>
        <v>44715</v>
      </c>
      <c r="AE57" s="212">
        <f t="shared" si="116"/>
        <v>44715</v>
      </c>
      <c r="AF57" s="264">
        <f t="shared" ref="AF57" si="225">IF(AD$17=0,"",AD57-$I57)</f>
        <v>3</v>
      </c>
      <c r="AG57" s="266" t="str">
        <f t="shared" si="118"/>
        <v>HASCO/SJJ</v>
      </c>
      <c r="AH57" s="267">
        <f>$AH17</f>
        <v>0</v>
      </c>
    </row>
    <row r="58" spans="1:34" ht="14.25" customHeight="1">
      <c r="A58" s="349" t="s">
        <v>300</v>
      </c>
      <c r="B58" s="348" t="s">
        <v>301</v>
      </c>
      <c r="C58" s="310" t="s">
        <v>161</v>
      </c>
      <c r="D58" s="201" t="str">
        <f t="shared" si="170"/>
        <v>---</v>
      </c>
      <c r="E58" s="227">
        <f t="shared" si="171"/>
        <v>44709</v>
      </c>
      <c r="F58" s="201">
        <f t="shared" si="95"/>
        <v>44709</v>
      </c>
      <c r="G58" s="200">
        <f t="shared" si="172"/>
        <v>44710</v>
      </c>
      <c r="H58" s="201">
        <f t="shared" si="97"/>
        <v>44710</v>
      </c>
      <c r="I58" s="200">
        <f t="shared" si="98"/>
        <v>44712</v>
      </c>
      <c r="J58" s="227">
        <f t="shared" si="99"/>
        <v>44712</v>
      </c>
      <c r="K58" s="201">
        <f t="shared" si="215"/>
        <v>44712</v>
      </c>
      <c r="L58" s="200" t="str">
        <f>IF(ISBLANK(L$18),"",L$18)</f>
        <v/>
      </c>
      <c r="M58" s="201" t="str">
        <f t="shared" si="101"/>
        <v/>
      </c>
      <c r="N58" s="264" t="str">
        <f>IF(L$18=0,"",L58-$I58)</f>
        <v/>
      </c>
      <c r="O58" s="200" t="str">
        <f>IF(ISBLANK(O$18),"",O$18)</f>
        <v/>
      </c>
      <c r="P58" s="201" t="str">
        <f t="shared" si="102"/>
        <v/>
      </c>
      <c r="Q58" s="264" t="str">
        <f>IF(O$18=0,"",O58-$I58)</f>
        <v/>
      </c>
      <c r="R58" s="200" t="str">
        <f t="shared" ref="R58" si="226">IF(ISBLANK(R$18),"",R$18)</f>
        <v/>
      </c>
      <c r="S58" s="201" t="str">
        <f t="shared" si="104"/>
        <v/>
      </c>
      <c r="T58" s="264" t="str">
        <f t="shared" ref="T58:T60" si="227">IF(R$18=0,"",R58-$I58)</f>
        <v/>
      </c>
      <c r="U58" s="265" t="str">
        <f t="shared" ref="U58" si="228">IF(ISBLANK(U$18),"",U$18)</f>
        <v/>
      </c>
      <c r="V58" s="212" t="str">
        <f t="shared" si="107"/>
        <v/>
      </c>
      <c r="W58" s="264" t="str">
        <f t="shared" ref="W58" si="229">IF(U$18=0,"",U58-$I58)</f>
        <v/>
      </c>
      <c r="X58" s="200" t="str">
        <f t="shared" ref="X58" si="230">IF(ISBLANK(X$18),"",X$18)</f>
        <v/>
      </c>
      <c r="Y58" s="201" t="str">
        <f t="shared" si="110"/>
        <v/>
      </c>
      <c r="Z58" s="264" t="str">
        <f t="shared" ref="Z58" si="231">IF(X$18=0,"",X58-$I58)</f>
        <v/>
      </c>
      <c r="AA58" s="265">
        <f t="shared" ref="AA58" si="232">IF(ISBLANK(AA$18),"",AA$18)</f>
        <v>44714</v>
      </c>
      <c r="AB58" s="214">
        <f t="shared" si="113"/>
        <v>44714</v>
      </c>
      <c r="AC58" s="264">
        <f t="shared" ref="AC58" si="233">IF(AA$18=0,"",AA58-$I58)</f>
        <v>2</v>
      </c>
      <c r="AD58" s="265">
        <f t="shared" ref="AD58" si="234">IF(ISBLANK(AD$18),"",AD$18)</f>
        <v>44715</v>
      </c>
      <c r="AE58" s="212">
        <f t="shared" si="116"/>
        <v>44715</v>
      </c>
      <c r="AF58" s="264">
        <f t="shared" ref="AF58" si="235">IF(AD$18=0,"",AD58-$I58)</f>
        <v>3</v>
      </c>
      <c r="AG58" s="266" t="str">
        <f t="shared" si="118"/>
        <v>SITC/HASCO</v>
      </c>
      <c r="AH58" s="267">
        <f>$AH18</f>
        <v>0</v>
      </c>
    </row>
    <row r="59" spans="1:34" ht="14.25" customHeight="1">
      <c r="A59" s="224" t="s">
        <v>304</v>
      </c>
      <c r="B59" s="259" t="s">
        <v>282</v>
      </c>
      <c r="C59" s="310" t="s">
        <v>161</v>
      </c>
      <c r="D59" s="201" t="str">
        <f t="shared" si="170"/>
        <v>---</v>
      </c>
      <c r="E59" s="227">
        <f t="shared" si="171"/>
        <v>44711</v>
      </c>
      <c r="F59" s="201">
        <f t="shared" si="95"/>
        <v>44711</v>
      </c>
      <c r="G59" s="200">
        <f t="shared" si="172"/>
        <v>44712</v>
      </c>
      <c r="H59" s="201">
        <f t="shared" si="97"/>
        <v>44712</v>
      </c>
      <c r="I59" s="200">
        <f t="shared" si="98"/>
        <v>44714</v>
      </c>
      <c r="J59" s="227">
        <f t="shared" si="99"/>
        <v>44714</v>
      </c>
      <c r="K59" s="201">
        <f t="shared" si="215"/>
        <v>44714</v>
      </c>
      <c r="L59" s="200" t="str">
        <f>IF(ISBLANK(L$19),"",L$19)</f>
        <v/>
      </c>
      <c r="M59" s="201" t="str">
        <f t="shared" si="101"/>
        <v/>
      </c>
      <c r="N59" s="264" t="str">
        <f>IF(L$19=0,"",L59-$I59)</f>
        <v/>
      </c>
      <c r="O59" s="200" t="str">
        <f>IF(ISBLANK(O$19),"",O$19)</f>
        <v/>
      </c>
      <c r="P59" s="201" t="str">
        <f t="shared" si="102"/>
        <v/>
      </c>
      <c r="Q59" s="264" t="str">
        <f>IF(O$19=0,"",O59-$I59)</f>
        <v/>
      </c>
      <c r="R59" s="200">
        <f t="shared" ref="R59" si="236">IF(ISBLANK(R$19),"",R$19)</f>
        <v>44718</v>
      </c>
      <c r="S59" s="201">
        <f t="shared" si="104"/>
        <v>44718</v>
      </c>
      <c r="T59" s="284">
        <f t="shared" ref="T59" si="237">IF(R$19=0,"",R59-$I59)</f>
        <v>4</v>
      </c>
      <c r="U59" s="325">
        <f t="shared" ref="U59" si="238">IF(ISBLANK(U$19),"",U$19)</f>
        <v>44716</v>
      </c>
      <c r="V59" s="218">
        <f t="shared" si="107"/>
        <v>44716</v>
      </c>
      <c r="W59" s="284">
        <f t="shared" ref="W59" si="239">IF(U$19=0,"",U59-$I59)</f>
        <v>2</v>
      </c>
      <c r="X59" s="325">
        <f t="shared" ref="X59" si="240">IF(ISBLANK(X$19),"",X$19)</f>
        <v>44717</v>
      </c>
      <c r="Y59" s="212">
        <f t="shared" si="110"/>
        <v>44717</v>
      </c>
      <c r="Z59" s="284">
        <f t="shared" ref="Z59" si="241">IF(X$19=0,"",X59-$I59)</f>
        <v>3</v>
      </c>
      <c r="AA59" s="265" t="str">
        <f t="shared" ref="AA59" si="242">IF(ISBLANK(AA$19),"",AA$19)</f>
        <v/>
      </c>
      <c r="AB59" s="214" t="str">
        <f t="shared" si="113"/>
        <v/>
      </c>
      <c r="AC59" s="264" t="str">
        <f t="shared" ref="AC59" si="243">IF(AA$19=0,"",AA59-$I59)</f>
        <v/>
      </c>
      <c r="AD59" s="200" t="str">
        <f t="shared" ref="AD59" si="244">IF(ISBLANK(AD$19),"",AD$19)</f>
        <v/>
      </c>
      <c r="AE59" s="219" t="str">
        <f t="shared" si="116"/>
        <v/>
      </c>
      <c r="AF59" s="264" t="str">
        <f t="shared" ref="AF59" si="245">IF(AD$19=0,"",AD59-$I59)</f>
        <v/>
      </c>
      <c r="AG59" s="266" t="str">
        <f t="shared" si="118"/>
        <v>SITC/HASCO</v>
      </c>
      <c r="AH59" s="267">
        <f>$AH19</f>
        <v>0</v>
      </c>
    </row>
    <row r="60" spans="1:34" ht="14.25" customHeight="1">
      <c r="A60" s="349" t="s">
        <v>320</v>
      </c>
      <c r="B60" s="350" t="s">
        <v>271</v>
      </c>
      <c r="C60" s="310" t="s">
        <v>161</v>
      </c>
      <c r="D60" s="201" t="str">
        <f t="shared" si="170"/>
        <v>---</v>
      </c>
      <c r="E60" s="227">
        <f t="shared" si="171"/>
        <v>44711</v>
      </c>
      <c r="F60" s="201">
        <f t="shared" si="95"/>
        <v>44711</v>
      </c>
      <c r="G60" s="200">
        <f t="shared" si="172"/>
        <v>44712</v>
      </c>
      <c r="H60" s="201">
        <f t="shared" si="97"/>
        <v>44712</v>
      </c>
      <c r="I60" s="200">
        <f t="shared" si="98"/>
        <v>44714</v>
      </c>
      <c r="J60" s="227">
        <f t="shared" si="99"/>
        <v>44714</v>
      </c>
      <c r="K60" s="201">
        <f>I60</f>
        <v>44714</v>
      </c>
      <c r="L60" s="200">
        <f>IF(ISBLANK(L$20),"",L$20)</f>
        <v>44717</v>
      </c>
      <c r="M60" s="201">
        <f t="shared" si="101"/>
        <v>44717</v>
      </c>
      <c r="N60" s="264">
        <f>IF(L$20=0,"",L60-$I60)</f>
        <v>3</v>
      </c>
      <c r="O60" s="200">
        <f>IF(ISBLANK(O$20),"",O$20)</f>
        <v>44717</v>
      </c>
      <c r="P60" s="201">
        <f t="shared" si="102"/>
        <v>44717</v>
      </c>
      <c r="Q60" s="264">
        <f>IF(O$20=0,"",O60-$I60)</f>
        <v>3</v>
      </c>
      <c r="R60" s="200" t="str">
        <f>IF(ISBLANK(R$20),"",R$20)</f>
        <v/>
      </c>
      <c r="S60" s="201" t="str">
        <f t="shared" si="104"/>
        <v/>
      </c>
      <c r="T60" s="264" t="str">
        <f t="shared" si="227"/>
        <v/>
      </c>
      <c r="U60" s="265" t="str">
        <f t="shared" ref="U60" si="246">IF(ISBLANK(U$20),"",U$20)</f>
        <v/>
      </c>
      <c r="V60" s="212" t="str">
        <f t="shared" si="107"/>
        <v/>
      </c>
      <c r="W60" s="264" t="str">
        <f t="shared" ref="W60" si="247">IF(U$20=0,"",U60-$I60)</f>
        <v/>
      </c>
      <c r="X60" s="200" t="str">
        <f t="shared" ref="X60" si="248">IF(ISBLANK(X$20),"",X$20)</f>
        <v/>
      </c>
      <c r="Y60" s="201" t="str">
        <f t="shared" si="110"/>
        <v/>
      </c>
      <c r="Z60" s="264" t="str">
        <f t="shared" ref="Z60" si="249">IF(X$20=0,"",X60-$I60)</f>
        <v/>
      </c>
      <c r="AA60" s="265" t="str">
        <f t="shared" ref="AA60" si="250">IF(ISBLANK(AA$20),"",AA$20)</f>
        <v/>
      </c>
      <c r="AB60" s="214" t="str">
        <f t="shared" si="113"/>
        <v/>
      </c>
      <c r="AC60" s="264" t="str">
        <f t="shared" ref="AC60" si="251">IF(AA$20=0,"",AA60-$I60)</f>
        <v/>
      </c>
      <c r="AD60" s="200" t="str">
        <f t="shared" ref="AD60" si="252">IF(ISBLANK(AD$20),"",AD$20)</f>
        <v/>
      </c>
      <c r="AE60" s="219" t="str">
        <f t="shared" si="116"/>
        <v/>
      </c>
      <c r="AF60" s="264" t="str">
        <f t="shared" ref="AF60" si="253">IF(AD$20=0,"",AD60-$I60)</f>
        <v/>
      </c>
      <c r="AG60" s="266" t="str">
        <f t="shared" si="118"/>
        <v>SINO/SITC</v>
      </c>
      <c r="AH60" s="267">
        <f>$AH20</f>
        <v>0</v>
      </c>
    </row>
    <row r="61" spans="1:34" s="308" customFormat="1" ht="14.25" customHeight="1">
      <c r="A61" s="258" t="s">
        <v>189</v>
      </c>
      <c r="B61" s="216" t="s">
        <v>296</v>
      </c>
      <c r="C61" s="217">
        <f>IF(H61="CANCEL","",I61-2)</f>
        <v>44713</v>
      </c>
      <c r="D61" s="201">
        <f t="shared" ref="D61" si="254">C61</f>
        <v>44713</v>
      </c>
      <c r="E61" s="227">
        <f t="shared" si="171"/>
        <v>44712</v>
      </c>
      <c r="F61" s="201">
        <f t="shared" si="95"/>
        <v>44712</v>
      </c>
      <c r="G61" s="200">
        <f t="shared" si="172"/>
        <v>44713</v>
      </c>
      <c r="H61" s="201">
        <f t="shared" si="97"/>
        <v>44713</v>
      </c>
      <c r="I61" s="200">
        <f t="shared" si="98"/>
        <v>44715</v>
      </c>
      <c r="J61" s="227">
        <f t="shared" si="99"/>
        <v>44715</v>
      </c>
      <c r="K61" s="201">
        <f t="shared" ref="K61" si="255">I61</f>
        <v>44715</v>
      </c>
      <c r="L61" s="202">
        <f>IF(ISBLANK(L$21),"",L$21)</f>
        <v>44718</v>
      </c>
      <c r="M61" s="201">
        <f t="shared" si="101"/>
        <v>44718</v>
      </c>
      <c r="N61" s="213">
        <f>IF(L$21=0,"",L61-$I61)</f>
        <v>3</v>
      </c>
      <c r="O61" s="202">
        <f>IF(ISBLANK(O$21),"",O$21)</f>
        <v>44718</v>
      </c>
      <c r="P61" s="201">
        <f t="shared" si="102"/>
        <v>44718</v>
      </c>
      <c r="Q61" s="213">
        <f>IF(O$21=0,"",O61-$I61)</f>
        <v>3</v>
      </c>
      <c r="R61" s="202" t="str">
        <f t="shared" ref="R61" si="256">IF(ISBLANK(R$21),"",R$21)</f>
        <v/>
      </c>
      <c r="S61" s="201" t="str">
        <f t="shared" si="104"/>
        <v/>
      </c>
      <c r="T61" s="213" t="str">
        <f t="shared" ref="T61" si="257">IF(R$21=0,"",R61-$I61)</f>
        <v/>
      </c>
      <c r="U61" s="204" t="str">
        <f t="shared" ref="U61" si="258">IF(ISBLANK(U$21),"",U$21)</f>
        <v/>
      </c>
      <c r="V61" s="212" t="str">
        <f t="shared" si="107"/>
        <v/>
      </c>
      <c r="W61" s="213" t="str">
        <f t="shared" ref="W61" si="259">IF(U$21=0,"",U61-$I61)</f>
        <v/>
      </c>
      <c r="X61" s="202" t="str">
        <f t="shared" ref="X61" si="260">IF(ISBLANK(X$21),"",X$21)</f>
        <v/>
      </c>
      <c r="Y61" s="201" t="str">
        <f t="shared" si="110"/>
        <v/>
      </c>
      <c r="Z61" s="213" t="str">
        <f t="shared" ref="Z61" si="261">IF(X$21=0,"",X61-$I61)</f>
        <v/>
      </c>
      <c r="AA61" s="204" t="str">
        <f t="shared" ref="AA61" si="262">IF(ISBLANK(AA$21),"",AA$21)</f>
        <v/>
      </c>
      <c r="AB61" s="214" t="str">
        <f t="shared" si="113"/>
        <v/>
      </c>
      <c r="AC61" s="213" t="str">
        <f t="shared" ref="AC61" si="263">IF(AA$21=0,"",AA61-$I61)</f>
        <v/>
      </c>
      <c r="AD61" s="202" t="str">
        <f t="shared" ref="AD61" si="264">IF(ISBLANK(AD$21),"",AD$21)</f>
        <v/>
      </c>
      <c r="AE61" s="219" t="str">
        <f t="shared" si="116"/>
        <v/>
      </c>
      <c r="AF61" s="213" t="str">
        <f t="shared" ref="AF61" si="265">IF(AD$21=0,"",AD61-$I61)</f>
        <v/>
      </c>
      <c r="AG61" s="205" t="str">
        <f t="shared" si="118"/>
        <v>SJJ/HASCO</v>
      </c>
      <c r="AH61" s="210" t="s">
        <v>184</v>
      </c>
    </row>
    <row r="62" spans="1:34" s="308" customFormat="1" ht="14.25" customHeight="1">
      <c r="A62" s="258" t="s">
        <v>191</v>
      </c>
      <c r="B62" s="216" t="s">
        <v>271</v>
      </c>
      <c r="C62" s="310" t="s">
        <v>161</v>
      </c>
      <c r="D62" s="201" t="str">
        <f t="shared" si="170"/>
        <v>---</v>
      </c>
      <c r="E62" s="227">
        <f t="shared" si="171"/>
        <v>44712</v>
      </c>
      <c r="F62" s="201">
        <f t="shared" si="95"/>
        <v>44712</v>
      </c>
      <c r="G62" s="200">
        <f t="shared" si="172"/>
        <v>44713</v>
      </c>
      <c r="H62" s="201">
        <f t="shared" si="97"/>
        <v>44713</v>
      </c>
      <c r="I62" s="200">
        <f t="shared" si="98"/>
        <v>44715</v>
      </c>
      <c r="J62" s="227">
        <f t="shared" si="99"/>
        <v>44715</v>
      </c>
      <c r="K62" s="201">
        <f>I62</f>
        <v>44715</v>
      </c>
      <c r="L62" s="202">
        <f>IF(ISBLANK(L$22),"",L$22)</f>
        <v>44718</v>
      </c>
      <c r="M62" s="201">
        <f t="shared" si="101"/>
        <v>44718</v>
      </c>
      <c r="N62" s="213">
        <f>IF(L$23=0,"",L62-$I62)</f>
        <v>3</v>
      </c>
      <c r="O62" s="202">
        <f>IF(ISBLANK(O$22),"",O$22)</f>
        <v>44718</v>
      </c>
      <c r="P62" s="201">
        <f t="shared" si="102"/>
        <v>44718</v>
      </c>
      <c r="Q62" s="213">
        <f>IF(O$21=0,"",O62-$I62)</f>
        <v>3</v>
      </c>
      <c r="R62" s="202" t="str">
        <f t="shared" ref="R62" si="266">IF(ISBLANK(R$22),"",R$22)</f>
        <v/>
      </c>
      <c r="S62" s="201" t="str">
        <f t="shared" si="104"/>
        <v/>
      </c>
      <c r="T62" s="213" t="str">
        <f>IF(R340=0,"",R62-$I62)</f>
        <v/>
      </c>
      <c r="U62" s="204" t="str">
        <f t="shared" ref="U62" si="267">IF(ISBLANK(U$22),"",U$22)</f>
        <v/>
      </c>
      <c r="V62" s="212" t="str">
        <f t="shared" si="107"/>
        <v/>
      </c>
      <c r="W62" s="213" t="str">
        <f>IF(U340=0,"",U62-$I62)</f>
        <v/>
      </c>
      <c r="X62" s="202" t="str">
        <f t="shared" ref="X62" si="268">IF(ISBLANK(X$22),"",X$22)</f>
        <v/>
      </c>
      <c r="Y62" s="201" t="str">
        <f t="shared" si="110"/>
        <v/>
      </c>
      <c r="Z62" s="213" t="str">
        <f>IF(X340=0,"",X62-$I62)</f>
        <v/>
      </c>
      <c r="AA62" s="204" t="str">
        <f t="shared" ref="AA62" si="269">IF(ISBLANK(AA$22),"",AA$22)</f>
        <v/>
      </c>
      <c r="AB62" s="214" t="str">
        <f t="shared" si="113"/>
        <v/>
      </c>
      <c r="AC62" s="213" t="str">
        <f>IF(AA340=0,"",AA62-$I62)</f>
        <v/>
      </c>
      <c r="AD62" s="202" t="str">
        <f t="shared" ref="AD62" si="270">IF(ISBLANK(AD$22),"",AD$22)</f>
        <v/>
      </c>
      <c r="AE62" s="219" t="str">
        <f t="shared" si="116"/>
        <v/>
      </c>
      <c r="AF62" s="213" t="str">
        <f>IF(AD340=0,"",AD62-$I62)</f>
        <v/>
      </c>
      <c r="AG62" s="205" t="str">
        <f t="shared" si="118"/>
        <v>HASCO/SITC</v>
      </c>
      <c r="AH62" s="210">
        <f>$AH22</f>
        <v>0</v>
      </c>
    </row>
    <row r="63" spans="1:34" s="308" customFormat="1" ht="14.25" customHeight="1">
      <c r="A63" s="347" t="s">
        <v>286</v>
      </c>
      <c r="B63" s="348" t="s">
        <v>321</v>
      </c>
      <c r="C63" s="310" t="s">
        <v>161</v>
      </c>
      <c r="D63" s="201" t="str">
        <f t="shared" si="170"/>
        <v>---</v>
      </c>
      <c r="E63" s="227">
        <f t="shared" si="171"/>
        <v>44712</v>
      </c>
      <c r="F63" s="201">
        <f t="shared" si="95"/>
        <v>44712</v>
      </c>
      <c r="G63" s="200">
        <f t="shared" si="172"/>
        <v>44713</v>
      </c>
      <c r="H63" s="201">
        <f t="shared" si="97"/>
        <v>44713</v>
      </c>
      <c r="I63" s="200">
        <f t="shared" si="98"/>
        <v>44715</v>
      </c>
      <c r="J63" s="227">
        <f t="shared" si="99"/>
        <v>44715</v>
      </c>
      <c r="K63" s="201">
        <f>I63</f>
        <v>44715</v>
      </c>
      <c r="L63" s="202">
        <f>IF(ISBLANK(L$23),"",L$23)</f>
        <v>44718</v>
      </c>
      <c r="M63" s="201">
        <f t="shared" si="101"/>
        <v>44718</v>
      </c>
      <c r="N63" s="213">
        <f>IF(L$23=0,"",L63-$I63)</f>
        <v>3</v>
      </c>
      <c r="O63" s="202">
        <f>IF(ISBLANK(O$23),"",O$23)</f>
        <v>44718</v>
      </c>
      <c r="P63" s="201">
        <f t="shared" si="102"/>
        <v>44718</v>
      </c>
      <c r="Q63" s="213">
        <f>IF(O$23=0,"",O63-$I63)</f>
        <v>3</v>
      </c>
      <c r="R63" s="202" t="str">
        <f t="shared" ref="R63" si="271">IF(ISBLANK(R$23),"",R$23)</f>
        <v/>
      </c>
      <c r="S63" s="201" t="str">
        <f t="shared" si="104"/>
        <v/>
      </c>
      <c r="T63" s="213" t="str">
        <f t="shared" ref="T63" si="272">IF(R$23=0,"",R63-$I63)</f>
        <v/>
      </c>
      <c r="U63" s="204" t="str">
        <f t="shared" ref="U63" si="273">IF(ISBLANK(U$23),"",U$23)</f>
        <v/>
      </c>
      <c r="V63" s="212" t="str">
        <f t="shared" si="107"/>
        <v/>
      </c>
      <c r="W63" s="213" t="str">
        <f t="shared" ref="W63" si="274">IF(U$23=0,"",U63-$I63)</f>
        <v/>
      </c>
      <c r="X63" s="202" t="str">
        <f t="shared" ref="X63" si="275">IF(ISBLANK(X$23),"",X$23)</f>
        <v/>
      </c>
      <c r="Y63" s="201" t="str">
        <f t="shared" si="110"/>
        <v/>
      </c>
      <c r="Z63" s="213" t="str">
        <f t="shared" ref="Z63" si="276">IF(X$23=0,"",X63-$I63)</f>
        <v/>
      </c>
      <c r="AA63" s="204" t="str">
        <f t="shared" ref="AA63" si="277">IF(ISBLANK(AA$23),"",AA$23)</f>
        <v/>
      </c>
      <c r="AB63" s="214" t="str">
        <f t="shared" si="113"/>
        <v/>
      </c>
      <c r="AC63" s="213" t="str">
        <f t="shared" ref="AC63" si="278">IF(AA$23=0,"",AA63-$I63)</f>
        <v/>
      </c>
      <c r="AD63" s="202" t="str">
        <f t="shared" ref="AD63" si="279">IF(ISBLANK(AD$23),"",AD$23)</f>
        <v/>
      </c>
      <c r="AE63" s="219" t="str">
        <f t="shared" si="116"/>
        <v/>
      </c>
      <c r="AF63" s="213" t="str">
        <f t="shared" ref="AF63" si="280">IF(AD$23=0,"",AD63-$I63)</f>
        <v/>
      </c>
      <c r="AG63" s="205" t="str">
        <f t="shared" si="118"/>
        <v>COSCO/SINO</v>
      </c>
      <c r="AH63" s="210">
        <f>$AH23</f>
        <v>0</v>
      </c>
    </row>
    <row r="64" spans="1:34" s="80" customFormat="1" ht="14.25" customHeight="1">
      <c r="A64" s="258" t="s">
        <v>190</v>
      </c>
      <c r="B64" s="216" t="s">
        <v>296</v>
      </c>
      <c r="C64" s="310" t="s">
        <v>161</v>
      </c>
      <c r="D64" s="201" t="str">
        <f>C64</f>
        <v>---</v>
      </c>
      <c r="E64" s="227">
        <f t="shared" si="171"/>
        <v>44712</v>
      </c>
      <c r="F64" s="201">
        <f>E64</f>
        <v>44712</v>
      </c>
      <c r="G64" s="200">
        <f>IF(K64="CANCEL","",I64-2)</f>
        <v>44713</v>
      </c>
      <c r="H64" s="201">
        <f>G64</f>
        <v>44713</v>
      </c>
      <c r="I64" s="200">
        <f t="shared" si="98"/>
        <v>44715</v>
      </c>
      <c r="J64" s="227">
        <f t="shared" si="99"/>
        <v>44715</v>
      </c>
      <c r="K64" s="201">
        <f t="shared" ref="K64" si="281">I64</f>
        <v>44715</v>
      </c>
      <c r="L64" s="200" t="str">
        <f>IF(ISBLANK(L$24),"",L$24)</f>
        <v/>
      </c>
      <c r="M64" s="201" t="str">
        <f t="shared" si="101"/>
        <v/>
      </c>
      <c r="N64" s="264" t="str">
        <f>IF(L$24=0,"",L64-$I64)</f>
        <v/>
      </c>
      <c r="O64" s="200" t="str">
        <f>IF(ISBLANK(O$24),"",O$24)</f>
        <v/>
      </c>
      <c r="P64" s="201" t="str">
        <f t="shared" si="102"/>
        <v/>
      </c>
      <c r="Q64" s="264" t="str">
        <f>IF(O$24=0,"",O64-$I64)</f>
        <v/>
      </c>
      <c r="R64" s="200">
        <f t="shared" ref="R64" si="282">IF(ISBLANK(R$24),"",R$24)</f>
        <v>44717</v>
      </c>
      <c r="S64" s="201">
        <f t="shared" si="104"/>
        <v>44717</v>
      </c>
      <c r="T64" s="264">
        <f t="shared" ref="T64" si="283">IF(R$24=0,"",R64-$I64)</f>
        <v>2</v>
      </c>
      <c r="U64" s="265" t="str">
        <f t="shared" ref="U64" si="284">IF(ISBLANK(U$24),"",U$24)</f>
        <v/>
      </c>
      <c r="V64" s="212" t="str">
        <f t="shared" si="107"/>
        <v/>
      </c>
      <c r="W64" s="264" t="str">
        <f t="shared" ref="W64" si="285">IF(U$24=0,"",U64-$I64)</f>
        <v/>
      </c>
      <c r="X64" s="200" t="str">
        <f t="shared" ref="X64" si="286">IF(ISBLANK(X$24),"",X$24)</f>
        <v/>
      </c>
      <c r="Y64" s="201" t="str">
        <f t="shared" si="110"/>
        <v/>
      </c>
      <c r="Z64" s="264" t="str">
        <f t="shared" ref="Z64" si="287">IF(X$24=0,"",X64-$I64)</f>
        <v/>
      </c>
      <c r="AA64" s="265" t="str">
        <f t="shared" ref="AA64" si="288">IF(ISBLANK(AA$24),"",AA$24)</f>
        <v/>
      </c>
      <c r="AB64" s="214" t="str">
        <f t="shared" si="113"/>
        <v/>
      </c>
      <c r="AC64" s="264" t="str">
        <f t="shared" ref="AC64" si="289">IF(AA$24=0,"",AA64-$I64)</f>
        <v/>
      </c>
      <c r="AD64" s="200" t="str">
        <f t="shared" ref="AD64" si="290">IF(ISBLANK(AD$24),"",AD$24)</f>
        <v/>
      </c>
      <c r="AE64" s="219" t="str">
        <f t="shared" si="116"/>
        <v/>
      </c>
      <c r="AF64" s="264" t="str">
        <f t="shared" ref="AF64" si="291">IF(AD$24=0,"",AD64-$I64)</f>
        <v/>
      </c>
      <c r="AG64" s="266" t="str">
        <f t="shared" si="118"/>
        <v>SINO/SITC</v>
      </c>
      <c r="AH64" s="267">
        <f>$AH24</f>
        <v>0</v>
      </c>
    </row>
    <row r="65" spans="1:34" s="80" customFormat="1" ht="14.25" customHeight="1">
      <c r="A65" s="347" t="s">
        <v>291</v>
      </c>
      <c r="B65" s="348" t="s">
        <v>296</v>
      </c>
      <c r="C65" s="217">
        <f>IF(H65="CANCEL","",I65-2)</f>
        <v>44713</v>
      </c>
      <c r="D65" s="201">
        <f t="shared" ref="D65" si="292">C65</f>
        <v>44713</v>
      </c>
      <c r="E65" s="227">
        <f t="shared" si="171"/>
        <v>44712</v>
      </c>
      <c r="F65" s="201">
        <f t="shared" ref="F65:F67" si="293">E65</f>
        <v>44712</v>
      </c>
      <c r="G65" s="200">
        <f t="shared" ref="G65:G67" si="294">IF(K65="CANCEL","",I65-2)</f>
        <v>44713</v>
      </c>
      <c r="H65" s="201">
        <f t="shared" ref="H65:H67" si="295">G65</f>
        <v>44713</v>
      </c>
      <c r="I65" s="200">
        <f t="shared" si="98"/>
        <v>44715</v>
      </c>
      <c r="J65" s="227">
        <f t="shared" si="99"/>
        <v>44715</v>
      </c>
      <c r="K65" s="201">
        <f>I65</f>
        <v>44715</v>
      </c>
      <c r="L65" s="200" t="str">
        <f>IF(ISBLANK(L$25),"",L$25)</f>
        <v/>
      </c>
      <c r="M65" s="201" t="str">
        <f t="shared" si="101"/>
        <v/>
      </c>
      <c r="N65" s="264" t="str">
        <f>IF(L$25=0,"",L65-$I65)</f>
        <v/>
      </c>
      <c r="O65" s="200" t="str">
        <f>IF(ISBLANK(O$25),"",O$25)</f>
        <v/>
      </c>
      <c r="P65" s="201" t="str">
        <f t="shared" si="102"/>
        <v/>
      </c>
      <c r="Q65" s="264" t="str">
        <f>IF(O$25=0,"",O65-$I65)</f>
        <v/>
      </c>
      <c r="R65" s="200">
        <f t="shared" ref="R65" si="296">IF(ISBLANK(R$25),"",R$25)</f>
        <v>44718</v>
      </c>
      <c r="S65" s="201">
        <f t="shared" si="104"/>
        <v>44718</v>
      </c>
      <c r="T65" s="264">
        <f t="shared" ref="T65" si="297">IF(R$25=0,"",R65-$I65)</f>
        <v>3</v>
      </c>
      <c r="U65" s="265" t="str">
        <f t="shared" ref="U65" si="298">IF(ISBLANK(U$25),"",U$25)</f>
        <v/>
      </c>
      <c r="V65" s="212" t="str">
        <f t="shared" si="107"/>
        <v/>
      </c>
      <c r="W65" s="264" t="str">
        <f t="shared" ref="W65" si="299">IF(U$25=0,"",U65-$I65)</f>
        <v/>
      </c>
      <c r="X65" s="200" t="str">
        <f t="shared" ref="X65" si="300">IF(ISBLANK(X$25),"",X$25)</f>
        <v/>
      </c>
      <c r="Y65" s="201" t="str">
        <f t="shared" si="110"/>
        <v/>
      </c>
      <c r="Z65" s="264" t="str">
        <f t="shared" ref="Z65" si="301">IF(X$25=0,"",X65-$I65)</f>
        <v/>
      </c>
      <c r="AA65" s="265" t="str">
        <f t="shared" ref="AA65" si="302">IF(ISBLANK(AA$25),"",AA$25)</f>
        <v/>
      </c>
      <c r="AB65" s="214" t="str">
        <f t="shared" si="113"/>
        <v/>
      </c>
      <c r="AC65" s="264" t="str">
        <f t="shared" ref="AC65" si="303">IF(AA$25=0,"",AA65-$I65)</f>
        <v/>
      </c>
      <c r="AD65" s="200" t="str">
        <f t="shared" ref="AD65" si="304">IF(ISBLANK(AD$25),"",AD$25)</f>
        <v/>
      </c>
      <c r="AE65" s="219" t="str">
        <f t="shared" si="116"/>
        <v/>
      </c>
      <c r="AF65" s="264" t="str">
        <f t="shared" ref="AF65" si="305">IF(AD$25=0,"",AD65-$I65)</f>
        <v/>
      </c>
      <c r="AG65" s="266" t="str">
        <f t="shared" si="118"/>
        <v>HASCO/SJJ</v>
      </c>
      <c r="AH65" s="267" t="s">
        <v>185</v>
      </c>
    </row>
    <row r="66" spans="1:34" s="80" customFormat="1" ht="14.25" customHeight="1">
      <c r="A66" s="224" t="s">
        <v>266</v>
      </c>
      <c r="B66" s="259" t="s">
        <v>271</v>
      </c>
      <c r="C66" s="310" t="s">
        <v>161</v>
      </c>
      <c r="D66" s="201" t="str">
        <f t="shared" ref="D66:D67" si="306">C66</f>
        <v>---</v>
      </c>
      <c r="E66" s="227">
        <f t="shared" si="171"/>
        <v>44712</v>
      </c>
      <c r="F66" s="201">
        <f t="shared" si="293"/>
        <v>44712</v>
      </c>
      <c r="G66" s="200">
        <f t="shared" si="294"/>
        <v>44713</v>
      </c>
      <c r="H66" s="201">
        <f t="shared" si="295"/>
        <v>44713</v>
      </c>
      <c r="I66" s="200">
        <f t="shared" si="98"/>
        <v>44715</v>
      </c>
      <c r="J66" s="227">
        <f t="shared" si="99"/>
        <v>44715</v>
      </c>
      <c r="K66" s="201">
        <f t="shared" ref="K66:K67" si="307">I66</f>
        <v>44715</v>
      </c>
      <c r="L66" s="200" t="str">
        <f>IF(ISBLANK(L$26),"",L$26)</f>
        <v/>
      </c>
      <c r="M66" s="201" t="str">
        <f t="shared" si="101"/>
        <v/>
      </c>
      <c r="N66" s="264" t="str">
        <f>IF(L$26=0,"",L66-$I66)</f>
        <v/>
      </c>
      <c r="O66" s="200" t="str">
        <f>IF(ISBLANK(O$26),"",O$26)</f>
        <v/>
      </c>
      <c r="P66" s="201" t="str">
        <f t="shared" si="102"/>
        <v/>
      </c>
      <c r="Q66" s="264" t="str">
        <f>IF(O$26=0,"",O66-$I66)</f>
        <v/>
      </c>
      <c r="R66" s="200" t="str">
        <f t="shared" ref="R66" si="308">IF(ISBLANK(R$26),"",R$26)</f>
        <v/>
      </c>
      <c r="S66" s="201" t="str">
        <f t="shared" si="104"/>
        <v/>
      </c>
      <c r="T66" s="264" t="str">
        <f t="shared" ref="T66" si="309">IF(R$26=0,"",R66-$I66)</f>
        <v/>
      </c>
      <c r="U66" s="265">
        <f t="shared" ref="U66" si="310">IF(ISBLANK(U$26),"",U$26)</f>
        <v>44718</v>
      </c>
      <c r="V66" s="212">
        <f t="shared" si="107"/>
        <v>44718</v>
      </c>
      <c r="W66" s="264">
        <f t="shared" ref="W66" si="311">IF(U$26=0,"",U66-$I66)</f>
        <v>3</v>
      </c>
      <c r="X66" s="265">
        <f t="shared" ref="X66" si="312">IF(ISBLANK(X$26),"",X$26)</f>
        <v>44719</v>
      </c>
      <c r="Y66" s="212">
        <f t="shared" si="110"/>
        <v>44719</v>
      </c>
      <c r="Z66" s="264">
        <f t="shared" ref="Z66" si="313">IF(X$26=0,"",X66-$I66)</f>
        <v>4</v>
      </c>
      <c r="AA66" s="265" t="str">
        <f t="shared" ref="AA66" si="314">IF(ISBLANK(AA$26),"",AA$26)</f>
        <v/>
      </c>
      <c r="AB66" s="214" t="str">
        <f t="shared" si="113"/>
        <v/>
      </c>
      <c r="AC66" s="264" t="str">
        <f t="shared" ref="AC66" si="315">IF(AA$26=0,"",AA66-$I66)</f>
        <v/>
      </c>
      <c r="AD66" s="200" t="str">
        <f t="shared" ref="AD66" si="316">IF(ISBLANK(AD$26),"",AD$26)</f>
        <v/>
      </c>
      <c r="AE66" s="219" t="str">
        <f t="shared" si="116"/>
        <v/>
      </c>
      <c r="AF66" s="264" t="str">
        <f t="shared" ref="AF66" si="317">IF(AD$26=0,"",AD66-$I66)</f>
        <v/>
      </c>
      <c r="AG66" s="266" t="str">
        <f t="shared" si="118"/>
        <v>HASCO</v>
      </c>
      <c r="AH66" s="267">
        <f>$AH26</f>
        <v>0</v>
      </c>
    </row>
    <row r="67" spans="1:34" s="80" customFormat="1" ht="14.25" customHeight="1">
      <c r="A67" s="224" t="s">
        <v>305</v>
      </c>
      <c r="B67" s="259" t="s">
        <v>280</v>
      </c>
      <c r="C67" s="310" t="s">
        <v>161</v>
      </c>
      <c r="D67" s="201" t="str">
        <f t="shared" si="306"/>
        <v>---</v>
      </c>
      <c r="E67" s="227">
        <f t="shared" si="171"/>
        <v>44712</v>
      </c>
      <c r="F67" s="201">
        <f t="shared" si="293"/>
        <v>44712</v>
      </c>
      <c r="G67" s="200">
        <f t="shared" si="294"/>
        <v>44713</v>
      </c>
      <c r="H67" s="201">
        <f t="shared" si="295"/>
        <v>44713</v>
      </c>
      <c r="I67" s="200">
        <f t="shared" si="98"/>
        <v>44715</v>
      </c>
      <c r="J67" s="227">
        <f t="shared" si="99"/>
        <v>44715</v>
      </c>
      <c r="K67" s="201">
        <f t="shared" si="307"/>
        <v>44715</v>
      </c>
      <c r="L67" s="200" t="str">
        <f>IF(ISBLANK(L$27),"",L$27)</f>
        <v/>
      </c>
      <c r="M67" s="201" t="str">
        <f t="shared" si="101"/>
        <v/>
      </c>
      <c r="N67" s="264" t="str">
        <f>IF(L$27=0,"",L67-$I67)</f>
        <v/>
      </c>
      <c r="O67" s="200" t="str">
        <f>IF(ISBLANK(O$27),"",O$27)</f>
        <v/>
      </c>
      <c r="P67" s="201" t="str">
        <f t="shared" si="102"/>
        <v/>
      </c>
      <c r="Q67" s="264" t="str">
        <f>IF(O$27=0,"",O67-$I67)</f>
        <v/>
      </c>
      <c r="R67" s="200" t="str">
        <f t="shared" ref="R67" si="318">IF(ISBLANK(R$27),"",R$27)</f>
        <v/>
      </c>
      <c r="S67" s="201" t="str">
        <f t="shared" si="104"/>
        <v/>
      </c>
      <c r="T67" s="264" t="str">
        <f t="shared" ref="T67" si="319">IF(R$27=0,"",R67-$I67)</f>
        <v/>
      </c>
      <c r="U67" s="265">
        <f t="shared" ref="U67" si="320">IF(ISBLANK(U$27),"",U$27)</f>
        <v>44718</v>
      </c>
      <c r="V67" s="212">
        <f t="shared" si="107"/>
        <v>44718</v>
      </c>
      <c r="W67" s="264">
        <f t="shared" ref="W67" si="321">IF(U$27=0,"",U67-$I67)</f>
        <v>3</v>
      </c>
      <c r="X67" s="265">
        <f t="shared" ref="X67" si="322">IF(ISBLANK(X$27),"",X$27)</f>
        <v>44718</v>
      </c>
      <c r="Y67" s="212">
        <f t="shared" si="110"/>
        <v>44718</v>
      </c>
      <c r="Z67" s="264">
        <f t="shared" ref="Z67" si="323">IF(X$27=0,"",X67-$I67)</f>
        <v>3</v>
      </c>
      <c r="AA67" s="265" t="str">
        <f t="shared" ref="AA67" si="324">IF(ISBLANK(AA$27),"",AA$27)</f>
        <v/>
      </c>
      <c r="AB67" s="214" t="str">
        <f t="shared" si="113"/>
        <v/>
      </c>
      <c r="AC67" s="264" t="str">
        <f t="shared" ref="AC67" si="325">IF(AA$27=0,"",AA67-$I67)</f>
        <v/>
      </c>
      <c r="AD67" s="200" t="str">
        <f t="shared" ref="AD67" si="326">IF(ISBLANK(AD$27),"",AD$27)</f>
        <v/>
      </c>
      <c r="AE67" s="219" t="str">
        <f t="shared" si="116"/>
        <v/>
      </c>
      <c r="AF67" s="264" t="str">
        <f t="shared" ref="AF67" si="327">IF(AD$27=0,"",AD67-$I67)</f>
        <v/>
      </c>
      <c r="AG67" s="266" t="str">
        <f t="shared" si="118"/>
        <v>HASCO/SITC</v>
      </c>
      <c r="AH67" s="267">
        <f>$AH27</f>
        <v>0</v>
      </c>
    </row>
    <row r="68" spans="1:34" s="80" customFormat="1" ht="14.25" customHeight="1">
      <c r="A68" s="347" t="s">
        <v>192</v>
      </c>
      <c r="B68" s="348" t="s">
        <v>296</v>
      </c>
      <c r="C68" s="217">
        <f>IF(H68="CANCEL","",I68-2)</f>
        <v>44713</v>
      </c>
      <c r="D68" s="201">
        <f>C68</f>
        <v>44713</v>
      </c>
      <c r="E68" s="227">
        <f t="shared" si="171"/>
        <v>44712</v>
      </c>
      <c r="F68" s="201">
        <f>E68</f>
        <v>44712</v>
      </c>
      <c r="G68" s="200">
        <f>IF(K68="CANCEL","",I68-2)</f>
        <v>44713</v>
      </c>
      <c r="H68" s="201">
        <f>G68</f>
        <v>44713</v>
      </c>
      <c r="I68" s="200">
        <f t="shared" si="98"/>
        <v>44715</v>
      </c>
      <c r="J68" s="227">
        <f t="shared" si="99"/>
        <v>44715</v>
      </c>
      <c r="K68" s="201">
        <f>I68</f>
        <v>44715</v>
      </c>
      <c r="L68" s="200" t="str">
        <f>IF(ISBLANK(L$28),"",L$28)</f>
        <v/>
      </c>
      <c r="M68" s="201" t="str">
        <f t="shared" si="101"/>
        <v/>
      </c>
      <c r="N68" s="264" t="str">
        <f>IF(L$28=0,"",L68-$I68)</f>
        <v/>
      </c>
      <c r="O68" s="200" t="str">
        <f>IF(ISBLANK(O$28),"",O$28)</f>
        <v/>
      </c>
      <c r="P68" s="201" t="str">
        <f t="shared" si="102"/>
        <v/>
      </c>
      <c r="Q68" s="264" t="str">
        <f>IF(O$28=0,"",O68-$I68)</f>
        <v/>
      </c>
      <c r="R68" s="200" t="str">
        <f t="shared" ref="R68" si="328">IF(ISBLANK(R$28),"",R$28)</f>
        <v/>
      </c>
      <c r="S68" s="201" t="str">
        <f t="shared" si="104"/>
        <v/>
      </c>
      <c r="T68" s="264" t="str">
        <f t="shared" ref="T68" si="329">IF(R$28=0,"",R68-$I68)</f>
        <v/>
      </c>
      <c r="U68" s="265">
        <f t="shared" ref="U68" si="330">IF(ISBLANK(U$28),"",U$28)</f>
        <v>44718</v>
      </c>
      <c r="V68" s="212">
        <f t="shared" si="107"/>
        <v>44718</v>
      </c>
      <c r="W68" s="264">
        <f t="shared" ref="W68" si="331">IF(U$28=0,"",U68-$I68)</f>
        <v>3</v>
      </c>
      <c r="X68" s="265">
        <f t="shared" ref="X68" si="332">IF(ISBLANK(X$28),"",X$28)</f>
        <v>44719</v>
      </c>
      <c r="Y68" s="212">
        <f t="shared" si="110"/>
        <v>44719</v>
      </c>
      <c r="Z68" s="264">
        <f t="shared" ref="Z68" si="333">IF(X$28=0,"",X68-$I68)</f>
        <v>4</v>
      </c>
      <c r="AA68" s="265" t="str">
        <f t="shared" ref="AA68" si="334">IF(ISBLANK(AA$28),"",AA$28)</f>
        <v/>
      </c>
      <c r="AB68" s="214" t="str">
        <f t="shared" si="113"/>
        <v/>
      </c>
      <c r="AC68" s="264" t="str">
        <f t="shared" ref="AC68" si="335">IF(AA$28=0,"",AA68-$I68)</f>
        <v/>
      </c>
      <c r="AD68" s="200" t="str">
        <f t="shared" ref="AD68" si="336">IF(ISBLANK(AD$28),"",AD$28)</f>
        <v/>
      </c>
      <c r="AE68" s="219" t="str">
        <f t="shared" si="116"/>
        <v/>
      </c>
      <c r="AF68" s="264" t="str">
        <f t="shared" ref="AF68" si="337">IF(AD$28=0,"",AD68-$I68)</f>
        <v/>
      </c>
      <c r="AG68" s="266" t="str">
        <f t="shared" si="118"/>
        <v>SJJ</v>
      </c>
      <c r="AH68" s="267" t="s">
        <v>186</v>
      </c>
    </row>
    <row r="69" spans="1:34" s="80" customFormat="1" ht="14.25" customHeight="1">
      <c r="A69" s="439" t="s">
        <v>200</v>
      </c>
      <c r="B69" s="261"/>
      <c r="C69" s="310" t="s">
        <v>161</v>
      </c>
      <c r="D69" s="201" t="str">
        <f t="shared" ref="D69:D73" si="338">C69</f>
        <v>---</v>
      </c>
      <c r="E69" s="227">
        <f t="shared" si="171"/>
        <v>44713</v>
      </c>
      <c r="F69" s="201">
        <f t="shared" ref="F69:F73" si="339">E69</f>
        <v>44713</v>
      </c>
      <c r="G69" s="200">
        <f t="shared" ref="G69:G70" si="340">IF(K69="CANCEL","",I69-2)</f>
        <v>44714</v>
      </c>
      <c r="H69" s="201">
        <f t="shared" ref="H69:H73" si="341">G69</f>
        <v>44714</v>
      </c>
      <c r="I69" s="200">
        <f t="shared" si="98"/>
        <v>44716</v>
      </c>
      <c r="J69" s="227">
        <f t="shared" si="99"/>
        <v>44716</v>
      </c>
      <c r="K69" s="201">
        <f t="shared" ref="K69:K78" si="342">I69</f>
        <v>44716</v>
      </c>
      <c r="L69" s="200">
        <f>IF(ISBLANK(L$29),"",L$29)</f>
        <v>44719</v>
      </c>
      <c r="M69" s="201">
        <f t="shared" si="101"/>
        <v>44719</v>
      </c>
      <c r="N69" s="264">
        <f>IF(L$29=0,"",L69-$I69)</f>
        <v>3</v>
      </c>
      <c r="O69" s="200">
        <f>IF(ISBLANK(O$29),"",O$29)</f>
        <v>44719</v>
      </c>
      <c r="P69" s="201">
        <f t="shared" si="102"/>
        <v>44719</v>
      </c>
      <c r="Q69" s="264">
        <f>IF(O$29=0,"",O69-$I69)</f>
        <v>3</v>
      </c>
      <c r="R69" s="200" t="str">
        <f t="shared" ref="R69" si="343">IF(ISBLANK(R$29),"",R$29)</f>
        <v/>
      </c>
      <c r="S69" s="201" t="str">
        <f t="shared" si="104"/>
        <v/>
      </c>
      <c r="T69" s="264" t="str">
        <f t="shared" ref="T69" si="344">IF(R$29=0,"",R69-$I69)</f>
        <v/>
      </c>
      <c r="U69" s="265" t="str">
        <f t="shared" ref="U69" si="345">IF(ISBLANK(U$29),"",U$29)</f>
        <v/>
      </c>
      <c r="V69" s="212" t="str">
        <f t="shared" si="107"/>
        <v/>
      </c>
      <c r="W69" s="264" t="str">
        <f t="shared" ref="W69" si="346">IF(U$29=0,"",U69-$I69)</f>
        <v/>
      </c>
      <c r="X69" s="200" t="str">
        <f t="shared" ref="X69" si="347">IF(ISBLANK(X$29),"",X$29)</f>
        <v/>
      </c>
      <c r="Y69" s="201" t="str">
        <f t="shared" si="110"/>
        <v/>
      </c>
      <c r="Z69" s="264" t="str">
        <f t="shared" ref="Z69" si="348">IF(X$29=0,"",X69-$I69)</f>
        <v/>
      </c>
      <c r="AA69" s="265" t="str">
        <f t="shared" ref="AA69" si="349">IF(ISBLANK(AA$29),"",AA$29)</f>
        <v/>
      </c>
      <c r="AB69" s="214" t="str">
        <f t="shared" si="113"/>
        <v/>
      </c>
      <c r="AC69" s="264" t="str">
        <f t="shared" ref="AC69" si="350">IF(AA$29=0,"",AA69-$I69)</f>
        <v/>
      </c>
      <c r="AD69" s="200" t="str">
        <f t="shared" ref="AD69" si="351">IF(ISBLANK(AD$29),"",AD$29)</f>
        <v/>
      </c>
      <c r="AE69" s="219" t="str">
        <f t="shared" si="116"/>
        <v/>
      </c>
      <c r="AF69" s="264" t="str">
        <f t="shared" ref="AF69" si="352">IF(AD$29=0,"",AD69-$I69)</f>
        <v/>
      </c>
      <c r="AG69" s="266" t="str">
        <f t="shared" si="118"/>
        <v>COSCO/SINO</v>
      </c>
      <c r="AH69" s="267">
        <f>$AH29</f>
        <v>0</v>
      </c>
    </row>
    <row r="70" spans="1:34" s="80" customFormat="1" ht="14.25" customHeight="1">
      <c r="A70" s="260" t="s">
        <v>281</v>
      </c>
      <c r="B70" s="352" t="s">
        <v>263</v>
      </c>
      <c r="C70" s="310" t="s">
        <v>161</v>
      </c>
      <c r="D70" s="201" t="str">
        <f t="shared" si="338"/>
        <v>---</v>
      </c>
      <c r="E70" s="227">
        <f t="shared" si="171"/>
        <v>44713</v>
      </c>
      <c r="F70" s="201">
        <f t="shared" si="339"/>
        <v>44713</v>
      </c>
      <c r="G70" s="200">
        <f t="shared" si="340"/>
        <v>44714</v>
      </c>
      <c r="H70" s="201">
        <f t="shared" si="341"/>
        <v>44714</v>
      </c>
      <c r="I70" s="200">
        <f t="shared" si="98"/>
        <v>44716</v>
      </c>
      <c r="J70" s="227">
        <f t="shared" si="99"/>
        <v>44716</v>
      </c>
      <c r="K70" s="201">
        <f t="shared" si="342"/>
        <v>44716</v>
      </c>
      <c r="L70" s="200">
        <f>IF(ISBLANK(L$30),"",L$30)</f>
        <v>44719</v>
      </c>
      <c r="M70" s="201">
        <f t="shared" si="101"/>
        <v>44719</v>
      </c>
      <c r="N70" s="264">
        <f>IF(L$30=0,"",L70-$I70)</f>
        <v>3</v>
      </c>
      <c r="O70" s="200">
        <f>IF(ISBLANK(O$30),"",O$30)</f>
        <v>44720</v>
      </c>
      <c r="P70" s="201">
        <f t="shared" si="102"/>
        <v>44720</v>
      </c>
      <c r="Q70" s="264">
        <f>IF(O$30=0,"",O70-$I70)</f>
        <v>4</v>
      </c>
      <c r="R70" s="200" t="str">
        <f t="shared" ref="R70" si="353">IF(ISBLANK(R$30),"",R$30)</f>
        <v/>
      </c>
      <c r="S70" s="201" t="str">
        <f t="shared" si="104"/>
        <v/>
      </c>
      <c r="T70" s="264" t="str">
        <f t="shared" ref="T70" si="354">IF(R$30=0,"",R70-$I70)</f>
        <v/>
      </c>
      <c r="U70" s="265" t="str">
        <f t="shared" ref="U70" si="355">IF(ISBLANK(U$30),"",U$30)</f>
        <v/>
      </c>
      <c r="V70" s="212" t="str">
        <f t="shared" si="107"/>
        <v/>
      </c>
      <c r="W70" s="264" t="str">
        <f t="shared" ref="W70" si="356">IF(U$30=0,"",U70-$I70)</f>
        <v/>
      </c>
      <c r="X70" s="200" t="str">
        <f t="shared" ref="X70" si="357">IF(ISBLANK(X$30),"",X$30)</f>
        <v/>
      </c>
      <c r="Y70" s="201" t="str">
        <f t="shared" si="110"/>
        <v/>
      </c>
      <c r="Z70" s="264" t="str">
        <f t="shared" ref="Z70" si="358">IF(X$30=0,"",X70-$I70)</f>
        <v/>
      </c>
      <c r="AA70" s="265" t="str">
        <f t="shared" ref="AA70" si="359">IF(ISBLANK(AA$30),"",AA$30)</f>
        <v/>
      </c>
      <c r="AB70" s="214" t="str">
        <f t="shared" si="113"/>
        <v/>
      </c>
      <c r="AC70" s="264" t="str">
        <f t="shared" ref="AC70" si="360">IF(AA$30=0,"",AA70-$I70)</f>
        <v/>
      </c>
      <c r="AD70" s="200" t="str">
        <f t="shared" ref="AD70" si="361">IF(ISBLANK(AD$30),"",AD$30)</f>
        <v/>
      </c>
      <c r="AE70" s="219" t="str">
        <f t="shared" si="116"/>
        <v/>
      </c>
      <c r="AF70" s="264" t="str">
        <f t="shared" ref="AF70" si="362">IF(AD$30=0,"",AD70-$I70)</f>
        <v/>
      </c>
      <c r="AG70" s="266" t="str">
        <f t="shared" si="118"/>
        <v>SITC</v>
      </c>
      <c r="AH70" s="267">
        <f>$AH30</f>
        <v>0</v>
      </c>
    </row>
    <row r="71" spans="1:34" s="80" customFormat="1" ht="14.25" customHeight="1">
      <c r="A71" s="464" t="s">
        <v>252</v>
      </c>
      <c r="B71" s="348" t="s">
        <v>271</v>
      </c>
      <c r="C71" s="310" t="s">
        <v>161</v>
      </c>
      <c r="D71" s="201" t="str">
        <f t="shared" si="338"/>
        <v>---</v>
      </c>
      <c r="E71" s="227">
        <f t="shared" si="171"/>
        <v>44713</v>
      </c>
      <c r="F71" s="201">
        <f t="shared" si="339"/>
        <v>44713</v>
      </c>
      <c r="G71" s="200">
        <f>IF(K71="CANCEL","",I71-2)</f>
        <v>44714</v>
      </c>
      <c r="H71" s="201">
        <f t="shared" si="341"/>
        <v>44714</v>
      </c>
      <c r="I71" s="200">
        <f t="shared" si="98"/>
        <v>44716</v>
      </c>
      <c r="J71" s="227">
        <f t="shared" si="99"/>
        <v>44716</v>
      </c>
      <c r="K71" s="201">
        <f t="shared" si="342"/>
        <v>44716</v>
      </c>
      <c r="L71" s="200">
        <f>IF(ISBLANK(L$31),"",L$31)</f>
        <v>44719</v>
      </c>
      <c r="M71" s="201">
        <f t="shared" si="101"/>
        <v>44719</v>
      </c>
      <c r="N71" s="264">
        <f>IF(L$31=0,"",L71-$I71)</f>
        <v>3</v>
      </c>
      <c r="O71" s="200">
        <f>IF(ISBLANK(O$31),"",O$31)</f>
        <v>44719</v>
      </c>
      <c r="P71" s="201">
        <f t="shared" si="102"/>
        <v>44719</v>
      </c>
      <c r="Q71" s="264">
        <f>IF(O$31=0,"",O71-$I71)</f>
        <v>3</v>
      </c>
      <c r="R71" s="200" t="str">
        <f t="shared" ref="R71" si="363">IF(ISBLANK(R$31),"",R$31)</f>
        <v/>
      </c>
      <c r="S71" s="201" t="str">
        <f t="shared" si="104"/>
        <v/>
      </c>
      <c r="T71" s="264" t="str">
        <f t="shared" ref="T71" si="364">IF(R$31=0,"",R71-$I71)</f>
        <v/>
      </c>
      <c r="U71" s="265" t="str">
        <f t="shared" ref="U71" si="365">IF(ISBLANK(U$31),"",U$31)</f>
        <v/>
      </c>
      <c r="V71" s="212" t="str">
        <f t="shared" si="107"/>
        <v/>
      </c>
      <c r="W71" s="264" t="str">
        <f t="shared" ref="W71" si="366">IF(U$31=0,"",U71-$I71)</f>
        <v/>
      </c>
      <c r="X71" s="200" t="str">
        <f t="shared" ref="X71" si="367">IF(ISBLANK(X$31),"",X$31)</f>
        <v/>
      </c>
      <c r="Y71" s="201" t="str">
        <f t="shared" si="110"/>
        <v/>
      </c>
      <c r="Z71" s="264" t="str">
        <f t="shared" ref="Z71" si="368">IF(X$31=0,"",X71-$I71)</f>
        <v/>
      </c>
      <c r="AA71" s="265" t="str">
        <f t="shared" ref="AA71" si="369">IF(ISBLANK(AA$31),"",AA$31)</f>
        <v/>
      </c>
      <c r="AB71" s="214" t="str">
        <f t="shared" si="113"/>
        <v/>
      </c>
      <c r="AC71" s="264" t="str">
        <f t="shared" ref="AC71" si="370">IF(AA$31=0,"",AA71-$I71)</f>
        <v/>
      </c>
      <c r="AD71" s="200" t="str">
        <f t="shared" ref="AD71" si="371">IF(ISBLANK(AD$31),"",AD$31)</f>
        <v/>
      </c>
      <c r="AE71" s="219" t="str">
        <f t="shared" si="116"/>
        <v/>
      </c>
      <c r="AF71" s="264" t="str">
        <f t="shared" ref="AF71" si="372">IF(AD$31=0,"",AD71-$I71)</f>
        <v/>
      </c>
      <c r="AG71" s="266" t="str">
        <f t="shared" si="118"/>
        <v>HASCO/CCL</v>
      </c>
      <c r="AH71" s="267">
        <f>$AH31</f>
        <v>0</v>
      </c>
    </row>
    <row r="72" spans="1:34" s="80" customFormat="1" ht="14.25" customHeight="1">
      <c r="A72" s="260" t="s">
        <v>188</v>
      </c>
      <c r="B72" s="352" t="s">
        <v>306</v>
      </c>
      <c r="C72" s="217">
        <f>IF(H72="CANCEL","",I72-1)</f>
        <v>44715</v>
      </c>
      <c r="D72" s="201">
        <f t="shared" ref="D72" si="373">C72</f>
        <v>44715</v>
      </c>
      <c r="E72" s="227">
        <f>IF(K72="CANCEL","",G72)</f>
        <v>44715</v>
      </c>
      <c r="F72" s="201">
        <f t="shared" si="339"/>
        <v>44715</v>
      </c>
      <c r="G72" s="200">
        <f>IF(K72="CANCEL","",I72-1)</f>
        <v>44715</v>
      </c>
      <c r="H72" s="201">
        <f t="shared" si="341"/>
        <v>44715</v>
      </c>
      <c r="I72" s="200">
        <f t="shared" si="98"/>
        <v>44716</v>
      </c>
      <c r="J72" s="227">
        <f t="shared" si="99"/>
        <v>44716</v>
      </c>
      <c r="K72" s="201">
        <f t="shared" si="342"/>
        <v>44716</v>
      </c>
      <c r="L72" s="200" t="str">
        <f>IF(ISBLANK(L$32),"",L$32)</f>
        <v/>
      </c>
      <c r="M72" s="201" t="str">
        <f t="shared" si="101"/>
        <v/>
      </c>
      <c r="N72" s="264" t="str">
        <f>IF(L$32=0,"",L72-$I72)</f>
        <v/>
      </c>
      <c r="O72" s="200" t="str">
        <f>IF(ISBLANK(O$32),"",O$32)</f>
        <v/>
      </c>
      <c r="P72" s="201" t="str">
        <f t="shared" si="102"/>
        <v/>
      </c>
      <c r="Q72" s="264" t="str">
        <f>IF(O$32=0,"",O72-$I72)</f>
        <v/>
      </c>
      <c r="R72" s="200" t="str">
        <f t="shared" ref="R72" si="374">IF(ISBLANK(R$32),"",R$32)</f>
        <v/>
      </c>
      <c r="S72" s="201" t="str">
        <f t="shared" si="104"/>
        <v/>
      </c>
      <c r="T72" s="264" t="str">
        <f t="shared" ref="T72" si="375">IF(R$32=0,"",R72-$I72)</f>
        <v/>
      </c>
      <c r="U72" s="200">
        <f>IF(ISBLANK(U$32),"",IF(A72="XIN JIAN ZHEN(KOBE)","",U$32))</f>
        <v>44718</v>
      </c>
      <c r="V72" s="212">
        <f t="shared" si="107"/>
        <v>44718</v>
      </c>
      <c r="W72" s="264">
        <f>IF(U72="","",U72-$I72)</f>
        <v>2</v>
      </c>
      <c r="X72" s="200" t="str">
        <f>IF(ISBLANK(X$32),"",IF(A72="XIN JIAN ZHEN(OSAKA)","",X$32))</f>
        <v/>
      </c>
      <c r="Y72" s="212" t="str">
        <f t="shared" si="110"/>
        <v/>
      </c>
      <c r="Z72" s="264" t="str">
        <f>IF(X72="","",X72-$I72)</f>
        <v/>
      </c>
      <c r="AA72" s="265" t="str">
        <f t="shared" ref="AA72" si="376">IF(ISBLANK(AA$32),"",AA$32)</f>
        <v/>
      </c>
      <c r="AB72" s="214" t="str">
        <f t="shared" si="113"/>
        <v/>
      </c>
      <c r="AC72" s="264" t="str">
        <f t="shared" ref="AC72" si="377">IF(AA$32=0,"",AA72-$I72)</f>
        <v/>
      </c>
      <c r="AD72" s="200" t="str">
        <f t="shared" ref="AD72" si="378">IF(ISBLANK(AD$32),"",AD$32)</f>
        <v/>
      </c>
      <c r="AE72" s="219" t="str">
        <f t="shared" si="116"/>
        <v/>
      </c>
      <c r="AF72" s="264" t="str">
        <f t="shared" ref="AF72" si="379">IF(AD$32=0,"",AD72-$I72)</f>
        <v/>
      </c>
      <c r="AG72" s="266" t="str">
        <f t="shared" si="118"/>
        <v>FERRY</v>
      </c>
      <c r="AH72" s="267" t="str">
        <f>IF(A72="XIN JIAN ZHEN(OSAKA)","LCL:OSAKA","LCL:KOBE")</f>
        <v>LCL:OSAKA</v>
      </c>
    </row>
    <row r="73" spans="1:34" s="80" customFormat="1" ht="14.25" customHeight="1">
      <c r="A73" s="260" t="s">
        <v>194</v>
      </c>
      <c r="B73" s="352" t="s">
        <v>307</v>
      </c>
      <c r="C73" s="310" t="s">
        <v>161</v>
      </c>
      <c r="D73" s="201" t="str">
        <f t="shared" si="338"/>
        <v>---</v>
      </c>
      <c r="E73" s="227">
        <f t="shared" ref="E73:E91" si="380">IF(K73="CANCEL","",G73-1)</f>
        <v>44713</v>
      </c>
      <c r="F73" s="201">
        <f t="shared" si="339"/>
        <v>44713</v>
      </c>
      <c r="G73" s="200">
        <f>IF(K73="CANCEL","",I73-2)</f>
        <v>44714</v>
      </c>
      <c r="H73" s="201">
        <f t="shared" si="341"/>
        <v>44714</v>
      </c>
      <c r="I73" s="200">
        <f t="shared" si="98"/>
        <v>44716</v>
      </c>
      <c r="J73" s="227">
        <f t="shared" si="99"/>
        <v>44716</v>
      </c>
      <c r="K73" s="201">
        <f t="shared" si="342"/>
        <v>44716</v>
      </c>
      <c r="L73" s="200" t="str">
        <f>IF(ISBLANK(L$33),"",L$33)</f>
        <v/>
      </c>
      <c r="M73" s="201" t="str">
        <f t="shared" si="101"/>
        <v/>
      </c>
      <c r="N73" s="264" t="str">
        <f>IF(L$33=0,"",L73-$I73)</f>
        <v/>
      </c>
      <c r="O73" s="200" t="str">
        <f>IF(ISBLANK(O$33),"",O$33)</f>
        <v/>
      </c>
      <c r="P73" s="201" t="str">
        <f t="shared" si="102"/>
        <v/>
      </c>
      <c r="Q73" s="264" t="str">
        <f>IF(O$33=0,"",O73-$I73)</f>
        <v/>
      </c>
      <c r="R73" s="200" t="str">
        <f t="shared" ref="R73" si="381">IF(ISBLANK(R$33),"",R$33)</f>
        <v/>
      </c>
      <c r="S73" s="201" t="str">
        <f t="shared" si="104"/>
        <v/>
      </c>
      <c r="T73" s="264" t="str">
        <f t="shared" ref="T73" si="382">IF(R$33=0,"",R73-$I73)</f>
        <v/>
      </c>
      <c r="U73" s="200">
        <f t="shared" ref="U73" si="383">IF(ISBLANK(U$33),"",U$33)</f>
        <v>44718</v>
      </c>
      <c r="V73" s="212">
        <f t="shared" si="107"/>
        <v>44718</v>
      </c>
      <c r="W73" s="264">
        <f t="shared" ref="W73" si="384">IF(U$33=0,"",U73-$I73)</f>
        <v>2</v>
      </c>
      <c r="X73" s="200">
        <f t="shared" ref="X73" si="385">IF(ISBLANK(X$33),"",X$33)</f>
        <v>44719</v>
      </c>
      <c r="Y73" s="212">
        <f t="shared" si="110"/>
        <v>44719</v>
      </c>
      <c r="Z73" s="264">
        <f t="shared" ref="Z73" si="386">IF(X$33=0,"",X73-$I73)</f>
        <v>3</v>
      </c>
      <c r="AA73" s="265" t="str">
        <f t="shared" ref="AA73" si="387">IF(ISBLANK(AA$33),"",AA$33)</f>
        <v/>
      </c>
      <c r="AB73" s="214" t="str">
        <f t="shared" si="113"/>
        <v/>
      </c>
      <c r="AC73" s="264" t="str">
        <f t="shared" ref="AC73" si="388">IF(AA$33=0,"",AA73-$I73)</f>
        <v/>
      </c>
      <c r="AD73" s="200" t="str">
        <f t="shared" ref="AD73" si="389">IF(ISBLANK(AD$33),"",AD$33)</f>
        <v/>
      </c>
      <c r="AE73" s="219" t="str">
        <f t="shared" si="116"/>
        <v/>
      </c>
      <c r="AF73" s="264" t="str">
        <f t="shared" ref="AF73" si="390">IF(AD$33=0,"",AD73-$I73)</f>
        <v/>
      </c>
      <c r="AG73" s="266" t="str">
        <f t="shared" si="118"/>
        <v>HASCO/SITC</v>
      </c>
      <c r="AH73" s="267">
        <f t="shared" ref="AH73:AH82" si="391">$AH33</f>
        <v>0</v>
      </c>
    </row>
    <row r="74" spans="1:34" s="80" customFormat="1" ht="14.25" customHeight="1">
      <c r="A74" s="439" t="s">
        <v>267</v>
      </c>
      <c r="B74" s="352" t="s">
        <v>308</v>
      </c>
      <c r="C74" s="310" t="s">
        <v>161</v>
      </c>
      <c r="D74" s="201" t="str">
        <f>C74</f>
        <v>---</v>
      </c>
      <c r="E74" s="227">
        <f t="shared" si="380"/>
        <v>44713</v>
      </c>
      <c r="F74" s="201">
        <f>E74</f>
        <v>44713</v>
      </c>
      <c r="G74" s="200">
        <f>IF(K74="CANCEL","",I74-2)</f>
        <v>44714</v>
      </c>
      <c r="H74" s="201">
        <f>G74</f>
        <v>44714</v>
      </c>
      <c r="I74" s="200">
        <f t="shared" si="98"/>
        <v>44716</v>
      </c>
      <c r="J74" s="227">
        <f t="shared" si="99"/>
        <v>44716</v>
      </c>
      <c r="K74" s="201">
        <f t="shared" si="342"/>
        <v>44716</v>
      </c>
      <c r="L74" s="200" t="str">
        <f>IF(ISBLANK(L$34),"",L$34)</f>
        <v/>
      </c>
      <c r="M74" s="201" t="str">
        <f t="shared" si="101"/>
        <v/>
      </c>
      <c r="N74" s="264" t="str">
        <f>IF(L$34=0,"",L74-$I74)</f>
        <v/>
      </c>
      <c r="O74" s="200" t="str">
        <f>IF(ISBLANK(O$34),"",O$34)</f>
        <v/>
      </c>
      <c r="P74" s="201" t="str">
        <f t="shared" si="102"/>
        <v/>
      </c>
      <c r="Q74" s="264" t="str">
        <f>IF(O$34=0,"",O74-$I74)</f>
        <v/>
      </c>
      <c r="R74" s="200" t="str">
        <f t="shared" ref="R74" si="392">IF(ISBLANK(R$34),"",R$34)</f>
        <v/>
      </c>
      <c r="S74" s="201" t="str">
        <f t="shared" si="104"/>
        <v/>
      </c>
      <c r="T74" s="264" t="str">
        <f t="shared" ref="T74" si="393">IF(R$34=0,"",R74-$I74)</f>
        <v/>
      </c>
      <c r="U74" s="200">
        <f t="shared" ref="U74" si="394">IF(ISBLANK(U$34),"",U$34)</f>
        <v>44718</v>
      </c>
      <c r="V74" s="212">
        <f t="shared" si="107"/>
        <v>44718</v>
      </c>
      <c r="W74" s="264">
        <f t="shared" ref="W74" si="395">IF(U$34=0,"",U74-$I74)</f>
        <v>2</v>
      </c>
      <c r="X74" s="200">
        <f t="shared" ref="X74" si="396">IF(ISBLANK(X$34),"",X$34)</f>
        <v>44718</v>
      </c>
      <c r="Y74" s="212">
        <f t="shared" si="110"/>
        <v>44718</v>
      </c>
      <c r="Z74" s="264">
        <f t="shared" ref="Z74" si="397">IF(X$34=0,"",X74-$I74)</f>
        <v>2</v>
      </c>
      <c r="AA74" s="265" t="str">
        <f t="shared" ref="AA74" si="398">IF(ISBLANK(AA$34),"",AA$34)</f>
        <v/>
      </c>
      <c r="AB74" s="214" t="str">
        <f t="shared" si="113"/>
        <v/>
      </c>
      <c r="AC74" s="264" t="str">
        <f t="shared" ref="AC74" si="399">IF(AA$34=0,"",AA74-$I74)</f>
        <v/>
      </c>
      <c r="AD74" s="200" t="str">
        <f t="shared" ref="AD74" si="400">IF(ISBLANK(AD$34),"",AD$34)</f>
        <v/>
      </c>
      <c r="AE74" s="219" t="str">
        <f t="shared" si="116"/>
        <v/>
      </c>
      <c r="AF74" s="264" t="str">
        <f t="shared" ref="AF74" si="401">IF(AD$34=0,"",AD74-$I74)</f>
        <v/>
      </c>
      <c r="AG74" s="266" t="str">
        <f t="shared" si="118"/>
        <v>COSCO/SINO</v>
      </c>
      <c r="AH74" s="267">
        <f t="shared" si="391"/>
        <v>0</v>
      </c>
    </row>
    <row r="75" spans="1:34" s="80" customFormat="1" ht="14.25" customHeight="1">
      <c r="A75" s="258" t="s">
        <v>193</v>
      </c>
      <c r="B75" s="352" t="s">
        <v>309</v>
      </c>
      <c r="C75" s="310" t="s">
        <v>161</v>
      </c>
      <c r="D75" s="201" t="str">
        <f t="shared" ref="D75:D81" si="402">C75</f>
        <v>---</v>
      </c>
      <c r="E75" s="227">
        <f t="shared" si="380"/>
        <v>44713</v>
      </c>
      <c r="F75" s="201">
        <f t="shared" ref="F75:F81" si="403">E75</f>
        <v>44713</v>
      </c>
      <c r="G75" s="200">
        <f>IF(K75="CANCEL","",I75-2)</f>
        <v>44714</v>
      </c>
      <c r="H75" s="201">
        <f t="shared" ref="H75:H81" si="404">G75</f>
        <v>44714</v>
      </c>
      <c r="I75" s="200">
        <f t="shared" si="98"/>
        <v>44716</v>
      </c>
      <c r="J75" s="227">
        <f t="shared" si="99"/>
        <v>44716</v>
      </c>
      <c r="K75" s="201">
        <f t="shared" si="342"/>
        <v>44716</v>
      </c>
      <c r="L75" s="200" t="str">
        <f>IF(ISBLANK(L$35),"",L$35)</f>
        <v/>
      </c>
      <c r="M75" s="201" t="str">
        <f t="shared" si="101"/>
        <v/>
      </c>
      <c r="N75" s="264" t="str">
        <f>IF(L$35=0,"",L75-$I75)</f>
        <v/>
      </c>
      <c r="O75" s="200" t="str">
        <f>IF(ISBLANK(O$35),"",O$35)</f>
        <v/>
      </c>
      <c r="P75" s="201" t="str">
        <f t="shared" si="102"/>
        <v/>
      </c>
      <c r="Q75" s="264" t="str">
        <f>IF(O$35=0,"",O75-$I75)</f>
        <v/>
      </c>
      <c r="R75" s="200" t="str">
        <f t="shared" ref="R75" si="405">IF(ISBLANK(R$35),"",R$35)</f>
        <v/>
      </c>
      <c r="S75" s="201" t="str">
        <f t="shared" si="104"/>
        <v/>
      </c>
      <c r="T75" s="264" t="str">
        <f t="shared" ref="T75" si="406">IF(R$35=0,"",R75-$I75)</f>
        <v/>
      </c>
      <c r="U75" s="265" t="str">
        <f t="shared" ref="U75" si="407">IF(ISBLANK(U$35),"",U$35)</f>
        <v/>
      </c>
      <c r="V75" s="212" t="str">
        <f t="shared" si="107"/>
        <v/>
      </c>
      <c r="W75" s="264" t="str">
        <f t="shared" ref="W75" si="408">IF(U$35=0,"",U75-$I75)</f>
        <v/>
      </c>
      <c r="X75" s="200" t="str">
        <f t="shared" ref="X75" si="409">IF(ISBLANK(X$35),"",X$35)</f>
        <v/>
      </c>
      <c r="Y75" s="201" t="str">
        <f t="shared" si="110"/>
        <v/>
      </c>
      <c r="Z75" s="264" t="str">
        <f t="shared" ref="Z75" si="410">IF(X$35=0,"",X75-$I75)</f>
        <v/>
      </c>
      <c r="AA75" s="200">
        <f t="shared" ref="AA75" si="411">IF(ISBLANK(AA$35),"",AA$35)</f>
        <v>44718</v>
      </c>
      <c r="AB75" s="201">
        <f t="shared" si="113"/>
        <v>44718</v>
      </c>
      <c r="AC75" s="264">
        <f t="shared" ref="AC75" si="412">IF(AA$35=0,"",AA75-$I75)</f>
        <v>2</v>
      </c>
      <c r="AD75" s="200">
        <f t="shared" ref="AD75" si="413">IF(ISBLANK(AD$35),"",AD$35)</f>
        <v>44719</v>
      </c>
      <c r="AE75" s="201">
        <f t="shared" si="116"/>
        <v>44719</v>
      </c>
      <c r="AF75" s="264">
        <f t="shared" ref="AF75" si="414">IF(AD$35=0,"",AD75-$I75)</f>
        <v>3</v>
      </c>
      <c r="AG75" s="266" t="str">
        <f t="shared" si="118"/>
        <v>SJJ/HASCO</v>
      </c>
      <c r="AH75" s="267">
        <f t="shared" si="391"/>
        <v>0</v>
      </c>
    </row>
    <row r="76" spans="1:34" s="80" customFormat="1" ht="14.25" customHeight="1">
      <c r="A76" s="464" t="s">
        <v>275</v>
      </c>
      <c r="B76" s="350" t="s">
        <v>271</v>
      </c>
      <c r="C76" s="310" t="s">
        <v>161</v>
      </c>
      <c r="D76" s="201" t="str">
        <f t="shared" si="402"/>
        <v>---</v>
      </c>
      <c r="E76" s="227">
        <f t="shared" si="380"/>
        <v>44713</v>
      </c>
      <c r="F76" s="201">
        <f t="shared" si="403"/>
        <v>44713</v>
      </c>
      <c r="G76" s="200">
        <f>IF(K76="CANCEL","",I76-2)</f>
        <v>44714</v>
      </c>
      <c r="H76" s="201">
        <f t="shared" si="404"/>
        <v>44714</v>
      </c>
      <c r="I76" s="200">
        <f t="shared" si="98"/>
        <v>44716</v>
      </c>
      <c r="J76" s="227">
        <f t="shared" si="99"/>
        <v>44716</v>
      </c>
      <c r="K76" s="201">
        <f t="shared" si="342"/>
        <v>44716</v>
      </c>
      <c r="L76" s="200" t="str">
        <f>IF(ISBLANK(L$36),"",L$36)</f>
        <v/>
      </c>
      <c r="M76" s="201" t="str">
        <f t="shared" si="101"/>
        <v/>
      </c>
      <c r="N76" s="264" t="str">
        <f>IF(L$36=0,"",L76-$I76)</f>
        <v/>
      </c>
      <c r="O76" s="200" t="str">
        <f>IF(ISBLANK(O$36),"",O$36)</f>
        <v/>
      </c>
      <c r="P76" s="201" t="str">
        <f t="shared" si="102"/>
        <v/>
      </c>
      <c r="Q76" s="264" t="str">
        <f>IF(O$36=0,"",O76-$I76)</f>
        <v/>
      </c>
      <c r="R76" s="200" t="str">
        <f t="shared" ref="R76" si="415">IF(ISBLANK(R$36),"",R$36)</f>
        <v/>
      </c>
      <c r="S76" s="201" t="str">
        <f t="shared" si="104"/>
        <v/>
      </c>
      <c r="T76" s="264" t="str">
        <f t="shared" ref="T76" si="416">IF(R$36=0,"",R76-$I76)</f>
        <v/>
      </c>
      <c r="U76" s="265" t="str">
        <f t="shared" ref="U76" si="417">IF(ISBLANK(U$36),"",U$36)</f>
        <v/>
      </c>
      <c r="V76" s="212" t="str">
        <f t="shared" si="107"/>
        <v/>
      </c>
      <c r="W76" s="264" t="str">
        <f t="shared" ref="W76" si="418">IF(U$36=0,"",U76-$I76)</f>
        <v/>
      </c>
      <c r="X76" s="200" t="str">
        <f t="shared" ref="X76" si="419">IF(ISBLANK(X$36),"",X$36)</f>
        <v/>
      </c>
      <c r="Y76" s="201" t="str">
        <f t="shared" si="110"/>
        <v/>
      </c>
      <c r="Z76" s="264" t="str">
        <f t="shared" ref="Z76" si="420">IF(X$36=0,"",X76-$I76)</f>
        <v/>
      </c>
      <c r="AA76" s="200">
        <f t="shared" ref="AA76" si="421">IF(ISBLANK(AA$36),"",AA$36)</f>
        <v>44718</v>
      </c>
      <c r="AB76" s="201">
        <f t="shared" si="113"/>
        <v>44718</v>
      </c>
      <c r="AC76" s="264">
        <f t="shared" ref="AC76" si="422">IF(AA$36=0,"",AA76-$I76)</f>
        <v>2</v>
      </c>
      <c r="AD76" s="200">
        <f t="shared" ref="AD76" si="423">IF(ISBLANK(AD$36),"",AD$36)</f>
        <v>44719</v>
      </c>
      <c r="AE76" s="201">
        <f t="shared" si="116"/>
        <v>44719</v>
      </c>
      <c r="AF76" s="264">
        <f t="shared" ref="AF76" si="424">IF(AD$36=0,"",AD76-$I76)</f>
        <v>3</v>
      </c>
      <c r="AG76" s="266" t="str">
        <f t="shared" si="118"/>
        <v>HASCO/SITC</v>
      </c>
      <c r="AH76" s="267">
        <f t="shared" si="391"/>
        <v>0</v>
      </c>
    </row>
    <row r="77" spans="1:34" s="80" customFormat="1" ht="14.25" customHeight="1">
      <c r="A77" s="260" t="s">
        <v>298</v>
      </c>
      <c r="B77" s="259" t="s">
        <v>271</v>
      </c>
      <c r="C77" s="310" t="s">
        <v>161</v>
      </c>
      <c r="D77" s="201" t="str">
        <f t="shared" si="402"/>
        <v>---</v>
      </c>
      <c r="E77" s="227">
        <f t="shared" si="380"/>
        <v>44713</v>
      </c>
      <c r="F77" s="201">
        <f t="shared" si="403"/>
        <v>44713</v>
      </c>
      <c r="G77" s="200">
        <f>IF(K77="CANCEL","",I77-2)</f>
        <v>44714</v>
      </c>
      <c r="H77" s="201">
        <f t="shared" si="404"/>
        <v>44714</v>
      </c>
      <c r="I77" s="200">
        <f t="shared" si="98"/>
        <v>44716</v>
      </c>
      <c r="J77" s="227">
        <f t="shared" si="99"/>
        <v>44716</v>
      </c>
      <c r="K77" s="201">
        <f t="shared" si="342"/>
        <v>44716</v>
      </c>
      <c r="L77" s="200" t="str">
        <f>IF(ISBLANK(L$37),"",L$37)</f>
        <v/>
      </c>
      <c r="M77" s="201" t="str">
        <f t="shared" si="101"/>
        <v/>
      </c>
      <c r="N77" s="264" t="str">
        <f>IF(L$37=0,"",L77-$I77)</f>
        <v/>
      </c>
      <c r="O77" s="200" t="str">
        <f>IF(ISBLANK(O$37),"",O$37)</f>
        <v/>
      </c>
      <c r="P77" s="201" t="str">
        <f t="shared" si="102"/>
        <v/>
      </c>
      <c r="Q77" s="264" t="str">
        <f>IF(O$37=0,"",O77-$I77)</f>
        <v/>
      </c>
      <c r="R77" s="200" t="str">
        <f t="shared" ref="R77" si="425">IF(ISBLANK(R$37),"",R$37)</f>
        <v/>
      </c>
      <c r="S77" s="201" t="str">
        <f t="shared" si="104"/>
        <v/>
      </c>
      <c r="T77" s="264" t="str">
        <f t="shared" ref="T77:T78" si="426">IF(R$37=0,"",R77-$I77)</f>
        <v/>
      </c>
      <c r="U77" s="265" t="str">
        <f t="shared" ref="U77" si="427">IF(ISBLANK(U$37),"",U$37)</f>
        <v/>
      </c>
      <c r="V77" s="212" t="str">
        <f t="shared" si="107"/>
        <v/>
      </c>
      <c r="W77" s="264" t="str">
        <f t="shared" ref="W77" si="428">IF(U$37=0,"",U77-$I77)</f>
        <v/>
      </c>
      <c r="X77" s="200" t="str">
        <f t="shared" ref="X77" si="429">IF(ISBLANK(X$37),"",X$37)</f>
        <v/>
      </c>
      <c r="Y77" s="201" t="str">
        <f t="shared" si="110"/>
        <v/>
      </c>
      <c r="Z77" s="264" t="str">
        <f t="shared" ref="Z77" si="430">IF(X$37=0,"",X77-$I77)</f>
        <v/>
      </c>
      <c r="AA77" s="200">
        <f t="shared" ref="AA77" si="431">IF(ISBLANK(AA$37),"",AA$37)</f>
        <v>44719</v>
      </c>
      <c r="AB77" s="201">
        <f t="shared" si="113"/>
        <v>44719</v>
      </c>
      <c r="AC77" s="264">
        <f t="shared" ref="AC77" si="432">IF(AA$37=0,"",AA77-$I77)</f>
        <v>3</v>
      </c>
      <c r="AD77" s="200">
        <f t="shared" ref="AD77" si="433">IF(ISBLANK(AD$37),"",AD$37)</f>
        <v>44718</v>
      </c>
      <c r="AE77" s="201">
        <f t="shared" si="116"/>
        <v>44718</v>
      </c>
      <c r="AF77" s="264">
        <f t="shared" ref="AF77" si="434">IF(AD$37=0,"",AD77-$I77)</f>
        <v>2</v>
      </c>
      <c r="AG77" s="266" t="str">
        <f t="shared" si="118"/>
        <v>HASCO/CCL</v>
      </c>
      <c r="AH77" s="267">
        <f t="shared" si="391"/>
        <v>0</v>
      </c>
    </row>
    <row r="78" spans="1:34" s="80" customFormat="1" ht="14.25" customHeight="1">
      <c r="A78" s="349" t="s">
        <v>249</v>
      </c>
      <c r="B78" s="350" t="s">
        <v>296</v>
      </c>
      <c r="C78" s="310" t="s">
        <v>161</v>
      </c>
      <c r="D78" s="201" t="str">
        <f t="shared" si="402"/>
        <v>---</v>
      </c>
      <c r="E78" s="227">
        <f t="shared" si="380"/>
        <v>44714</v>
      </c>
      <c r="F78" s="201">
        <f t="shared" si="403"/>
        <v>44714</v>
      </c>
      <c r="G78" s="200">
        <f t="shared" ref="G78:G81" si="435">IF(K78="CANCEL","",I78-2)</f>
        <v>44715</v>
      </c>
      <c r="H78" s="201">
        <f t="shared" si="404"/>
        <v>44715</v>
      </c>
      <c r="I78" s="200">
        <f t="shared" si="98"/>
        <v>44717</v>
      </c>
      <c r="J78" s="227">
        <f t="shared" si="99"/>
        <v>44717</v>
      </c>
      <c r="K78" s="201">
        <f t="shared" si="342"/>
        <v>44717</v>
      </c>
      <c r="L78" s="200">
        <f>IF(ISBLANK(L$38),"",L$38)</f>
        <v>44720</v>
      </c>
      <c r="M78" s="201">
        <f t="shared" si="101"/>
        <v>44720</v>
      </c>
      <c r="N78" s="264">
        <f>IF(L$38=0,"",L78-$I78)</f>
        <v>3</v>
      </c>
      <c r="O78" s="200">
        <f>IF(ISBLANK(O$38),"",O$38)</f>
        <v>44720</v>
      </c>
      <c r="P78" s="201">
        <f t="shared" si="102"/>
        <v>44720</v>
      </c>
      <c r="Q78" s="264">
        <f>IF(O$38=0,"",O78-$I78)</f>
        <v>3</v>
      </c>
      <c r="R78" s="200" t="str">
        <f>IF(ISBLANK(R$38),"",R$38)</f>
        <v/>
      </c>
      <c r="S78" s="201" t="str">
        <f t="shared" si="104"/>
        <v/>
      </c>
      <c r="T78" s="264" t="str">
        <f t="shared" si="426"/>
        <v/>
      </c>
      <c r="U78" s="265" t="str">
        <f t="shared" ref="U78" si="436">IF(ISBLANK(U$38),"",U$38)</f>
        <v/>
      </c>
      <c r="V78" s="212" t="str">
        <f t="shared" si="107"/>
        <v/>
      </c>
      <c r="W78" s="264" t="str">
        <f t="shared" ref="W78" si="437">IF(U$38=0,"",U78-$I78)</f>
        <v/>
      </c>
      <c r="X78" s="200" t="str">
        <f t="shared" ref="X78" si="438">IF(ISBLANK(X$38),"",X$38)</f>
        <v/>
      </c>
      <c r="Y78" s="201" t="str">
        <f t="shared" si="110"/>
        <v/>
      </c>
      <c r="Z78" s="264" t="str">
        <f t="shared" ref="Z78" si="439">IF(X$38=0,"",X78-$I78)</f>
        <v/>
      </c>
      <c r="AA78" s="265" t="str">
        <f t="shared" ref="AA78" si="440">IF(ISBLANK(AA$38),"",AA$38)</f>
        <v/>
      </c>
      <c r="AB78" s="214" t="str">
        <f t="shared" si="113"/>
        <v/>
      </c>
      <c r="AC78" s="264" t="str">
        <f t="shared" ref="AC78" si="441">IF(AA$38=0,"",AA78-$I78)</f>
        <v/>
      </c>
      <c r="AD78" s="200" t="str">
        <f t="shared" ref="AD78" si="442">IF(ISBLANK(AD$38),"",AD$38)</f>
        <v/>
      </c>
      <c r="AE78" s="219" t="str">
        <f t="shared" si="116"/>
        <v/>
      </c>
      <c r="AF78" s="264" t="str">
        <f t="shared" ref="AF78" si="443">IF(AD$38=0,"",AD78-$I78)</f>
        <v/>
      </c>
      <c r="AG78" s="266" t="str">
        <f t="shared" si="118"/>
        <v>SINO/SITC/COSCO</v>
      </c>
      <c r="AH78" s="267">
        <f t="shared" si="391"/>
        <v>0</v>
      </c>
    </row>
    <row r="79" spans="1:34" s="80" customFormat="1" ht="14.25" customHeight="1">
      <c r="A79" s="258" t="s">
        <v>246</v>
      </c>
      <c r="B79" s="259" t="s">
        <v>292</v>
      </c>
      <c r="C79" s="310" t="s">
        <v>161</v>
      </c>
      <c r="D79" s="201" t="str">
        <f t="shared" si="402"/>
        <v>---</v>
      </c>
      <c r="E79" s="227">
        <f t="shared" si="380"/>
        <v>44714</v>
      </c>
      <c r="F79" s="201">
        <f t="shared" si="403"/>
        <v>44714</v>
      </c>
      <c r="G79" s="200">
        <f t="shared" si="435"/>
        <v>44715</v>
      </c>
      <c r="H79" s="201">
        <f t="shared" si="404"/>
        <v>44715</v>
      </c>
      <c r="I79" s="200">
        <f t="shared" si="98"/>
        <v>44717</v>
      </c>
      <c r="J79" s="227">
        <f t="shared" si="99"/>
        <v>44717</v>
      </c>
      <c r="K79" s="201">
        <f>I79</f>
        <v>44717</v>
      </c>
      <c r="L79" s="200">
        <f>IF(ISBLANK(L$39),"",L$39)</f>
        <v>44720</v>
      </c>
      <c r="M79" s="201">
        <f t="shared" si="101"/>
        <v>44720</v>
      </c>
      <c r="N79" s="264">
        <f>IF(L$39=0,"",L79-$I79)</f>
        <v>3</v>
      </c>
      <c r="O79" s="200">
        <f>IF(ISBLANK(O$39),"",O$39)</f>
        <v>44720</v>
      </c>
      <c r="P79" s="201">
        <f t="shared" si="102"/>
        <v>44720</v>
      </c>
      <c r="Q79" s="264">
        <f>IF(O$39=0,"",O79-$I79)</f>
        <v>3</v>
      </c>
      <c r="R79" s="200" t="str">
        <f t="shared" ref="R79" si="444">IF(ISBLANK(R$39),"",R$39)</f>
        <v/>
      </c>
      <c r="S79" s="201" t="str">
        <f t="shared" si="104"/>
        <v/>
      </c>
      <c r="T79" s="264" t="str">
        <f t="shared" ref="T79" si="445">IF(R$39=0,"",R79-$I79)</f>
        <v/>
      </c>
      <c r="U79" s="265" t="str">
        <f t="shared" ref="U79" si="446">IF(ISBLANK(U$39),"",U$39)</f>
        <v/>
      </c>
      <c r="V79" s="212" t="str">
        <f t="shared" si="107"/>
        <v/>
      </c>
      <c r="W79" s="264" t="str">
        <f t="shared" ref="W79" si="447">IF(U$39=0,"",U79-$I79)</f>
        <v/>
      </c>
      <c r="X79" s="200" t="str">
        <f t="shared" ref="X79" si="448">IF(ISBLANK(X$39),"",X$39)</f>
        <v/>
      </c>
      <c r="Y79" s="201" t="str">
        <f t="shared" si="110"/>
        <v/>
      </c>
      <c r="Z79" s="264" t="str">
        <f t="shared" ref="Z79" si="449">IF(X$39=0,"",X79-$I79)</f>
        <v/>
      </c>
      <c r="AA79" s="265" t="str">
        <f t="shared" ref="AA79" si="450">IF(ISBLANK(AA$39),"",AA$39)</f>
        <v/>
      </c>
      <c r="AB79" s="214" t="str">
        <f t="shared" si="113"/>
        <v/>
      </c>
      <c r="AC79" s="264" t="str">
        <f t="shared" ref="AC79" si="451">IF(AA$39=0,"",AA79-$I79)</f>
        <v/>
      </c>
      <c r="AD79" s="200" t="str">
        <f t="shared" ref="AD79" si="452">IF(ISBLANK(AD$39),"",AD$39)</f>
        <v/>
      </c>
      <c r="AE79" s="219" t="str">
        <f t="shared" si="116"/>
        <v/>
      </c>
      <c r="AF79" s="268" t="str">
        <f t="shared" ref="AF79" si="453">IF(AD$39=0,"",AD79-$I79)</f>
        <v/>
      </c>
      <c r="AG79" s="266" t="str">
        <f t="shared" si="118"/>
        <v>HASCO/SJJ</v>
      </c>
      <c r="AH79" s="267">
        <f t="shared" si="391"/>
        <v>0</v>
      </c>
    </row>
    <row r="80" spans="1:34" ht="14.25" customHeight="1">
      <c r="A80" s="224" t="s">
        <v>299</v>
      </c>
      <c r="B80" s="259" t="s">
        <v>310</v>
      </c>
      <c r="C80" s="310" t="s">
        <v>161</v>
      </c>
      <c r="D80" s="201" t="str">
        <f t="shared" si="402"/>
        <v>---</v>
      </c>
      <c r="E80" s="227">
        <f t="shared" si="380"/>
        <v>44714</v>
      </c>
      <c r="F80" s="201">
        <f t="shared" si="403"/>
        <v>44714</v>
      </c>
      <c r="G80" s="200">
        <f t="shared" si="435"/>
        <v>44715</v>
      </c>
      <c r="H80" s="201">
        <f t="shared" si="404"/>
        <v>44715</v>
      </c>
      <c r="I80" s="200">
        <f t="shared" si="98"/>
        <v>44717</v>
      </c>
      <c r="J80" s="227">
        <f t="shared" si="99"/>
        <v>44717</v>
      </c>
      <c r="K80" s="201">
        <f t="shared" ref="K80:K81" si="454">I80</f>
        <v>44717</v>
      </c>
      <c r="L80" s="200">
        <f>IF(ISBLANK(L$40),"",L$40)</f>
        <v>44721</v>
      </c>
      <c r="M80" s="201">
        <f t="shared" si="101"/>
        <v>44721</v>
      </c>
      <c r="N80" s="264">
        <f>IF(L$40=0,"",L80-$I80)</f>
        <v>4</v>
      </c>
      <c r="O80" s="200">
        <f>IF(ISBLANK(O$40),"",O$40)</f>
        <v>44720</v>
      </c>
      <c r="P80" s="201">
        <f t="shared" si="102"/>
        <v>44720</v>
      </c>
      <c r="Q80" s="264">
        <f>IF(O$40=0,"",O80-$I80)</f>
        <v>3</v>
      </c>
      <c r="R80" s="200" t="str">
        <f t="shared" ref="R80" si="455">IF(ISBLANK(R$40),"",R$40)</f>
        <v/>
      </c>
      <c r="S80" s="201" t="str">
        <f t="shared" si="104"/>
        <v/>
      </c>
      <c r="T80" s="264" t="str">
        <f t="shared" ref="T80" si="456">IF(R$40=0,"",R80-$I80)</f>
        <v/>
      </c>
      <c r="U80" s="265" t="str">
        <f t="shared" ref="U80" si="457">IF(ISBLANK(U$40),"",U$40)</f>
        <v/>
      </c>
      <c r="V80" s="212" t="str">
        <f t="shared" si="107"/>
        <v/>
      </c>
      <c r="W80" s="264" t="str">
        <f t="shared" ref="W80" si="458">IF(U$40=0,"",U80-$I80)</f>
        <v/>
      </c>
      <c r="X80" s="200" t="str">
        <f t="shared" ref="X80" si="459">IF(ISBLANK(X$40),"",X$40)</f>
        <v/>
      </c>
      <c r="Y80" s="201" t="str">
        <f t="shared" si="110"/>
        <v/>
      </c>
      <c r="Z80" s="264" t="str">
        <f t="shared" ref="Z80" si="460">IF(X$40=0,"",X80-$I80)</f>
        <v/>
      </c>
      <c r="AA80" s="265" t="str">
        <f t="shared" ref="AA80" si="461">IF(ISBLANK(AA$40),"",AA$40)</f>
        <v/>
      </c>
      <c r="AB80" s="214" t="str">
        <f t="shared" si="113"/>
        <v/>
      </c>
      <c r="AC80" s="264" t="str">
        <f t="shared" ref="AC80" si="462">IF(AA$40=0,"",AA80-$I80)</f>
        <v/>
      </c>
      <c r="AD80" s="200" t="str">
        <f t="shared" ref="AD80" si="463">IF(ISBLANK(AD$40),"",AD$40)</f>
        <v/>
      </c>
      <c r="AE80" s="219" t="str">
        <f t="shared" si="116"/>
        <v/>
      </c>
      <c r="AF80" s="264" t="str">
        <f t="shared" ref="AF80" si="464">IF(AD$40=0,"",AD80-$I80)</f>
        <v/>
      </c>
      <c r="AG80" s="266" t="str">
        <f t="shared" si="118"/>
        <v>CCL</v>
      </c>
      <c r="AH80" s="267">
        <f t="shared" si="391"/>
        <v>0</v>
      </c>
    </row>
    <row r="81" spans="1:34" ht="14.25" customHeight="1">
      <c r="A81" s="349" t="s">
        <v>284</v>
      </c>
      <c r="B81" s="348" t="s">
        <v>273</v>
      </c>
      <c r="C81" s="310" t="s">
        <v>161</v>
      </c>
      <c r="D81" s="201" t="str">
        <f t="shared" si="402"/>
        <v>---</v>
      </c>
      <c r="E81" s="227">
        <f t="shared" si="380"/>
        <v>44714</v>
      </c>
      <c r="F81" s="201">
        <f t="shared" si="403"/>
        <v>44714</v>
      </c>
      <c r="G81" s="200">
        <f t="shared" si="435"/>
        <v>44715</v>
      </c>
      <c r="H81" s="201">
        <f t="shared" si="404"/>
        <v>44715</v>
      </c>
      <c r="I81" s="200">
        <f t="shared" si="98"/>
        <v>44717</v>
      </c>
      <c r="J81" s="227">
        <f t="shared" si="99"/>
        <v>44717</v>
      </c>
      <c r="K81" s="201">
        <f t="shared" si="454"/>
        <v>44717</v>
      </c>
      <c r="L81" s="200">
        <f>IF(ISBLANK(L$41),"",L$41)</f>
        <v>44721</v>
      </c>
      <c r="M81" s="201">
        <f t="shared" si="101"/>
        <v>44721</v>
      </c>
      <c r="N81" s="264">
        <f>IF(L$41=0,"",L81-$I81)</f>
        <v>4</v>
      </c>
      <c r="O81" s="200">
        <f>IF(ISBLANK(O$41),"",O$41)</f>
        <v>44720</v>
      </c>
      <c r="P81" s="201">
        <f t="shared" si="102"/>
        <v>44720</v>
      </c>
      <c r="Q81" s="264">
        <f>IF(O$41=0,"",O81-$I81)</f>
        <v>3</v>
      </c>
      <c r="R81" s="200">
        <f t="shared" ref="R81" si="465">IF(ISBLANK(R$41),"",R$41)</f>
        <v>44722</v>
      </c>
      <c r="S81" s="201">
        <f t="shared" si="104"/>
        <v>44722</v>
      </c>
      <c r="T81" s="264">
        <f t="shared" ref="T81" si="466">IF(R$41=0,"",R81-$I81)</f>
        <v>5</v>
      </c>
      <c r="U81" s="265" t="str">
        <f t="shared" ref="U81" si="467">IF(ISBLANK(U$41),"",U$41)</f>
        <v/>
      </c>
      <c r="V81" s="212" t="str">
        <f t="shared" si="107"/>
        <v/>
      </c>
      <c r="W81" s="264" t="str">
        <f t="shared" ref="W81" si="468">IF(U$41=0,"",U81-$I81)</f>
        <v/>
      </c>
      <c r="X81" s="200" t="str">
        <f t="shared" ref="X81" si="469">IF(ISBLANK(X$41),"",X$41)</f>
        <v/>
      </c>
      <c r="Y81" s="201" t="str">
        <f t="shared" si="110"/>
        <v/>
      </c>
      <c r="Z81" s="264" t="str">
        <f t="shared" ref="Z81" si="470">IF(X$41=0,"",X81-$I81)</f>
        <v/>
      </c>
      <c r="AA81" s="265" t="str">
        <f t="shared" ref="AA81" si="471">IF(ISBLANK(AA$41),"",AA$41)</f>
        <v/>
      </c>
      <c r="AB81" s="214" t="str">
        <f t="shared" si="113"/>
        <v/>
      </c>
      <c r="AC81" s="264" t="str">
        <f t="shared" ref="AC81" si="472">IF(AA$41=0,"",AA81-$I81)</f>
        <v/>
      </c>
      <c r="AD81" s="200" t="str">
        <f t="shared" ref="AD81" si="473">IF(ISBLANK(AD$41),"",AD$41)</f>
        <v/>
      </c>
      <c r="AE81" s="219" t="str">
        <f t="shared" si="116"/>
        <v/>
      </c>
      <c r="AF81" s="264" t="str">
        <f t="shared" ref="AF81" si="474">IF(AD$41=0,"",AD81-$I81)</f>
        <v/>
      </c>
      <c r="AG81" s="266" t="str">
        <f t="shared" si="118"/>
        <v>HASCO/SITC</v>
      </c>
      <c r="AH81" s="267">
        <f t="shared" si="391"/>
        <v>0</v>
      </c>
    </row>
    <row r="82" spans="1:34" s="432" customFormat="1" ht="14.25" customHeight="1">
      <c r="A82" s="468" t="s">
        <v>250</v>
      </c>
      <c r="B82" s="454" t="s">
        <v>311</v>
      </c>
      <c r="C82" s="455" t="s">
        <v>161</v>
      </c>
      <c r="D82" s="356" t="str">
        <f>C82</f>
        <v>---</v>
      </c>
      <c r="E82" s="428">
        <f t="shared" si="380"/>
        <v>44714</v>
      </c>
      <c r="F82" s="356">
        <f>E82</f>
        <v>44714</v>
      </c>
      <c r="G82" s="357">
        <f>IF(K82="CANCEL","",I82-2)</f>
        <v>44715</v>
      </c>
      <c r="H82" s="356">
        <f>G82</f>
        <v>44715</v>
      </c>
      <c r="I82" s="357">
        <f t="shared" si="98"/>
        <v>44717</v>
      </c>
      <c r="J82" s="428">
        <f t="shared" si="99"/>
        <v>44717</v>
      </c>
      <c r="K82" s="356">
        <f>I82</f>
        <v>44717</v>
      </c>
      <c r="L82" s="357" t="str">
        <f>IF(ISBLANK(L$42),"",L$42)</f>
        <v/>
      </c>
      <c r="M82" s="356" t="str">
        <f t="shared" si="101"/>
        <v/>
      </c>
      <c r="N82" s="429" t="str">
        <f>IF(L$42=0,"",L82-$I82)</f>
        <v/>
      </c>
      <c r="O82" s="357" t="str">
        <f>IF(ISBLANK(O$42),"",O$42)</f>
        <v/>
      </c>
      <c r="P82" s="356" t="str">
        <f t="shared" si="102"/>
        <v/>
      </c>
      <c r="Q82" s="429" t="str">
        <f>IF(O$42=0,"",O82-$I82)</f>
        <v/>
      </c>
      <c r="R82" s="357">
        <f t="shared" ref="R82" si="475">IF(ISBLANK(R$42),"",R$42)</f>
        <v>44719</v>
      </c>
      <c r="S82" s="356">
        <f t="shared" si="104"/>
        <v>44719</v>
      </c>
      <c r="T82" s="429">
        <f t="shared" ref="T82" si="476">IF(R$42=0,"",R82-$I82)</f>
        <v>2</v>
      </c>
      <c r="U82" s="426" t="str">
        <f t="shared" ref="U82" si="477">IF(ISBLANK(U$42),"",U$42)</f>
        <v/>
      </c>
      <c r="V82" s="358" t="str">
        <f t="shared" si="107"/>
        <v/>
      </c>
      <c r="W82" s="429" t="str">
        <f t="shared" ref="W82" si="478">IF(U$42=0,"",U82-$I82)</f>
        <v/>
      </c>
      <c r="X82" s="357" t="str">
        <f t="shared" ref="X82" si="479">IF(ISBLANK(X$42),"",X$42)</f>
        <v/>
      </c>
      <c r="Y82" s="356" t="str">
        <f t="shared" si="110"/>
        <v/>
      </c>
      <c r="Z82" s="429" t="str">
        <f t="shared" ref="Z82" si="480">IF(X$42=0,"",X82-$I82)</f>
        <v/>
      </c>
      <c r="AA82" s="426" t="str">
        <f t="shared" ref="AA82" si="481">IF(ISBLANK(AA$42),"",AA$42)</f>
        <v/>
      </c>
      <c r="AB82" s="427" t="str">
        <f t="shared" si="113"/>
        <v/>
      </c>
      <c r="AC82" s="429" t="str">
        <f t="shared" ref="AC82" si="482">IF(AA$42=0,"",AA82-$I82)</f>
        <v/>
      </c>
      <c r="AD82" s="357" t="str">
        <f t="shared" ref="AD82" si="483">IF(ISBLANK(AD$42),"",AD$42)</f>
        <v/>
      </c>
      <c r="AE82" s="467" t="str">
        <f t="shared" si="116"/>
        <v/>
      </c>
      <c r="AF82" s="470" t="str">
        <f t="shared" ref="AF82" si="484">IF(AD$42=0,"",AD82-$I82)</f>
        <v/>
      </c>
      <c r="AG82" s="430" t="str">
        <f t="shared" si="118"/>
        <v>COSCO/SINO/HASCO</v>
      </c>
      <c r="AH82" s="431">
        <f t="shared" si="391"/>
        <v>0</v>
      </c>
    </row>
    <row r="83" spans="1:34" ht="14.25" customHeight="1">
      <c r="A83" s="347" t="s">
        <v>322</v>
      </c>
      <c r="B83" s="348" t="s">
        <v>271</v>
      </c>
      <c r="C83" s="217">
        <f>IF(H83="CANCEL","",I83-2)</f>
        <v>44715</v>
      </c>
      <c r="D83" s="201">
        <f t="shared" ref="D83:D84" si="485">C83</f>
        <v>44715</v>
      </c>
      <c r="E83" s="227">
        <f t="shared" si="380"/>
        <v>44714</v>
      </c>
      <c r="F83" s="201">
        <f t="shared" ref="F83:F86" si="486">E83</f>
        <v>44714</v>
      </c>
      <c r="G83" s="200">
        <f t="shared" ref="G83:G86" si="487">IF(K83="CANCEL","",I83-2)</f>
        <v>44715</v>
      </c>
      <c r="H83" s="201">
        <f t="shared" ref="H83:H86" si="488">G83</f>
        <v>44715</v>
      </c>
      <c r="I83" s="200">
        <f t="shared" si="98"/>
        <v>44717</v>
      </c>
      <c r="J83" s="227">
        <f t="shared" si="99"/>
        <v>44717</v>
      </c>
      <c r="K83" s="201">
        <f t="shared" ref="K83:K86" si="489">I83</f>
        <v>44717</v>
      </c>
      <c r="L83" s="200" t="str">
        <f>IF(ISBLANK(L$43),"",L$43)</f>
        <v/>
      </c>
      <c r="M83" s="201" t="str">
        <f t="shared" si="101"/>
        <v/>
      </c>
      <c r="N83" s="264" t="str">
        <f>IF(L$43=0,"",L83-$I83)</f>
        <v/>
      </c>
      <c r="O83" s="200" t="str">
        <f>IF(ISBLANK(O$43),"",O$43)</f>
        <v/>
      </c>
      <c r="P83" s="201" t="str">
        <f t="shared" si="102"/>
        <v/>
      </c>
      <c r="Q83" s="264" t="str">
        <f>IF(O$43=0,"",O83-$I83)</f>
        <v/>
      </c>
      <c r="R83" s="200">
        <f t="shared" ref="R83" si="490">IF(ISBLANK(R$43),"",R$43)</f>
        <v>44720</v>
      </c>
      <c r="S83" s="201">
        <f t="shared" si="104"/>
        <v>44720</v>
      </c>
      <c r="T83" s="264">
        <f t="shared" ref="T83" si="491">IF(R$43=0,"",R83-$I83)</f>
        <v>3</v>
      </c>
      <c r="U83" s="265" t="str">
        <f t="shared" ref="U83" si="492">IF(ISBLANK(U$43),"",U$43)</f>
        <v/>
      </c>
      <c r="V83" s="212" t="str">
        <f t="shared" si="107"/>
        <v/>
      </c>
      <c r="W83" s="264" t="str">
        <f t="shared" ref="W83" si="493">IF(U$43=0,"",U83-$I83)</f>
        <v/>
      </c>
      <c r="X83" s="200" t="str">
        <f t="shared" ref="X83" si="494">IF(ISBLANK(X$43),"",X$43)</f>
        <v/>
      </c>
      <c r="Y83" s="201" t="str">
        <f t="shared" si="110"/>
        <v/>
      </c>
      <c r="Z83" s="264" t="str">
        <f t="shared" ref="Z83" si="495">IF(X$43=0,"",X83-$I83)</f>
        <v/>
      </c>
      <c r="AA83" s="265" t="str">
        <f t="shared" ref="AA83" si="496">IF(ISBLANK(AA$43),"",AA$43)</f>
        <v/>
      </c>
      <c r="AB83" s="214" t="str">
        <f t="shared" si="113"/>
        <v/>
      </c>
      <c r="AC83" s="264" t="str">
        <f t="shared" ref="AC83" si="497">IF(AA$43=0,"",AA83-$I83)</f>
        <v/>
      </c>
      <c r="AD83" s="200" t="str">
        <f t="shared" ref="AD83" si="498">IF(ISBLANK(AD$43),"",AD$43)</f>
        <v/>
      </c>
      <c r="AE83" s="219" t="str">
        <f t="shared" si="116"/>
        <v/>
      </c>
      <c r="AF83" s="268" t="str">
        <f t="shared" ref="AF83" si="499">IF(AD$43=0,"",AD83-$I83)</f>
        <v/>
      </c>
      <c r="AG83" s="266" t="str">
        <f t="shared" si="118"/>
        <v>HASCO/SJJ</v>
      </c>
      <c r="AH83" s="267" t="s">
        <v>185</v>
      </c>
    </row>
    <row r="84" spans="1:34" ht="14.25" customHeight="1">
      <c r="A84" s="349" t="s">
        <v>257</v>
      </c>
      <c r="B84" s="348" t="s">
        <v>296</v>
      </c>
      <c r="C84" s="217">
        <f>IF(H84="CANCEL","",I84-2)</f>
        <v>44715</v>
      </c>
      <c r="D84" s="201">
        <f t="shared" si="485"/>
        <v>44715</v>
      </c>
      <c r="E84" s="227">
        <f t="shared" si="380"/>
        <v>44714</v>
      </c>
      <c r="F84" s="201">
        <f t="shared" si="486"/>
        <v>44714</v>
      </c>
      <c r="G84" s="200">
        <f t="shared" si="487"/>
        <v>44715</v>
      </c>
      <c r="H84" s="201">
        <f t="shared" si="488"/>
        <v>44715</v>
      </c>
      <c r="I84" s="200">
        <f t="shared" si="98"/>
        <v>44717</v>
      </c>
      <c r="J84" s="227">
        <f t="shared" si="99"/>
        <v>44717</v>
      </c>
      <c r="K84" s="201">
        <f t="shared" si="489"/>
        <v>44717</v>
      </c>
      <c r="L84" s="200" t="str">
        <f>IF(ISBLANK(L$44),"",L$44)</f>
        <v/>
      </c>
      <c r="M84" s="201" t="str">
        <f t="shared" si="101"/>
        <v/>
      </c>
      <c r="N84" s="264" t="str">
        <f>IF(L$44=0,"",L84-$I84)</f>
        <v/>
      </c>
      <c r="O84" s="200" t="str">
        <f>IF(ISBLANK(O$44),"",O$44)</f>
        <v/>
      </c>
      <c r="P84" s="201" t="str">
        <f t="shared" si="102"/>
        <v/>
      </c>
      <c r="Q84" s="264" t="str">
        <f>IF(O$44=0,"",O84-$I84)</f>
        <v/>
      </c>
      <c r="R84" s="200" t="str">
        <f t="shared" ref="R84" si="500">IF(ISBLANK(R$44),"",R$44)</f>
        <v/>
      </c>
      <c r="S84" s="201" t="str">
        <f t="shared" si="104"/>
        <v/>
      </c>
      <c r="T84" s="264" t="str">
        <f t="shared" ref="T84" si="501">IF(R$44=0,"",R84-$I84)</f>
        <v/>
      </c>
      <c r="U84" s="265">
        <f t="shared" ref="U84" si="502">IF(ISBLANK(U$44),"",U$44)</f>
        <v>44719</v>
      </c>
      <c r="V84" s="212">
        <f t="shared" si="107"/>
        <v>44719</v>
      </c>
      <c r="W84" s="264">
        <f t="shared" ref="W84" si="503">IF(U$44=0,"",U84-$I84)</f>
        <v>2</v>
      </c>
      <c r="X84" s="200">
        <f t="shared" ref="X84" si="504">IF(ISBLANK(X$44),"",X$44)</f>
        <v>44720</v>
      </c>
      <c r="Y84" s="201">
        <f t="shared" si="110"/>
        <v>44720</v>
      </c>
      <c r="Z84" s="264">
        <f t="shared" ref="Z84" si="505">IF(X$44=0,"",X84-$I84)</f>
        <v>3</v>
      </c>
      <c r="AA84" s="265" t="str">
        <f t="shared" ref="AA84" si="506">IF(ISBLANK(AA$44),"",AA$44)</f>
        <v/>
      </c>
      <c r="AB84" s="214" t="str">
        <f t="shared" si="113"/>
        <v/>
      </c>
      <c r="AC84" s="264" t="str">
        <f t="shared" ref="AC84" si="507">IF(AA$44=0,"",AA84-$I84)</f>
        <v/>
      </c>
      <c r="AD84" s="200" t="str">
        <f t="shared" ref="AD84" si="508">IF(ISBLANK(AD$44),"",AD$44)</f>
        <v/>
      </c>
      <c r="AE84" s="219" t="str">
        <f t="shared" si="116"/>
        <v/>
      </c>
      <c r="AF84" s="268" t="str">
        <f t="shared" ref="AF84" si="509">IF(AD$44=0,"",AD84-$I84)</f>
        <v/>
      </c>
      <c r="AG84" s="266" t="str">
        <f t="shared" si="118"/>
        <v>SJJ</v>
      </c>
      <c r="AH84" s="267" t="s">
        <v>186</v>
      </c>
    </row>
    <row r="85" spans="1:34" ht="14.25" customHeight="1">
      <c r="A85" s="349" t="s">
        <v>244</v>
      </c>
      <c r="B85" s="348" t="s">
        <v>271</v>
      </c>
      <c r="C85" s="310" t="s">
        <v>161</v>
      </c>
      <c r="D85" s="201" t="str">
        <f t="shared" ref="D85:D88" si="510">C85</f>
        <v>---</v>
      </c>
      <c r="E85" s="227">
        <f t="shared" si="380"/>
        <v>44714</v>
      </c>
      <c r="F85" s="201">
        <f t="shared" si="486"/>
        <v>44714</v>
      </c>
      <c r="G85" s="200">
        <f t="shared" si="487"/>
        <v>44715</v>
      </c>
      <c r="H85" s="201">
        <f t="shared" si="488"/>
        <v>44715</v>
      </c>
      <c r="I85" s="200">
        <f t="shared" si="98"/>
        <v>44717</v>
      </c>
      <c r="J85" s="227">
        <f t="shared" si="99"/>
        <v>44717</v>
      </c>
      <c r="K85" s="201">
        <f t="shared" si="489"/>
        <v>44717</v>
      </c>
      <c r="L85" s="200" t="str">
        <f>IF(ISBLANK(L$45),"",L$45)</f>
        <v/>
      </c>
      <c r="M85" s="201" t="str">
        <f t="shared" si="101"/>
        <v/>
      </c>
      <c r="N85" s="264" t="str">
        <f>IF(L$45=0,"",L85-$I85)</f>
        <v/>
      </c>
      <c r="O85" s="200" t="str">
        <f>IF(ISBLANK(O$45),"",O$45)</f>
        <v/>
      </c>
      <c r="P85" s="201" t="str">
        <f t="shared" si="102"/>
        <v/>
      </c>
      <c r="Q85" s="264" t="str">
        <f>IF(O$45=0,"",O85-$I85)</f>
        <v/>
      </c>
      <c r="R85" s="200" t="str">
        <f t="shared" ref="R85" si="511">IF(ISBLANK(R$45),"",R$45)</f>
        <v/>
      </c>
      <c r="S85" s="201" t="str">
        <f t="shared" si="104"/>
        <v/>
      </c>
      <c r="T85" s="264" t="str">
        <f t="shared" ref="T85" si="512">IF(R$45=0,"",R85-$I85)</f>
        <v/>
      </c>
      <c r="U85" s="200">
        <f t="shared" ref="U85" si="513">IF(ISBLANK(U$45),"",U$45)</f>
        <v>44720</v>
      </c>
      <c r="V85" s="212">
        <f t="shared" si="107"/>
        <v>44720</v>
      </c>
      <c r="W85" s="264">
        <f t="shared" ref="W85" si="514">IF(U$45=0,"",U85-$I85)</f>
        <v>3</v>
      </c>
      <c r="X85" s="200">
        <f t="shared" ref="X85" si="515">IF(ISBLANK(X$45),"",X$45)</f>
        <v>44720</v>
      </c>
      <c r="Y85" s="201">
        <f t="shared" si="110"/>
        <v>44720</v>
      </c>
      <c r="Z85" s="264">
        <f t="shared" ref="Z85" si="516">IF(X$45=0,"",X85-$I85)</f>
        <v>3</v>
      </c>
      <c r="AA85" s="265" t="str">
        <f t="shared" ref="AA85" si="517">IF(ISBLANK(AA$45),"",AA$45)</f>
        <v/>
      </c>
      <c r="AB85" s="214" t="str">
        <f t="shared" si="113"/>
        <v/>
      </c>
      <c r="AC85" s="264" t="str">
        <f t="shared" ref="AC85" si="518">IF(AA$45=0,"",AA85-$I85)</f>
        <v/>
      </c>
      <c r="AD85" s="200" t="str">
        <f t="shared" ref="AD85" si="519">IF(ISBLANK(AD$45),"",AD$45)</f>
        <v/>
      </c>
      <c r="AE85" s="219" t="str">
        <f t="shared" si="116"/>
        <v/>
      </c>
      <c r="AF85" s="264" t="str">
        <f t="shared" ref="AF85" si="520">IF(AD$45=0,"",AD85-$I85)</f>
        <v/>
      </c>
      <c r="AG85" s="266" t="str">
        <f t="shared" si="118"/>
        <v>HASCO/SITC</v>
      </c>
      <c r="AH85" s="267">
        <f>$AH45</f>
        <v>0</v>
      </c>
    </row>
    <row r="86" spans="1:34" ht="14.25" customHeight="1">
      <c r="A86" s="548" t="s">
        <v>254</v>
      </c>
      <c r="B86" s="550" t="s">
        <v>271</v>
      </c>
      <c r="C86" s="312" t="s">
        <v>161</v>
      </c>
      <c r="D86" s="236" t="str">
        <f t="shared" si="510"/>
        <v>---</v>
      </c>
      <c r="E86" s="238">
        <f t="shared" si="380"/>
        <v>44714</v>
      </c>
      <c r="F86" s="236">
        <f t="shared" si="486"/>
        <v>44714</v>
      </c>
      <c r="G86" s="237">
        <f t="shared" si="487"/>
        <v>44715</v>
      </c>
      <c r="H86" s="236">
        <f t="shared" si="488"/>
        <v>44715</v>
      </c>
      <c r="I86" s="237">
        <f t="shared" si="98"/>
        <v>44717</v>
      </c>
      <c r="J86" s="238">
        <f t="shared" si="99"/>
        <v>44717</v>
      </c>
      <c r="K86" s="236">
        <f t="shared" si="489"/>
        <v>44717</v>
      </c>
      <c r="L86" s="237" t="str">
        <f>IF(ISBLANK(L$46),"",L$46)</f>
        <v/>
      </c>
      <c r="M86" s="236" t="str">
        <f t="shared" si="101"/>
        <v/>
      </c>
      <c r="N86" s="281" t="str">
        <f>IF(L$46=0,"",L86-$I86)</f>
        <v/>
      </c>
      <c r="O86" s="237" t="str">
        <f>IF(ISBLANK(O$46),"",O$46)</f>
        <v/>
      </c>
      <c r="P86" s="236" t="str">
        <f t="shared" si="102"/>
        <v/>
      </c>
      <c r="Q86" s="281" t="str">
        <f>IF(O$46=0,"",O86-$I86)</f>
        <v/>
      </c>
      <c r="R86" s="237" t="str">
        <f t="shared" ref="R86" si="521">IF(ISBLANK(R$46),"",R$46)</f>
        <v/>
      </c>
      <c r="S86" s="236" t="str">
        <f t="shared" si="104"/>
        <v/>
      </c>
      <c r="T86" s="281" t="str">
        <f t="shared" ref="T86" si="522">IF(R$46=0,"",R86-$I86)</f>
        <v/>
      </c>
      <c r="U86" s="282">
        <f t="shared" ref="U86" si="523">IF(ISBLANK(U$46),"",U$46)</f>
        <v>44719</v>
      </c>
      <c r="V86" s="241">
        <f t="shared" si="107"/>
        <v>44719</v>
      </c>
      <c r="W86" s="281">
        <f t="shared" ref="W86" si="524">IF(U$46=0,"",U86-$I86)</f>
        <v>2</v>
      </c>
      <c r="X86" s="282">
        <f t="shared" ref="X86" si="525">IF(ISBLANK(X$46),"",X$46)</f>
        <v>44719</v>
      </c>
      <c r="Y86" s="241">
        <f t="shared" si="110"/>
        <v>44719</v>
      </c>
      <c r="Z86" s="281">
        <f t="shared" ref="Z86" si="526">IF(X$46=0,"",X86-$I86)</f>
        <v>2</v>
      </c>
      <c r="AA86" s="282" t="str">
        <f t="shared" ref="AA86" si="527">IF(ISBLANK(AA$46),"",AA$46)</f>
        <v/>
      </c>
      <c r="AB86" s="244" t="str">
        <f t="shared" si="113"/>
        <v/>
      </c>
      <c r="AC86" s="281" t="str">
        <f t="shared" ref="AC86" si="528">IF(AA$46=0,"",AA86-$I86)</f>
        <v/>
      </c>
      <c r="AD86" s="237" t="str">
        <f t="shared" ref="AD86" si="529">IF(ISBLANK(AD$46),"",AD$46)</f>
        <v/>
      </c>
      <c r="AE86" s="245" t="str">
        <f t="shared" si="116"/>
        <v/>
      </c>
      <c r="AF86" s="281" t="str">
        <f t="shared" ref="AF86" si="530">IF(AD$46=0,"",AD86-$I86)</f>
        <v/>
      </c>
      <c r="AG86" s="289" t="str">
        <f t="shared" si="118"/>
        <v>HASCO/CCL</v>
      </c>
      <c r="AH86" s="437">
        <f>$AH46</f>
        <v>0</v>
      </c>
    </row>
    <row r="87" spans="1:34" ht="14.25" customHeight="1">
      <c r="A87" s="262" t="s">
        <v>255</v>
      </c>
      <c r="B87" s="457" t="s">
        <v>271</v>
      </c>
      <c r="C87" s="229">
        <f>IF(H87="CANCEL","",I87-2)</f>
        <v>44716</v>
      </c>
      <c r="D87" s="166">
        <f t="shared" si="510"/>
        <v>44716</v>
      </c>
      <c r="E87" s="230">
        <f t="shared" si="380"/>
        <v>44715</v>
      </c>
      <c r="F87" s="166">
        <f t="shared" ref="F87" si="531">E87</f>
        <v>44715</v>
      </c>
      <c r="G87" s="175">
        <f t="shared" ref="G87" si="532">IF(K87="CANCEL","",I87-2)</f>
        <v>44716</v>
      </c>
      <c r="H87" s="166">
        <f t="shared" ref="H87" si="533">G87</f>
        <v>44716</v>
      </c>
      <c r="I87" s="175">
        <f t="shared" ref="I87:I96" si="534">J87</f>
        <v>44718</v>
      </c>
      <c r="J87" s="230">
        <f t="shared" ref="J87:J126" si="535">$J7+7</f>
        <v>44718</v>
      </c>
      <c r="K87" s="166">
        <f t="shared" ref="K87" si="536">I87</f>
        <v>44718</v>
      </c>
      <c r="L87" s="175">
        <f>IF(ISBLANK(L$7),"",L$7+7)</f>
        <v>44721</v>
      </c>
      <c r="M87" s="166">
        <f t="shared" ref="M87" si="537">L87</f>
        <v>44721</v>
      </c>
      <c r="N87" s="284">
        <f>IF(L$7=0,"",L87-$I87)</f>
        <v>3</v>
      </c>
      <c r="O87" s="175">
        <f>IF(ISBLANK(O$7),"",O$7+7)</f>
        <v>44721</v>
      </c>
      <c r="P87" s="166">
        <f t="shared" ref="P87:P132" si="538">O87</f>
        <v>44721</v>
      </c>
      <c r="Q87" s="284">
        <f>IF(O$7=0,"",O87-$I87)</f>
        <v>3</v>
      </c>
      <c r="R87" s="175" t="str">
        <f>IF(ISBLANK(R$7),"",R$7+7)</f>
        <v/>
      </c>
      <c r="S87" s="166" t="str">
        <f t="shared" ref="S87:S132" si="539">R87</f>
        <v/>
      </c>
      <c r="T87" s="284" t="str">
        <f>IF(R$7=0,"",R87-$I87)</f>
        <v/>
      </c>
      <c r="U87" s="325" t="str">
        <f>IF(ISBLANK(U$7),"",U$7+7)</f>
        <v/>
      </c>
      <c r="V87" s="218" t="str">
        <f t="shared" ref="V87:V131" si="540">U87</f>
        <v/>
      </c>
      <c r="W87" s="284" t="str">
        <f>IF(U$7=0,"",U87-$I87)</f>
        <v/>
      </c>
      <c r="X87" s="175" t="str">
        <f>IF(ISBLANK(X$7),"",X$7+7)</f>
        <v/>
      </c>
      <c r="Y87" s="166" t="str">
        <f t="shared" ref="Y87:Y131" si="541">X87</f>
        <v/>
      </c>
      <c r="Z87" s="284" t="str">
        <f>IF(X$7=0,"",X87-$I87)</f>
        <v/>
      </c>
      <c r="AA87" s="325" t="str">
        <f>IF(ISBLANK(AA$7),"",AA$7+7)</f>
        <v/>
      </c>
      <c r="AB87" s="231" t="str">
        <f t="shared" ref="AB87:AB132" si="542">AA87</f>
        <v/>
      </c>
      <c r="AC87" s="284" t="str">
        <f>IF(AA$7=0,"",AA87-$I87)</f>
        <v/>
      </c>
      <c r="AD87" s="175" t="str">
        <f>IF(ISBLANK(AD$7),"",AD$7+7)</f>
        <v/>
      </c>
      <c r="AE87" s="232" t="str">
        <f t="shared" ref="AE87:AE132" si="543">AD87</f>
        <v/>
      </c>
      <c r="AF87" s="284" t="str">
        <f>IF(AD$7=0,"",AD87-$I87)</f>
        <v/>
      </c>
      <c r="AG87" s="286" t="str">
        <f t="shared" ref="AG87:AG126" si="544">$AG7</f>
        <v>SJJ/HASCO</v>
      </c>
      <c r="AH87" s="351" t="s">
        <v>184</v>
      </c>
    </row>
    <row r="88" spans="1:34" s="80" customFormat="1" ht="14.25" customHeight="1">
      <c r="A88" s="258" t="s">
        <v>200</v>
      </c>
      <c r="B88" s="216"/>
      <c r="C88" s="217">
        <f>IF(H88="CANCEL","",I88-2)</f>
        <v>44717</v>
      </c>
      <c r="D88" s="201">
        <f t="shared" si="510"/>
        <v>44717</v>
      </c>
      <c r="E88" s="227">
        <f t="shared" si="380"/>
        <v>44716</v>
      </c>
      <c r="F88" s="201">
        <f t="shared" ref="F88" si="545">E88</f>
        <v>44716</v>
      </c>
      <c r="G88" s="200">
        <f t="shared" ref="G88" si="546">IF(K88="CANCEL","",I88-2)</f>
        <v>44717</v>
      </c>
      <c r="H88" s="201">
        <f t="shared" ref="H88" si="547">G88</f>
        <v>44717</v>
      </c>
      <c r="I88" s="200">
        <f t="shared" si="534"/>
        <v>44719</v>
      </c>
      <c r="J88" s="227">
        <f t="shared" si="535"/>
        <v>44719</v>
      </c>
      <c r="K88" s="201">
        <f t="shared" ref="K88" si="548">I88</f>
        <v>44719</v>
      </c>
      <c r="L88" s="200">
        <f>IF(ISBLANK(L$8),"",L$8+7)</f>
        <v>44721</v>
      </c>
      <c r="M88" s="201">
        <f t="shared" ref="M88" si="549">L88</f>
        <v>44721</v>
      </c>
      <c r="N88" s="264">
        <f>IF(L$8=0,"",L88-$I88)</f>
        <v>2</v>
      </c>
      <c r="O88" s="200">
        <f>IF(ISBLANK(O$8),"",O$8+7)</f>
        <v>44722</v>
      </c>
      <c r="P88" s="201">
        <f t="shared" si="538"/>
        <v>44722</v>
      </c>
      <c r="Q88" s="264">
        <f>IF(O$8=0,"",O88-$I88)</f>
        <v>3</v>
      </c>
      <c r="R88" s="200" t="str">
        <f>IF(ISBLANK(R$8),"",R$8+7)</f>
        <v/>
      </c>
      <c r="S88" s="201" t="str">
        <f t="shared" si="539"/>
        <v/>
      </c>
      <c r="T88" s="264" t="str">
        <f>IF(R$8=0,"",R88-$I88)</f>
        <v/>
      </c>
      <c r="U88" s="265" t="str">
        <f>IF(ISBLANK(U$8),"",U$8+7)</f>
        <v/>
      </c>
      <c r="V88" s="212" t="str">
        <f t="shared" si="540"/>
        <v/>
      </c>
      <c r="W88" s="264" t="str">
        <f>IF(U$8=0,"",U88-$I88)</f>
        <v/>
      </c>
      <c r="X88" s="200" t="str">
        <f>IF(ISBLANK(X$8),"",X$8+7)</f>
        <v/>
      </c>
      <c r="Y88" s="201" t="str">
        <f t="shared" si="541"/>
        <v/>
      </c>
      <c r="Z88" s="264" t="str">
        <f>IF(X$8=0,"",X88-$I88)</f>
        <v/>
      </c>
      <c r="AA88" s="265" t="str">
        <f>IF(ISBLANK(AA$8),"",AA$8+7)</f>
        <v/>
      </c>
      <c r="AB88" s="214" t="str">
        <f t="shared" si="542"/>
        <v/>
      </c>
      <c r="AC88" s="264" t="str">
        <f>IF(AA$8=0,"",AA88-$I88)</f>
        <v/>
      </c>
      <c r="AD88" s="200" t="str">
        <f>IF(ISBLANK(AD$8),"",AD$8+7)</f>
        <v/>
      </c>
      <c r="AE88" s="219" t="str">
        <f t="shared" si="543"/>
        <v/>
      </c>
      <c r="AF88" s="264" t="str">
        <f>IF(AD$8=0,"",AD88-$I88)</f>
        <v/>
      </c>
      <c r="AG88" s="266" t="str">
        <f t="shared" si="544"/>
        <v>COSCO/SINO</v>
      </c>
      <c r="AH88" s="267" t="s">
        <v>184</v>
      </c>
    </row>
    <row r="89" spans="1:34" s="80" customFormat="1" ht="14.25" customHeight="1">
      <c r="A89" s="349" t="s">
        <v>287</v>
      </c>
      <c r="B89" s="549" t="s">
        <v>294</v>
      </c>
      <c r="C89" s="310" t="s">
        <v>173</v>
      </c>
      <c r="D89" s="201" t="str">
        <f t="shared" ref="D89:D103" si="550">C89</f>
        <v>---</v>
      </c>
      <c r="E89" s="227">
        <f t="shared" si="380"/>
        <v>44716</v>
      </c>
      <c r="F89" s="201">
        <f t="shared" ref="F89:F103" si="551">E89</f>
        <v>44716</v>
      </c>
      <c r="G89" s="200">
        <f>IF(K89="CANCEL","",I89-2)</f>
        <v>44717</v>
      </c>
      <c r="H89" s="201">
        <f t="shared" ref="H89:H103" si="552">G89</f>
        <v>44717</v>
      </c>
      <c r="I89" s="200">
        <f t="shared" si="534"/>
        <v>44719</v>
      </c>
      <c r="J89" s="227">
        <f t="shared" si="535"/>
        <v>44719</v>
      </c>
      <c r="K89" s="201">
        <f t="shared" ref="K89:K91" si="553">I89</f>
        <v>44719</v>
      </c>
      <c r="L89" s="200">
        <f>IF(ISBLANK(L$9),"",L$9+7)</f>
        <v>44723</v>
      </c>
      <c r="M89" s="201">
        <f t="shared" ref="M89:M127" si="554">L89</f>
        <v>44723</v>
      </c>
      <c r="N89" s="264">
        <f>IF(L$9=0,"",L89-$I89)</f>
        <v>4</v>
      </c>
      <c r="O89" s="200">
        <f>IF(ISBLANK(O$9),"",O$9+7)</f>
        <v>44724</v>
      </c>
      <c r="P89" s="201">
        <f t="shared" si="538"/>
        <v>44724</v>
      </c>
      <c r="Q89" s="264">
        <f>IF(O$9=0,"",O89-$I89)</f>
        <v>5</v>
      </c>
      <c r="R89" s="200" t="str">
        <f>IF(ISBLANK(R$9),"",R$9+7)</f>
        <v/>
      </c>
      <c r="S89" s="201" t="str">
        <f t="shared" si="539"/>
        <v/>
      </c>
      <c r="T89" s="264" t="str">
        <f>IF(R$9=0,"",R89-$I89)</f>
        <v/>
      </c>
      <c r="U89" s="265" t="str">
        <f>IF(ISBLANK(U$9),"",U$9+7)</f>
        <v/>
      </c>
      <c r="V89" s="212" t="str">
        <f t="shared" si="540"/>
        <v/>
      </c>
      <c r="W89" s="264" t="str">
        <f>IF(U$9=0,"",U89-$I89)</f>
        <v/>
      </c>
      <c r="X89" s="200" t="str">
        <f>IF(ISBLANK(X$9),"",X$9+7)</f>
        <v/>
      </c>
      <c r="Y89" s="201" t="str">
        <f t="shared" si="541"/>
        <v/>
      </c>
      <c r="Z89" s="264" t="str">
        <f>IF(X$9=0,"",X89-$I89)</f>
        <v/>
      </c>
      <c r="AA89" s="200">
        <f>IF(ISBLANK(AA$9),"",AA$9+7)</f>
        <v>44721</v>
      </c>
      <c r="AB89" s="212">
        <f t="shared" si="542"/>
        <v>44721</v>
      </c>
      <c r="AC89" s="264">
        <f>IF(AA$9=0,"",AA89-$I89)</f>
        <v>2</v>
      </c>
      <c r="AD89" s="200" t="str">
        <f>IF(ISBLANK(AD$9),"",AD$9+7)</f>
        <v/>
      </c>
      <c r="AE89" s="219" t="str">
        <f t="shared" si="543"/>
        <v/>
      </c>
      <c r="AF89" s="268" t="str">
        <f>IF(AD$9=0,"",AD89-$I89)</f>
        <v/>
      </c>
      <c r="AG89" s="266" t="str">
        <f t="shared" si="544"/>
        <v>SITC/HASCO</v>
      </c>
      <c r="AH89" s="267">
        <f>$AH9</f>
        <v>0</v>
      </c>
    </row>
    <row r="90" spans="1:34" ht="14.15" customHeight="1">
      <c r="A90" s="224" t="s">
        <v>312</v>
      </c>
      <c r="B90" s="259" t="s">
        <v>256</v>
      </c>
      <c r="C90" s="310" t="s">
        <v>173</v>
      </c>
      <c r="D90" s="201" t="str">
        <f t="shared" si="550"/>
        <v>---</v>
      </c>
      <c r="E90" s="227">
        <f t="shared" si="380"/>
        <v>44716</v>
      </c>
      <c r="F90" s="201">
        <f t="shared" si="551"/>
        <v>44716</v>
      </c>
      <c r="G90" s="200">
        <f>IF(K90="CANCEL","",I90-2)</f>
        <v>44717</v>
      </c>
      <c r="H90" s="201">
        <f t="shared" si="552"/>
        <v>44717</v>
      </c>
      <c r="I90" s="200">
        <f t="shared" si="534"/>
        <v>44719</v>
      </c>
      <c r="J90" s="227">
        <f t="shared" si="535"/>
        <v>44719</v>
      </c>
      <c r="K90" s="201">
        <f t="shared" si="553"/>
        <v>44719</v>
      </c>
      <c r="L90" s="200">
        <f>IF(ISBLANK(L$10),"",L$10+7)</f>
        <v>44723</v>
      </c>
      <c r="M90" s="201">
        <f t="shared" si="554"/>
        <v>44723</v>
      </c>
      <c r="N90" s="264">
        <f>IF(L$10=0,"",L90-$I90)</f>
        <v>4</v>
      </c>
      <c r="O90" s="200">
        <f>IF(ISBLANK(O$10),"",O$10+7)</f>
        <v>44723</v>
      </c>
      <c r="P90" s="201">
        <f t="shared" si="538"/>
        <v>44723</v>
      </c>
      <c r="Q90" s="264">
        <f>IF(O$10=0,"",O90-$I90)</f>
        <v>4</v>
      </c>
      <c r="R90" s="200">
        <f>IF(ISBLANK(R$10),"",R$10+7)</f>
        <v>44722</v>
      </c>
      <c r="S90" s="201">
        <f t="shared" si="539"/>
        <v>44722</v>
      </c>
      <c r="T90" s="264">
        <f>IF(R$10=0,"",R90-$I90)</f>
        <v>3</v>
      </c>
      <c r="U90" s="265" t="str">
        <f>IF(ISBLANK(U$10),"",U$10+7)</f>
        <v/>
      </c>
      <c r="V90" s="212" t="str">
        <f t="shared" si="540"/>
        <v/>
      </c>
      <c r="W90" s="264" t="str">
        <f>IF(U$10=0,"",U90-$I90)</f>
        <v/>
      </c>
      <c r="X90" s="200" t="str">
        <f>IF(ISBLANK(X$10),"",X$10+7)</f>
        <v/>
      </c>
      <c r="Y90" s="201" t="str">
        <f t="shared" si="541"/>
        <v/>
      </c>
      <c r="Z90" s="264" t="str">
        <f>IF(X$10=0,"",X90-$I90)</f>
        <v/>
      </c>
      <c r="AA90" s="265" t="str">
        <f>IF(ISBLANK(AA$10),"",AA$10+7)</f>
        <v/>
      </c>
      <c r="AB90" s="214" t="str">
        <f t="shared" si="542"/>
        <v/>
      </c>
      <c r="AC90" s="264" t="str">
        <f>IF(AA$10=0,"",AA90-$I90)</f>
        <v/>
      </c>
      <c r="AD90" s="200" t="str">
        <f>IF(ISBLANK(AD$10),"",AD$10+7)</f>
        <v/>
      </c>
      <c r="AE90" s="219" t="str">
        <f t="shared" si="543"/>
        <v/>
      </c>
      <c r="AF90" s="264" t="str">
        <f>IF(AD$10=0,"",AD90-$I90)</f>
        <v/>
      </c>
      <c r="AG90" s="266" t="str">
        <f t="shared" si="544"/>
        <v>HASCO/SITC</v>
      </c>
      <c r="AH90" s="267">
        <f>$AH10</f>
        <v>0</v>
      </c>
    </row>
    <row r="91" spans="1:34" ht="14.15" customHeight="1">
      <c r="A91" s="260" t="s">
        <v>74</v>
      </c>
      <c r="B91" s="216" t="s">
        <v>271</v>
      </c>
      <c r="C91" s="217">
        <f>IF(H91="CANCEL","",I91-2)</f>
        <v>44717</v>
      </c>
      <c r="D91" s="201">
        <f t="shared" ref="D91" si="555">C91</f>
        <v>44717</v>
      </c>
      <c r="E91" s="227">
        <f t="shared" si="380"/>
        <v>44716</v>
      </c>
      <c r="F91" s="201">
        <f t="shared" si="551"/>
        <v>44716</v>
      </c>
      <c r="G91" s="200">
        <f t="shared" ref="G91" si="556">IF(K91="CANCEL","",I91-2)</f>
        <v>44717</v>
      </c>
      <c r="H91" s="201">
        <f t="shared" si="552"/>
        <v>44717</v>
      </c>
      <c r="I91" s="200">
        <f t="shared" si="534"/>
        <v>44719</v>
      </c>
      <c r="J91" s="227">
        <f t="shared" si="535"/>
        <v>44719</v>
      </c>
      <c r="K91" s="201">
        <f t="shared" si="553"/>
        <v>44719</v>
      </c>
      <c r="L91" s="200" t="str">
        <f>IF(ISBLANK(L$11),"",L$11+7)</f>
        <v/>
      </c>
      <c r="M91" s="201" t="str">
        <f t="shared" si="554"/>
        <v/>
      </c>
      <c r="N91" s="264" t="str">
        <f>IF(L$11=0,"",L91-$I91)</f>
        <v/>
      </c>
      <c r="O91" s="200" t="str">
        <f>IF(ISBLANK(O$11),"",O$11+7)</f>
        <v/>
      </c>
      <c r="P91" s="201" t="str">
        <f t="shared" si="538"/>
        <v/>
      </c>
      <c r="Q91" s="269" t="str">
        <f>IF(O$11=0,"",O91-$I91)</f>
        <v/>
      </c>
      <c r="R91" s="200">
        <f>IF(ISBLANK(R$11),"",R$11+7)</f>
        <v>44721</v>
      </c>
      <c r="S91" s="201">
        <f t="shared" si="539"/>
        <v>44721</v>
      </c>
      <c r="T91" s="264">
        <f>IF(R$11=0,"",R91-$I91)</f>
        <v>2</v>
      </c>
      <c r="U91" s="265" t="str">
        <f>IF(ISBLANK(U$11),"",U$11+7)</f>
        <v/>
      </c>
      <c r="V91" s="212" t="str">
        <f t="shared" si="540"/>
        <v/>
      </c>
      <c r="W91" s="269" t="str">
        <f>IF(U$11=0,"",U91-$I91)</f>
        <v/>
      </c>
      <c r="X91" s="200" t="str">
        <f>IF(ISBLANK(X$11),"",X$11+7)</f>
        <v/>
      </c>
      <c r="Y91" s="219" t="str">
        <f t="shared" si="541"/>
        <v/>
      </c>
      <c r="Z91" s="264" t="str">
        <f>IF(X$11=0,"",X91-$I91)</f>
        <v/>
      </c>
      <c r="AA91" s="200" t="str">
        <f>IF(ISBLANK(AA$11),"",AA$11+7)</f>
        <v/>
      </c>
      <c r="AB91" s="201" t="str">
        <f t="shared" si="542"/>
        <v/>
      </c>
      <c r="AC91" s="269" t="str">
        <f>IF(AA$11=0,"",AA91-$I91)</f>
        <v/>
      </c>
      <c r="AD91" s="200" t="str">
        <f>IF(ISBLANK(AD$11),"",AD$11+7)</f>
        <v/>
      </c>
      <c r="AE91" s="219" t="str">
        <f t="shared" si="543"/>
        <v/>
      </c>
      <c r="AF91" s="264" t="str">
        <f>IF(AD$11=0,"",AD91-$I91)</f>
        <v/>
      </c>
      <c r="AG91" s="266" t="str">
        <f t="shared" si="544"/>
        <v>SJJ/HASCO</v>
      </c>
      <c r="AH91" s="267" t="s">
        <v>185</v>
      </c>
    </row>
    <row r="92" spans="1:34" ht="14.25" customHeight="1">
      <c r="A92" s="260" t="s">
        <v>268</v>
      </c>
      <c r="B92" s="352" t="s">
        <v>313</v>
      </c>
      <c r="C92" s="217">
        <f>IF(H92="CANCEL","",I92-1)</f>
        <v>44718</v>
      </c>
      <c r="D92" s="201">
        <f t="shared" ref="D92" si="557">C92</f>
        <v>44718</v>
      </c>
      <c r="E92" s="227">
        <f>IF(K92="CANCEL","",G92)</f>
        <v>44718</v>
      </c>
      <c r="F92" s="201">
        <f t="shared" ref="F92" si="558">E92</f>
        <v>44718</v>
      </c>
      <c r="G92" s="200">
        <f>IF(K92="CANCEL","",I92-1)</f>
        <v>44718</v>
      </c>
      <c r="H92" s="201">
        <f t="shared" ref="H92" si="559">G92</f>
        <v>44718</v>
      </c>
      <c r="I92" s="200">
        <f t="shared" si="534"/>
        <v>44719</v>
      </c>
      <c r="J92" s="227">
        <f t="shared" si="535"/>
        <v>44719</v>
      </c>
      <c r="K92" s="201">
        <f t="shared" ref="K92" si="560">I92</f>
        <v>44719</v>
      </c>
      <c r="L92" s="200" t="str">
        <f>IF(ISBLANK(L$12),"",L$12+7)</f>
        <v/>
      </c>
      <c r="M92" s="201" t="str">
        <f t="shared" si="554"/>
        <v/>
      </c>
      <c r="N92" s="264" t="str">
        <f>IF(L$12=0,"",L92-$I92)</f>
        <v/>
      </c>
      <c r="O92" s="200" t="str">
        <f>IF(ISBLANK(O$12),"",O$12+7)</f>
        <v/>
      </c>
      <c r="P92" s="201" t="str">
        <f t="shared" si="538"/>
        <v/>
      </c>
      <c r="Q92" s="264" t="str">
        <f>IF(O$12=0,"",O92-$I92)</f>
        <v/>
      </c>
      <c r="R92" s="200" t="str">
        <f>IF(ISBLANK(R$12),"",R$12+7)</f>
        <v/>
      </c>
      <c r="S92" s="201" t="str">
        <f t="shared" si="539"/>
        <v/>
      </c>
      <c r="T92" s="264" t="str">
        <f>IF(R$12=0,"",R92-$I92)</f>
        <v/>
      </c>
      <c r="U92" s="200">
        <f>IF(ISBLANK(U$12),"",IF(A92="SU ZHOU HAO(KOBE)","",U$12+7))</f>
        <v>44721</v>
      </c>
      <c r="V92" s="212">
        <f t="shared" si="540"/>
        <v>44721</v>
      </c>
      <c r="W92" s="264">
        <f>IF(U92="","",U92-$I92)</f>
        <v>2</v>
      </c>
      <c r="X92" s="200" t="str">
        <f>IF(ISBLANK(X$12),"",IF(A92="SU ZHOU HAO(OSAKA)","",X$12+7))</f>
        <v/>
      </c>
      <c r="Y92" s="201" t="str">
        <f t="shared" si="541"/>
        <v/>
      </c>
      <c r="Z92" s="264" t="str">
        <f>IF(X92="","",X92-$I92)</f>
        <v/>
      </c>
      <c r="AA92" s="265" t="str">
        <f>IF(ISBLANK(AA$12),"",AA$12+7)</f>
        <v/>
      </c>
      <c r="AB92" s="214" t="str">
        <f t="shared" si="542"/>
        <v/>
      </c>
      <c r="AC92" s="264" t="str">
        <f>IF(AA$12=0,"",AA92-$I92)</f>
        <v/>
      </c>
      <c r="AD92" s="200" t="str">
        <f>IF(ISBLANK(AD$12),"",AD$12+7)</f>
        <v/>
      </c>
      <c r="AE92" s="219" t="str">
        <f t="shared" si="543"/>
        <v/>
      </c>
      <c r="AF92" s="264" t="str">
        <f>IF(AD$12=0,"",AD92-$I92)</f>
        <v/>
      </c>
      <c r="AG92" s="266" t="str">
        <f t="shared" si="544"/>
        <v>FERRY</v>
      </c>
      <c r="AH92" s="267" t="s">
        <v>186</v>
      </c>
    </row>
    <row r="93" spans="1:34" ht="14.25" customHeight="1">
      <c r="A93" s="258" t="s">
        <v>200</v>
      </c>
      <c r="B93" s="216"/>
      <c r="C93" s="310" t="s">
        <v>173</v>
      </c>
      <c r="D93" s="201" t="str">
        <f t="shared" si="550"/>
        <v>---</v>
      </c>
      <c r="E93" s="227">
        <f t="shared" ref="E93:E111" si="561">IF(K93="CANCEL","",G93-1)</f>
        <v>44716</v>
      </c>
      <c r="F93" s="201">
        <f t="shared" si="551"/>
        <v>44716</v>
      </c>
      <c r="G93" s="200">
        <f t="shared" ref="G93:G103" si="562">IF(K93="CANCEL","",I93-2)</f>
        <v>44717</v>
      </c>
      <c r="H93" s="201">
        <f t="shared" si="552"/>
        <v>44717</v>
      </c>
      <c r="I93" s="200">
        <f t="shared" si="534"/>
        <v>44719</v>
      </c>
      <c r="J93" s="227">
        <f t="shared" si="535"/>
        <v>44719</v>
      </c>
      <c r="K93" s="201">
        <f>I93</f>
        <v>44719</v>
      </c>
      <c r="L93" s="200" t="str">
        <f>IF(ISBLANK(L$13),"",L$13+7)</f>
        <v/>
      </c>
      <c r="M93" s="201" t="str">
        <f t="shared" si="554"/>
        <v/>
      </c>
      <c r="N93" s="264" t="str">
        <f>IF(L$13=0,"",L93-$I93)</f>
        <v/>
      </c>
      <c r="O93" s="200" t="str">
        <f>IF(ISBLANK(O$13),"",O$13+7)</f>
        <v/>
      </c>
      <c r="P93" s="201" t="str">
        <f t="shared" si="538"/>
        <v/>
      </c>
      <c r="Q93" s="264" t="str">
        <f>IF(O$13=0,"",O93-$I93)</f>
        <v/>
      </c>
      <c r="R93" s="200" t="str">
        <f>IF(ISBLANK(R$13),"",R$13+7)</f>
        <v/>
      </c>
      <c r="S93" s="201" t="str">
        <f t="shared" si="539"/>
        <v/>
      </c>
      <c r="T93" s="264" t="str">
        <f>IF(R$13=0,"",R93-$I93)</f>
        <v/>
      </c>
      <c r="U93" s="265">
        <f>IF(ISBLANK(U$13),"",U$13+7)</f>
        <v>44721</v>
      </c>
      <c r="V93" s="212">
        <f t="shared" si="540"/>
        <v>44721</v>
      </c>
      <c r="W93" s="264">
        <f>IF(U$13=0,"",U93-$I93)</f>
        <v>2</v>
      </c>
      <c r="X93" s="200">
        <f>IF(ISBLANK(X$13),"",X$13+7)</f>
        <v>44721</v>
      </c>
      <c r="Y93" s="201">
        <f t="shared" si="541"/>
        <v>44721</v>
      </c>
      <c r="Z93" s="264">
        <f>IF(X$13=0,"",X93-$I93)</f>
        <v>2</v>
      </c>
      <c r="AA93" s="265" t="str">
        <f>IF(ISBLANK(AA$13),"",AA$13+7)</f>
        <v/>
      </c>
      <c r="AB93" s="214" t="str">
        <f t="shared" si="542"/>
        <v/>
      </c>
      <c r="AC93" s="264" t="str">
        <f>IF(AA$13=0,"",AA93-$I93)</f>
        <v/>
      </c>
      <c r="AD93" s="200" t="str">
        <f>IF(ISBLANK(AD$13),"",AD$13+7)</f>
        <v/>
      </c>
      <c r="AE93" s="219" t="str">
        <f t="shared" si="543"/>
        <v/>
      </c>
      <c r="AF93" s="264" t="str">
        <f>IF(AD$13=0,"",AD93-$I93)</f>
        <v/>
      </c>
      <c r="AG93" s="266" t="str">
        <f t="shared" si="544"/>
        <v>COSCO/SINO</v>
      </c>
      <c r="AH93" s="267">
        <f>$AH13</f>
        <v>0</v>
      </c>
    </row>
    <row r="94" spans="1:34" s="80" customFormat="1" ht="14.25" customHeight="1">
      <c r="A94" s="349" t="s">
        <v>355</v>
      </c>
      <c r="B94" s="348" t="s">
        <v>356</v>
      </c>
      <c r="C94" s="310" t="s">
        <v>173</v>
      </c>
      <c r="D94" s="201" t="str">
        <f t="shared" si="550"/>
        <v>---</v>
      </c>
      <c r="E94" s="227">
        <f t="shared" si="561"/>
        <v>44716</v>
      </c>
      <c r="F94" s="201">
        <f t="shared" si="551"/>
        <v>44716</v>
      </c>
      <c r="G94" s="200">
        <f t="shared" si="562"/>
        <v>44717</v>
      </c>
      <c r="H94" s="201">
        <f t="shared" si="552"/>
        <v>44717</v>
      </c>
      <c r="I94" s="200">
        <f t="shared" si="534"/>
        <v>44719</v>
      </c>
      <c r="J94" s="227">
        <f t="shared" si="535"/>
        <v>44719</v>
      </c>
      <c r="K94" s="201">
        <f t="shared" ref="K94:K95" si="563">I94</f>
        <v>44719</v>
      </c>
      <c r="L94" s="200" t="str">
        <f>IF(ISBLANK(L$14),"",L$14+7)</f>
        <v/>
      </c>
      <c r="M94" s="201" t="str">
        <f t="shared" si="554"/>
        <v/>
      </c>
      <c r="N94" s="264" t="str">
        <f>IF(L$14=0,"",L94-$I94)</f>
        <v/>
      </c>
      <c r="O94" s="200" t="str">
        <f>IF(ISBLANK(O$14),"",O$14+7)</f>
        <v/>
      </c>
      <c r="P94" s="201" t="str">
        <f t="shared" si="538"/>
        <v/>
      </c>
      <c r="Q94" s="264" t="str">
        <f>IF(O$14=0,"",O94-$I94)</f>
        <v/>
      </c>
      <c r="R94" s="200" t="str">
        <f>IF(ISBLANK(R$14),"",R$14+7)</f>
        <v/>
      </c>
      <c r="S94" s="201" t="str">
        <f t="shared" si="539"/>
        <v/>
      </c>
      <c r="T94" s="264" t="str">
        <f>IF(R$14=0,"",R94-$I94)</f>
        <v/>
      </c>
      <c r="U94" s="265">
        <f>IF(ISBLANK(U$14),"",U$14+7)</f>
        <v>44721</v>
      </c>
      <c r="V94" s="212">
        <f t="shared" si="540"/>
        <v>44721</v>
      </c>
      <c r="W94" s="264">
        <f>IF(U$14=0,"",U94-$I94)</f>
        <v>2</v>
      </c>
      <c r="X94" s="200">
        <f>IF(ISBLANK(X$14),"",X$14+7)</f>
        <v>44721</v>
      </c>
      <c r="Y94" s="201">
        <f t="shared" si="541"/>
        <v>44721</v>
      </c>
      <c r="Z94" s="264">
        <f>IF(X$14=0,"",X94-$I94)</f>
        <v>2</v>
      </c>
      <c r="AA94" s="265" t="str">
        <f>IF(ISBLANK(AA$14),"",AA$14+7)</f>
        <v/>
      </c>
      <c r="AB94" s="214" t="str">
        <f t="shared" si="542"/>
        <v/>
      </c>
      <c r="AC94" s="264" t="str">
        <f>IF(AA$14=0,"",AA94-$I94)</f>
        <v/>
      </c>
      <c r="AD94" s="200" t="str">
        <f>IF(ISBLANK(AD$14),"",AD$14+7)</f>
        <v/>
      </c>
      <c r="AE94" s="219" t="str">
        <f t="shared" si="543"/>
        <v/>
      </c>
      <c r="AF94" s="264" t="str">
        <f>IF(AD$14=0,"",AD94-$I94)</f>
        <v/>
      </c>
      <c r="AG94" s="266" t="str">
        <f t="shared" si="544"/>
        <v>HASCO/CCL</v>
      </c>
      <c r="AH94" s="267">
        <f>$AH14</f>
        <v>0</v>
      </c>
    </row>
    <row r="95" spans="1:34" ht="14.25" customHeight="1">
      <c r="A95" s="349" t="s">
        <v>199</v>
      </c>
      <c r="B95" s="348" t="s">
        <v>270</v>
      </c>
      <c r="C95" s="310" t="s">
        <v>173</v>
      </c>
      <c r="D95" s="201" t="str">
        <f t="shared" si="550"/>
        <v>---</v>
      </c>
      <c r="E95" s="227">
        <f t="shared" si="561"/>
        <v>44716</v>
      </c>
      <c r="F95" s="201">
        <f t="shared" si="551"/>
        <v>44716</v>
      </c>
      <c r="G95" s="200">
        <f t="shared" si="562"/>
        <v>44717</v>
      </c>
      <c r="H95" s="201">
        <f t="shared" si="552"/>
        <v>44717</v>
      </c>
      <c r="I95" s="200">
        <f t="shared" si="534"/>
        <v>44719</v>
      </c>
      <c r="J95" s="227">
        <f t="shared" si="535"/>
        <v>44719</v>
      </c>
      <c r="K95" s="201">
        <f t="shared" si="563"/>
        <v>44719</v>
      </c>
      <c r="L95" s="200" t="str">
        <f>IF(ISBLANK(L$15),"",L$15+7)</f>
        <v/>
      </c>
      <c r="M95" s="201" t="str">
        <f t="shared" si="554"/>
        <v/>
      </c>
      <c r="N95" s="264" t="str">
        <f>IF(L$15=0,"",L95-$I95)</f>
        <v/>
      </c>
      <c r="O95" s="200" t="str">
        <f>IF(ISBLANK(O$15),"",O$15+7)</f>
        <v/>
      </c>
      <c r="P95" s="201" t="str">
        <f t="shared" si="538"/>
        <v/>
      </c>
      <c r="Q95" s="264" t="str">
        <f>IF(O$15=0,"",O95-$I95)</f>
        <v/>
      </c>
      <c r="R95" s="200" t="str">
        <f>IF(ISBLANK(R$15),"",R$15+7)</f>
        <v/>
      </c>
      <c r="S95" s="201" t="str">
        <f t="shared" si="539"/>
        <v/>
      </c>
      <c r="T95" s="264" t="str">
        <f>IF(R$15=0,"",R95-$I95)</f>
        <v/>
      </c>
      <c r="U95" s="265">
        <f>IF(ISBLANK(U$15),"",U$15+7)</f>
        <v>44721</v>
      </c>
      <c r="V95" s="212">
        <f t="shared" si="540"/>
        <v>44721</v>
      </c>
      <c r="W95" s="264">
        <f>IF(U$15=0,"",U95-$I95)</f>
        <v>2</v>
      </c>
      <c r="X95" s="200">
        <f>IF(ISBLANK(X$15),"",X$15+7)</f>
        <v>44722</v>
      </c>
      <c r="Y95" s="201">
        <f t="shared" si="541"/>
        <v>44722</v>
      </c>
      <c r="Z95" s="264">
        <f>IF(X$15=0,"",X95-$I95)</f>
        <v>3</v>
      </c>
      <c r="AA95" s="265" t="str">
        <f>IF(ISBLANK(AA$15),"",AA$15+7)</f>
        <v/>
      </c>
      <c r="AB95" s="214" t="str">
        <f t="shared" si="542"/>
        <v/>
      </c>
      <c r="AC95" s="264" t="str">
        <f>IF(AA$15=0,"",AA95-$I95)</f>
        <v/>
      </c>
      <c r="AD95" s="200" t="str">
        <f>IF(ISBLANK(AD$15),"",AD$15+7)</f>
        <v/>
      </c>
      <c r="AE95" s="219" t="str">
        <f t="shared" si="543"/>
        <v/>
      </c>
      <c r="AF95" s="264" t="str">
        <f>IF(AD$15=0,"",AD95-$I95)</f>
        <v/>
      </c>
      <c r="AG95" s="266" t="str">
        <f t="shared" si="544"/>
        <v>HASCO/SITC</v>
      </c>
      <c r="AH95" s="267">
        <f>$AH15</f>
        <v>0</v>
      </c>
    </row>
    <row r="96" spans="1:34" ht="14.25" customHeight="1">
      <c r="A96" s="260" t="s">
        <v>198</v>
      </c>
      <c r="B96" s="216" t="s">
        <v>271</v>
      </c>
      <c r="C96" s="217">
        <f>IF(H96="CANCEL","",I96-2)</f>
        <v>44717</v>
      </c>
      <c r="D96" s="201">
        <f t="shared" ref="D96" si="564">C96</f>
        <v>44717</v>
      </c>
      <c r="E96" s="227">
        <f t="shared" si="561"/>
        <v>44716</v>
      </c>
      <c r="F96" s="201">
        <f t="shared" ref="F96" si="565">E96</f>
        <v>44716</v>
      </c>
      <c r="G96" s="200">
        <f t="shared" ref="G96" si="566">IF(K96="CANCEL","",I96-2)</f>
        <v>44717</v>
      </c>
      <c r="H96" s="201">
        <f t="shared" ref="H96" si="567">G96</f>
        <v>44717</v>
      </c>
      <c r="I96" s="200">
        <f t="shared" si="534"/>
        <v>44719</v>
      </c>
      <c r="J96" s="227">
        <f t="shared" si="535"/>
        <v>44719</v>
      </c>
      <c r="K96" s="201">
        <f>I96</f>
        <v>44719</v>
      </c>
      <c r="L96" s="200" t="str">
        <f>IF(ISBLANK(L$16),"",L$16+7)</f>
        <v/>
      </c>
      <c r="M96" s="201" t="str">
        <f t="shared" si="554"/>
        <v/>
      </c>
      <c r="N96" s="264" t="str">
        <f>IF(L$16=0,"",L96-$I96)</f>
        <v/>
      </c>
      <c r="O96" s="200" t="str">
        <f>IF(ISBLANK(O$16),"",O$16+7)</f>
        <v/>
      </c>
      <c r="P96" s="201" t="str">
        <f t="shared" si="538"/>
        <v/>
      </c>
      <c r="Q96" s="269" t="str">
        <f>IF(O$16=0,"",O96-$I96)</f>
        <v/>
      </c>
      <c r="R96" s="200" t="str">
        <f>IF(ISBLANK(R$16),"",R$16+7)</f>
        <v/>
      </c>
      <c r="S96" s="201" t="str">
        <f t="shared" si="539"/>
        <v/>
      </c>
      <c r="T96" s="264" t="str">
        <f>IF(R$16=0,"",R96-$I96)</f>
        <v/>
      </c>
      <c r="U96" s="265">
        <f>IF(ISBLANK(U$16),"",U$16+7)</f>
        <v>44721</v>
      </c>
      <c r="V96" s="212">
        <f t="shared" si="540"/>
        <v>44721</v>
      </c>
      <c r="W96" s="269">
        <f>IF(U$16=0,"",U96-$I96)</f>
        <v>2</v>
      </c>
      <c r="X96" s="200">
        <f>IF(ISBLANK(X$16),"",X$16+7)</f>
        <v>44722</v>
      </c>
      <c r="Y96" s="219">
        <f t="shared" si="541"/>
        <v>44722</v>
      </c>
      <c r="Z96" s="264">
        <f>IF(X$16=0,"",X96-$I96)</f>
        <v>3</v>
      </c>
      <c r="AA96" s="200" t="str">
        <f>IF(ISBLANK(AA$16),"",AA$16+7)</f>
        <v/>
      </c>
      <c r="AB96" s="201" t="str">
        <f t="shared" si="542"/>
        <v/>
      </c>
      <c r="AC96" s="269" t="str">
        <f>IF(AA$16=0,"",AA96-$I96)</f>
        <v/>
      </c>
      <c r="AD96" s="200" t="str">
        <f>IF(ISBLANK(AD$16),"",AD$16+7)</f>
        <v/>
      </c>
      <c r="AE96" s="219" t="str">
        <f t="shared" si="543"/>
        <v/>
      </c>
      <c r="AF96" s="264" t="str">
        <f>IF(AD$16=0,"",AD96-$I96)</f>
        <v/>
      </c>
      <c r="AG96" s="266" t="str">
        <f t="shared" si="544"/>
        <v>SJJ</v>
      </c>
      <c r="AH96" s="267" t="s">
        <v>186</v>
      </c>
    </row>
    <row r="97" spans="1:34" ht="14.25" customHeight="1">
      <c r="A97" s="224" t="s">
        <v>172</v>
      </c>
      <c r="B97" s="216" t="s">
        <v>301</v>
      </c>
      <c r="C97" s="310" t="s">
        <v>173</v>
      </c>
      <c r="D97" s="201" t="str">
        <f t="shared" si="550"/>
        <v>---</v>
      </c>
      <c r="E97" s="227">
        <f t="shared" si="561"/>
        <v>44716</v>
      </c>
      <c r="F97" s="201">
        <f t="shared" si="551"/>
        <v>44716</v>
      </c>
      <c r="G97" s="200">
        <f t="shared" si="562"/>
        <v>44717</v>
      </c>
      <c r="H97" s="201">
        <f t="shared" si="552"/>
        <v>44717</v>
      </c>
      <c r="I97" s="200">
        <f t="shared" ref="I97:I145" si="568">J97</f>
        <v>44719</v>
      </c>
      <c r="J97" s="227">
        <f t="shared" si="535"/>
        <v>44719</v>
      </c>
      <c r="K97" s="201">
        <f t="shared" ref="K97:K99" si="569">I97</f>
        <v>44719</v>
      </c>
      <c r="L97" s="200" t="str">
        <f>IF(ISBLANK(L$17),"",L$17+7)</f>
        <v/>
      </c>
      <c r="M97" s="201" t="str">
        <f t="shared" si="554"/>
        <v/>
      </c>
      <c r="N97" s="264" t="str">
        <f>IF(L$17=0,"",L97-$I97)</f>
        <v/>
      </c>
      <c r="O97" s="200" t="str">
        <f>IF(ISBLANK(O$17),"",O$17+7)</f>
        <v/>
      </c>
      <c r="P97" s="201" t="str">
        <f t="shared" si="538"/>
        <v/>
      </c>
      <c r="Q97" s="264" t="str">
        <f>IF(O$17=0,"",O97-$I97)</f>
        <v/>
      </c>
      <c r="R97" s="200" t="str">
        <f>IF(ISBLANK(R$17),"",R$17+7)</f>
        <v/>
      </c>
      <c r="S97" s="201" t="str">
        <f t="shared" si="539"/>
        <v/>
      </c>
      <c r="T97" s="264" t="str">
        <f>IF(R$17=0,"",R97-$I97)</f>
        <v/>
      </c>
      <c r="U97" s="265" t="str">
        <f>IF(ISBLANK(U$17),"",U$17+7)</f>
        <v/>
      </c>
      <c r="V97" s="212" t="str">
        <f t="shared" si="540"/>
        <v/>
      </c>
      <c r="W97" s="264" t="str">
        <f>IF(U$17=0,"",U97-$I97)</f>
        <v/>
      </c>
      <c r="X97" s="200" t="str">
        <f>IF(ISBLANK(X$17),"",X$17+7)</f>
        <v/>
      </c>
      <c r="Y97" s="201" t="str">
        <f t="shared" si="541"/>
        <v/>
      </c>
      <c r="Z97" s="264" t="str">
        <f>IF(X$17=0,"",X97-$I97)</f>
        <v/>
      </c>
      <c r="AA97" s="265">
        <f>IF(ISBLANK(AA$17),"",AA$17+7)</f>
        <v>44721</v>
      </c>
      <c r="AB97" s="214">
        <f t="shared" si="542"/>
        <v>44721</v>
      </c>
      <c r="AC97" s="264">
        <f>IF(AA$17=0,"",AA97-$I97)</f>
        <v>2</v>
      </c>
      <c r="AD97" s="265">
        <f>IF(ISBLANK(AD$17),"",AD$17+7)</f>
        <v>44722</v>
      </c>
      <c r="AE97" s="212">
        <f t="shared" si="543"/>
        <v>44722</v>
      </c>
      <c r="AF97" s="264">
        <f>IF(AD$17=0,"",AD97-$I97)</f>
        <v>3</v>
      </c>
      <c r="AG97" s="266" t="str">
        <f t="shared" si="544"/>
        <v>HASCO/SJJ</v>
      </c>
      <c r="AH97" s="267">
        <f>$AH17</f>
        <v>0</v>
      </c>
    </row>
    <row r="98" spans="1:34" ht="14.25" customHeight="1">
      <c r="A98" s="349" t="s">
        <v>300</v>
      </c>
      <c r="B98" s="348" t="s">
        <v>323</v>
      </c>
      <c r="C98" s="310" t="s">
        <v>173</v>
      </c>
      <c r="D98" s="201" t="str">
        <f t="shared" si="550"/>
        <v>---</v>
      </c>
      <c r="E98" s="227">
        <f t="shared" si="561"/>
        <v>44716</v>
      </c>
      <c r="F98" s="201">
        <f t="shared" si="551"/>
        <v>44716</v>
      </c>
      <c r="G98" s="200">
        <f t="shared" si="562"/>
        <v>44717</v>
      </c>
      <c r="H98" s="201">
        <f t="shared" si="552"/>
        <v>44717</v>
      </c>
      <c r="I98" s="200">
        <f t="shared" si="568"/>
        <v>44719</v>
      </c>
      <c r="J98" s="227">
        <f t="shared" si="535"/>
        <v>44719</v>
      </c>
      <c r="K98" s="201">
        <f t="shared" si="569"/>
        <v>44719</v>
      </c>
      <c r="L98" s="200" t="str">
        <f>IF(ISBLANK(L$18),"",L$18+7)</f>
        <v/>
      </c>
      <c r="M98" s="201" t="str">
        <f t="shared" si="554"/>
        <v/>
      </c>
      <c r="N98" s="264" t="str">
        <f>IF(L$18=0,"",L98-$I98)</f>
        <v/>
      </c>
      <c r="O98" s="200" t="str">
        <f>IF(ISBLANK(O$18),"",O$18+7)</f>
        <v/>
      </c>
      <c r="P98" s="201" t="str">
        <f t="shared" si="538"/>
        <v/>
      </c>
      <c r="Q98" s="264" t="str">
        <f>IF(O$18=0,"",O98-$I98)</f>
        <v/>
      </c>
      <c r="R98" s="200" t="str">
        <f>IF(ISBLANK(R$18),"",R$18+7)</f>
        <v/>
      </c>
      <c r="S98" s="201" t="str">
        <f t="shared" si="539"/>
        <v/>
      </c>
      <c r="T98" s="264" t="str">
        <f>IF(R$18=0,"",R98-$I98)</f>
        <v/>
      </c>
      <c r="U98" s="265" t="str">
        <f>IF(ISBLANK(U$18),"",U$18+7)</f>
        <v/>
      </c>
      <c r="V98" s="212" t="str">
        <f t="shared" si="540"/>
        <v/>
      </c>
      <c r="W98" s="264" t="str">
        <f>IF(U$18=0,"",U98-$I98)</f>
        <v/>
      </c>
      <c r="X98" s="200" t="str">
        <f>IF(ISBLANK(X$18),"",X$18+7)</f>
        <v/>
      </c>
      <c r="Y98" s="201" t="str">
        <f t="shared" si="541"/>
        <v/>
      </c>
      <c r="Z98" s="264" t="str">
        <f>IF(X$18=0,"",X98-$I98)</f>
        <v/>
      </c>
      <c r="AA98" s="265">
        <f>IF(ISBLANK(AA$18),"",AA$18+7)</f>
        <v>44721</v>
      </c>
      <c r="AB98" s="214">
        <f t="shared" si="542"/>
        <v>44721</v>
      </c>
      <c r="AC98" s="264">
        <f>IF(AA$18=0,"",AA98-$I98)</f>
        <v>2</v>
      </c>
      <c r="AD98" s="265">
        <f>IF(ISBLANK(AD$18),"",AD$18+7)</f>
        <v>44722</v>
      </c>
      <c r="AE98" s="212">
        <f t="shared" si="543"/>
        <v>44722</v>
      </c>
      <c r="AF98" s="264">
        <f>IF(AD$18=0,"",AD98-$I98)</f>
        <v>3</v>
      </c>
      <c r="AG98" s="266" t="str">
        <f t="shared" si="544"/>
        <v>SITC/HASCO</v>
      </c>
      <c r="AH98" s="267">
        <f>$AH18</f>
        <v>0</v>
      </c>
    </row>
    <row r="99" spans="1:34" ht="14.25" customHeight="1">
      <c r="A99" s="349" t="s">
        <v>290</v>
      </c>
      <c r="B99" s="350" t="s">
        <v>263</v>
      </c>
      <c r="C99" s="310" t="s">
        <v>173</v>
      </c>
      <c r="D99" s="201" t="str">
        <f t="shared" si="550"/>
        <v>---</v>
      </c>
      <c r="E99" s="227">
        <f t="shared" si="561"/>
        <v>44718</v>
      </c>
      <c r="F99" s="201">
        <f t="shared" si="551"/>
        <v>44718</v>
      </c>
      <c r="G99" s="200">
        <f t="shared" si="562"/>
        <v>44719</v>
      </c>
      <c r="H99" s="201">
        <f t="shared" si="552"/>
        <v>44719</v>
      </c>
      <c r="I99" s="200">
        <f t="shared" si="568"/>
        <v>44721</v>
      </c>
      <c r="J99" s="227">
        <f t="shared" si="535"/>
        <v>44721</v>
      </c>
      <c r="K99" s="201">
        <f t="shared" si="569"/>
        <v>44721</v>
      </c>
      <c r="L99" s="200" t="str">
        <f>IF(ISBLANK(L$19),"",L$19+7)</f>
        <v/>
      </c>
      <c r="M99" s="201" t="str">
        <f t="shared" si="554"/>
        <v/>
      </c>
      <c r="N99" s="264" t="str">
        <f>IF(L$19=0,"",L99-$I99)</f>
        <v/>
      </c>
      <c r="O99" s="200" t="str">
        <f>IF(ISBLANK(O$19),"",O$19+7)</f>
        <v/>
      </c>
      <c r="P99" s="201" t="str">
        <f t="shared" si="538"/>
        <v/>
      </c>
      <c r="Q99" s="264" t="str">
        <f>IF(O$19=0,"",O99-$I99)</f>
        <v/>
      </c>
      <c r="R99" s="200">
        <f>IF(ISBLANK(R$19),"",R$19+7)</f>
        <v>44725</v>
      </c>
      <c r="S99" s="201">
        <f t="shared" si="539"/>
        <v>44725</v>
      </c>
      <c r="T99" s="284">
        <f>IF(R$19=0,"",R99-$I99)</f>
        <v>4</v>
      </c>
      <c r="U99" s="325">
        <f>IF(ISBLANK(U$19),"",U$19+7)</f>
        <v>44723</v>
      </c>
      <c r="V99" s="218">
        <f t="shared" si="540"/>
        <v>44723</v>
      </c>
      <c r="W99" s="284">
        <f>IF(U$19=0,"",U99-$I99)</f>
        <v>2</v>
      </c>
      <c r="X99" s="325">
        <f>IF(ISBLANK(X$19),"",X$19+7)</f>
        <v>44724</v>
      </c>
      <c r="Y99" s="212">
        <f t="shared" si="541"/>
        <v>44724</v>
      </c>
      <c r="Z99" s="284">
        <f>IF(X$19=0,"",X99-$I99)</f>
        <v>3</v>
      </c>
      <c r="AA99" s="265" t="str">
        <f>IF(ISBLANK(AA$19),"",AA$19+7)</f>
        <v/>
      </c>
      <c r="AB99" s="214" t="str">
        <f t="shared" si="542"/>
        <v/>
      </c>
      <c r="AC99" s="264" t="str">
        <f>IF(AA$19=0,"",AA99-$I99)</f>
        <v/>
      </c>
      <c r="AD99" s="200" t="str">
        <f>IF(ISBLANK(AD$19),"",AD$19+7)</f>
        <v/>
      </c>
      <c r="AE99" s="219" t="str">
        <f t="shared" si="543"/>
        <v/>
      </c>
      <c r="AF99" s="264" t="str">
        <f>IF(AD$19=0,"",AD99-$I99)</f>
        <v/>
      </c>
      <c r="AG99" s="266" t="str">
        <f t="shared" si="544"/>
        <v>SITC/HASCO</v>
      </c>
      <c r="AH99" s="267">
        <f>$AH19</f>
        <v>0</v>
      </c>
    </row>
    <row r="100" spans="1:34" ht="14.25" customHeight="1">
      <c r="A100" s="258" t="s">
        <v>190</v>
      </c>
      <c r="B100" s="216" t="s">
        <v>271</v>
      </c>
      <c r="C100" s="310" t="s">
        <v>173</v>
      </c>
      <c r="D100" s="201" t="str">
        <f t="shared" si="550"/>
        <v>---</v>
      </c>
      <c r="E100" s="227">
        <f t="shared" si="561"/>
        <v>44718</v>
      </c>
      <c r="F100" s="201">
        <f t="shared" si="551"/>
        <v>44718</v>
      </c>
      <c r="G100" s="200">
        <f t="shared" si="562"/>
        <v>44719</v>
      </c>
      <c r="H100" s="201">
        <f t="shared" si="552"/>
        <v>44719</v>
      </c>
      <c r="I100" s="200">
        <f t="shared" si="568"/>
        <v>44721</v>
      </c>
      <c r="J100" s="227">
        <f t="shared" si="535"/>
        <v>44721</v>
      </c>
      <c r="K100" s="201">
        <f>I100</f>
        <v>44721</v>
      </c>
      <c r="L100" s="200">
        <f>IF(ISBLANK(L$20),"",L$20+7)</f>
        <v>44724</v>
      </c>
      <c r="M100" s="201">
        <f t="shared" si="554"/>
        <v>44724</v>
      </c>
      <c r="N100" s="264">
        <f>IF(L$20=0,"",L100-$I100)</f>
        <v>3</v>
      </c>
      <c r="O100" s="200">
        <f>IF(ISBLANK(O$20),"",O$20+7)</f>
        <v>44724</v>
      </c>
      <c r="P100" s="201">
        <f t="shared" si="538"/>
        <v>44724</v>
      </c>
      <c r="Q100" s="264">
        <f>IF(O$20=0,"",O100-$I100)</f>
        <v>3</v>
      </c>
      <c r="R100" s="200" t="str">
        <f>IF(ISBLANK(R$20),"",R$20+7)</f>
        <v/>
      </c>
      <c r="S100" s="201" t="str">
        <f t="shared" si="539"/>
        <v/>
      </c>
      <c r="T100" s="264" t="str">
        <f>IF(R$20=0,"",R100-$I100)</f>
        <v/>
      </c>
      <c r="U100" s="265" t="str">
        <f>IF(ISBLANK(U$20),"",U$20+7)</f>
        <v/>
      </c>
      <c r="V100" s="212" t="str">
        <f t="shared" si="540"/>
        <v/>
      </c>
      <c r="W100" s="264" t="str">
        <f>IF(U$20=0,"",U100-$I100)</f>
        <v/>
      </c>
      <c r="X100" s="200" t="str">
        <f>IF(ISBLANK(X$20),"",X$20+7)</f>
        <v/>
      </c>
      <c r="Y100" s="201" t="str">
        <f t="shared" si="541"/>
        <v/>
      </c>
      <c r="Z100" s="264" t="str">
        <f>IF(X$20=0,"",X100-$I100)</f>
        <v/>
      </c>
      <c r="AA100" s="265" t="str">
        <f>IF(ISBLANK(AA$20),"",AA$20+7)</f>
        <v/>
      </c>
      <c r="AB100" s="214" t="str">
        <f t="shared" si="542"/>
        <v/>
      </c>
      <c r="AC100" s="264" t="str">
        <f>IF(AA$20=0,"",AA100-$I100)</f>
        <v/>
      </c>
      <c r="AD100" s="200" t="str">
        <f>IF(ISBLANK(AD$20),"",AD$20+7)</f>
        <v/>
      </c>
      <c r="AE100" s="219" t="str">
        <f t="shared" si="543"/>
        <v/>
      </c>
      <c r="AF100" s="264" t="str">
        <f>IF(AD$20=0,"",AD100-$I100)</f>
        <v/>
      </c>
      <c r="AG100" s="266" t="str">
        <f t="shared" si="544"/>
        <v>SINO/SITC</v>
      </c>
      <c r="AH100" s="267">
        <f>$AH20</f>
        <v>0</v>
      </c>
    </row>
    <row r="101" spans="1:34" ht="14.25" customHeight="1">
      <c r="A101" s="258" t="s">
        <v>189</v>
      </c>
      <c r="B101" s="216" t="s">
        <v>271</v>
      </c>
      <c r="C101" s="217">
        <f>IF(H101="CANCEL","",I101-2)</f>
        <v>44720</v>
      </c>
      <c r="D101" s="201">
        <f t="shared" ref="D101" si="570">C101</f>
        <v>44720</v>
      </c>
      <c r="E101" s="227">
        <f t="shared" si="561"/>
        <v>44719</v>
      </c>
      <c r="F101" s="201">
        <f t="shared" si="551"/>
        <v>44719</v>
      </c>
      <c r="G101" s="200">
        <f t="shared" si="562"/>
        <v>44720</v>
      </c>
      <c r="H101" s="201">
        <f t="shared" si="552"/>
        <v>44720</v>
      </c>
      <c r="I101" s="200">
        <f t="shared" si="568"/>
        <v>44722</v>
      </c>
      <c r="J101" s="227">
        <f t="shared" si="535"/>
        <v>44722</v>
      </c>
      <c r="K101" s="201">
        <f t="shared" ref="K101" si="571">I101</f>
        <v>44722</v>
      </c>
      <c r="L101" s="200">
        <f>IF(ISBLANK(L$21),"",L$21+7)</f>
        <v>44725</v>
      </c>
      <c r="M101" s="201">
        <f t="shared" si="554"/>
        <v>44725</v>
      </c>
      <c r="N101" s="264">
        <f>IF(L$21=0,"",L101-$I101)</f>
        <v>3</v>
      </c>
      <c r="O101" s="200">
        <f>IF(ISBLANK(O$21),"",O$21+7)</f>
        <v>44725</v>
      </c>
      <c r="P101" s="201">
        <f t="shared" si="538"/>
        <v>44725</v>
      </c>
      <c r="Q101" s="264">
        <f>IF(O$21=0,"",O101-$I101)</f>
        <v>3</v>
      </c>
      <c r="R101" s="200" t="str">
        <f>IF(ISBLANK(R$21),"",R$21+7)</f>
        <v/>
      </c>
      <c r="S101" s="201" t="str">
        <f t="shared" si="539"/>
        <v/>
      </c>
      <c r="T101" s="264" t="str">
        <f>IF(R$21=0,"",R101-$I101)</f>
        <v/>
      </c>
      <c r="U101" s="265" t="str">
        <f>IF(ISBLANK(U$21),"",U$21+7)</f>
        <v/>
      </c>
      <c r="V101" s="212" t="str">
        <f t="shared" si="540"/>
        <v/>
      </c>
      <c r="W101" s="264" t="str">
        <f>IF(U$21=0,"",U101-$I101)</f>
        <v/>
      </c>
      <c r="X101" s="200" t="str">
        <f>IF(ISBLANK(X$21),"",X$21+7)</f>
        <v/>
      </c>
      <c r="Y101" s="201" t="str">
        <f t="shared" si="541"/>
        <v/>
      </c>
      <c r="Z101" s="264" t="str">
        <f>IF(X$21=0,"",X101-$I101)</f>
        <v/>
      </c>
      <c r="AA101" s="265" t="str">
        <f>IF(ISBLANK(AA$21),"",AA$21+7)</f>
        <v/>
      </c>
      <c r="AB101" s="214" t="str">
        <f t="shared" si="542"/>
        <v/>
      </c>
      <c r="AC101" s="264" t="str">
        <f>IF(AA$21=0,"",AA101-$I101)</f>
        <v/>
      </c>
      <c r="AD101" s="200" t="str">
        <f>IF(ISBLANK(AD$21),"",AD$21+7)</f>
        <v/>
      </c>
      <c r="AE101" s="219" t="str">
        <f t="shared" si="543"/>
        <v/>
      </c>
      <c r="AF101" s="264" t="str">
        <f>IF(AD$21=0,"",AD101-$I101)</f>
        <v/>
      </c>
      <c r="AG101" s="266" t="str">
        <f t="shared" si="544"/>
        <v>SJJ/HASCO</v>
      </c>
      <c r="AH101" s="267" t="s">
        <v>184</v>
      </c>
    </row>
    <row r="102" spans="1:34" ht="14.25" customHeight="1">
      <c r="A102" s="258" t="s">
        <v>193</v>
      </c>
      <c r="B102" s="216" t="s">
        <v>301</v>
      </c>
      <c r="C102" s="310" t="s">
        <v>173</v>
      </c>
      <c r="D102" s="201" t="str">
        <f t="shared" si="550"/>
        <v>---</v>
      </c>
      <c r="E102" s="227">
        <f t="shared" si="561"/>
        <v>44719</v>
      </c>
      <c r="F102" s="201">
        <f t="shared" si="551"/>
        <v>44719</v>
      </c>
      <c r="G102" s="200">
        <f t="shared" si="562"/>
        <v>44720</v>
      </c>
      <c r="H102" s="201">
        <f t="shared" si="552"/>
        <v>44720</v>
      </c>
      <c r="I102" s="200">
        <f t="shared" si="568"/>
        <v>44722</v>
      </c>
      <c r="J102" s="227">
        <f t="shared" si="535"/>
        <v>44722</v>
      </c>
      <c r="K102" s="201">
        <f>I102</f>
        <v>44722</v>
      </c>
      <c r="L102" s="200">
        <f>IF(ISBLANK(L$22),"",L$22+7)</f>
        <v>44725</v>
      </c>
      <c r="M102" s="201">
        <f t="shared" si="554"/>
        <v>44725</v>
      </c>
      <c r="N102" s="264">
        <f>IF(L$23=0,"",L102-$I102)</f>
        <v>3</v>
      </c>
      <c r="O102" s="200">
        <f>IF(ISBLANK(O$22),"",O$22+7)</f>
        <v>44725</v>
      </c>
      <c r="P102" s="201">
        <f t="shared" si="538"/>
        <v>44725</v>
      </c>
      <c r="Q102" s="264">
        <f>IF(O$23=0,"",O102-$I102)</f>
        <v>3</v>
      </c>
      <c r="R102" s="200" t="str">
        <f>IF(ISBLANK(R$22),"",R$22+7)</f>
        <v/>
      </c>
      <c r="S102" s="201" t="str">
        <f t="shared" si="539"/>
        <v/>
      </c>
      <c r="T102" s="264" t="str">
        <f>IF(R393=0,"",R102-$I102)</f>
        <v/>
      </c>
      <c r="U102" s="265" t="str">
        <f>IF(ISBLANK(U$22),"",U$22+7)</f>
        <v/>
      </c>
      <c r="V102" s="212" t="str">
        <f t="shared" si="540"/>
        <v/>
      </c>
      <c r="W102" s="264" t="str">
        <f>IF(U393=0,"",U102-$I102)</f>
        <v/>
      </c>
      <c r="X102" s="200" t="str">
        <f>IF(ISBLANK(X$22),"",X$22+7)</f>
        <v/>
      </c>
      <c r="Y102" s="201" t="str">
        <f t="shared" si="541"/>
        <v/>
      </c>
      <c r="Z102" s="264" t="str">
        <f>IF(X393=0,"",X102-$I102)</f>
        <v/>
      </c>
      <c r="AA102" s="265" t="str">
        <f>IF(ISBLANK(AA$22),"",AA$22+7)</f>
        <v/>
      </c>
      <c r="AB102" s="214" t="str">
        <f t="shared" si="542"/>
        <v/>
      </c>
      <c r="AC102" s="264" t="str">
        <f>IF(AA393=0,"",AA102-$I102)</f>
        <v/>
      </c>
      <c r="AD102" s="200" t="str">
        <f>IF(ISBLANK(AD$22),"",AD$22+7)</f>
        <v/>
      </c>
      <c r="AE102" s="219" t="str">
        <f t="shared" si="543"/>
        <v/>
      </c>
      <c r="AF102" s="264" t="str">
        <f>IF(AD393=0,"",AD102-$I102)</f>
        <v/>
      </c>
      <c r="AG102" s="266" t="str">
        <f t="shared" si="544"/>
        <v>HASCO/SITC</v>
      </c>
      <c r="AH102" s="267">
        <f>$AH22</f>
        <v>0</v>
      </c>
    </row>
    <row r="103" spans="1:34" ht="14.25" customHeight="1">
      <c r="A103" s="347" t="s">
        <v>286</v>
      </c>
      <c r="B103" s="348" t="s">
        <v>324</v>
      </c>
      <c r="C103" s="310" t="s">
        <v>173</v>
      </c>
      <c r="D103" s="201" t="str">
        <f t="shared" si="550"/>
        <v>---</v>
      </c>
      <c r="E103" s="227">
        <f t="shared" si="561"/>
        <v>44719</v>
      </c>
      <c r="F103" s="201">
        <f t="shared" si="551"/>
        <v>44719</v>
      </c>
      <c r="G103" s="200">
        <f t="shared" si="562"/>
        <v>44720</v>
      </c>
      <c r="H103" s="201">
        <f t="shared" si="552"/>
        <v>44720</v>
      </c>
      <c r="I103" s="200">
        <f t="shared" si="568"/>
        <v>44722</v>
      </c>
      <c r="J103" s="227">
        <f t="shared" si="535"/>
        <v>44722</v>
      </c>
      <c r="K103" s="201">
        <f>I103</f>
        <v>44722</v>
      </c>
      <c r="L103" s="200">
        <f>IF(ISBLANK(L$23),"",L$23+7)</f>
        <v>44725</v>
      </c>
      <c r="M103" s="201">
        <f t="shared" si="554"/>
        <v>44725</v>
      </c>
      <c r="N103" s="264">
        <f>IF(L$23=0,"",L103-$I103)</f>
        <v>3</v>
      </c>
      <c r="O103" s="200">
        <f>IF(ISBLANK(O$23),"",O$23+7)</f>
        <v>44725</v>
      </c>
      <c r="P103" s="201">
        <f t="shared" si="538"/>
        <v>44725</v>
      </c>
      <c r="Q103" s="264">
        <f>IF(O$23=0,"",O103-$I103)</f>
        <v>3</v>
      </c>
      <c r="R103" s="200" t="str">
        <f>IF(ISBLANK(R$23),"",R$23+7)</f>
        <v/>
      </c>
      <c r="S103" s="201" t="str">
        <f t="shared" si="539"/>
        <v/>
      </c>
      <c r="T103" s="264" t="str">
        <f>IF(R$23=0,"",R103-$I103)</f>
        <v/>
      </c>
      <c r="U103" s="265" t="str">
        <f>IF(ISBLANK(U$23),"",U$23+7)</f>
        <v/>
      </c>
      <c r="V103" s="212" t="str">
        <f t="shared" si="540"/>
        <v/>
      </c>
      <c r="W103" s="264" t="str">
        <f>IF(U$23=0,"",U103-$I103)</f>
        <v/>
      </c>
      <c r="X103" s="200" t="str">
        <f>IF(ISBLANK(X$23),"",X$23+7)</f>
        <v/>
      </c>
      <c r="Y103" s="201" t="str">
        <f t="shared" si="541"/>
        <v/>
      </c>
      <c r="Z103" s="264" t="str">
        <f>IF(X$23=0,"",X103-$I103)</f>
        <v/>
      </c>
      <c r="AA103" s="265" t="str">
        <f>IF(ISBLANK(AA$23),"",AA$23+7)</f>
        <v/>
      </c>
      <c r="AB103" s="214" t="str">
        <f t="shared" si="542"/>
        <v/>
      </c>
      <c r="AC103" s="264" t="str">
        <f>IF(AA$23=0,"",AA103-$I103)</f>
        <v/>
      </c>
      <c r="AD103" s="200" t="str">
        <f>IF(ISBLANK(AD$23),"",AD$23+7)</f>
        <v/>
      </c>
      <c r="AE103" s="219" t="str">
        <f t="shared" si="543"/>
        <v/>
      </c>
      <c r="AF103" s="264" t="str">
        <f>IF(AD$23=0,"",AD103-$I103)</f>
        <v/>
      </c>
      <c r="AG103" s="266" t="str">
        <f t="shared" si="544"/>
        <v>COSCO/SINO</v>
      </c>
      <c r="AH103" s="267">
        <f>$AH23</f>
        <v>0</v>
      </c>
    </row>
    <row r="104" spans="1:34" ht="14.25" customHeight="1">
      <c r="A104" s="347" t="s">
        <v>320</v>
      </c>
      <c r="B104" s="348" t="s">
        <v>301</v>
      </c>
      <c r="C104" s="310" t="s">
        <v>173</v>
      </c>
      <c r="D104" s="201" t="str">
        <f>C104</f>
        <v>---</v>
      </c>
      <c r="E104" s="227">
        <f t="shared" si="561"/>
        <v>44719</v>
      </c>
      <c r="F104" s="201">
        <f>E104</f>
        <v>44719</v>
      </c>
      <c r="G104" s="200">
        <f>IF(K104="CANCEL","",I104-2)</f>
        <v>44720</v>
      </c>
      <c r="H104" s="201">
        <f>G104</f>
        <v>44720</v>
      </c>
      <c r="I104" s="200">
        <f t="shared" si="568"/>
        <v>44722</v>
      </c>
      <c r="J104" s="227">
        <f t="shared" si="535"/>
        <v>44722</v>
      </c>
      <c r="K104" s="201">
        <f t="shared" ref="K104" si="572">I104</f>
        <v>44722</v>
      </c>
      <c r="L104" s="200" t="str">
        <f>IF(ISBLANK(L$24),"",L$24+7)</f>
        <v/>
      </c>
      <c r="M104" s="201" t="str">
        <f t="shared" si="554"/>
        <v/>
      </c>
      <c r="N104" s="264" t="str">
        <f>IF(L$24=0,"",L104-$I104)</f>
        <v/>
      </c>
      <c r="O104" s="200" t="str">
        <f>IF(ISBLANK(O$24),"",O$24+7)</f>
        <v/>
      </c>
      <c r="P104" s="201" t="str">
        <f t="shared" si="538"/>
        <v/>
      </c>
      <c r="Q104" s="264" t="str">
        <f>IF(O$24=0,"",O104-$I104)</f>
        <v/>
      </c>
      <c r="R104" s="200">
        <f>IF(ISBLANK(R$24),"",R$24+7)</f>
        <v>44724</v>
      </c>
      <c r="S104" s="201">
        <f t="shared" si="539"/>
        <v>44724</v>
      </c>
      <c r="T104" s="264">
        <f>IF(R$24=0,"",R104-$I104)</f>
        <v>2</v>
      </c>
      <c r="U104" s="265" t="str">
        <f>IF(ISBLANK(U$24),"",U$24+7)</f>
        <v/>
      </c>
      <c r="V104" s="212" t="str">
        <f t="shared" si="540"/>
        <v/>
      </c>
      <c r="W104" s="264" t="str">
        <f>IF(U$24=0,"",U104-$I104)</f>
        <v/>
      </c>
      <c r="X104" s="200" t="str">
        <f>IF(ISBLANK(X$24),"",X$24+7)</f>
        <v/>
      </c>
      <c r="Y104" s="201" t="str">
        <f t="shared" si="541"/>
        <v/>
      </c>
      <c r="Z104" s="264" t="str">
        <f>IF(X$24=0,"",X104-$I104)</f>
        <v/>
      </c>
      <c r="AA104" s="265" t="str">
        <f>IF(ISBLANK(AA$24),"",AA$24+7)</f>
        <v/>
      </c>
      <c r="AB104" s="214" t="str">
        <f t="shared" si="542"/>
        <v/>
      </c>
      <c r="AC104" s="264" t="str">
        <f>IF(AA$24=0,"",AA104-$I104)</f>
        <v/>
      </c>
      <c r="AD104" s="200" t="str">
        <f>IF(ISBLANK(AD$24),"",AD$24+7)</f>
        <v/>
      </c>
      <c r="AE104" s="219" t="str">
        <f t="shared" si="543"/>
        <v/>
      </c>
      <c r="AF104" s="264" t="str">
        <f>IF(AD$24=0,"",AD104-$I104)</f>
        <v/>
      </c>
      <c r="AG104" s="266" t="str">
        <f t="shared" si="544"/>
        <v>SINO/SITC</v>
      </c>
      <c r="AH104" s="267">
        <f>$AH24</f>
        <v>0</v>
      </c>
    </row>
    <row r="105" spans="1:34" s="80" customFormat="1" ht="14.25" customHeight="1">
      <c r="A105" s="258" t="s">
        <v>192</v>
      </c>
      <c r="B105" s="216" t="s">
        <v>271</v>
      </c>
      <c r="C105" s="217">
        <f>IF(H105="CANCEL","",I105-2)</f>
        <v>44720</v>
      </c>
      <c r="D105" s="201">
        <f t="shared" ref="D105" si="573">C105</f>
        <v>44720</v>
      </c>
      <c r="E105" s="227">
        <f t="shared" si="561"/>
        <v>44719</v>
      </c>
      <c r="F105" s="201">
        <f t="shared" ref="F105" si="574">E105</f>
        <v>44719</v>
      </c>
      <c r="G105" s="200">
        <f t="shared" ref="G105" si="575">IF(K105="CANCEL","",I105-2)</f>
        <v>44720</v>
      </c>
      <c r="H105" s="201">
        <f t="shared" ref="H105" si="576">G105</f>
        <v>44720</v>
      </c>
      <c r="I105" s="200">
        <f t="shared" si="568"/>
        <v>44722</v>
      </c>
      <c r="J105" s="227">
        <f t="shared" si="535"/>
        <v>44722</v>
      </c>
      <c r="K105" s="201">
        <f>I105</f>
        <v>44722</v>
      </c>
      <c r="L105" s="200" t="str">
        <f>IF(ISBLANK(L$25),"",L$25+7)</f>
        <v/>
      </c>
      <c r="M105" s="201" t="str">
        <f t="shared" si="554"/>
        <v/>
      </c>
      <c r="N105" s="264" t="str">
        <f>IF(L$25=0,"",L105-$I105)</f>
        <v/>
      </c>
      <c r="O105" s="200" t="str">
        <f>IF(ISBLANK(O$25),"",O$25+7)</f>
        <v/>
      </c>
      <c r="P105" s="201" t="str">
        <f t="shared" si="538"/>
        <v/>
      </c>
      <c r="Q105" s="264" t="str">
        <f>IF(O$25=0,"",O105-$I105)</f>
        <v/>
      </c>
      <c r="R105" s="200">
        <f>IF(ISBLANK(R$25),"",R$25+7)</f>
        <v>44725</v>
      </c>
      <c r="S105" s="201">
        <f t="shared" si="539"/>
        <v>44725</v>
      </c>
      <c r="T105" s="264">
        <f>IF(R$25=0,"",R105-$I105)</f>
        <v>3</v>
      </c>
      <c r="U105" s="265" t="str">
        <f>IF(ISBLANK(U$25),"",U$25+7)</f>
        <v/>
      </c>
      <c r="V105" s="212" t="str">
        <f t="shared" si="540"/>
        <v/>
      </c>
      <c r="W105" s="264" t="str">
        <f>IF(U$25=0,"",U105-$I105)</f>
        <v/>
      </c>
      <c r="X105" s="200" t="str">
        <f>IF(ISBLANK(X$25),"",X$25+7)</f>
        <v/>
      </c>
      <c r="Y105" s="201" t="str">
        <f t="shared" si="541"/>
        <v/>
      </c>
      <c r="Z105" s="264" t="str">
        <f>IF(X$25=0,"",X105-$I105)</f>
        <v/>
      </c>
      <c r="AA105" s="265" t="str">
        <f>IF(ISBLANK(AA$25),"",AA$25+7)</f>
        <v/>
      </c>
      <c r="AB105" s="214" t="str">
        <f t="shared" si="542"/>
        <v/>
      </c>
      <c r="AC105" s="264" t="str">
        <f>IF(AA$25=0,"",AA105-$I105)</f>
        <v/>
      </c>
      <c r="AD105" s="200" t="str">
        <f>IF(ISBLANK(AD$25),"",AD$25+7)</f>
        <v/>
      </c>
      <c r="AE105" s="219" t="str">
        <f t="shared" si="543"/>
        <v/>
      </c>
      <c r="AF105" s="264" t="str">
        <f>IF(AD$25=0,"",AD105-$I105)</f>
        <v/>
      </c>
      <c r="AG105" s="266" t="str">
        <f t="shared" si="544"/>
        <v>HASCO/SJJ</v>
      </c>
      <c r="AH105" s="267" t="s">
        <v>185</v>
      </c>
    </row>
    <row r="106" spans="1:34" s="80" customFormat="1" ht="14.25" customHeight="1">
      <c r="A106" s="224" t="s">
        <v>258</v>
      </c>
      <c r="B106" s="259" t="s">
        <v>301</v>
      </c>
      <c r="C106" s="310" t="s">
        <v>173</v>
      </c>
      <c r="D106" s="201" t="str">
        <f t="shared" ref="D106:D107" si="577">C106</f>
        <v>---</v>
      </c>
      <c r="E106" s="227">
        <f t="shared" si="561"/>
        <v>44719</v>
      </c>
      <c r="F106" s="201">
        <f t="shared" ref="F106:F107" si="578">E106</f>
        <v>44719</v>
      </c>
      <c r="G106" s="200">
        <f t="shared" ref="G106:G107" si="579">IF(K106="CANCEL","",I106-2)</f>
        <v>44720</v>
      </c>
      <c r="H106" s="201">
        <f t="shared" ref="H106:H107" si="580">G106</f>
        <v>44720</v>
      </c>
      <c r="I106" s="200">
        <f t="shared" si="568"/>
        <v>44722</v>
      </c>
      <c r="J106" s="227">
        <f t="shared" si="535"/>
        <v>44722</v>
      </c>
      <c r="K106" s="201">
        <f t="shared" ref="K106:K107" si="581">I106</f>
        <v>44722</v>
      </c>
      <c r="L106" s="200" t="str">
        <f>IF(ISBLANK(L$26),"",L$26+7)</f>
        <v/>
      </c>
      <c r="M106" s="201" t="str">
        <f t="shared" si="554"/>
        <v/>
      </c>
      <c r="N106" s="264" t="str">
        <f>IF(L$26=0,"",L106-$I106)</f>
        <v/>
      </c>
      <c r="O106" s="200" t="str">
        <f>IF(ISBLANK(O$26),"",O$26+7)</f>
        <v/>
      </c>
      <c r="P106" s="201" t="str">
        <f t="shared" si="538"/>
        <v/>
      </c>
      <c r="Q106" s="264" t="str">
        <f>IF(O$26=0,"",O106-$I106)</f>
        <v/>
      </c>
      <c r="R106" s="200" t="str">
        <f>IF(ISBLANK(R$26),"",R$26+7)</f>
        <v/>
      </c>
      <c r="S106" s="201" t="str">
        <f t="shared" si="539"/>
        <v/>
      </c>
      <c r="T106" s="264" t="str">
        <f>IF(R$26=0,"",R106-$I106)</f>
        <v/>
      </c>
      <c r="U106" s="265">
        <f>IF(ISBLANK(U$26),"",U$26+7)</f>
        <v>44725</v>
      </c>
      <c r="V106" s="212">
        <f t="shared" si="540"/>
        <v>44725</v>
      </c>
      <c r="W106" s="264">
        <f>IF(U$26=0,"",U106-$I106)</f>
        <v>3</v>
      </c>
      <c r="X106" s="265">
        <f>IF(ISBLANK(X$26),"",X$26+7)</f>
        <v>44726</v>
      </c>
      <c r="Y106" s="212">
        <f t="shared" si="541"/>
        <v>44726</v>
      </c>
      <c r="Z106" s="264">
        <f>IF(X$26=0,"",X106-$I106)</f>
        <v>4</v>
      </c>
      <c r="AA106" s="265" t="str">
        <f>IF(ISBLANK(AA$26),"",AA$26+7)</f>
        <v/>
      </c>
      <c r="AB106" s="214" t="str">
        <f t="shared" si="542"/>
        <v/>
      </c>
      <c r="AC106" s="264" t="str">
        <f>IF(AA$26=0,"",AA106-$I106)</f>
        <v/>
      </c>
      <c r="AD106" s="200" t="str">
        <f>IF(ISBLANK(AD$26),"",AD$26+7)</f>
        <v/>
      </c>
      <c r="AE106" s="219" t="str">
        <f t="shared" si="543"/>
        <v/>
      </c>
      <c r="AF106" s="264" t="str">
        <f>IF(AD$26=0,"",AD106-$I106)</f>
        <v/>
      </c>
      <c r="AG106" s="266" t="str">
        <f t="shared" si="544"/>
        <v>HASCO</v>
      </c>
      <c r="AH106" s="267">
        <f>$AH26</f>
        <v>0</v>
      </c>
    </row>
    <row r="107" spans="1:34" s="80" customFormat="1" ht="14.25" customHeight="1">
      <c r="A107" s="349" t="s">
        <v>260</v>
      </c>
      <c r="B107" s="350" t="s">
        <v>280</v>
      </c>
      <c r="C107" s="310" t="s">
        <v>173</v>
      </c>
      <c r="D107" s="201" t="str">
        <f t="shared" si="577"/>
        <v>---</v>
      </c>
      <c r="E107" s="227">
        <f t="shared" si="561"/>
        <v>44719</v>
      </c>
      <c r="F107" s="201">
        <f t="shared" si="578"/>
        <v>44719</v>
      </c>
      <c r="G107" s="200">
        <f t="shared" si="579"/>
        <v>44720</v>
      </c>
      <c r="H107" s="201">
        <f t="shared" si="580"/>
        <v>44720</v>
      </c>
      <c r="I107" s="200">
        <f t="shared" si="568"/>
        <v>44722</v>
      </c>
      <c r="J107" s="227">
        <f t="shared" si="535"/>
        <v>44722</v>
      </c>
      <c r="K107" s="201">
        <f t="shared" si="581"/>
        <v>44722</v>
      </c>
      <c r="L107" s="200" t="str">
        <f>IF(ISBLANK(L$27),"",L$27+7)</f>
        <v/>
      </c>
      <c r="M107" s="201" t="str">
        <f t="shared" si="554"/>
        <v/>
      </c>
      <c r="N107" s="264" t="str">
        <f>IF(L$27=0,"",L107-$I107)</f>
        <v/>
      </c>
      <c r="O107" s="200" t="str">
        <f>IF(ISBLANK(O$27),"",O$27+7)</f>
        <v/>
      </c>
      <c r="P107" s="201" t="str">
        <f t="shared" si="538"/>
        <v/>
      </c>
      <c r="Q107" s="264" t="str">
        <f>IF(O$27=0,"",O107-$I107)</f>
        <v/>
      </c>
      <c r="R107" s="200" t="str">
        <f>IF(ISBLANK(R$27),"",R$27+7)</f>
        <v/>
      </c>
      <c r="S107" s="201" t="str">
        <f t="shared" si="539"/>
        <v/>
      </c>
      <c r="T107" s="264" t="str">
        <f>IF(R$27=0,"",R107-$I107)</f>
        <v/>
      </c>
      <c r="U107" s="265">
        <f>IF(ISBLANK(U$27),"",U$27+7)</f>
        <v>44725</v>
      </c>
      <c r="V107" s="212">
        <f t="shared" si="540"/>
        <v>44725</v>
      </c>
      <c r="W107" s="264">
        <f>IF(U$27=0,"",U107-$I107)</f>
        <v>3</v>
      </c>
      <c r="X107" s="265">
        <f>IF(ISBLANK(X$27),"",X$27+7)</f>
        <v>44725</v>
      </c>
      <c r="Y107" s="212">
        <f t="shared" si="541"/>
        <v>44725</v>
      </c>
      <c r="Z107" s="264">
        <f>IF(X$27=0,"",X107-$I107)</f>
        <v>3</v>
      </c>
      <c r="AA107" s="265" t="str">
        <f>IF(ISBLANK(AA$27),"",AA$27+7)</f>
        <v/>
      </c>
      <c r="AB107" s="214" t="str">
        <f t="shared" si="542"/>
        <v/>
      </c>
      <c r="AC107" s="264" t="str">
        <f>IF(AA$27=0,"",AA107-$I107)</f>
        <v/>
      </c>
      <c r="AD107" s="200" t="str">
        <f>IF(ISBLANK(AD$27),"",AD$27+7)</f>
        <v/>
      </c>
      <c r="AE107" s="219" t="str">
        <f t="shared" si="543"/>
        <v/>
      </c>
      <c r="AF107" s="264" t="str">
        <f>IF(AD$27=0,"",AD107-$I107)</f>
        <v/>
      </c>
      <c r="AG107" s="266" t="str">
        <f t="shared" si="544"/>
        <v>HASCO/SITC</v>
      </c>
      <c r="AH107" s="267">
        <f>$AH27</f>
        <v>0</v>
      </c>
    </row>
    <row r="108" spans="1:34" s="80" customFormat="1" ht="14.25" customHeight="1">
      <c r="A108" s="258" t="s">
        <v>291</v>
      </c>
      <c r="B108" s="216" t="s">
        <v>271</v>
      </c>
      <c r="C108" s="217">
        <f>IF(H108="CANCEL","",I108-2)</f>
        <v>44720</v>
      </c>
      <c r="D108" s="201">
        <f>C108</f>
        <v>44720</v>
      </c>
      <c r="E108" s="227">
        <f t="shared" si="561"/>
        <v>44719</v>
      </c>
      <c r="F108" s="201">
        <f>E108</f>
        <v>44719</v>
      </c>
      <c r="G108" s="200">
        <f>IF(K108="CANCEL","",I108-2)</f>
        <v>44720</v>
      </c>
      <c r="H108" s="201">
        <f>G108</f>
        <v>44720</v>
      </c>
      <c r="I108" s="200">
        <f t="shared" si="568"/>
        <v>44722</v>
      </c>
      <c r="J108" s="227">
        <f t="shared" si="535"/>
        <v>44722</v>
      </c>
      <c r="K108" s="201">
        <f>I108</f>
        <v>44722</v>
      </c>
      <c r="L108" s="200" t="str">
        <f>IF(ISBLANK(L$28),"",L$28+7)</f>
        <v/>
      </c>
      <c r="M108" s="201" t="str">
        <f t="shared" si="554"/>
        <v/>
      </c>
      <c r="N108" s="264" t="str">
        <f>IF(L$28=0,"",L108-$I108)</f>
        <v/>
      </c>
      <c r="O108" s="200" t="str">
        <f>IF(ISBLANK(O$28),"",O$28+7)</f>
        <v/>
      </c>
      <c r="P108" s="201" t="str">
        <f t="shared" si="538"/>
        <v/>
      </c>
      <c r="Q108" s="264" t="str">
        <f>IF(O$28=0,"",O108-$I108)</f>
        <v/>
      </c>
      <c r="R108" s="200" t="str">
        <f>IF(ISBLANK(R$28),"",R$28+7)</f>
        <v/>
      </c>
      <c r="S108" s="201" t="str">
        <f t="shared" si="539"/>
        <v/>
      </c>
      <c r="T108" s="264" t="str">
        <f>IF(R$28=0,"",R108-$I108)</f>
        <v/>
      </c>
      <c r="U108" s="265">
        <f>IF(ISBLANK(U$28),"",U$28+7)</f>
        <v>44725</v>
      </c>
      <c r="V108" s="212">
        <f t="shared" si="540"/>
        <v>44725</v>
      </c>
      <c r="W108" s="264">
        <f>IF(U$28=0,"",U108-$I108)</f>
        <v>3</v>
      </c>
      <c r="X108" s="265">
        <f>IF(ISBLANK(X$28),"",X$28+7)</f>
        <v>44726</v>
      </c>
      <c r="Y108" s="212">
        <f t="shared" si="541"/>
        <v>44726</v>
      </c>
      <c r="Z108" s="264">
        <f>IF(X$28=0,"",X108-$I108)</f>
        <v>4</v>
      </c>
      <c r="AA108" s="265" t="str">
        <f>IF(ISBLANK(AA$28),"",AA$28+7)</f>
        <v/>
      </c>
      <c r="AB108" s="214" t="str">
        <f t="shared" si="542"/>
        <v/>
      </c>
      <c r="AC108" s="264" t="str">
        <f>IF(AA$28=0,"",AA108-$I108)</f>
        <v/>
      </c>
      <c r="AD108" s="200" t="str">
        <f>IF(ISBLANK(AD$28),"",AD$28+7)</f>
        <v/>
      </c>
      <c r="AE108" s="219" t="str">
        <f t="shared" si="543"/>
        <v/>
      </c>
      <c r="AF108" s="264" t="str">
        <f>IF(AD$28=0,"",AD108-$I108)</f>
        <v/>
      </c>
      <c r="AG108" s="266" t="str">
        <f t="shared" si="544"/>
        <v>SJJ</v>
      </c>
      <c r="AH108" s="267" t="s">
        <v>186</v>
      </c>
    </row>
    <row r="109" spans="1:34" s="80" customFormat="1" ht="14.25" customHeight="1">
      <c r="A109" s="258" t="s">
        <v>200</v>
      </c>
      <c r="B109" s="216"/>
      <c r="C109" s="310" t="s">
        <v>173</v>
      </c>
      <c r="D109" s="201" t="str">
        <f t="shared" ref="D109:D113" si="582">C109</f>
        <v>---</v>
      </c>
      <c r="E109" s="227">
        <f t="shared" si="561"/>
        <v>44720</v>
      </c>
      <c r="F109" s="201">
        <f t="shared" ref="F109:F113" si="583">E109</f>
        <v>44720</v>
      </c>
      <c r="G109" s="200">
        <f t="shared" ref="G109:G110" si="584">IF(K109="CANCEL","",I109-2)</f>
        <v>44721</v>
      </c>
      <c r="H109" s="201">
        <f t="shared" ref="H109:H113" si="585">G109</f>
        <v>44721</v>
      </c>
      <c r="I109" s="200">
        <f t="shared" si="568"/>
        <v>44723</v>
      </c>
      <c r="J109" s="227">
        <f t="shared" si="535"/>
        <v>44723</v>
      </c>
      <c r="K109" s="201">
        <f t="shared" ref="K109:K118" si="586">I109</f>
        <v>44723</v>
      </c>
      <c r="L109" s="200">
        <f>IF(ISBLANK(L$29),"",L$29+7)</f>
        <v>44726</v>
      </c>
      <c r="M109" s="201">
        <f t="shared" si="554"/>
        <v>44726</v>
      </c>
      <c r="N109" s="264">
        <f>IF(L$29=0,"",L109-$I109)</f>
        <v>3</v>
      </c>
      <c r="O109" s="200">
        <f>IF(ISBLANK(O$29),"",O$29+7)</f>
        <v>44726</v>
      </c>
      <c r="P109" s="201">
        <f t="shared" si="538"/>
        <v>44726</v>
      </c>
      <c r="Q109" s="264">
        <f>IF(O$29=0,"",O109-$I109)</f>
        <v>3</v>
      </c>
      <c r="R109" s="200" t="str">
        <f>IF(ISBLANK(R$29),"",R$29+7)</f>
        <v/>
      </c>
      <c r="S109" s="201" t="str">
        <f t="shared" si="539"/>
        <v/>
      </c>
      <c r="T109" s="264" t="str">
        <f>IF(R$29=0,"",R109-$I109)</f>
        <v/>
      </c>
      <c r="U109" s="265" t="str">
        <f>IF(ISBLANK(U$29),"",U$29+7)</f>
        <v/>
      </c>
      <c r="V109" s="212" t="str">
        <f t="shared" si="540"/>
        <v/>
      </c>
      <c r="W109" s="264" t="str">
        <f>IF(U$29=0,"",U109-$I109)</f>
        <v/>
      </c>
      <c r="X109" s="200" t="str">
        <f>IF(ISBLANK(X$29),"",X$29+7)</f>
        <v/>
      </c>
      <c r="Y109" s="201" t="str">
        <f t="shared" si="541"/>
        <v/>
      </c>
      <c r="Z109" s="264" t="str">
        <f>IF(X$29=0,"",X109-$I109)</f>
        <v/>
      </c>
      <c r="AA109" s="265" t="str">
        <f>IF(ISBLANK(AA$29),"",AA$29+7)</f>
        <v/>
      </c>
      <c r="AB109" s="214" t="str">
        <f t="shared" si="542"/>
        <v/>
      </c>
      <c r="AC109" s="264" t="str">
        <f>IF(AA$29=0,"",AA109-$I109)</f>
        <v/>
      </c>
      <c r="AD109" s="200" t="str">
        <f>IF(ISBLANK(AD$29),"",AD$29+7)</f>
        <v/>
      </c>
      <c r="AE109" s="219" t="str">
        <f t="shared" si="543"/>
        <v/>
      </c>
      <c r="AF109" s="264" t="str">
        <f>IF(AD$29=0,"",AD109-$I109)</f>
        <v/>
      </c>
      <c r="AG109" s="266" t="str">
        <f t="shared" si="544"/>
        <v>COSCO/SINO</v>
      </c>
      <c r="AH109" s="267">
        <f>$AH29</f>
        <v>0</v>
      </c>
    </row>
    <row r="110" spans="1:34" s="80" customFormat="1" ht="14.25" customHeight="1">
      <c r="A110" s="349" t="s">
        <v>269</v>
      </c>
      <c r="B110" s="350" t="s">
        <v>325</v>
      </c>
      <c r="C110" s="310" t="s">
        <v>173</v>
      </c>
      <c r="D110" s="201" t="str">
        <f t="shared" si="582"/>
        <v>---</v>
      </c>
      <c r="E110" s="227">
        <f t="shared" si="561"/>
        <v>44720</v>
      </c>
      <c r="F110" s="201">
        <f t="shared" si="583"/>
        <v>44720</v>
      </c>
      <c r="G110" s="200">
        <f t="shared" si="584"/>
        <v>44721</v>
      </c>
      <c r="H110" s="201">
        <f t="shared" si="585"/>
        <v>44721</v>
      </c>
      <c r="I110" s="200">
        <f t="shared" si="568"/>
        <v>44723</v>
      </c>
      <c r="J110" s="227">
        <f t="shared" si="535"/>
        <v>44723</v>
      </c>
      <c r="K110" s="201">
        <f t="shared" si="586"/>
        <v>44723</v>
      </c>
      <c r="L110" s="200">
        <f>IF(ISBLANK(L$30),"",L$30+7)</f>
        <v>44726</v>
      </c>
      <c r="M110" s="201">
        <f t="shared" si="554"/>
        <v>44726</v>
      </c>
      <c r="N110" s="264">
        <f>IF(L$30=0,"",L110-$I110)</f>
        <v>3</v>
      </c>
      <c r="O110" s="200">
        <f>IF(ISBLANK(O$30),"",O$30+7)</f>
        <v>44727</v>
      </c>
      <c r="P110" s="201">
        <f t="shared" si="538"/>
        <v>44727</v>
      </c>
      <c r="Q110" s="264">
        <f>IF(O$30=0,"",O110-$I110)</f>
        <v>4</v>
      </c>
      <c r="R110" s="200" t="str">
        <f>IF(ISBLANK(R$30),"",R$30+7)</f>
        <v/>
      </c>
      <c r="S110" s="201" t="str">
        <f t="shared" si="539"/>
        <v/>
      </c>
      <c r="T110" s="264" t="str">
        <f>IF(R$30=0,"",R110-$I110)</f>
        <v/>
      </c>
      <c r="U110" s="265" t="str">
        <f>IF(ISBLANK(U$30),"",U$30+7)</f>
        <v/>
      </c>
      <c r="V110" s="212" t="str">
        <f t="shared" si="540"/>
        <v/>
      </c>
      <c r="W110" s="264" t="str">
        <f>IF(U$30=0,"",U110-$I110)</f>
        <v/>
      </c>
      <c r="X110" s="200" t="str">
        <f>IF(ISBLANK(X$30),"",X$30+7)</f>
        <v/>
      </c>
      <c r="Y110" s="201" t="str">
        <f t="shared" si="541"/>
        <v/>
      </c>
      <c r="Z110" s="264" t="str">
        <f>IF(X$30=0,"",X110-$I110)</f>
        <v/>
      </c>
      <c r="AA110" s="265" t="str">
        <f>IF(ISBLANK(AA$30),"",AA$30+7)</f>
        <v/>
      </c>
      <c r="AB110" s="214" t="str">
        <f t="shared" si="542"/>
        <v/>
      </c>
      <c r="AC110" s="264" t="str">
        <f>IF(AA$30=0,"",AA110-$I110)</f>
        <v/>
      </c>
      <c r="AD110" s="200" t="str">
        <f>IF(ISBLANK(AD$30),"",AD$30+7)</f>
        <v/>
      </c>
      <c r="AE110" s="219" t="str">
        <f t="shared" si="543"/>
        <v/>
      </c>
      <c r="AF110" s="264" t="str">
        <f>IF(AD$30=0,"",AD110-$I110)</f>
        <v/>
      </c>
      <c r="AG110" s="266" t="str">
        <f t="shared" si="544"/>
        <v>SITC</v>
      </c>
      <c r="AH110" s="267">
        <f>$AH30</f>
        <v>0</v>
      </c>
    </row>
    <row r="111" spans="1:34" s="80" customFormat="1" ht="14.25" customHeight="1">
      <c r="A111" s="349" t="s">
        <v>254</v>
      </c>
      <c r="B111" s="348" t="s">
        <v>301</v>
      </c>
      <c r="C111" s="310" t="s">
        <v>173</v>
      </c>
      <c r="D111" s="201" t="str">
        <f t="shared" si="582"/>
        <v>---</v>
      </c>
      <c r="E111" s="227">
        <f t="shared" si="561"/>
        <v>44720</v>
      </c>
      <c r="F111" s="201">
        <f t="shared" si="583"/>
        <v>44720</v>
      </c>
      <c r="G111" s="200">
        <f>IF(K111="CANCEL","",I111-2)</f>
        <v>44721</v>
      </c>
      <c r="H111" s="201">
        <f t="shared" si="585"/>
        <v>44721</v>
      </c>
      <c r="I111" s="200">
        <f t="shared" si="568"/>
        <v>44723</v>
      </c>
      <c r="J111" s="227">
        <f t="shared" si="535"/>
        <v>44723</v>
      </c>
      <c r="K111" s="201">
        <f t="shared" si="586"/>
        <v>44723</v>
      </c>
      <c r="L111" s="200">
        <f>IF(ISBLANK(L$31),"",L$31+7)</f>
        <v>44726</v>
      </c>
      <c r="M111" s="201">
        <f t="shared" si="554"/>
        <v>44726</v>
      </c>
      <c r="N111" s="264">
        <f>IF(L$31=0,"",L111-$I111)</f>
        <v>3</v>
      </c>
      <c r="O111" s="200">
        <f>IF(ISBLANK(O$31),"",O$31+7)</f>
        <v>44726</v>
      </c>
      <c r="P111" s="201">
        <f t="shared" si="538"/>
        <v>44726</v>
      </c>
      <c r="Q111" s="264">
        <f>IF(O$31=0,"",O111-$I111)</f>
        <v>3</v>
      </c>
      <c r="R111" s="200" t="str">
        <f>IF(ISBLANK(R$31),"",R$31+7)</f>
        <v/>
      </c>
      <c r="S111" s="201" t="str">
        <f t="shared" si="539"/>
        <v/>
      </c>
      <c r="T111" s="264" t="str">
        <f>IF(R$31=0,"",R111-$I111)</f>
        <v/>
      </c>
      <c r="U111" s="265" t="str">
        <f>IF(ISBLANK(U$31),"",U$31+7)</f>
        <v/>
      </c>
      <c r="V111" s="212" t="str">
        <f t="shared" si="540"/>
        <v/>
      </c>
      <c r="W111" s="264" t="str">
        <f>IF(U$31=0,"",U111-$I111)</f>
        <v/>
      </c>
      <c r="X111" s="200" t="str">
        <f>IF(ISBLANK(X$31),"",X$31+7)</f>
        <v/>
      </c>
      <c r="Y111" s="201" t="str">
        <f t="shared" si="541"/>
        <v/>
      </c>
      <c r="Z111" s="264" t="str">
        <f>IF(X$31=0,"",X111-$I111)</f>
        <v/>
      </c>
      <c r="AA111" s="265" t="str">
        <f>IF(ISBLANK(AA$31),"",AA$31+7)</f>
        <v/>
      </c>
      <c r="AB111" s="214" t="str">
        <f t="shared" si="542"/>
        <v/>
      </c>
      <c r="AC111" s="264" t="str">
        <f>IF(AA$31=0,"",AA111-$I111)</f>
        <v/>
      </c>
      <c r="AD111" s="200" t="str">
        <f>IF(ISBLANK(AD$31),"",AD$31+7)</f>
        <v/>
      </c>
      <c r="AE111" s="219" t="str">
        <f t="shared" si="543"/>
        <v/>
      </c>
      <c r="AF111" s="264" t="str">
        <f>IF(AD$31=0,"",AD111-$I111)</f>
        <v/>
      </c>
      <c r="AG111" s="266" t="str">
        <f t="shared" si="544"/>
        <v>HASCO/CCL</v>
      </c>
      <c r="AH111" s="267">
        <f>$AH31</f>
        <v>0</v>
      </c>
    </row>
    <row r="112" spans="1:34" s="80" customFormat="1" ht="14.25" customHeight="1">
      <c r="A112" s="224" t="s">
        <v>283</v>
      </c>
      <c r="B112" s="259" t="s">
        <v>314</v>
      </c>
      <c r="C112" s="217">
        <f>IF(H112="CANCEL","",I112-1)</f>
        <v>44722</v>
      </c>
      <c r="D112" s="201">
        <f t="shared" ref="D112" si="587">C112</f>
        <v>44722</v>
      </c>
      <c r="E112" s="227">
        <f>IF(K112="CANCEL","",G112)</f>
        <v>44722</v>
      </c>
      <c r="F112" s="201">
        <f t="shared" ref="F112" si="588">E112</f>
        <v>44722</v>
      </c>
      <c r="G112" s="200">
        <f>IF(K112="CANCEL","",I112-1)</f>
        <v>44722</v>
      </c>
      <c r="H112" s="201">
        <f t="shared" ref="H112" si="589">G112</f>
        <v>44722</v>
      </c>
      <c r="I112" s="200">
        <f t="shared" si="568"/>
        <v>44723</v>
      </c>
      <c r="J112" s="227">
        <f t="shared" si="535"/>
        <v>44723</v>
      </c>
      <c r="K112" s="201">
        <f t="shared" ref="K112" si="590">I112</f>
        <v>44723</v>
      </c>
      <c r="L112" s="200" t="str">
        <f>IF(ISBLANK(L$32),"",L$32+7)</f>
        <v/>
      </c>
      <c r="M112" s="201" t="str">
        <f t="shared" si="554"/>
        <v/>
      </c>
      <c r="N112" s="264" t="str">
        <f>IF(L$32=0,"",L112-$I112)</f>
        <v/>
      </c>
      <c r="O112" s="200" t="str">
        <f>IF(ISBLANK(O$32),"",O$32+7)</f>
        <v/>
      </c>
      <c r="P112" s="201" t="str">
        <f t="shared" si="538"/>
        <v/>
      </c>
      <c r="Q112" s="264" t="str">
        <f>IF(O$32=0,"",O112-$I112)</f>
        <v/>
      </c>
      <c r="R112" s="200" t="str">
        <f>IF(ISBLANK(R$32),"",R$32+7)</f>
        <v/>
      </c>
      <c r="S112" s="201" t="str">
        <f t="shared" si="539"/>
        <v/>
      </c>
      <c r="T112" s="264" t="str">
        <f>IF(R$32=0,"",R112-$I112)</f>
        <v/>
      </c>
      <c r="U112" s="200" t="str">
        <f>IF(ISBLANK(U$32),"",IF(A112="XIN JIAN ZHEN(KOBE)","",U$32+7))</f>
        <v/>
      </c>
      <c r="V112" s="212" t="str">
        <f t="shared" si="540"/>
        <v/>
      </c>
      <c r="W112" s="264" t="str">
        <f>IF(U112="","",U112-$I112)</f>
        <v/>
      </c>
      <c r="X112" s="200">
        <f>IF(ISBLANK(X$32),"",IF(A112="XIN JIAN ZHEN(OSAKA)","",X$32+7))</f>
        <v>44725</v>
      </c>
      <c r="Y112" s="212">
        <f t="shared" si="541"/>
        <v>44725</v>
      </c>
      <c r="Z112" s="264">
        <f>IF(X112="","",X112-$I112)</f>
        <v>2</v>
      </c>
      <c r="AA112" s="265" t="str">
        <f>IF(ISBLANK(AA$32),"",AA$32+7)</f>
        <v/>
      </c>
      <c r="AB112" s="214" t="str">
        <f t="shared" si="542"/>
        <v/>
      </c>
      <c r="AC112" s="264" t="str">
        <f>IF(AA$32=0,"",AA112-$I112)</f>
        <v/>
      </c>
      <c r="AD112" s="200" t="str">
        <f>IF(ISBLANK(AD$32),"",AD$32+7)</f>
        <v/>
      </c>
      <c r="AE112" s="219" t="str">
        <f t="shared" si="543"/>
        <v/>
      </c>
      <c r="AF112" s="264" t="str">
        <f>IF(AD$32=0,"",AD112-$I112)</f>
        <v/>
      </c>
      <c r="AG112" s="266" t="str">
        <f t="shared" si="544"/>
        <v>FERRY</v>
      </c>
      <c r="AH112" s="267" t="str">
        <f>IF(A112="XIN JIAN ZHEN(OSAKA)","LCL:OSAKA","LCL:KOBE")</f>
        <v>LCL:KOBE</v>
      </c>
    </row>
    <row r="113" spans="1:34" s="80" customFormat="1" ht="14.25" customHeight="1">
      <c r="A113" s="258" t="s">
        <v>200</v>
      </c>
      <c r="B113" s="259"/>
      <c r="C113" s="310" t="s">
        <v>173</v>
      </c>
      <c r="D113" s="201" t="str">
        <f t="shared" si="582"/>
        <v>---</v>
      </c>
      <c r="E113" s="227">
        <f t="shared" ref="E113:E131" si="591">IF(K113="CANCEL","",G113-1)</f>
        <v>44720</v>
      </c>
      <c r="F113" s="201">
        <f t="shared" si="583"/>
        <v>44720</v>
      </c>
      <c r="G113" s="200">
        <f>IF(K113="CANCEL","",I113-2)</f>
        <v>44721</v>
      </c>
      <c r="H113" s="201">
        <f t="shared" si="585"/>
        <v>44721</v>
      </c>
      <c r="I113" s="200">
        <f t="shared" si="568"/>
        <v>44723</v>
      </c>
      <c r="J113" s="227">
        <f t="shared" si="535"/>
        <v>44723</v>
      </c>
      <c r="K113" s="201">
        <f t="shared" si="586"/>
        <v>44723</v>
      </c>
      <c r="L113" s="200" t="str">
        <f>IF(ISBLANK(L$33),"",L$33+7)</f>
        <v/>
      </c>
      <c r="M113" s="201" t="str">
        <f t="shared" si="554"/>
        <v/>
      </c>
      <c r="N113" s="264" t="str">
        <f>IF(L$33=0,"",L113-$I113)</f>
        <v/>
      </c>
      <c r="O113" s="200" t="str">
        <f>IF(ISBLANK(O$33),"",O$33+7)</f>
        <v/>
      </c>
      <c r="P113" s="201" t="str">
        <f t="shared" si="538"/>
        <v/>
      </c>
      <c r="Q113" s="264" t="str">
        <f>IF(O$33=0,"",O113-$I113)</f>
        <v/>
      </c>
      <c r="R113" s="200" t="str">
        <f>IF(ISBLANK(R$33),"",R$33+7)</f>
        <v/>
      </c>
      <c r="S113" s="201" t="str">
        <f t="shared" si="539"/>
        <v/>
      </c>
      <c r="T113" s="264" t="str">
        <f>IF(R$33=0,"",R113-$I113)</f>
        <v/>
      </c>
      <c r="U113" s="200">
        <f>IF(ISBLANK(U$33),"",U$33+7)</f>
        <v>44725</v>
      </c>
      <c r="V113" s="212">
        <f t="shared" si="540"/>
        <v>44725</v>
      </c>
      <c r="W113" s="264">
        <f>IF(U$33=0,"",U113-$I113)</f>
        <v>2</v>
      </c>
      <c r="X113" s="200">
        <f>IF(ISBLANK(X$33),"",X$33+7)</f>
        <v>44726</v>
      </c>
      <c r="Y113" s="212">
        <f t="shared" si="541"/>
        <v>44726</v>
      </c>
      <c r="Z113" s="264">
        <f>IF(X$33=0,"",X113-$I113)</f>
        <v>3</v>
      </c>
      <c r="AA113" s="265" t="str">
        <f>IF(ISBLANK(AA$33),"",AA$33+7)</f>
        <v/>
      </c>
      <c r="AB113" s="214" t="str">
        <f t="shared" si="542"/>
        <v/>
      </c>
      <c r="AC113" s="264" t="str">
        <f>IF(AA$33=0,"",AA113-$I113)</f>
        <v/>
      </c>
      <c r="AD113" s="200" t="str">
        <f>IF(ISBLANK(AD$33),"",AD$33+7)</f>
        <v/>
      </c>
      <c r="AE113" s="219" t="str">
        <f t="shared" si="543"/>
        <v/>
      </c>
      <c r="AF113" s="264" t="str">
        <f>IF(AD$33=0,"",AD113-$I113)</f>
        <v/>
      </c>
      <c r="AG113" s="266" t="str">
        <f t="shared" si="544"/>
        <v>HASCO/SITC</v>
      </c>
      <c r="AH113" s="267">
        <f t="shared" ref="AH113:AH122" si="592">$AH33</f>
        <v>0</v>
      </c>
    </row>
    <row r="114" spans="1:34" s="80" customFormat="1" ht="14.25" customHeight="1">
      <c r="A114" s="258" t="s">
        <v>259</v>
      </c>
      <c r="B114" s="259" t="s">
        <v>315</v>
      </c>
      <c r="C114" s="310" t="s">
        <v>173</v>
      </c>
      <c r="D114" s="201" t="str">
        <f>C114</f>
        <v>---</v>
      </c>
      <c r="E114" s="227">
        <f t="shared" si="591"/>
        <v>44720</v>
      </c>
      <c r="F114" s="201">
        <f>E114</f>
        <v>44720</v>
      </c>
      <c r="G114" s="200">
        <f>IF(K114="CANCEL","",I114-2)</f>
        <v>44721</v>
      </c>
      <c r="H114" s="201">
        <f>G114</f>
        <v>44721</v>
      </c>
      <c r="I114" s="200">
        <f t="shared" si="568"/>
        <v>44723</v>
      </c>
      <c r="J114" s="227">
        <f t="shared" si="535"/>
        <v>44723</v>
      </c>
      <c r="K114" s="201">
        <f t="shared" si="586"/>
        <v>44723</v>
      </c>
      <c r="L114" s="200" t="str">
        <f>IF(ISBLANK(L$34),"",L$34+7)</f>
        <v/>
      </c>
      <c r="M114" s="201" t="str">
        <f t="shared" si="554"/>
        <v/>
      </c>
      <c r="N114" s="264" t="str">
        <f>IF(L$34=0,"",L114-$I114)</f>
        <v/>
      </c>
      <c r="O114" s="200" t="str">
        <f>IF(ISBLANK(O$34),"",O$34+7)</f>
        <v/>
      </c>
      <c r="P114" s="201" t="str">
        <f t="shared" si="538"/>
        <v/>
      </c>
      <c r="Q114" s="264" t="str">
        <f>IF(O$34=0,"",O114-$I114)</f>
        <v/>
      </c>
      <c r="R114" s="200" t="str">
        <f>IF(ISBLANK(R$34),"",R$34+7)</f>
        <v/>
      </c>
      <c r="S114" s="201" t="str">
        <f t="shared" si="539"/>
        <v/>
      </c>
      <c r="T114" s="264" t="str">
        <f>IF(R$34=0,"",R114-$I114)</f>
        <v/>
      </c>
      <c r="U114" s="200">
        <f>IF(ISBLANK(U$34),"",U$34+7)</f>
        <v>44725</v>
      </c>
      <c r="V114" s="212">
        <f t="shared" si="540"/>
        <v>44725</v>
      </c>
      <c r="W114" s="264">
        <f>IF(U$34=0,"",U114-$I114)</f>
        <v>2</v>
      </c>
      <c r="X114" s="200">
        <f>IF(ISBLANK(X$34),"",X$34+7)</f>
        <v>44725</v>
      </c>
      <c r="Y114" s="212">
        <f t="shared" si="541"/>
        <v>44725</v>
      </c>
      <c r="Z114" s="264">
        <f>IF(X$34=0,"",X114-$I114)</f>
        <v>2</v>
      </c>
      <c r="AA114" s="265" t="str">
        <f>IF(ISBLANK(AA$34),"",AA$34+7)</f>
        <v/>
      </c>
      <c r="AB114" s="214" t="str">
        <f t="shared" si="542"/>
        <v/>
      </c>
      <c r="AC114" s="264" t="str">
        <f>IF(AA$34=0,"",AA114-$I114)</f>
        <v/>
      </c>
      <c r="AD114" s="200" t="str">
        <f>IF(ISBLANK(AD$34),"",AD$34+7)</f>
        <v/>
      </c>
      <c r="AE114" s="219" t="str">
        <f t="shared" si="543"/>
        <v/>
      </c>
      <c r="AF114" s="264" t="str">
        <f>IF(AD$34=0,"",AD114-$I114)</f>
        <v/>
      </c>
      <c r="AG114" s="266" t="str">
        <f t="shared" si="544"/>
        <v>COSCO/SINO</v>
      </c>
      <c r="AH114" s="267">
        <f t="shared" si="592"/>
        <v>0</v>
      </c>
    </row>
    <row r="115" spans="1:34" s="80" customFormat="1" ht="14.25" customHeight="1">
      <c r="A115" s="258" t="s">
        <v>191</v>
      </c>
      <c r="B115" s="259" t="s">
        <v>274</v>
      </c>
      <c r="C115" s="310" t="s">
        <v>173</v>
      </c>
      <c r="D115" s="201" t="str">
        <f t="shared" ref="D115:D121" si="593">C115</f>
        <v>---</v>
      </c>
      <c r="E115" s="227">
        <f t="shared" si="591"/>
        <v>44720</v>
      </c>
      <c r="F115" s="201">
        <f t="shared" ref="F115:F121" si="594">E115</f>
        <v>44720</v>
      </c>
      <c r="G115" s="200">
        <f>IF(K115="CANCEL","",I115-2)</f>
        <v>44721</v>
      </c>
      <c r="H115" s="201">
        <f t="shared" ref="H115:H121" si="595">G115</f>
        <v>44721</v>
      </c>
      <c r="I115" s="200">
        <f t="shared" si="568"/>
        <v>44723</v>
      </c>
      <c r="J115" s="227">
        <f t="shared" si="535"/>
        <v>44723</v>
      </c>
      <c r="K115" s="201">
        <f t="shared" si="586"/>
        <v>44723</v>
      </c>
      <c r="L115" s="200" t="str">
        <f>IF(ISBLANK(L$35),"",L$35+7)</f>
        <v/>
      </c>
      <c r="M115" s="201" t="str">
        <f t="shared" si="554"/>
        <v/>
      </c>
      <c r="N115" s="264" t="str">
        <f>IF(L$35=0,"",L115-$I115)</f>
        <v/>
      </c>
      <c r="O115" s="200" t="str">
        <f>IF(ISBLANK(O$35),"",O$35+7)</f>
        <v/>
      </c>
      <c r="P115" s="201" t="str">
        <f t="shared" si="538"/>
        <v/>
      </c>
      <c r="Q115" s="264" t="str">
        <f>IF(O$35=0,"",O115-$I115)</f>
        <v/>
      </c>
      <c r="R115" s="200" t="str">
        <f>IF(ISBLANK(R$35),"",R$35+7)</f>
        <v/>
      </c>
      <c r="S115" s="201" t="str">
        <f t="shared" si="539"/>
        <v/>
      </c>
      <c r="T115" s="264" t="str">
        <f>IF(R$35=0,"",R115-$I115)</f>
        <v/>
      </c>
      <c r="U115" s="265" t="str">
        <f>IF(ISBLANK(U$35),"",U$35+7)</f>
        <v/>
      </c>
      <c r="V115" s="212" t="str">
        <f t="shared" si="540"/>
        <v/>
      </c>
      <c r="W115" s="264" t="str">
        <f>IF(U$35=0,"",U115-$I115)</f>
        <v/>
      </c>
      <c r="X115" s="200" t="str">
        <f>IF(ISBLANK(X$35),"",X$35+7)</f>
        <v/>
      </c>
      <c r="Y115" s="201" t="str">
        <f t="shared" si="541"/>
        <v/>
      </c>
      <c r="Z115" s="264" t="str">
        <f>IF(X$35=0,"",X115-$I115)</f>
        <v/>
      </c>
      <c r="AA115" s="200">
        <f>IF(ISBLANK(AA$35),"",AA$35+7)</f>
        <v>44725</v>
      </c>
      <c r="AB115" s="201">
        <f t="shared" si="542"/>
        <v>44725</v>
      </c>
      <c r="AC115" s="264">
        <f>IF(AA$35=0,"",AA115-$I115)</f>
        <v>2</v>
      </c>
      <c r="AD115" s="200">
        <f>IF(ISBLANK(AD$35),"",AD$35+7)</f>
        <v>44726</v>
      </c>
      <c r="AE115" s="201">
        <f t="shared" si="543"/>
        <v>44726</v>
      </c>
      <c r="AF115" s="264">
        <f>IF(AD$35=0,"",AD115-$I115)</f>
        <v>3</v>
      </c>
      <c r="AG115" s="266" t="str">
        <f t="shared" si="544"/>
        <v>SJJ/HASCO</v>
      </c>
      <c r="AH115" s="267">
        <f t="shared" si="592"/>
        <v>0</v>
      </c>
    </row>
    <row r="116" spans="1:34" s="80" customFormat="1" ht="14.25" customHeight="1">
      <c r="A116" s="464" t="s">
        <v>261</v>
      </c>
      <c r="B116" s="350" t="s">
        <v>285</v>
      </c>
      <c r="C116" s="310" t="s">
        <v>173</v>
      </c>
      <c r="D116" s="201" t="str">
        <f t="shared" si="593"/>
        <v>---</v>
      </c>
      <c r="E116" s="227">
        <f t="shared" si="591"/>
        <v>44720</v>
      </c>
      <c r="F116" s="201">
        <f t="shared" si="594"/>
        <v>44720</v>
      </c>
      <c r="G116" s="200">
        <f>IF(K116="CANCEL","",I116-2)</f>
        <v>44721</v>
      </c>
      <c r="H116" s="201">
        <f t="shared" si="595"/>
        <v>44721</v>
      </c>
      <c r="I116" s="200">
        <f t="shared" si="568"/>
        <v>44723</v>
      </c>
      <c r="J116" s="227">
        <f t="shared" si="535"/>
        <v>44723</v>
      </c>
      <c r="K116" s="201">
        <f t="shared" si="586"/>
        <v>44723</v>
      </c>
      <c r="L116" s="200" t="str">
        <f>IF(ISBLANK(L$36),"",L$36+7)</f>
        <v/>
      </c>
      <c r="M116" s="201" t="str">
        <f t="shared" si="554"/>
        <v/>
      </c>
      <c r="N116" s="264" t="str">
        <f>IF(L$36=0,"",L116-$I116)</f>
        <v/>
      </c>
      <c r="O116" s="200" t="str">
        <f>IF(ISBLANK(O$36),"",O$36+7)</f>
        <v/>
      </c>
      <c r="P116" s="201" t="str">
        <f t="shared" si="538"/>
        <v/>
      </c>
      <c r="Q116" s="264" t="str">
        <f>IF(O$36=0,"",O116-$I116)</f>
        <v/>
      </c>
      <c r="R116" s="200" t="str">
        <f>IF(ISBLANK(R$36),"",R$36+7)</f>
        <v/>
      </c>
      <c r="S116" s="201" t="str">
        <f t="shared" si="539"/>
        <v/>
      </c>
      <c r="T116" s="264" t="str">
        <f>IF(R$36=0,"",R116-$I116)</f>
        <v/>
      </c>
      <c r="U116" s="265" t="str">
        <f>IF(ISBLANK(U$36),"",U$36+7)</f>
        <v/>
      </c>
      <c r="V116" s="212" t="str">
        <f t="shared" si="540"/>
        <v/>
      </c>
      <c r="W116" s="264" t="str">
        <f>IF(U$36=0,"",U116-$I116)</f>
        <v/>
      </c>
      <c r="X116" s="200" t="str">
        <f>IF(ISBLANK(X$36),"",X$36+7)</f>
        <v/>
      </c>
      <c r="Y116" s="201" t="str">
        <f t="shared" si="541"/>
        <v/>
      </c>
      <c r="Z116" s="264" t="str">
        <f>IF(X$36=0,"",X116-$I116)</f>
        <v/>
      </c>
      <c r="AA116" s="200">
        <f>IF(ISBLANK(AA$36),"",AA$36+7)</f>
        <v>44725</v>
      </c>
      <c r="AB116" s="201">
        <f t="shared" si="542"/>
        <v>44725</v>
      </c>
      <c r="AC116" s="264">
        <f>IF(AA$36=0,"",AA116-$I116)</f>
        <v>2</v>
      </c>
      <c r="AD116" s="200">
        <f>IF(ISBLANK(AD$36),"",AD$36+7)</f>
        <v>44726</v>
      </c>
      <c r="AE116" s="201">
        <f t="shared" si="543"/>
        <v>44726</v>
      </c>
      <c r="AF116" s="264">
        <f>IF(AD$36=0,"",AD116-$I116)</f>
        <v>3</v>
      </c>
      <c r="AG116" s="266" t="str">
        <f t="shared" si="544"/>
        <v>HASCO/SITC</v>
      </c>
      <c r="AH116" s="267">
        <f t="shared" si="592"/>
        <v>0</v>
      </c>
    </row>
    <row r="117" spans="1:34" s="80" customFormat="1" ht="14.25" customHeight="1">
      <c r="A117" s="260" t="s">
        <v>298</v>
      </c>
      <c r="B117" s="259" t="s">
        <v>301</v>
      </c>
      <c r="C117" s="310" t="s">
        <v>173</v>
      </c>
      <c r="D117" s="201" t="str">
        <f t="shared" si="593"/>
        <v>---</v>
      </c>
      <c r="E117" s="227">
        <f t="shared" si="591"/>
        <v>44720</v>
      </c>
      <c r="F117" s="201">
        <f t="shared" si="594"/>
        <v>44720</v>
      </c>
      <c r="G117" s="200">
        <f>IF(K117="CANCEL","",I117-2)</f>
        <v>44721</v>
      </c>
      <c r="H117" s="201">
        <f t="shared" si="595"/>
        <v>44721</v>
      </c>
      <c r="I117" s="200">
        <f t="shared" si="568"/>
        <v>44723</v>
      </c>
      <c r="J117" s="227">
        <f t="shared" si="535"/>
        <v>44723</v>
      </c>
      <c r="K117" s="201">
        <f t="shared" si="586"/>
        <v>44723</v>
      </c>
      <c r="L117" s="200" t="str">
        <f>IF(ISBLANK(L$37),"",L$37+7)</f>
        <v/>
      </c>
      <c r="M117" s="201" t="str">
        <f t="shared" si="554"/>
        <v/>
      </c>
      <c r="N117" s="264" t="str">
        <f>IF(L$37=0,"",L117-$I117)</f>
        <v/>
      </c>
      <c r="O117" s="200" t="str">
        <f>IF(ISBLANK(O$37),"",O$37+7)</f>
        <v/>
      </c>
      <c r="P117" s="201" t="str">
        <f t="shared" si="538"/>
        <v/>
      </c>
      <c r="Q117" s="264" t="str">
        <f>IF(O$37=0,"",O117-$I117)</f>
        <v/>
      </c>
      <c r="R117" s="200" t="str">
        <f>IF(ISBLANK(R$37),"",R$37+7)</f>
        <v/>
      </c>
      <c r="S117" s="201" t="str">
        <f t="shared" si="539"/>
        <v/>
      </c>
      <c r="T117" s="264" t="str">
        <f>IF(R$37=0,"",R117-$I117)</f>
        <v/>
      </c>
      <c r="U117" s="265" t="str">
        <f>IF(ISBLANK(U$37),"",U$37+7)</f>
        <v/>
      </c>
      <c r="V117" s="212" t="str">
        <f t="shared" si="540"/>
        <v/>
      </c>
      <c r="W117" s="264" t="str">
        <f>IF(U$37=0,"",U117-$I117)</f>
        <v/>
      </c>
      <c r="X117" s="200" t="str">
        <f>IF(ISBLANK(X$37),"",X$37+7)</f>
        <v/>
      </c>
      <c r="Y117" s="201" t="str">
        <f t="shared" si="541"/>
        <v/>
      </c>
      <c r="Z117" s="264" t="str">
        <f>IF(X$37=0,"",X117-$I117)</f>
        <v/>
      </c>
      <c r="AA117" s="200">
        <f>IF(ISBLANK(AA$37),"",AA$37+7)</f>
        <v>44726</v>
      </c>
      <c r="AB117" s="201">
        <f t="shared" si="542"/>
        <v>44726</v>
      </c>
      <c r="AC117" s="264">
        <f>IF(AA$37=0,"",AA117-$I117)</f>
        <v>3</v>
      </c>
      <c r="AD117" s="200">
        <f>IF(ISBLANK(AD$37),"",AD$37+7)</f>
        <v>44725</v>
      </c>
      <c r="AE117" s="201">
        <f t="shared" si="543"/>
        <v>44725</v>
      </c>
      <c r="AF117" s="264">
        <f>IF(AD$37=0,"",AD117-$I117)</f>
        <v>2</v>
      </c>
      <c r="AG117" s="266" t="str">
        <f t="shared" si="544"/>
        <v>HASCO/CCL</v>
      </c>
      <c r="AH117" s="267">
        <f t="shared" si="592"/>
        <v>0</v>
      </c>
    </row>
    <row r="118" spans="1:34" s="80" customFormat="1" ht="14.25" customHeight="1">
      <c r="A118" s="349" t="s">
        <v>249</v>
      </c>
      <c r="B118" s="348" t="s">
        <v>271</v>
      </c>
      <c r="C118" s="310" t="s">
        <v>173</v>
      </c>
      <c r="D118" s="201" t="str">
        <f t="shared" si="593"/>
        <v>---</v>
      </c>
      <c r="E118" s="227">
        <f t="shared" si="591"/>
        <v>44721</v>
      </c>
      <c r="F118" s="201">
        <f t="shared" si="594"/>
        <v>44721</v>
      </c>
      <c r="G118" s="200">
        <f t="shared" ref="G118:G121" si="596">IF(K118="CANCEL","",I118-2)</f>
        <v>44722</v>
      </c>
      <c r="H118" s="201">
        <f t="shared" si="595"/>
        <v>44722</v>
      </c>
      <c r="I118" s="200">
        <f t="shared" si="568"/>
        <v>44724</v>
      </c>
      <c r="J118" s="227">
        <f t="shared" si="535"/>
        <v>44724</v>
      </c>
      <c r="K118" s="201">
        <f t="shared" si="586"/>
        <v>44724</v>
      </c>
      <c r="L118" s="200">
        <f>IF(ISBLANK(L$38),"",L$38+7)</f>
        <v>44727</v>
      </c>
      <c r="M118" s="201">
        <f t="shared" si="554"/>
        <v>44727</v>
      </c>
      <c r="N118" s="264">
        <f>IF(L$38=0,"",L118-$I118)</f>
        <v>3</v>
      </c>
      <c r="O118" s="200">
        <f>IF(ISBLANK(O$38),"",O$38+7)</f>
        <v>44727</v>
      </c>
      <c r="P118" s="201">
        <f t="shared" si="538"/>
        <v>44727</v>
      </c>
      <c r="Q118" s="264">
        <f>IF(O$38=0,"",O118-$I118)</f>
        <v>3</v>
      </c>
      <c r="R118" s="200" t="str">
        <f>IF(ISBLANK(R$38),"",R$38+7)</f>
        <v/>
      </c>
      <c r="S118" s="201" t="str">
        <f t="shared" si="539"/>
        <v/>
      </c>
      <c r="T118" s="264" t="str">
        <f>IF(R$38=0,"",R118-$I118)</f>
        <v/>
      </c>
      <c r="U118" s="265" t="str">
        <f>IF(ISBLANK(U$38),"",U$38+7)</f>
        <v/>
      </c>
      <c r="V118" s="212" t="str">
        <f t="shared" si="540"/>
        <v/>
      </c>
      <c r="W118" s="264" t="str">
        <f>IF(U$38=0,"",U118-$I118)</f>
        <v/>
      </c>
      <c r="X118" s="200" t="str">
        <f>IF(ISBLANK(X$38),"",X$38+7)</f>
        <v/>
      </c>
      <c r="Y118" s="201" t="str">
        <f t="shared" si="541"/>
        <v/>
      </c>
      <c r="Z118" s="264" t="str">
        <f>IF(X$38=0,"",X118-$I118)</f>
        <v/>
      </c>
      <c r="AA118" s="265" t="str">
        <f>IF(ISBLANK(AA$38),"",AA$38+7)</f>
        <v/>
      </c>
      <c r="AB118" s="214" t="str">
        <f t="shared" si="542"/>
        <v/>
      </c>
      <c r="AC118" s="264" t="str">
        <f>IF(AA$38=0,"",AA118-$I118)</f>
        <v/>
      </c>
      <c r="AD118" s="200" t="str">
        <f>IF(ISBLANK(AD$38),"",AD$38+7)</f>
        <v/>
      </c>
      <c r="AE118" s="219" t="str">
        <f t="shared" si="543"/>
        <v/>
      </c>
      <c r="AF118" s="264" t="str">
        <f>IF(AD$38=0,"",AD118-$I118)</f>
        <v/>
      </c>
      <c r="AG118" s="266" t="str">
        <f t="shared" si="544"/>
        <v>SINO/SITC/COSCO</v>
      </c>
      <c r="AH118" s="267">
        <f t="shared" si="592"/>
        <v>0</v>
      </c>
    </row>
    <row r="119" spans="1:34" s="80" customFormat="1" ht="14.25" customHeight="1">
      <c r="A119" s="260" t="s">
        <v>195</v>
      </c>
      <c r="B119" s="259" t="s">
        <v>270</v>
      </c>
      <c r="C119" s="310" t="s">
        <v>173</v>
      </c>
      <c r="D119" s="201" t="str">
        <f t="shared" si="593"/>
        <v>---</v>
      </c>
      <c r="E119" s="227">
        <f t="shared" si="591"/>
        <v>44721</v>
      </c>
      <c r="F119" s="201">
        <f t="shared" si="594"/>
        <v>44721</v>
      </c>
      <c r="G119" s="200">
        <f t="shared" si="596"/>
        <v>44722</v>
      </c>
      <c r="H119" s="201">
        <f t="shared" si="595"/>
        <v>44722</v>
      </c>
      <c r="I119" s="200">
        <f t="shared" si="568"/>
        <v>44724</v>
      </c>
      <c r="J119" s="227">
        <f t="shared" si="535"/>
        <v>44724</v>
      </c>
      <c r="K119" s="201">
        <f>I119</f>
        <v>44724</v>
      </c>
      <c r="L119" s="200">
        <f>IF(ISBLANK(L$39),"",L$39+7)</f>
        <v>44727</v>
      </c>
      <c r="M119" s="201">
        <f t="shared" si="554"/>
        <v>44727</v>
      </c>
      <c r="N119" s="264">
        <f>IF(L$39=0,"",L119-$I119)</f>
        <v>3</v>
      </c>
      <c r="O119" s="200">
        <f>IF(ISBLANK(O$39),"",O$39+7)</f>
        <v>44727</v>
      </c>
      <c r="P119" s="201">
        <f t="shared" si="538"/>
        <v>44727</v>
      </c>
      <c r="Q119" s="264">
        <f>IF(O$39=0,"",O119-$I119)</f>
        <v>3</v>
      </c>
      <c r="R119" s="200" t="str">
        <f>IF(ISBLANK(R$39),"",R$39+7)</f>
        <v/>
      </c>
      <c r="S119" s="201" t="str">
        <f t="shared" si="539"/>
        <v/>
      </c>
      <c r="T119" s="264" t="str">
        <f>IF(R$39=0,"",R119-$I119)</f>
        <v/>
      </c>
      <c r="U119" s="265" t="str">
        <f>IF(ISBLANK(U$39),"",U$39+7)</f>
        <v/>
      </c>
      <c r="V119" s="212" t="str">
        <f t="shared" si="540"/>
        <v/>
      </c>
      <c r="W119" s="264" t="str">
        <f>IF(U$39=0,"",U119-$I119)</f>
        <v/>
      </c>
      <c r="X119" s="200" t="str">
        <f>IF(ISBLANK(X$39),"",X$39+7)</f>
        <v/>
      </c>
      <c r="Y119" s="201" t="str">
        <f t="shared" si="541"/>
        <v/>
      </c>
      <c r="Z119" s="264" t="str">
        <f>IF(X$39=0,"",X119-$I119)</f>
        <v/>
      </c>
      <c r="AA119" s="265" t="str">
        <f>IF(ISBLANK(AA$39),"",AA$39+7)</f>
        <v/>
      </c>
      <c r="AB119" s="214" t="str">
        <f t="shared" si="542"/>
        <v/>
      </c>
      <c r="AC119" s="264" t="str">
        <f>IF(AA$39=0,"",AA119-$I119)</f>
        <v/>
      </c>
      <c r="AD119" s="200" t="str">
        <f>IF(ISBLANK(AD$39),"",AD$39+7)</f>
        <v/>
      </c>
      <c r="AE119" s="219" t="str">
        <f t="shared" si="543"/>
        <v/>
      </c>
      <c r="AF119" s="268" t="str">
        <f>IF(AD$39=0,"",AD119-$I119)</f>
        <v/>
      </c>
      <c r="AG119" s="266" t="str">
        <f t="shared" si="544"/>
        <v>HASCO/SJJ</v>
      </c>
      <c r="AH119" s="267">
        <f t="shared" si="592"/>
        <v>0</v>
      </c>
    </row>
    <row r="120" spans="1:34" s="80" customFormat="1" ht="14.25" customHeight="1">
      <c r="A120" s="224" t="s">
        <v>299</v>
      </c>
      <c r="B120" s="259" t="s">
        <v>316</v>
      </c>
      <c r="C120" s="310" t="s">
        <v>173</v>
      </c>
      <c r="D120" s="201" t="str">
        <f t="shared" si="593"/>
        <v>---</v>
      </c>
      <c r="E120" s="227">
        <f t="shared" si="591"/>
        <v>44721</v>
      </c>
      <c r="F120" s="201">
        <f t="shared" si="594"/>
        <v>44721</v>
      </c>
      <c r="G120" s="200">
        <f t="shared" si="596"/>
        <v>44722</v>
      </c>
      <c r="H120" s="201">
        <f t="shared" si="595"/>
        <v>44722</v>
      </c>
      <c r="I120" s="200">
        <f t="shared" si="568"/>
        <v>44724</v>
      </c>
      <c r="J120" s="227">
        <f t="shared" si="535"/>
        <v>44724</v>
      </c>
      <c r="K120" s="201">
        <f t="shared" ref="K120:K121" si="597">I120</f>
        <v>44724</v>
      </c>
      <c r="L120" s="200">
        <f>IF(ISBLANK(L$40),"",L$40+7)</f>
        <v>44728</v>
      </c>
      <c r="M120" s="201">
        <f t="shared" si="554"/>
        <v>44728</v>
      </c>
      <c r="N120" s="264">
        <f>IF(L$40=0,"",L120-$I120)</f>
        <v>4</v>
      </c>
      <c r="O120" s="200">
        <f>IF(ISBLANK(O$40),"",O$40+7)</f>
        <v>44727</v>
      </c>
      <c r="P120" s="201">
        <f t="shared" si="538"/>
        <v>44727</v>
      </c>
      <c r="Q120" s="264">
        <f>IF(O$40=0,"",O120-$I120)</f>
        <v>3</v>
      </c>
      <c r="R120" s="200" t="str">
        <f>IF(ISBLANK(R$40),"",R$40+7)</f>
        <v/>
      </c>
      <c r="S120" s="201" t="str">
        <f t="shared" si="539"/>
        <v/>
      </c>
      <c r="T120" s="264" t="str">
        <f>IF(R$40=0,"",R120-$I120)</f>
        <v/>
      </c>
      <c r="U120" s="265" t="str">
        <f>IF(ISBLANK(U$40),"",U$40+7)</f>
        <v/>
      </c>
      <c r="V120" s="212" t="str">
        <f t="shared" si="540"/>
        <v/>
      </c>
      <c r="W120" s="264" t="str">
        <f>IF(U$40=0,"",U120-$I120)</f>
        <v/>
      </c>
      <c r="X120" s="200" t="str">
        <f>IF(ISBLANK(X$40),"",X$40+7)</f>
        <v/>
      </c>
      <c r="Y120" s="201" t="str">
        <f t="shared" si="541"/>
        <v/>
      </c>
      <c r="Z120" s="264" t="str">
        <f>IF(X$40=0,"",X120-$I120)</f>
        <v/>
      </c>
      <c r="AA120" s="265" t="str">
        <f>IF(ISBLANK(AA$40),"",AA$40+7)</f>
        <v/>
      </c>
      <c r="AB120" s="214" t="str">
        <f t="shared" si="542"/>
        <v/>
      </c>
      <c r="AC120" s="264" t="str">
        <f>IF(AA$40=0,"",AA120-$I120)</f>
        <v/>
      </c>
      <c r="AD120" s="200" t="str">
        <f>IF(ISBLANK(AD$40),"",AD$40+7)</f>
        <v/>
      </c>
      <c r="AE120" s="219" t="str">
        <f t="shared" si="543"/>
        <v/>
      </c>
      <c r="AF120" s="264" t="str">
        <f>IF(AD$40=0,"",AD120-$I120)</f>
        <v/>
      </c>
      <c r="AG120" s="266" t="str">
        <f t="shared" si="544"/>
        <v>CCL</v>
      </c>
      <c r="AH120" s="267">
        <f t="shared" si="592"/>
        <v>0</v>
      </c>
    </row>
    <row r="121" spans="1:34" ht="14.25" customHeight="1">
      <c r="A121" s="349" t="s">
        <v>293</v>
      </c>
      <c r="B121" s="348" t="s">
        <v>294</v>
      </c>
      <c r="C121" s="310" t="s">
        <v>173</v>
      </c>
      <c r="D121" s="201" t="str">
        <f t="shared" si="593"/>
        <v>---</v>
      </c>
      <c r="E121" s="227">
        <f t="shared" si="591"/>
        <v>44721</v>
      </c>
      <c r="F121" s="201">
        <f t="shared" si="594"/>
        <v>44721</v>
      </c>
      <c r="G121" s="200">
        <f t="shared" si="596"/>
        <v>44722</v>
      </c>
      <c r="H121" s="201">
        <f t="shared" si="595"/>
        <v>44722</v>
      </c>
      <c r="I121" s="200">
        <f t="shared" si="568"/>
        <v>44724</v>
      </c>
      <c r="J121" s="227">
        <f t="shared" si="535"/>
        <v>44724</v>
      </c>
      <c r="K121" s="201">
        <f t="shared" si="597"/>
        <v>44724</v>
      </c>
      <c r="L121" s="200">
        <f>IF(ISBLANK(L$41),"",L$41+7)</f>
        <v>44728</v>
      </c>
      <c r="M121" s="201">
        <f t="shared" si="554"/>
        <v>44728</v>
      </c>
      <c r="N121" s="264">
        <f>IF(L$41=0,"",L121-$I121)</f>
        <v>4</v>
      </c>
      <c r="O121" s="200">
        <f>IF(ISBLANK(O$41),"",O$41+7)</f>
        <v>44727</v>
      </c>
      <c r="P121" s="201">
        <f t="shared" si="538"/>
        <v>44727</v>
      </c>
      <c r="Q121" s="264">
        <f>IF(O$41=0,"",O121-$I121)</f>
        <v>3</v>
      </c>
      <c r="R121" s="200">
        <f>IF(ISBLANK(R$41),"",R$41+7)</f>
        <v>44729</v>
      </c>
      <c r="S121" s="201">
        <f t="shared" si="539"/>
        <v>44729</v>
      </c>
      <c r="T121" s="264">
        <f>IF(R$41=0,"",R121-$I121)</f>
        <v>5</v>
      </c>
      <c r="U121" s="265" t="str">
        <f>IF(ISBLANK(U$41),"",U$41+7)</f>
        <v/>
      </c>
      <c r="V121" s="212" t="str">
        <f t="shared" si="540"/>
        <v/>
      </c>
      <c r="W121" s="264" t="str">
        <f>IF(U$41=0,"",U121-$I121)</f>
        <v/>
      </c>
      <c r="X121" s="200" t="str">
        <f>IF(ISBLANK(X$41),"",X$41+7)</f>
        <v/>
      </c>
      <c r="Y121" s="201" t="str">
        <f t="shared" si="541"/>
        <v/>
      </c>
      <c r="Z121" s="264" t="str">
        <f>IF(X$41=0,"",X121-$I121)</f>
        <v/>
      </c>
      <c r="AA121" s="265" t="str">
        <f>IF(ISBLANK(AA$41),"",AA$41+7)</f>
        <v/>
      </c>
      <c r="AB121" s="214" t="str">
        <f t="shared" si="542"/>
        <v/>
      </c>
      <c r="AC121" s="264" t="str">
        <f>IF(AA$41=0,"",AA121-$I121)</f>
        <v/>
      </c>
      <c r="AD121" s="200" t="str">
        <f>IF(ISBLANK(AD$41),"",AD$41+7)</f>
        <v/>
      </c>
      <c r="AE121" s="219" t="str">
        <f t="shared" si="543"/>
        <v/>
      </c>
      <c r="AF121" s="264" t="str">
        <f>IF(AD$41=0,"",AD121-$I121)</f>
        <v/>
      </c>
      <c r="AG121" s="266" t="str">
        <f t="shared" si="544"/>
        <v>HASCO/SITC</v>
      </c>
      <c r="AH121" s="267">
        <f t="shared" si="592"/>
        <v>0</v>
      </c>
    </row>
    <row r="122" spans="1:34" s="80" customFormat="1" ht="14.25" customHeight="1">
      <c r="A122" s="258" t="s">
        <v>250</v>
      </c>
      <c r="B122" s="216" t="s">
        <v>317</v>
      </c>
      <c r="C122" s="310" t="s">
        <v>173</v>
      </c>
      <c r="D122" s="201" t="str">
        <f>C122</f>
        <v>---</v>
      </c>
      <c r="E122" s="227">
        <f t="shared" si="591"/>
        <v>44721</v>
      </c>
      <c r="F122" s="201">
        <f>E122</f>
        <v>44721</v>
      </c>
      <c r="G122" s="200">
        <f>IF(K122="CANCEL","",I122-2)</f>
        <v>44722</v>
      </c>
      <c r="H122" s="201">
        <f>G122</f>
        <v>44722</v>
      </c>
      <c r="I122" s="200">
        <f t="shared" si="568"/>
        <v>44724</v>
      </c>
      <c r="J122" s="227">
        <f t="shared" si="535"/>
        <v>44724</v>
      </c>
      <c r="K122" s="201">
        <f>I122</f>
        <v>44724</v>
      </c>
      <c r="L122" s="200" t="str">
        <f>IF(ISBLANK(L$42),"",L$42+7)</f>
        <v/>
      </c>
      <c r="M122" s="201" t="str">
        <f t="shared" si="554"/>
        <v/>
      </c>
      <c r="N122" s="264" t="str">
        <f>IF(L$42=0,"",L122-$I122)</f>
        <v/>
      </c>
      <c r="O122" s="200" t="str">
        <f>IF(ISBLANK(O$42),"",O$42+7)</f>
        <v/>
      </c>
      <c r="P122" s="201" t="str">
        <f t="shared" si="538"/>
        <v/>
      </c>
      <c r="Q122" s="264" t="str">
        <f>IF(O$42=0,"",O122-$I122)</f>
        <v/>
      </c>
      <c r="R122" s="200">
        <f>IF(ISBLANK(R$42),"",R$42+7)</f>
        <v>44726</v>
      </c>
      <c r="S122" s="201">
        <f t="shared" si="539"/>
        <v>44726</v>
      </c>
      <c r="T122" s="264">
        <f>IF(R$42=0,"",R122-$I122)</f>
        <v>2</v>
      </c>
      <c r="U122" s="265" t="str">
        <f>IF(ISBLANK(U$42),"",U$42+7)</f>
        <v/>
      </c>
      <c r="V122" s="212" t="str">
        <f t="shared" si="540"/>
        <v/>
      </c>
      <c r="W122" s="264" t="str">
        <f>IF(U$42=0,"",U122-$I122)</f>
        <v/>
      </c>
      <c r="X122" s="200" t="str">
        <f>IF(ISBLANK(X$42),"",X$42+7)</f>
        <v/>
      </c>
      <c r="Y122" s="201" t="str">
        <f t="shared" si="541"/>
        <v/>
      </c>
      <c r="Z122" s="264" t="str">
        <f>IF(X$42=0,"",X122-$I122)</f>
        <v/>
      </c>
      <c r="AA122" s="265" t="str">
        <f>IF(ISBLANK(AA$42),"",AA$42+7)</f>
        <v/>
      </c>
      <c r="AB122" s="214" t="str">
        <f t="shared" si="542"/>
        <v/>
      </c>
      <c r="AC122" s="264" t="str">
        <f>IF(AA$42=0,"",AA122-$I122)</f>
        <v/>
      </c>
      <c r="AD122" s="200" t="str">
        <f>IF(ISBLANK(AD$42),"",AD$42+7)</f>
        <v/>
      </c>
      <c r="AE122" s="219" t="str">
        <f t="shared" si="543"/>
        <v/>
      </c>
      <c r="AF122" s="268" t="str">
        <f>IF(AD$42=0,"",AD122-$I122)</f>
        <v/>
      </c>
      <c r="AG122" s="266" t="str">
        <f t="shared" si="544"/>
        <v>COSCO/SINO/HASCO</v>
      </c>
      <c r="AH122" s="267">
        <f t="shared" si="592"/>
        <v>0</v>
      </c>
    </row>
    <row r="123" spans="1:34" s="80" customFormat="1" ht="14.25" customHeight="1">
      <c r="A123" s="347" t="s">
        <v>322</v>
      </c>
      <c r="B123" s="348" t="s">
        <v>301</v>
      </c>
      <c r="C123" s="217">
        <f>IF(H123="CANCEL","",I123-2)</f>
        <v>44722</v>
      </c>
      <c r="D123" s="201">
        <f t="shared" ref="D123:D124" si="598">C123</f>
        <v>44722</v>
      </c>
      <c r="E123" s="227">
        <f t="shared" si="591"/>
        <v>44721</v>
      </c>
      <c r="F123" s="201">
        <f t="shared" ref="F123" si="599">E123</f>
        <v>44721</v>
      </c>
      <c r="G123" s="200">
        <f t="shared" ref="G123" si="600">IF(K123="CANCEL","",I123-2)</f>
        <v>44722</v>
      </c>
      <c r="H123" s="201">
        <f t="shared" ref="H123" si="601">G123</f>
        <v>44722</v>
      </c>
      <c r="I123" s="200">
        <f t="shared" si="568"/>
        <v>44724</v>
      </c>
      <c r="J123" s="227">
        <f t="shared" si="535"/>
        <v>44724</v>
      </c>
      <c r="K123" s="201">
        <f t="shared" ref="K123" si="602">I123</f>
        <v>44724</v>
      </c>
      <c r="L123" s="200" t="str">
        <f>IF(ISBLANK(L$43),"",L$43+7)</f>
        <v/>
      </c>
      <c r="M123" s="201" t="str">
        <f t="shared" si="554"/>
        <v/>
      </c>
      <c r="N123" s="264" t="str">
        <f>IF(L$43=0,"",L123-$I123)</f>
        <v/>
      </c>
      <c r="O123" s="200" t="str">
        <f>IF(ISBLANK(O$43),"",O$43+7)</f>
        <v/>
      </c>
      <c r="P123" s="201" t="str">
        <f t="shared" si="538"/>
        <v/>
      </c>
      <c r="Q123" s="264" t="str">
        <f>IF(O$43=0,"",O123-$I123)</f>
        <v/>
      </c>
      <c r="R123" s="200">
        <f>IF(ISBLANK(R$43),"",R$43+7)</f>
        <v>44727</v>
      </c>
      <c r="S123" s="201">
        <f t="shared" si="539"/>
        <v>44727</v>
      </c>
      <c r="T123" s="264">
        <f>IF(R$43=0,"",R123-$I123)</f>
        <v>3</v>
      </c>
      <c r="U123" s="265" t="str">
        <f>IF(ISBLANK(U$43),"",U$43+7)</f>
        <v/>
      </c>
      <c r="V123" s="212" t="str">
        <f t="shared" si="540"/>
        <v/>
      </c>
      <c r="W123" s="264" t="str">
        <f>IF(U$43=0,"",U123-$I123)</f>
        <v/>
      </c>
      <c r="X123" s="200" t="str">
        <f>IF(ISBLANK(X$43),"",X$43+7)</f>
        <v/>
      </c>
      <c r="Y123" s="201" t="str">
        <f t="shared" si="541"/>
        <v/>
      </c>
      <c r="Z123" s="264" t="str">
        <f>IF(X$43=0,"",X123-$I123)</f>
        <v/>
      </c>
      <c r="AA123" s="265" t="str">
        <f>IF(ISBLANK(AA$43),"",AA$43+7)</f>
        <v/>
      </c>
      <c r="AB123" s="214" t="str">
        <f t="shared" si="542"/>
        <v/>
      </c>
      <c r="AC123" s="264" t="str">
        <f>IF(AA$43=0,"",AA123-$I123)</f>
        <v/>
      </c>
      <c r="AD123" s="200" t="str">
        <f>IF(ISBLANK(AD$43),"",AD$43+7)</f>
        <v/>
      </c>
      <c r="AE123" s="219" t="str">
        <f t="shared" si="543"/>
        <v/>
      </c>
      <c r="AF123" s="268" t="str">
        <f>IF(AD$43=0,"",AD123-$I123)</f>
        <v/>
      </c>
      <c r="AG123" s="266" t="str">
        <f t="shared" si="544"/>
        <v>HASCO/SJJ</v>
      </c>
      <c r="AH123" s="267" t="s">
        <v>185</v>
      </c>
    </row>
    <row r="124" spans="1:34" ht="14.25" customHeight="1">
      <c r="A124" s="349" t="s">
        <v>257</v>
      </c>
      <c r="B124" s="348" t="s">
        <v>271</v>
      </c>
      <c r="C124" s="217">
        <f>IF(H124="CANCEL","",I124-2)</f>
        <v>44722</v>
      </c>
      <c r="D124" s="201">
        <f t="shared" si="598"/>
        <v>44722</v>
      </c>
      <c r="E124" s="227">
        <f t="shared" si="591"/>
        <v>44721</v>
      </c>
      <c r="F124" s="201">
        <f t="shared" ref="F124" si="603">E124</f>
        <v>44721</v>
      </c>
      <c r="G124" s="200">
        <f t="shared" ref="G124" si="604">IF(K124="CANCEL","",I124-2)</f>
        <v>44722</v>
      </c>
      <c r="H124" s="201">
        <f t="shared" ref="H124" si="605">G124</f>
        <v>44722</v>
      </c>
      <c r="I124" s="200">
        <f t="shared" si="568"/>
        <v>44724</v>
      </c>
      <c r="J124" s="227">
        <f t="shared" si="535"/>
        <v>44724</v>
      </c>
      <c r="K124" s="201">
        <f t="shared" ref="K124" si="606">I124</f>
        <v>44724</v>
      </c>
      <c r="L124" s="200" t="str">
        <f>IF(ISBLANK(L$44),"",L$44+7)</f>
        <v/>
      </c>
      <c r="M124" s="201" t="str">
        <f t="shared" si="554"/>
        <v/>
      </c>
      <c r="N124" s="264" t="str">
        <f>IF(L$44=0,"",L124-$I124)</f>
        <v/>
      </c>
      <c r="O124" s="200" t="str">
        <f>IF(ISBLANK(O$44),"",O$44+7)</f>
        <v/>
      </c>
      <c r="P124" s="201" t="str">
        <f t="shared" si="538"/>
        <v/>
      </c>
      <c r="Q124" s="264" t="str">
        <f>IF(O$44=0,"",O124-$I124)</f>
        <v/>
      </c>
      <c r="R124" s="200" t="str">
        <f>IF(ISBLANK(R$44),"",R$44+7)</f>
        <v/>
      </c>
      <c r="S124" s="201" t="str">
        <f t="shared" si="539"/>
        <v/>
      </c>
      <c r="T124" s="264" t="str">
        <f>IF(R$44=0,"",R124-$I124)</f>
        <v/>
      </c>
      <c r="U124" s="265">
        <f>IF(ISBLANK(U$44),"",U$44+7)</f>
        <v>44726</v>
      </c>
      <c r="V124" s="212">
        <f t="shared" si="540"/>
        <v>44726</v>
      </c>
      <c r="W124" s="264">
        <f>IF(U$44=0,"",U124-$I124)</f>
        <v>2</v>
      </c>
      <c r="X124" s="200">
        <f>IF(ISBLANK(X$44),"",X$44+7)</f>
        <v>44727</v>
      </c>
      <c r="Y124" s="201">
        <f t="shared" si="541"/>
        <v>44727</v>
      </c>
      <c r="Z124" s="264">
        <f>IF(X$44=0,"",X124-$I124)</f>
        <v>3</v>
      </c>
      <c r="AA124" s="265" t="str">
        <f>IF(ISBLANK(AA$44),"",AA$44+7)</f>
        <v/>
      </c>
      <c r="AB124" s="214" t="str">
        <f t="shared" si="542"/>
        <v/>
      </c>
      <c r="AC124" s="264" t="str">
        <f>IF(AA$44=0,"",AA124-$I124)</f>
        <v/>
      </c>
      <c r="AD124" s="200" t="str">
        <f>IF(ISBLANK(AD$44),"",AD$44+7)</f>
        <v/>
      </c>
      <c r="AE124" s="219" t="str">
        <f t="shared" si="543"/>
        <v/>
      </c>
      <c r="AF124" s="268" t="str">
        <f>IF(AD$44=0,"",AD124-$I124)</f>
        <v/>
      </c>
      <c r="AG124" s="266" t="str">
        <f t="shared" si="544"/>
        <v>SJJ</v>
      </c>
      <c r="AH124" s="267" t="s">
        <v>186</v>
      </c>
    </row>
    <row r="125" spans="1:34" ht="14.25" customHeight="1">
      <c r="A125" s="349" t="s">
        <v>244</v>
      </c>
      <c r="B125" s="348" t="s">
        <v>301</v>
      </c>
      <c r="C125" s="310" t="s">
        <v>173</v>
      </c>
      <c r="D125" s="201" t="str">
        <f t="shared" ref="D125:D143" si="607">C125</f>
        <v>---</v>
      </c>
      <c r="E125" s="227">
        <f t="shared" si="591"/>
        <v>44721</v>
      </c>
      <c r="F125" s="201">
        <f t="shared" ref="F125:F143" si="608">E125</f>
        <v>44721</v>
      </c>
      <c r="G125" s="200">
        <f t="shared" ref="G125:G128" si="609">IF(K125="CANCEL","",I125-2)</f>
        <v>44722</v>
      </c>
      <c r="H125" s="201">
        <f t="shared" ref="H125:H143" si="610">G125</f>
        <v>44722</v>
      </c>
      <c r="I125" s="200">
        <f t="shared" si="568"/>
        <v>44724</v>
      </c>
      <c r="J125" s="227">
        <f t="shared" si="535"/>
        <v>44724</v>
      </c>
      <c r="K125" s="201">
        <f t="shared" ref="K125:K126" si="611">I125</f>
        <v>44724</v>
      </c>
      <c r="L125" s="200" t="str">
        <f>IF(ISBLANK(L$45),"",L$45+7)</f>
        <v/>
      </c>
      <c r="M125" s="201" t="str">
        <f t="shared" si="554"/>
        <v/>
      </c>
      <c r="N125" s="264" t="str">
        <f>IF(L$45=0,"",L125-$I125)</f>
        <v/>
      </c>
      <c r="O125" s="200" t="str">
        <f>IF(ISBLANK(O$45),"",O$45+7)</f>
        <v/>
      </c>
      <c r="P125" s="201" t="str">
        <f t="shared" si="538"/>
        <v/>
      </c>
      <c r="Q125" s="264" t="str">
        <f>IF(O$45=0,"",O125-$I125)</f>
        <v/>
      </c>
      <c r="R125" s="200" t="str">
        <f>IF(ISBLANK(R$45),"",R$45+7)</f>
        <v/>
      </c>
      <c r="S125" s="201" t="str">
        <f t="shared" si="539"/>
        <v/>
      </c>
      <c r="T125" s="264" t="str">
        <f>IF(R$45=0,"",R125-$I125)</f>
        <v/>
      </c>
      <c r="U125" s="200">
        <f>IF(ISBLANK(U$45),"",U$45+7)</f>
        <v>44727</v>
      </c>
      <c r="V125" s="212">
        <f t="shared" si="540"/>
        <v>44727</v>
      </c>
      <c r="W125" s="264">
        <f>IF(U$45=0,"",U125-$I125)</f>
        <v>3</v>
      </c>
      <c r="X125" s="200">
        <f>IF(ISBLANK(X$45),"",X$45+7)</f>
        <v>44727</v>
      </c>
      <c r="Y125" s="201">
        <f t="shared" si="541"/>
        <v>44727</v>
      </c>
      <c r="Z125" s="264">
        <f>IF(X$45=0,"",X125-$I125)</f>
        <v>3</v>
      </c>
      <c r="AA125" s="265" t="str">
        <f>IF(ISBLANK(AA$45),"",AA$45+7)</f>
        <v/>
      </c>
      <c r="AB125" s="214" t="str">
        <f t="shared" si="542"/>
        <v/>
      </c>
      <c r="AC125" s="264" t="str">
        <f>IF(AA$45=0,"",AA125-$I125)</f>
        <v/>
      </c>
      <c r="AD125" s="200" t="str">
        <f>IF(ISBLANK(AD$45),"",AD$45+7)</f>
        <v/>
      </c>
      <c r="AE125" s="219" t="str">
        <f t="shared" si="543"/>
        <v/>
      </c>
      <c r="AF125" s="264" t="str">
        <f>IF(AD$45=0,"",AD125-$I125)</f>
        <v/>
      </c>
      <c r="AG125" s="266" t="str">
        <f t="shared" si="544"/>
        <v>HASCO/SITC</v>
      </c>
      <c r="AH125" s="267">
        <f>$AH45</f>
        <v>0</v>
      </c>
    </row>
    <row r="126" spans="1:34" s="80" customFormat="1" ht="14.25" customHeight="1">
      <c r="A126" s="548" t="s">
        <v>252</v>
      </c>
      <c r="B126" s="348" t="s">
        <v>301</v>
      </c>
      <c r="C126" s="312" t="s">
        <v>173</v>
      </c>
      <c r="D126" s="236" t="str">
        <f t="shared" si="607"/>
        <v>---</v>
      </c>
      <c r="E126" s="238">
        <f t="shared" si="591"/>
        <v>44721</v>
      </c>
      <c r="F126" s="236">
        <f t="shared" si="608"/>
        <v>44721</v>
      </c>
      <c r="G126" s="237">
        <f t="shared" si="609"/>
        <v>44722</v>
      </c>
      <c r="H126" s="236">
        <f t="shared" si="610"/>
        <v>44722</v>
      </c>
      <c r="I126" s="237">
        <f t="shared" si="568"/>
        <v>44724</v>
      </c>
      <c r="J126" s="238">
        <f t="shared" si="535"/>
        <v>44724</v>
      </c>
      <c r="K126" s="236">
        <f t="shared" si="611"/>
        <v>44724</v>
      </c>
      <c r="L126" s="237" t="str">
        <f>IF(ISBLANK(L$46),"",L$46+7)</f>
        <v/>
      </c>
      <c r="M126" s="236" t="str">
        <f t="shared" si="554"/>
        <v/>
      </c>
      <c r="N126" s="281" t="str">
        <f>IF(L$46=0,"",L126-$I126)</f>
        <v/>
      </c>
      <c r="O126" s="237" t="str">
        <f>IF(ISBLANK(O$46),"",O$46+7)</f>
        <v/>
      </c>
      <c r="P126" s="236" t="str">
        <f t="shared" si="538"/>
        <v/>
      </c>
      <c r="Q126" s="281" t="str">
        <f>IF(O$46=0,"",O126-$I126)</f>
        <v/>
      </c>
      <c r="R126" s="237" t="str">
        <f>IF(ISBLANK(R$46),"",R$46+7)</f>
        <v/>
      </c>
      <c r="S126" s="236" t="str">
        <f t="shared" si="539"/>
        <v/>
      </c>
      <c r="T126" s="281" t="str">
        <f>IF(R$46=0,"",R126-$I126)</f>
        <v/>
      </c>
      <c r="U126" s="282">
        <f>IF(ISBLANK(U$46),"",U$46+7)</f>
        <v>44726</v>
      </c>
      <c r="V126" s="241">
        <f t="shared" si="540"/>
        <v>44726</v>
      </c>
      <c r="W126" s="281">
        <f>IF(U$46=0,"",U126-$I126)</f>
        <v>2</v>
      </c>
      <c r="X126" s="282">
        <f>IF(ISBLANK(X$46),"",X$46+7)</f>
        <v>44726</v>
      </c>
      <c r="Y126" s="241">
        <f t="shared" si="541"/>
        <v>44726</v>
      </c>
      <c r="Z126" s="281">
        <f>IF(X$46=0,"",X126-$I126)</f>
        <v>2</v>
      </c>
      <c r="AA126" s="282" t="str">
        <f>IF(ISBLANK(AA$46),"",AA$46+7)</f>
        <v/>
      </c>
      <c r="AB126" s="244" t="str">
        <f t="shared" si="542"/>
        <v/>
      </c>
      <c r="AC126" s="281" t="str">
        <f>IF(AA$46=0,"",AA126-$I126)</f>
        <v/>
      </c>
      <c r="AD126" s="237" t="str">
        <f>IF(ISBLANK(AD$46),"",AD$46+7)</f>
        <v/>
      </c>
      <c r="AE126" s="245" t="str">
        <f t="shared" si="543"/>
        <v/>
      </c>
      <c r="AF126" s="281" t="str">
        <f>IF(AD$46=0,"",AD126-$I126)</f>
        <v/>
      </c>
      <c r="AG126" s="289" t="str">
        <f t="shared" si="544"/>
        <v>HASCO/CCL</v>
      </c>
      <c r="AH126" s="437">
        <f>$AH46</f>
        <v>0</v>
      </c>
    </row>
    <row r="127" spans="1:34" s="80" customFormat="1" ht="14.25" customHeight="1">
      <c r="A127" s="258" t="s">
        <v>255</v>
      </c>
      <c r="B127" s="469" t="s">
        <v>301</v>
      </c>
      <c r="C127" s="229">
        <f>IF(H127="CANCEL","",I127-2)</f>
        <v>44723</v>
      </c>
      <c r="D127" s="166">
        <f t="shared" ref="D127:D128" si="612">C127</f>
        <v>44723</v>
      </c>
      <c r="E127" s="230">
        <f t="shared" si="591"/>
        <v>44722</v>
      </c>
      <c r="F127" s="166">
        <f t="shared" ref="F127" si="613">E127</f>
        <v>44722</v>
      </c>
      <c r="G127" s="175">
        <f t="shared" ref="G127" si="614">IF(K127="CANCEL","",I127-2)</f>
        <v>44723</v>
      </c>
      <c r="H127" s="166">
        <f t="shared" ref="H127" si="615">G127</f>
        <v>44723</v>
      </c>
      <c r="I127" s="175">
        <f t="shared" si="568"/>
        <v>44725</v>
      </c>
      <c r="J127" s="230">
        <f t="shared" ref="J127:J166" si="616">$J7+14</f>
        <v>44725</v>
      </c>
      <c r="K127" s="166">
        <f t="shared" ref="K127" si="617">I127</f>
        <v>44725</v>
      </c>
      <c r="L127" s="175">
        <f>IF(ISBLANK(L$7),"",L$7+14)</f>
        <v>44728</v>
      </c>
      <c r="M127" s="166">
        <f t="shared" si="554"/>
        <v>44728</v>
      </c>
      <c r="N127" s="284">
        <f>IF(L$7=0,"",L127-$I127)</f>
        <v>3</v>
      </c>
      <c r="O127" s="175">
        <f>IF(ISBLANK(O$7),"",O$7+14)</f>
        <v>44728</v>
      </c>
      <c r="P127" s="218">
        <f t="shared" si="538"/>
        <v>44728</v>
      </c>
      <c r="Q127" s="284">
        <f>IF(O$7=0,"",O127-$I127)</f>
        <v>3</v>
      </c>
      <c r="R127" s="175" t="str">
        <f>IF(ISBLANK(R$7),"",R$7+14)</f>
        <v/>
      </c>
      <c r="S127" s="166" t="str">
        <f t="shared" si="539"/>
        <v/>
      </c>
      <c r="T127" s="284" t="str">
        <f>IF(R$7=0,"",R127-$I127)</f>
        <v/>
      </c>
      <c r="U127" s="325" t="str">
        <f>IF(ISBLANK(U$7),"",U$7+14)</f>
        <v/>
      </c>
      <c r="V127" s="218" t="str">
        <f t="shared" si="540"/>
        <v/>
      </c>
      <c r="W127" s="284" t="str">
        <f>IF(U$7=0,"",U127-$I127)</f>
        <v/>
      </c>
      <c r="X127" s="175" t="str">
        <f>IF(ISBLANK(X$7),"",X$7+14)</f>
        <v/>
      </c>
      <c r="Y127" s="166" t="str">
        <f t="shared" si="541"/>
        <v/>
      </c>
      <c r="Z127" s="284" t="str">
        <f>IF(X$7=0,"",X127-$I127)</f>
        <v/>
      </c>
      <c r="AA127" s="325" t="str">
        <f>IF(ISBLANK(AA$7),"",AA$7+14)</f>
        <v/>
      </c>
      <c r="AB127" s="231" t="str">
        <f t="shared" si="542"/>
        <v/>
      </c>
      <c r="AC127" s="284" t="str">
        <f>IF(AA$7=0,"",AA127-$I127)</f>
        <v/>
      </c>
      <c r="AD127" s="175" t="str">
        <f>IF(ISBLANK(AD$7),"",AD$7+14)</f>
        <v/>
      </c>
      <c r="AE127" s="232" t="str">
        <f t="shared" si="543"/>
        <v/>
      </c>
      <c r="AF127" s="284" t="str">
        <f>IF(AD$7=0,"",AD127-$I127)</f>
        <v/>
      </c>
      <c r="AG127" s="286" t="s">
        <v>166</v>
      </c>
      <c r="AH127" s="351" t="s">
        <v>184</v>
      </c>
    </row>
    <row r="128" spans="1:34" ht="14.25" customHeight="1">
      <c r="A128" s="258" t="s">
        <v>200</v>
      </c>
      <c r="B128" s="216"/>
      <c r="C128" s="217">
        <f>IF(H128="CANCEL","",I128-2)</f>
        <v>44724</v>
      </c>
      <c r="D128" s="201">
        <f t="shared" si="612"/>
        <v>44724</v>
      </c>
      <c r="E128" s="227">
        <f t="shared" si="591"/>
        <v>44723</v>
      </c>
      <c r="F128" s="201">
        <f t="shared" si="608"/>
        <v>44723</v>
      </c>
      <c r="G128" s="200">
        <f t="shared" si="609"/>
        <v>44724</v>
      </c>
      <c r="H128" s="201">
        <f t="shared" si="610"/>
        <v>44724</v>
      </c>
      <c r="I128" s="200">
        <f t="shared" si="568"/>
        <v>44726</v>
      </c>
      <c r="J128" s="227">
        <f t="shared" si="616"/>
        <v>44726</v>
      </c>
      <c r="K128" s="201">
        <f t="shared" ref="K128:K130" si="618">I128</f>
        <v>44726</v>
      </c>
      <c r="L128" s="200">
        <f>IF(ISBLANK(L$8),"",L$8+14)</f>
        <v>44728</v>
      </c>
      <c r="M128" s="201">
        <f t="shared" ref="M128:M167" si="619">L128</f>
        <v>44728</v>
      </c>
      <c r="N128" s="264">
        <f>IF(L$8=0,"",L128-$I128)</f>
        <v>2</v>
      </c>
      <c r="O128" s="200">
        <f>IF(ISBLANK(O$8),"",O$8+14)</f>
        <v>44729</v>
      </c>
      <c r="P128" s="212">
        <f t="shared" si="538"/>
        <v>44729</v>
      </c>
      <c r="Q128" s="264">
        <f>IF(O$8=0,"",O128-$I128)</f>
        <v>3</v>
      </c>
      <c r="R128" s="200" t="str">
        <f>IF(ISBLANK(R$8),"",R$8+14)</f>
        <v/>
      </c>
      <c r="S128" s="201" t="str">
        <f t="shared" si="539"/>
        <v/>
      </c>
      <c r="T128" s="264" t="str">
        <f>IF(R$8=0,"",R128-$I128)</f>
        <v/>
      </c>
      <c r="U128" s="265" t="str">
        <f>IF(ISBLANK(U$8),"",U$8+14)</f>
        <v/>
      </c>
      <c r="V128" s="212" t="str">
        <f t="shared" si="540"/>
        <v/>
      </c>
      <c r="W128" s="264" t="str">
        <f>IF(U$8=0,"",U128-$I128)</f>
        <v/>
      </c>
      <c r="X128" s="200" t="str">
        <f>IF(ISBLANK(X$8),"",X$8+14)</f>
        <v/>
      </c>
      <c r="Y128" s="201" t="str">
        <f t="shared" si="541"/>
        <v/>
      </c>
      <c r="Z128" s="264" t="str">
        <f>IF(X$8=0,"",X128-$I128)</f>
        <v/>
      </c>
      <c r="AA128" s="265" t="str">
        <f>IF(ISBLANK(AA$8),"",AA$8+14)</f>
        <v/>
      </c>
      <c r="AB128" s="214" t="str">
        <f t="shared" si="542"/>
        <v/>
      </c>
      <c r="AC128" s="264" t="str">
        <f>IF(AA$8=0,"",AA128-$I128)</f>
        <v/>
      </c>
      <c r="AD128" s="200" t="str">
        <f>IF(ISBLANK(AD$8),"",AD$8+14)</f>
        <v/>
      </c>
      <c r="AE128" s="219" t="str">
        <f t="shared" si="543"/>
        <v/>
      </c>
      <c r="AF128" s="264" t="str">
        <f>IF(AD$8=0,"",AD128-$I128)</f>
        <v/>
      </c>
      <c r="AG128" s="266" t="s">
        <v>168</v>
      </c>
      <c r="AH128" s="267" t="s">
        <v>184</v>
      </c>
    </row>
    <row r="129" spans="1:34" ht="14.25" customHeight="1">
      <c r="A129" s="224" t="s">
        <v>272</v>
      </c>
      <c r="B129" s="261" t="s">
        <v>326</v>
      </c>
      <c r="C129" s="310" t="s">
        <v>173</v>
      </c>
      <c r="D129" s="201" t="str">
        <f t="shared" si="607"/>
        <v>---</v>
      </c>
      <c r="E129" s="227">
        <f t="shared" si="591"/>
        <v>44723</v>
      </c>
      <c r="F129" s="201">
        <f t="shared" si="608"/>
        <v>44723</v>
      </c>
      <c r="G129" s="200">
        <f>IF(K129="CANCEL","",I129-2)</f>
        <v>44724</v>
      </c>
      <c r="H129" s="201">
        <f t="shared" si="610"/>
        <v>44724</v>
      </c>
      <c r="I129" s="200">
        <f t="shared" si="568"/>
        <v>44726</v>
      </c>
      <c r="J129" s="227">
        <f t="shared" si="616"/>
        <v>44726</v>
      </c>
      <c r="K129" s="201">
        <f t="shared" si="618"/>
        <v>44726</v>
      </c>
      <c r="L129" s="200">
        <f>IF(ISBLANK(L$9),"",L$9+14)</f>
        <v>44730</v>
      </c>
      <c r="M129" s="201">
        <f t="shared" si="619"/>
        <v>44730</v>
      </c>
      <c r="N129" s="264">
        <f>IF(L$9=0,"",L129-$I129)</f>
        <v>4</v>
      </c>
      <c r="O129" s="200">
        <f>IF(ISBLANK(O$9),"",O$9+14)</f>
        <v>44731</v>
      </c>
      <c r="P129" s="212">
        <f t="shared" si="538"/>
        <v>44731</v>
      </c>
      <c r="Q129" s="264">
        <f>IF(O$9=0,"",O129-$I129)</f>
        <v>5</v>
      </c>
      <c r="R129" s="200" t="str">
        <f>IF(ISBLANK(R$9),"",R$9+14)</f>
        <v/>
      </c>
      <c r="S129" s="201" t="str">
        <f t="shared" si="539"/>
        <v/>
      </c>
      <c r="T129" s="264" t="str">
        <f>IF(R$9=0,"",R129-$I129)</f>
        <v/>
      </c>
      <c r="U129" s="265" t="str">
        <f>IF(ISBLANK(U$9),"",U$9+14)</f>
        <v/>
      </c>
      <c r="V129" s="212" t="str">
        <f t="shared" si="540"/>
        <v/>
      </c>
      <c r="W129" s="264" t="str">
        <f>IF(U$9=0,"",U129-$I129)</f>
        <v/>
      </c>
      <c r="X129" s="200" t="str">
        <f>IF(ISBLANK(X$9),"",X$9+14)</f>
        <v/>
      </c>
      <c r="Y129" s="201" t="str">
        <f t="shared" si="541"/>
        <v/>
      </c>
      <c r="Z129" s="264" t="str">
        <f>IF(X$9=0,"",X129-$I129)</f>
        <v/>
      </c>
      <c r="AA129" s="200">
        <f>IF(ISBLANK(AA$9),"",AA$9+14)</f>
        <v>44728</v>
      </c>
      <c r="AB129" s="212">
        <f t="shared" si="542"/>
        <v>44728</v>
      </c>
      <c r="AC129" s="264">
        <f>IF(AA$9=0,"",AA129-$I129)</f>
        <v>2</v>
      </c>
      <c r="AD129" s="200" t="str">
        <f>IF(ISBLANK(AD$9),"",AD$9+14)</f>
        <v/>
      </c>
      <c r="AE129" s="219" t="str">
        <f t="shared" si="543"/>
        <v/>
      </c>
      <c r="AF129" s="268" t="str">
        <f>IF(AD$9=0,"",AD129-$I129)</f>
        <v/>
      </c>
      <c r="AG129" s="266" t="s">
        <v>158</v>
      </c>
      <c r="AH129" s="267"/>
    </row>
    <row r="130" spans="1:34" s="80" customFormat="1" ht="14.25" customHeight="1">
      <c r="A130" s="224" t="s">
        <v>327</v>
      </c>
      <c r="B130" s="259" t="s">
        <v>256</v>
      </c>
      <c r="C130" s="310" t="s">
        <v>173</v>
      </c>
      <c r="D130" s="201" t="str">
        <f t="shared" si="607"/>
        <v>---</v>
      </c>
      <c r="E130" s="227">
        <f t="shared" si="591"/>
        <v>44723</v>
      </c>
      <c r="F130" s="201">
        <f t="shared" si="608"/>
        <v>44723</v>
      </c>
      <c r="G130" s="200">
        <f>IF(K130="CANCEL","",I130-2)</f>
        <v>44724</v>
      </c>
      <c r="H130" s="201">
        <f t="shared" si="610"/>
        <v>44724</v>
      </c>
      <c r="I130" s="200">
        <f t="shared" si="568"/>
        <v>44726</v>
      </c>
      <c r="J130" s="227">
        <f t="shared" si="616"/>
        <v>44726</v>
      </c>
      <c r="K130" s="201">
        <f t="shared" si="618"/>
        <v>44726</v>
      </c>
      <c r="L130" s="200">
        <f>IF(ISBLANK(L$10),"",L$10+14)</f>
        <v>44730</v>
      </c>
      <c r="M130" s="201">
        <f t="shared" si="619"/>
        <v>44730</v>
      </c>
      <c r="N130" s="264">
        <f>IF(L$10=0,"",L130-$I130)</f>
        <v>4</v>
      </c>
      <c r="O130" s="200">
        <f>IF(ISBLANK(O$10),"",O$10+14)</f>
        <v>44730</v>
      </c>
      <c r="P130" s="212">
        <f t="shared" si="538"/>
        <v>44730</v>
      </c>
      <c r="Q130" s="264">
        <f>IF(O$10=0,"",O130-$I130)</f>
        <v>4</v>
      </c>
      <c r="R130" s="200">
        <f>IF(ISBLANK(R$10),"",R$10+14)</f>
        <v>44729</v>
      </c>
      <c r="S130" s="201">
        <f t="shared" si="539"/>
        <v>44729</v>
      </c>
      <c r="T130" s="264">
        <f>IF(R$10=0,"",R130-$I130)</f>
        <v>3</v>
      </c>
      <c r="U130" s="265" t="str">
        <f>IF(ISBLANK(U$10),"",U$10+14)</f>
        <v/>
      </c>
      <c r="V130" s="212" t="str">
        <f t="shared" si="540"/>
        <v/>
      </c>
      <c r="W130" s="264" t="str">
        <f>IF(U$10=0,"",U130-$I130)</f>
        <v/>
      </c>
      <c r="X130" s="200" t="str">
        <f>IF(ISBLANK(X$10),"",X$10+14)</f>
        <v/>
      </c>
      <c r="Y130" s="201" t="str">
        <f t="shared" si="541"/>
        <v/>
      </c>
      <c r="Z130" s="264" t="str">
        <f>IF(X$10=0,"",X130-$I130)</f>
        <v/>
      </c>
      <c r="AA130" s="265" t="str">
        <f>IF(ISBLANK(AA$10),"",AA$10+14)</f>
        <v/>
      </c>
      <c r="AB130" s="214" t="str">
        <f t="shared" si="542"/>
        <v/>
      </c>
      <c r="AC130" s="264" t="str">
        <f>IF(AA$10=0,"",AA130-$I130)</f>
        <v/>
      </c>
      <c r="AD130" s="200" t="str">
        <f>IF(ISBLANK(AD$10),"",AD$10+14)</f>
        <v/>
      </c>
      <c r="AE130" s="219" t="str">
        <f t="shared" si="543"/>
        <v/>
      </c>
      <c r="AF130" s="264" t="str">
        <f>IF(AD$10=0,"",AD130-$I130)</f>
        <v/>
      </c>
      <c r="AG130" s="266" t="s">
        <v>167</v>
      </c>
      <c r="AH130" s="225"/>
    </row>
    <row r="131" spans="1:34" ht="14.25" customHeight="1">
      <c r="A131" s="260" t="s">
        <v>74</v>
      </c>
      <c r="B131" s="216" t="s">
        <v>301</v>
      </c>
      <c r="C131" s="217">
        <f>IF(H131="CANCEL","",I131-2)</f>
        <v>44724</v>
      </c>
      <c r="D131" s="201">
        <f t="shared" ref="D131" si="620">C131</f>
        <v>44724</v>
      </c>
      <c r="E131" s="227">
        <f t="shared" si="591"/>
        <v>44723</v>
      </c>
      <c r="F131" s="201">
        <f t="shared" ref="F131" si="621">E131</f>
        <v>44723</v>
      </c>
      <c r="G131" s="200">
        <f t="shared" ref="G131" si="622">IF(K131="CANCEL","",I131-2)</f>
        <v>44724</v>
      </c>
      <c r="H131" s="201">
        <f t="shared" ref="H131" si="623">G131</f>
        <v>44724</v>
      </c>
      <c r="I131" s="200">
        <f t="shared" si="568"/>
        <v>44726</v>
      </c>
      <c r="J131" s="227">
        <f t="shared" si="616"/>
        <v>44726</v>
      </c>
      <c r="K131" s="201">
        <f t="shared" ref="K131" si="624">I131</f>
        <v>44726</v>
      </c>
      <c r="L131" s="200" t="str">
        <f>IF(ISBLANK(L$11),"",L$11+14)</f>
        <v/>
      </c>
      <c r="M131" s="219" t="str">
        <f t="shared" si="619"/>
        <v/>
      </c>
      <c r="N131" s="264" t="str">
        <f>IF(L$11=0,"",L131-$I131)</f>
        <v/>
      </c>
      <c r="O131" s="200" t="str">
        <f>IF(ISBLANK(O$11),"",O$11+14)</f>
        <v/>
      </c>
      <c r="P131" s="212" t="str">
        <f t="shared" si="538"/>
        <v/>
      </c>
      <c r="Q131" s="269" t="str">
        <f>IF(O$11=0,"",O131-$I131)</f>
        <v/>
      </c>
      <c r="R131" s="200">
        <f>IF(ISBLANK(R$11),"",R$11+14)</f>
        <v>44728</v>
      </c>
      <c r="S131" s="219">
        <f t="shared" si="539"/>
        <v>44728</v>
      </c>
      <c r="T131" s="264">
        <f>IF(R$11=0,"",R131-$I131)</f>
        <v>2</v>
      </c>
      <c r="U131" s="265" t="str">
        <f>IF(ISBLANK(U$11),"",U$11+14)</f>
        <v/>
      </c>
      <c r="V131" s="212" t="str">
        <f t="shared" si="540"/>
        <v/>
      </c>
      <c r="W131" s="269" t="str">
        <f>IF(U$11=0,"",U131-$I131)</f>
        <v/>
      </c>
      <c r="X131" s="200" t="str">
        <f>IF(ISBLANK(X$11),"",X$11+14)</f>
        <v/>
      </c>
      <c r="Y131" s="219" t="str">
        <f t="shared" si="541"/>
        <v/>
      </c>
      <c r="Z131" s="264" t="str">
        <f>IF(X$11=0,"",X131-$I131)</f>
        <v/>
      </c>
      <c r="AA131" s="200" t="str">
        <f>IF(ISBLANK(AA$11),"",AA$11+14)</f>
        <v/>
      </c>
      <c r="AB131" s="201" t="str">
        <f t="shared" si="542"/>
        <v/>
      </c>
      <c r="AC131" s="269" t="str">
        <f>IF(AA$11=0,"",AA131-$I131)</f>
        <v/>
      </c>
      <c r="AD131" s="200" t="str">
        <f>IF(ISBLANK(AD$11),"",AD$11+14)</f>
        <v/>
      </c>
      <c r="AE131" s="219" t="str">
        <f t="shared" si="543"/>
        <v/>
      </c>
      <c r="AF131" s="264" t="str">
        <f>IF(AD$11=0,"",AD131-$I131)</f>
        <v/>
      </c>
      <c r="AG131" s="266" t="s">
        <v>162</v>
      </c>
      <c r="AH131" s="267" t="s">
        <v>185</v>
      </c>
    </row>
    <row r="132" spans="1:34" s="80" customFormat="1" ht="14.25" customHeight="1">
      <c r="A132" s="260" t="s">
        <v>289</v>
      </c>
      <c r="B132" s="352" t="s">
        <v>328</v>
      </c>
      <c r="C132" s="217">
        <f>IF(H132="CANCEL","",I132-1)</f>
        <v>44725</v>
      </c>
      <c r="D132" s="201">
        <f t="shared" ref="D132" si="625">C132</f>
        <v>44725</v>
      </c>
      <c r="E132" s="227">
        <f>IF(K132="CANCEL","",G132)</f>
        <v>44725</v>
      </c>
      <c r="F132" s="201">
        <f t="shared" ref="F132" si="626">E132</f>
        <v>44725</v>
      </c>
      <c r="G132" s="200">
        <f>IF(K132="CANCEL","",I132-1)</f>
        <v>44725</v>
      </c>
      <c r="H132" s="201">
        <f t="shared" ref="H132" si="627">G132</f>
        <v>44725</v>
      </c>
      <c r="I132" s="200">
        <f t="shared" si="568"/>
        <v>44726</v>
      </c>
      <c r="J132" s="227">
        <f>$J12+14</f>
        <v>44726</v>
      </c>
      <c r="K132" s="201">
        <f t="shared" ref="K132" si="628">I132</f>
        <v>44726</v>
      </c>
      <c r="L132" s="200" t="str">
        <f>IF(ISBLANK(L$12),"",L$12+14)</f>
        <v/>
      </c>
      <c r="M132" s="201" t="str">
        <f t="shared" si="619"/>
        <v/>
      </c>
      <c r="N132" s="264" t="str">
        <f>IF(L$12=0,"",L132-$I132)</f>
        <v/>
      </c>
      <c r="O132" s="200" t="str">
        <f>IF(ISBLANK(O$12),"",O$12+14)</f>
        <v/>
      </c>
      <c r="P132" s="212" t="str">
        <f t="shared" si="538"/>
        <v/>
      </c>
      <c r="Q132" s="264" t="str">
        <f>IF(O$12=0,"",O132-$I132)</f>
        <v/>
      </c>
      <c r="R132" s="200" t="str">
        <f>IF(ISBLANK(R$12),"",R$12+14)</f>
        <v/>
      </c>
      <c r="S132" s="201" t="str">
        <f t="shared" si="539"/>
        <v/>
      </c>
      <c r="T132" s="264" t="str">
        <f>IF(R$12=0,"",R132-$I132)</f>
        <v/>
      </c>
      <c r="U132" s="200" t="str">
        <f>IF(ISBLANK(U$12),"",IF(A132="SU ZHOU HAO(KOBE)","",U$12+14))</f>
        <v/>
      </c>
      <c r="V132" s="212" t="str">
        <f t="shared" ref="V132" si="629">U132</f>
        <v/>
      </c>
      <c r="W132" s="264" t="str">
        <f>IF(U132="","",U132-$I132)</f>
        <v/>
      </c>
      <c r="X132" s="200">
        <f>IF(ISBLANK(X$12),"",IF(A132="SU ZHOU HAO(OSAKA)","",X$12+14))</f>
        <v>44728</v>
      </c>
      <c r="Y132" s="201">
        <f t="shared" ref="Y132" si="630">X132</f>
        <v>44728</v>
      </c>
      <c r="Z132" s="264">
        <f>IF(X132="","",X132-$I132)</f>
        <v>2</v>
      </c>
      <c r="AA132" s="265" t="str">
        <f>IF(ISBLANK(AA$12),"",AA$12+14)</f>
        <v/>
      </c>
      <c r="AB132" s="214" t="str">
        <f t="shared" si="542"/>
        <v/>
      </c>
      <c r="AC132" s="264" t="str">
        <f>IF(AA$12=0,"",AA132-$I132)</f>
        <v/>
      </c>
      <c r="AD132" s="200" t="str">
        <f>IF(ISBLANK(AD$12),"",AD$12+14)</f>
        <v/>
      </c>
      <c r="AE132" s="219" t="str">
        <f t="shared" si="543"/>
        <v/>
      </c>
      <c r="AF132" s="264" t="str">
        <f>IF(AD$12=0,"",AD132-$I132)</f>
        <v/>
      </c>
      <c r="AG132" s="266" t="s">
        <v>153</v>
      </c>
      <c r="AH132" s="267" t="s">
        <v>186</v>
      </c>
    </row>
    <row r="133" spans="1:34" ht="14.25" customHeight="1">
      <c r="A133" s="258" t="s">
        <v>200</v>
      </c>
      <c r="B133" s="216"/>
      <c r="C133" s="310" t="s">
        <v>173</v>
      </c>
      <c r="D133" s="201" t="str">
        <f t="shared" si="607"/>
        <v>---</v>
      </c>
      <c r="E133" s="227">
        <f t="shared" ref="E133:E151" si="631">IF(K133="CANCEL","",G133-1)</f>
        <v>44723</v>
      </c>
      <c r="F133" s="201">
        <f t="shared" si="608"/>
        <v>44723</v>
      </c>
      <c r="G133" s="200">
        <f t="shared" ref="G133:G143" si="632">IF(K133="CANCEL","",I133-2)</f>
        <v>44724</v>
      </c>
      <c r="H133" s="201">
        <f t="shared" si="610"/>
        <v>44724</v>
      </c>
      <c r="I133" s="200">
        <f t="shared" si="568"/>
        <v>44726</v>
      </c>
      <c r="J133" s="227">
        <f t="shared" si="616"/>
        <v>44726</v>
      </c>
      <c r="K133" s="201">
        <f>I133</f>
        <v>44726</v>
      </c>
      <c r="L133" s="200" t="str">
        <f>IF(ISBLANK(L$13),"",L$13+14)</f>
        <v/>
      </c>
      <c r="M133" s="201" t="str">
        <f t="shared" si="619"/>
        <v/>
      </c>
      <c r="N133" s="264" t="str">
        <f>IF(L$13=0,"",L133-$I133)</f>
        <v/>
      </c>
      <c r="O133" s="200" t="str">
        <f>IF(ISBLANK(O$13),"",O$13+14)</f>
        <v/>
      </c>
      <c r="P133" s="212" t="str">
        <f t="shared" ref="P133:P181" si="633">O133</f>
        <v/>
      </c>
      <c r="Q133" s="264" t="str">
        <f>IF(O$13=0,"",O133-$I133)</f>
        <v/>
      </c>
      <c r="R133" s="200" t="str">
        <f>IF(ISBLANK(R$13),"",R$13+14)</f>
        <v/>
      </c>
      <c r="S133" s="201" t="str">
        <f t="shared" ref="S133:S181" si="634">R133</f>
        <v/>
      </c>
      <c r="T133" s="264" t="str">
        <f>IF(R$13=0,"",R133-$I133)</f>
        <v/>
      </c>
      <c r="U133" s="265">
        <f>IF(ISBLANK(U$13),"",U$13+14)</f>
        <v>44728</v>
      </c>
      <c r="V133" s="212">
        <f t="shared" ref="V133:V181" si="635">U133</f>
        <v>44728</v>
      </c>
      <c r="W133" s="264">
        <f>IF(U$13=0,"",U133-$I133)</f>
        <v>2</v>
      </c>
      <c r="X133" s="200">
        <f>IF(ISBLANK(X$13),"",X$13+14)</f>
        <v>44728</v>
      </c>
      <c r="Y133" s="201">
        <f t="shared" ref="Y133:Y181" si="636">X133</f>
        <v>44728</v>
      </c>
      <c r="Z133" s="264">
        <f>IF(X$13=0,"",X133-$I133)</f>
        <v>2</v>
      </c>
      <c r="AA133" s="265" t="str">
        <f>IF(ISBLANK(AA$13),"",AA$13+14)</f>
        <v/>
      </c>
      <c r="AB133" s="214" t="str">
        <f t="shared" ref="AB133:AB181" si="637">AA133</f>
        <v/>
      </c>
      <c r="AC133" s="264" t="str">
        <f>IF(AA$13=0,"",AA133-$I133)</f>
        <v/>
      </c>
      <c r="AD133" s="200" t="str">
        <f>IF(ISBLANK(AD$13),"",AD$13+14)</f>
        <v/>
      </c>
      <c r="AE133" s="219" t="str">
        <f t="shared" ref="AE133:AE181" si="638">AD133</f>
        <v/>
      </c>
      <c r="AF133" s="264" t="str">
        <f>IF(AD$13=0,"",AD133-$I133)</f>
        <v/>
      </c>
      <c r="AG133" s="266" t="s">
        <v>168</v>
      </c>
      <c r="AH133" s="267"/>
    </row>
    <row r="134" spans="1:34" s="80" customFormat="1" ht="14.25" customHeight="1">
      <c r="A134" s="224" t="s">
        <v>200</v>
      </c>
      <c r="B134" s="216"/>
      <c r="C134" s="310" t="s">
        <v>173</v>
      </c>
      <c r="D134" s="201" t="str">
        <f t="shared" si="607"/>
        <v>---</v>
      </c>
      <c r="E134" s="227">
        <f t="shared" si="631"/>
        <v>44723</v>
      </c>
      <c r="F134" s="201">
        <f t="shared" si="608"/>
        <v>44723</v>
      </c>
      <c r="G134" s="200">
        <f t="shared" si="632"/>
        <v>44724</v>
      </c>
      <c r="H134" s="201">
        <f t="shared" si="610"/>
        <v>44724</v>
      </c>
      <c r="I134" s="200">
        <f t="shared" si="568"/>
        <v>44726</v>
      </c>
      <c r="J134" s="227">
        <f t="shared" si="616"/>
        <v>44726</v>
      </c>
      <c r="K134" s="201">
        <f t="shared" ref="K134:K135" si="639">I134</f>
        <v>44726</v>
      </c>
      <c r="L134" s="200" t="str">
        <f>IF(ISBLANK(L$14),"",L$14+14)</f>
        <v/>
      </c>
      <c r="M134" s="201" t="str">
        <f t="shared" si="619"/>
        <v/>
      </c>
      <c r="N134" s="264" t="str">
        <f>IF(L$14=0,"",L134-$I134)</f>
        <v/>
      </c>
      <c r="O134" s="200" t="str">
        <f>IF(ISBLANK(O$14),"",O$14+14)</f>
        <v/>
      </c>
      <c r="P134" s="212" t="str">
        <f t="shared" si="633"/>
        <v/>
      </c>
      <c r="Q134" s="264" t="str">
        <f>IF(O$14=0,"",O134-$I134)</f>
        <v/>
      </c>
      <c r="R134" s="200" t="str">
        <f>IF(ISBLANK(R$14),"",R$14+14)</f>
        <v/>
      </c>
      <c r="S134" s="201" t="str">
        <f t="shared" si="634"/>
        <v/>
      </c>
      <c r="T134" s="264" t="str">
        <f>IF(R$14=0,"",R134-$I134)</f>
        <v/>
      </c>
      <c r="U134" s="265">
        <f>IF(ISBLANK(U$14),"",U$14+14)</f>
        <v>44728</v>
      </c>
      <c r="V134" s="212">
        <f t="shared" si="635"/>
        <v>44728</v>
      </c>
      <c r="W134" s="264">
        <f>IF(U$14=0,"",U134-$I134)</f>
        <v>2</v>
      </c>
      <c r="X134" s="200">
        <f>IF(ISBLANK(X$14),"",X$14+14)</f>
        <v>44728</v>
      </c>
      <c r="Y134" s="201">
        <f t="shared" si="636"/>
        <v>44728</v>
      </c>
      <c r="Z134" s="264">
        <f>IF(X$14=0,"",X134-$I134)</f>
        <v>2</v>
      </c>
      <c r="AA134" s="265" t="str">
        <f>IF(ISBLANK(AA$14),"",AA$14+14)</f>
        <v/>
      </c>
      <c r="AB134" s="214" t="str">
        <f t="shared" si="637"/>
        <v/>
      </c>
      <c r="AC134" s="264" t="str">
        <f>IF(AA$14=0,"",AA134-$I134)</f>
        <v/>
      </c>
      <c r="AD134" s="200" t="str">
        <f>IF(ISBLANK(AD$14),"",AD$14+14)</f>
        <v/>
      </c>
      <c r="AE134" s="219" t="str">
        <f t="shared" si="638"/>
        <v/>
      </c>
      <c r="AF134" s="264" t="str">
        <f>IF(AD$14=0,"",AD134-$I134)</f>
        <v/>
      </c>
      <c r="AG134" s="266" t="s">
        <v>152</v>
      </c>
      <c r="AH134" s="225"/>
    </row>
    <row r="135" spans="1:34" ht="14.25" customHeight="1">
      <c r="A135" s="224" t="s">
        <v>247</v>
      </c>
      <c r="B135" s="216" t="s">
        <v>309</v>
      </c>
      <c r="C135" s="310" t="s">
        <v>173</v>
      </c>
      <c r="D135" s="201" t="str">
        <f t="shared" si="607"/>
        <v>---</v>
      </c>
      <c r="E135" s="227">
        <f t="shared" si="631"/>
        <v>44723</v>
      </c>
      <c r="F135" s="201">
        <f t="shared" si="608"/>
        <v>44723</v>
      </c>
      <c r="G135" s="200">
        <f t="shared" si="632"/>
        <v>44724</v>
      </c>
      <c r="H135" s="201">
        <f t="shared" si="610"/>
        <v>44724</v>
      </c>
      <c r="I135" s="200">
        <f t="shared" si="568"/>
        <v>44726</v>
      </c>
      <c r="J135" s="227">
        <f t="shared" si="616"/>
        <v>44726</v>
      </c>
      <c r="K135" s="201">
        <f t="shared" si="639"/>
        <v>44726</v>
      </c>
      <c r="L135" s="200" t="str">
        <f>IF(ISBLANK(L$15),"",L$15+14)</f>
        <v/>
      </c>
      <c r="M135" s="201" t="str">
        <f t="shared" si="619"/>
        <v/>
      </c>
      <c r="N135" s="264" t="str">
        <f>IF(L$15=0,"",L135-$I135)</f>
        <v/>
      </c>
      <c r="O135" s="200" t="str">
        <f>IF(ISBLANK(O$15),"",O$15+14)</f>
        <v/>
      </c>
      <c r="P135" s="212" t="str">
        <f t="shared" si="633"/>
        <v/>
      </c>
      <c r="Q135" s="264" t="str">
        <f>IF(O$15=0,"",O135-$I135)</f>
        <v/>
      </c>
      <c r="R135" s="200" t="str">
        <f>IF(ISBLANK(R$15),"",R$15+14)</f>
        <v/>
      </c>
      <c r="S135" s="201" t="str">
        <f t="shared" si="634"/>
        <v/>
      </c>
      <c r="T135" s="264" t="str">
        <f>IF(R$15=0,"",R135-$I135)</f>
        <v/>
      </c>
      <c r="U135" s="265">
        <f>IF(ISBLANK(U$15),"",U$15+14)</f>
        <v>44728</v>
      </c>
      <c r="V135" s="212">
        <f t="shared" si="635"/>
        <v>44728</v>
      </c>
      <c r="W135" s="264">
        <f>IF(U$15=0,"",U135-$I135)</f>
        <v>2</v>
      </c>
      <c r="X135" s="200">
        <f>IF(ISBLANK(X$15),"",X$15+14)</f>
        <v>44729</v>
      </c>
      <c r="Y135" s="201">
        <f t="shared" si="636"/>
        <v>44729</v>
      </c>
      <c r="Z135" s="264">
        <f>IF(X$15=0,"",X135-$I135)</f>
        <v>3</v>
      </c>
      <c r="AA135" s="265" t="str">
        <f>IF(ISBLANK(AA$15),"",AA$15+14)</f>
        <v/>
      </c>
      <c r="AB135" s="214" t="str">
        <f t="shared" si="637"/>
        <v/>
      </c>
      <c r="AC135" s="264" t="str">
        <f>IF(AA$15=0,"",AA135-$I135)</f>
        <v/>
      </c>
      <c r="AD135" s="200" t="str">
        <f>IF(ISBLANK(AD$15),"",AD$15+14)</f>
        <v/>
      </c>
      <c r="AE135" s="219" t="str">
        <f t="shared" si="638"/>
        <v/>
      </c>
      <c r="AF135" s="264" t="str">
        <f>IF(AD$15=0,"",AD135-$I135)</f>
        <v/>
      </c>
      <c r="AG135" s="266" t="s">
        <v>167</v>
      </c>
      <c r="AH135" s="225"/>
    </row>
    <row r="136" spans="1:34" ht="14.25" customHeight="1">
      <c r="A136" s="260" t="s">
        <v>198</v>
      </c>
      <c r="B136" s="216" t="s">
        <v>301</v>
      </c>
      <c r="C136" s="217">
        <f>IF(H136="CANCEL","",I136-2)</f>
        <v>44724</v>
      </c>
      <c r="D136" s="201">
        <f t="shared" ref="D136" si="640">C136</f>
        <v>44724</v>
      </c>
      <c r="E136" s="227">
        <f t="shared" si="631"/>
        <v>44723</v>
      </c>
      <c r="F136" s="201">
        <f t="shared" ref="F136" si="641">E136</f>
        <v>44723</v>
      </c>
      <c r="G136" s="200">
        <f t="shared" ref="G136" si="642">IF(K136="CANCEL","",I136-2)</f>
        <v>44724</v>
      </c>
      <c r="H136" s="201">
        <f t="shared" ref="H136" si="643">G136</f>
        <v>44724</v>
      </c>
      <c r="I136" s="200">
        <f t="shared" si="568"/>
        <v>44726</v>
      </c>
      <c r="J136" s="227">
        <f t="shared" si="616"/>
        <v>44726</v>
      </c>
      <c r="K136" s="201">
        <f>I136</f>
        <v>44726</v>
      </c>
      <c r="L136" s="200" t="str">
        <f>IF(ISBLANK(L$16),"",L$16+14)</f>
        <v/>
      </c>
      <c r="M136" s="219" t="str">
        <f t="shared" si="619"/>
        <v/>
      </c>
      <c r="N136" s="264" t="str">
        <f>IF(L$16=0,"",L136-$I136)</f>
        <v/>
      </c>
      <c r="O136" s="200" t="str">
        <f>IF(ISBLANK(O$16),"",O$16+14)</f>
        <v/>
      </c>
      <c r="P136" s="212" t="str">
        <f t="shared" si="633"/>
        <v/>
      </c>
      <c r="Q136" s="269" t="str">
        <f>IF(O$16=0,"",O136-$I136)</f>
        <v/>
      </c>
      <c r="R136" s="200" t="str">
        <f>IF(ISBLANK(R$16),"",R$16+14)</f>
        <v/>
      </c>
      <c r="S136" s="219" t="str">
        <f t="shared" si="634"/>
        <v/>
      </c>
      <c r="T136" s="264" t="str">
        <f>IF(R$16=0,"",R136-$I136)</f>
        <v/>
      </c>
      <c r="U136" s="265">
        <f>IF(ISBLANK(U$16),"",U$16+14)</f>
        <v>44728</v>
      </c>
      <c r="V136" s="212">
        <f t="shared" si="635"/>
        <v>44728</v>
      </c>
      <c r="W136" s="269">
        <f>IF(U$16=0,"",U136-$I136)</f>
        <v>2</v>
      </c>
      <c r="X136" s="200">
        <f>IF(ISBLANK(X$16),"",X$16+14)</f>
        <v>44729</v>
      </c>
      <c r="Y136" s="219">
        <f t="shared" si="636"/>
        <v>44729</v>
      </c>
      <c r="Z136" s="264">
        <f>IF(X$16=0,"",X136-$I136)</f>
        <v>3</v>
      </c>
      <c r="AA136" s="200" t="str">
        <f>IF(ISBLANK(AA$16),"",AA$16+14)</f>
        <v/>
      </c>
      <c r="AB136" s="201" t="str">
        <f t="shared" si="637"/>
        <v/>
      </c>
      <c r="AC136" s="269" t="str">
        <f>IF(AA$16=0,"",AA136-$I136)</f>
        <v/>
      </c>
      <c r="AD136" s="200" t="str">
        <f>IF(ISBLANK(AD$16),"",AD$16+14)</f>
        <v/>
      </c>
      <c r="AE136" s="219" t="str">
        <f t="shared" si="638"/>
        <v/>
      </c>
      <c r="AF136" s="264" t="str">
        <f>IF(AD$16=0,"",AD136-$I136)</f>
        <v/>
      </c>
      <c r="AG136" s="266" t="s">
        <v>160</v>
      </c>
      <c r="AH136" s="267" t="s">
        <v>186</v>
      </c>
    </row>
    <row r="137" spans="1:34" ht="14.25" customHeight="1">
      <c r="A137" s="224" t="s">
        <v>172</v>
      </c>
      <c r="B137" s="216" t="s">
        <v>273</v>
      </c>
      <c r="C137" s="310" t="s">
        <v>173</v>
      </c>
      <c r="D137" s="201" t="str">
        <f t="shared" si="607"/>
        <v>---</v>
      </c>
      <c r="E137" s="227">
        <f t="shared" si="631"/>
        <v>44723</v>
      </c>
      <c r="F137" s="201">
        <f t="shared" si="608"/>
        <v>44723</v>
      </c>
      <c r="G137" s="200">
        <f t="shared" si="632"/>
        <v>44724</v>
      </c>
      <c r="H137" s="201">
        <f t="shared" si="610"/>
        <v>44724</v>
      </c>
      <c r="I137" s="200">
        <f t="shared" si="568"/>
        <v>44726</v>
      </c>
      <c r="J137" s="227">
        <f t="shared" si="616"/>
        <v>44726</v>
      </c>
      <c r="K137" s="201">
        <f t="shared" ref="K137:K139" si="644">I137</f>
        <v>44726</v>
      </c>
      <c r="L137" s="200" t="str">
        <f>IF(ISBLANK(L$17),"",L$17+14)</f>
        <v/>
      </c>
      <c r="M137" s="201" t="str">
        <f t="shared" si="619"/>
        <v/>
      </c>
      <c r="N137" s="264" t="str">
        <f>IF(L$17=0,"",L137-$I137)</f>
        <v/>
      </c>
      <c r="O137" s="200" t="str">
        <f>IF(ISBLANK(O$17),"",O$17+14)</f>
        <v/>
      </c>
      <c r="P137" s="212" t="str">
        <f t="shared" si="633"/>
        <v/>
      </c>
      <c r="Q137" s="264" t="str">
        <f>IF(O$17=0,"",O137-$I137)</f>
        <v/>
      </c>
      <c r="R137" s="200" t="str">
        <f>IF(ISBLANK(R$17),"",R$17+14)</f>
        <v/>
      </c>
      <c r="S137" s="201" t="str">
        <f t="shared" si="634"/>
        <v/>
      </c>
      <c r="T137" s="264" t="str">
        <f>IF(R$17=0,"",R137-$I137)</f>
        <v/>
      </c>
      <c r="U137" s="265" t="str">
        <f>IF(ISBLANK(U$17),"",U$17+14)</f>
        <v/>
      </c>
      <c r="V137" s="212" t="str">
        <f t="shared" si="635"/>
        <v/>
      </c>
      <c r="W137" s="264" t="str">
        <f>IF(U$17=0,"",U137-$I137)</f>
        <v/>
      </c>
      <c r="X137" s="200" t="str">
        <f>IF(ISBLANK(X$17),"",X$17+14)</f>
        <v/>
      </c>
      <c r="Y137" s="201" t="str">
        <f t="shared" si="636"/>
        <v/>
      </c>
      <c r="Z137" s="264" t="str">
        <f>IF(X$17=0,"",X137-$I137)</f>
        <v/>
      </c>
      <c r="AA137" s="265">
        <f>IF(ISBLANK(AA$17),"",AA$17+14)</f>
        <v>44728</v>
      </c>
      <c r="AB137" s="214">
        <f t="shared" si="637"/>
        <v>44728</v>
      </c>
      <c r="AC137" s="264">
        <f>IF(AA$17=0,"",AA137-$I137)</f>
        <v>2</v>
      </c>
      <c r="AD137" s="265">
        <f>IF(ISBLANK(AD$17),"",AD$17+14)</f>
        <v>44729</v>
      </c>
      <c r="AE137" s="212">
        <f t="shared" si="638"/>
        <v>44729</v>
      </c>
      <c r="AF137" s="264">
        <f>IF(AD$17=0,"",AD137-$I137)</f>
        <v>3</v>
      </c>
      <c r="AG137" s="266" t="s">
        <v>169</v>
      </c>
      <c r="AH137" s="225"/>
    </row>
    <row r="138" spans="1:34" ht="14.25" customHeight="1">
      <c r="A138" s="224" t="s">
        <v>300</v>
      </c>
      <c r="B138" s="216" t="s">
        <v>329</v>
      </c>
      <c r="C138" s="310" t="s">
        <v>173</v>
      </c>
      <c r="D138" s="201" t="str">
        <f t="shared" si="607"/>
        <v>---</v>
      </c>
      <c r="E138" s="227">
        <f t="shared" si="631"/>
        <v>44723</v>
      </c>
      <c r="F138" s="201">
        <f t="shared" si="608"/>
        <v>44723</v>
      </c>
      <c r="G138" s="200">
        <f t="shared" si="632"/>
        <v>44724</v>
      </c>
      <c r="H138" s="201">
        <f t="shared" si="610"/>
        <v>44724</v>
      </c>
      <c r="I138" s="200">
        <f t="shared" si="568"/>
        <v>44726</v>
      </c>
      <c r="J138" s="227">
        <f t="shared" si="616"/>
        <v>44726</v>
      </c>
      <c r="K138" s="201">
        <f t="shared" si="644"/>
        <v>44726</v>
      </c>
      <c r="L138" s="200" t="str">
        <f>IF(ISBLANK(L$18),"",L$18+14)</f>
        <v/>
      </c>
      <c r="M138" s="201" t="str">
        <f t="shared" si="619"/>
        <v/>
      </c>
      <c r="N138" s="264" t="str">
        <f>IF(L$18=0,"",L138-$I138)</f>
        <v/>
      </c>
      <c r="O138" s="200" t="str">
        <f>IF(ISBLANK(O$18),"",O$18+14)</f>
        <v/>
      </c>
      <c r="P138" s="212" t="str">
        <f t="shared" si="633"/>
        <v/>
      </c>
      <c r="Q138" s="264" t="str">
        <f>IF(O$18=0,"",O138-$I138)</f>
        <v/>
      </c>
      <c r="R138" s="200" t="str">
        <f>IF(ISBLANK(R$18),"",R$18+14)</f>
        <v/>
      </c>
      <c r="S138" s="201" t="str">
        <f t="shared" si="634"/>
        <v/>
      </c>
      <c r="T138" s="264" t="str">
        <f>IF(R$18=0,"",R138-$I138)</f>
        <v/>
      </c>
      <c r="U138" s="265" t="str">
        <f>IF(ISBLANK(U$18),"",U$18+14)</f>
        <v/>
      </c>
      <c r="V138" s="212" t="str">
        <f t="shared" si="635"/>
        <v/>
      </c>
      <c r="W138" s="264" t="str">
        <f>IF(U$18=0,"",U138-$I138)</f>
        <v/>
      </c>
      <c r="X138" s="200" t="str">
        <f>IF(ISBLANK(X$18),"",X$18+14)</f>
        <v/>
      </c>
      <c r="Y138" s="201" t="str">
        <f t="shared" si="636"/>
        <v/>
      </c>
      <c r="Z138" s="264" t="str">
        <f>IF(X$18=0,"",X138-$I138)</f>
        <v/>
      </c>
      <c r="AA138" s="265">
        <f>IF(ISBLANK(AA$18),"",AA$18+14)</f>
        <v>44728</v>
      </c>
      <c r="AB138" s="214">
        <f t="shared" si="637"/>
        <v>44728</v>
      </c>
      <c r="AC138" s="264">
        <f>IF(AA$18=0,"",AA138-$I138)</f>
        <v>2</v>
      </c>
      <c r="AD138" s="265">
        <f>IF(ISBLANK(AD$18),"",AD$18+14)</f>
        <v>44729</v>
      </c>
      <c r="AE138" s="212">
        <f t="shared" si="638"/>
        <v>44729</v>
      </c>
      <c r="AF138" s="264">
        <f>IF(AD$18=0,"",AD138-$I138)</f>
        <v>3</v>
      </c>
      <c r="AG138" s="266" t="s">
        <v>164</v>
      </c>
      <c r="AH138" s="225"/>
    </row>
    <row r="139" spans="1:34" ht="14.25" customHeight="1">
      <c r="A139" s="224" t="s">
        <v>253</v>
      </c>
      <c r="B139" s="259" t="s">
        <v>263</v>
      </c>
      <c r="C139" s="310" t="s">
        <v>173</v>
      </c>
      <c r="D139" s="201" t="str">
        <f t="shared" si="607"/>
        <v>---</v>
      </c>
      <c r="E139" s="227">
        <f t="shared" si="631"/>
        <v>44725</v>
      </c>
      <c r="F139" s="201">
        <f t="shared" si="608"/>
        <v>44725</v>
      </c>
      <c r="G139" s="200">
        <f t="shared" si="632"/>
        <v>44726</v>
      </c>
      <c r="H139" s="201">
        <f t="shared" si="610"/>
        <v>44726</v>
      </c>
      <c r="I139" s="200">
        <f t="shared" si="568"/>
        <v>44728</v>
      </c>
      <c r="J139" s="227">
        <f t="shared" si="616"/>
        <v>44728</v>
      </c>
      <c r="K139" s="201">
        <f t="shared" si="644"/>
        <v>44728</v>
      </c>
      <c r="L139" s="200" t="str">
        <f>IF(ISBLANK(L$19),"",L$19+14)</f>
        <v/>
      </c>
      <c r="M139" s="201" t="str">
        <f t="shared" si="619"/>
        <v/>
      </c>
      <c r="N139" s="264" t="str">
        <f>IF(L$19=0,"",L139-$I139)</f>
        <v/>
      </c>
      <c r="O139" s="200" t="str">
        <f>IF(ISBLANK(O$19),"",O$19+14)</f>
        <v/>
      </c>
      <c r="P139" s="212" t="str">
        <f t="shared" si="633"/>
        <v/>
      </c>
      <c r="Q139" s="264" t="str">
        <f>IF(O$19=0,"",O139-$I139)</f>
        <v/>
      </c>
      <c r="R139" s="325">
        <f>IF(ISBLANK(R$19),"",R$19+14)</f>
        <v>44732</v>
      </c>
      <c r="S139" s="212">
        <f t="shared" si="634"/>
        <v>44732</v>
      </c>
      <c r="T139" s="284">
        <f>IF(R$19=0,"",R139-$I139)</f>
        <v>4</v>
      </c>
      <c r="U139" s="325">
        <f>IF(ISBLANK(U$19),"",U$19+14)</f>
        <v>44730</v>
      </c>
      <c r="V139" s="218">
        <f t="shared" si="635"/>
        <v>44730</v>
      </c>
      <c r="W139" s="284">
        <f>IF(U$19=0,"",U139-$I139)</f>
        <v>2</v>
      </c>
      <c r="X139" s="325">
        <f>IF(ISBLANK(X$19),"",X$19+14)</f>
        <v>44731</v>
      </c>
      <c r="Y139" s="212">
        <f t="shared" si="636"/>
        <v>44731</v>
      </c>
      <c r="Z139" s="284">
        <f>IF(X$19=0,"",X139-$I139)</f>
        <v>3</v>
      </c>
      <c r="AA139" s="265" t="str">
        <f>IF(ISBLANK(AA$19),"",AA$19+14)</f>
        <v/>
      </c>
      <c r="AB139" s="214" t="str">
        <f t="shared" si="637"/>
        <v/>
      </c>
      <c r="AC139" s="264" t="str">
        <f>IF(AA$19=0,"",AA139-$I139)</f>
        <v/>
      </c>
      <c r="AD139" s="200" t="str">
        <f>IF(ISBLANK(AD$19),"",AD$19+14)</f>
        <v/>
      </c>
      <c r="AE139" s="219" t="str">
        <f t="shared" si="638"/>
        <v/>
      </c>
      <c r="AF139" s="264" t="str">
        <f>IF(AD$19=0,"",AD139-$I139)</f>
        <v/>
      </c>
      <c r="AG139" s="266" t="s">
        <v>164</v>
      </c>
      <c r="AH139" s="225"/>
    </row>
    <row r="140" spans="1:34" ht="14.25" customHeight="1">
      <c r="A140" s="224" t="s">
        <v>320</v>
      </c>
      <c r="B140" s="259" t="s">
        <v>273</v>
      </c>
      <c r="C140" s="310" t="s">
        <v>173</v>
      </c>
      <c r="D140" s="201" t="str">
        <f t="shared" si="607"/>
        <v>---</v>
      </c>
      <c r="E140" s="227">
        <f t="shared" si="631"/>
        <v>44725</v>
      </c>
      <c r="F140" s="201">
        <f t="shared" si="608"/>
        <v>44725</v>
      </c>
      <c r="G140" s="200">
        <f t="shared" si="632"/>
        <v>44726</v>
      </c>
      <c r="H140" s="201">
        <f t="shared" si="610"/>
        <v>44726</v>
      </c>
      <c r="I140" s="200">
        <f t="shared" si="568"/>
        <v>44728</v>
      </c>
      <c r="J140" s="227">
        <f t="shared" si="616"/>
        <v>44728</v>
      </c>
      <c r="K140" s="201">
        <f>I140</f>
        <v>44728</v>
      </c>
      <c r="L140" s="200">
        <f>IF(ISBLANK(L$20),"",L$20+14)</f>
        <v>44731</v>
      </c>
      <c r="M140" s="201">
        <f t="shared" si="619"/>
        <v>44731</v>
      </c>
      <c r="N140" s="264">
        <f>IF(L$20=0,"",L140-$I140)</f>
        <v>3</v>
      </c>
      <c r="O140" s="200">
        <f>IF(ISBLANK(O$20),"",O$20+14)</f>
        <v>44731</v>
      </c>
      <c r="P140" s="212">
        <f t="shared" si="633"/>
        <v>44731</v>
      </c>
      <c r="Q140" s="264">
        <f>IF(O$20=0,"",O140-$I140)</f>
        <v>3</v>
      </c>
      <c r="R140" s="200" t="str">
        <f>IF(ISBLANK(R$20),"",R$20+14)</f>
        <v/>
      </c>
      <c r="S140" s="201" t="str">
        <f t="shared" si="634"/>
        <v/>
      </c>
      <c r="T140" s="264" t="str">
        <f>IF(R$20=0,"",R140-$I140)</f>
        <v/>
      </c>
      <c r="U140" s="265" t="str">
        <f>IF(ISBLANK(U$20),"",U$20+14)</f>
        <v/>
      </c>
      <c r="V140" s="212" t="str">
        <f t="shared" si="635"/>
        <v/>
      </c>
      <c r="W140" s="264" t="str">
        <f>IF(U$20=0,"",U140-$I140)</f>
        <v/>
      </c>
      <c r="X140" s="200" t="str">
        <f>IF(ISBLANK(X$20),"",X$20+14)</f>
        <v/>
      </c>
      <c r="Y140" s="201" t="str">
        <f t="shared" si="636"/>
        <v/>
      </c>
      <c r="Z140" s="264" t="str">
        <f>IF(X$20=0,"",X140-$I140)</f>
        <v/>
      </c>
      <c r="AA140" s="265" t="str">
        <f>IF(ISBLANK(AA$20),"",AA$20+14)</f>
        <v/>
      </c>
      <c r="AB140" s="214" t="str">
        <f t="shared" si="637"/>
        <v/>
      </c>
      <c r="AC140" s="264" t="str">
        <f>IF(AA$20=0,"",AA140-$I140)</f>
        <v/>
      </c>
      <c r="AD140" s="200" t="str">
        <f>IF(ISBLANK(AD$20),"",AD$20+14)</f>
        <v/>
      </c>
      <c r="AE140" s="219" t="str">
        <f t="shared" si="638"/>
        <v/>
      </c>
      <c r="AF140" s="264" t="str">
        <f>IF(AD$20=0,"",AD140-$I140)</f>
        <v/>
      </c>
      <c r="AG140" s="266" t="s">
        <v>165</v>
      </c>
      <c r="AH140" s="267"/>
    </row>
    <row r="141" spans="1:34" s="80" customFormat="1" ht="14.25" customHeight="1">
      <c r="A141" s="258" t="s">
        <v>189</v>
      </c>
      <c r="B141" s="216" t="s">
        <v>301</v>
      </c>
      <c r="C141" s="217">
        <f>IF(H141="CANCEL","",I141-2)</f>
        <v>44727</v>
      </c>
      <c r="D141" s="201">
        <f t="shared" ref="D141" si="645">C141</f>
        <v>44727</v>
      </c>
      <c r="E141" s="227">
        <f t="shared" si="631"/>
        <v>44726</v>
      </c>
      <c r="F141" s="201">
        <f t="shared" ref="F141" si="646">E141</f>
        <v>44726</v>
      </c>
      <c r="G141" s="200">
        <f t="shared" ref="G141" si="647">IF(K141="CANCEL","",I141-2)</f>
        <v>44727</v>
      </c>
      <c r="H141" s="201">
        <f t="shared" ref="H141" si="648">G141</f>
        <v>44727</v>
      </c>
      <c r="I141" s="200">
        <f t="shared" si="568"/>
        <v>44729</v>
      </c>
      <c r="J141" s="227">
        <f t="shared" si="616"/>
        <v>44729</v>
      </c>
      <c r="K141" s="201">
        <f t="shared" ref="K141" si="649">I141</f>
        <v>44729</v>
      </c>
      <c r="L141" s="200">
        <f>IF(ISBLANK(L$21),"",L$21+14)</f>
        <v>44732</v>
      </c>
      <c r="M141" s="201">
        <f t="shared" si="619"/>
        <v>44732</v>
      </c>
      <c r="N141" s="264">
        <f>IF(L$21=0,"",L141-$I141)</f>
        <v>3</v>
      </c>
      <c r="O141" s="200">
        <f>IF(ISBLANK(O$21),"",O$21+14)</f>
        <v>44732</v>
      </c>
      <c r="P141" s="212">
        <f t="shared" si="633"/>
        <v>44732</v>
      </c>
      <c r="Q141" s="264">
        <f>IF(O$21=0,"",O141-$I141)</f>
        <v>3</v>
      </c>
      <c r="R141" s="200" t="str">
        <f>IF(ISBLANK(R$21),"",R$21+14)</f>
        <v/>
      </c>
      <c r="S141" s="201" t="str">
        <f t="shared" si="634"/>
        <v/>
      </c>
      <c r="T141" s="264" t="str">
        <f>IF(R$21=0,"",R141-$I141)</f>
        <v/>
      </c>
      <c r="U141" s="265" t="str">
        <f>IF(ISBLANK(U$21),"",U$21+14)</f>
        <v/>
      </c>
      <c r="V141" s="212" t="str">
        <f t="shared" si="635"/>
        <v/>
      </c>
      <c r="W141" s="264" t="str">
        <f>IF(U$21=0,"",U141-$I141)</f>
        <v/>
      </c>
      <c r="X141" s="200" t="str">
        <f>IF(ISBLANK(X$21),"",X$21+14)</f>
        <v/>
      </c>
      <c r="Y141" s="201" t="str">
        <f t="shared" si="636"/>
        <v/>
      </c>
      <c r="Z141" s="264" t="str">
        <f>IF(X$21=0,"",X141-$I141)</f>
        <v/>
      </c>
      <c r="AA141" s="265" t="str">
        <f>IF(ISBLANK(AA$21),"",AA$21+14)</f>
        <v/>
      </c>
      <c r="AB141" s="214" t="str">
        <f t="shared" si="637"/>
        <v/>
      </c>
      <c r="AC141" s="264" t="str">
        <f>IF(AA$21=0,"",AA141-$I141)</f>
        <v/>
      </c>
      <c r="AD141" s="200" t="str">
        <f>IF(ISBLANK(AD$21),"",AD$21+14)</f>
        <v/>
      </c>
      <c r="AE141" s="219" t="str">
        <f t="shared" si="638"/>
        <v/>
      </c>
      <c r="AF141" s="264" t="str">
        <f>IF(AD$21=0,"",AD141-$I141)</f>
        <v/>
      </c>
      <c r="AG141" s="266" t="s">
        <v>166</v>
      </c>
      <c r="AH141" s="267" t="s">
        <v>184</v>
      </c>
    </row>
    <row r="142" spans="1:34" ht="14.25" customHeight="1">
      <c r="A142" s="258" t="s">
        <v>191</v>
      </c>
      <c r="B142" s="216" t="s">
        <v>273</v>
      </c>
      <c r="C142" s="310" t="s">
        <v>173</v>
      </c>
      <c r="D142" s="201" t="str">
        <f t="shared" si="607"/>
        <v>---</v>
      </c>
      <c r="E142" s="227">
        <f t="shared" si="631"/>
        <v>44726</v>
      </c>
      <c r="F142" s="201">
        <f t="shared" si="608"/>
        <v>44726</v>
      </c>
      <c r="G142" s="200">
        <f t="shared" si="632"/>
        <v>44727</v>
      </c>
      <c r="H142" s="201">
        <f t="shared" si="610"/>
        <v>44727</v>
      </c>
      <c r="I142" s="200">
        <f t="shared" si="568"/>
        <v>44729</v>
      </c>
      <c r="J142" s="227">
        <f t="shared" si="616"/>
        <v>44729</v>
      </c>
      <c r="K142" s="201">
        <f>I142</f>
        <v>44729</v>
      </c>
      <c r="L142" s="200">
        <f>IF(ISBLANK(L$22),"",L$22+14)</f>
        <v>44732</v>
      </c>
      <c r="M142" s="201">
        <f t="shared" si="619"/>
        <v>44732</v>
      </c>
      <c r="N142" s="264">
        <f>IF(L$21=0,"",L142-$I142)</f>
        <v>3</v>
      </c>
      <c r="O142" s="200">
        <f>IF(ISBLANK(O$22),"",O$22+14)</f>
        <v>44732</v>
      </c>
      <c r="P142" s="212">
        <f t="shared" si="633"/>
        <v>44732</v>
      </c>
      <c r="Q142" s="264">
        <f>IF(O$21=0,"",O142-$I142)</f>
        <v>3</v>
      </c>
      <c r="R142" s="200" t="str">
        <f>IF(ISBLANK(R$22),"",R$22+14)</f>
        <v/>
      </c>
      <c r="S142" s="201" t="str">
        <f t="shared" si="634"/>
        <v/>
      </c>
      <c r="T142" s="264" t="str">
        <f>IF(R446=0,"",R142-$I142)</f>
        <v/>
      </c>
      <c r="U142" s="265" t="str">
        <f>IF(ISBLANK(U$22),"",U$22+14)</f>
        <v/>
      </c>
      <c r="V142" s="212" t="str">
        <f t="shared" si="635"/>
        <v/>
      </c>
      <c r="W142" s="264" t="str">
        <f>IF(U446=0,"",U142-$I142)</f>
        <v/>
      </c>
      <c r="X142" s="200" t="str">
        <f>IF(ISBLANK(X$22),"",X$22+14)</f>
        <v/>
      </c>
      <c r="Y142" s="201" t="str">
        <f t="shared" si="636"/>
        <v/>
      </c>
      <c r="Z142" s="264" t="str">
        <f>IF(X446=0,"",X142-$I142)</f>
        <v/>
      </c>
      <c r="AA142" s="265" t="str">
        <f>IF(ISBLANK(AA$22),"",AA$22+14)</f>
        <v/>
      </c>
      <c r="AB142" s="214" t="str">
        <f t="shared" si="637"/>
        <v/>
      </c>
      <c r="AC142" s="264" t="str">
        <f>IF(AA446=0,"",AA142-$I142)</f>
        <v/>
      </c>
      <c r="AD142" s="200" t="str">
        <f>IF(ISBLANK(AD$22),"",AD$22+14)</f>
        <v/>
      </c>
      <c r="AE142" s="219" t="str">
        <f t="shared" si="638"/>
        <v/>
      </c>
      <c r="AF142" s="264" t="str">
        <f>IF(AD446=0,"",AD142-$I142)</f>
        <v/>
      </c>
      <c r="AG142" s="266" t="s">
        <v>167</v>
      </c>
      <c r="AH142" s="267"/>
    </row>
    <row r="143" spans="1:34" ht="14.25" customHeight="1">
      <c r="A143" s="258" t="s">
        <v>286</v>
      </c>
      <c r="B143" s="216" t="s">
        <v>330</v>
      </c>
      <c r="C143" s="310" t="s">
        <v>173</v>
      </c>
      <c r="D143" s="201" t="str">
        <f t="shared" si="607"/>
        <v>---</v>
      </c>
      <c r="E143" s="227">
        <f t="shared" si="631"/>
        <v>44726</v>
      </c>
      <c r="F143" s="201">
        <f t="shared" si="608"/>
        <v>44726</v>
      </c>
      <c r="G143" s="200">
        <f t="shared" si="632"/>
        <v>44727</v>
      </c>
      <c r="H143" s="201">
        <f t="shared" si="610"/>
        <v>44727</v>
      </c>
      <c r="I143" s="200">
        <f t="shared" si="568"/>
        <v>44729</v>
      </c>
      <c r="J143" s="227">
        <f t="shared" si="616"/>
        <v>44729</v>
      </c>
      <c r="K143" s="201">
        <f>I143</f>
        <v>44729</v>
      </c>
      <c r="L143" s="200">
        <f>IF(ISBLANK(L$23),"",L$23+14)</f>
        <v>44732</v>
      </c>
      <c r="M143" s="201">
        <f t="shared" si="619"/>
        <v>44732</v>
      </c>
      <c r="N143" s="264">
        <f>IF(L$23=0,"",L143-$I143)</f>
        <v>3</v>
      </c>
      <c r="O143" s="200">
        <f>IF(ISBLANK(O$23),"",O$23+14)</f>
        <v>44732</v>
      </c>
      <c r="P143" s="212">
        <f t="shared" si="633"/>
        <v>44732</v>
      </c>
      <c r="Q143" s="264">
        <f>IF(O$23=0,"",O143-$I143)</f>
        <v>3</v>
      </c>
      <c r="R143" s="200" t="str">
        <f>IF(ISBLANK(R$23),"",R$23+14)</f>
        <v/>
      </c>
      <c r="S143" s="201" t="str">
        <f t="shared" si="634"/>
        <v/>
      </c>
      <c r="T143" s="264" t="str">
        <f>IF(R$23=0,"",R143-$I143)</f>
        <v/>
      </c>
      <c r="U143" s="265" t="str">
        <f>IF(ISBLANK(U$23),"",U$23+14)</f>
        <v/>
      </c>
      <c r="V143" s="212" t="str">
        <f t="shared" si="635"/>
        <v/>
      </c>
      <c r="W143" s="264" t="str">
        <f>IF(U$23=0,"",U143-$I143)</f>
        <v/>
      </c>
      <c r="X143" s="200" t="str">
        <f>IF(ISBLANK(X$23),"",X$23+14)</f>
        <v/>
      </c>
      <c r="Y143" s="201" t="str">
        <f t="shared" si="636"/>
        <v/>
      </c>
      <c r="Z143" s="264" t="str">
        <f>IF(X$23=0,"",X143-$I143)</f>
        <v/>
      </c>
      <c r="AA143" s="265" t="str">
        <f>IF(ISBLANK(AA$23),"",AA$23+14)</f>
        <v/>
      </c>
      <c r="AB143" s="214" t="str">
        <f t="shared" si="637"/>
        <v/>
      </c>
      <c r="AC143" s="264" t="str">
        <f>IF(AA$23=0,"",AA143-$I143)</f>
        <v/>
      </c>
      <c r="AD143" s="200" t="str">
        <f>IF(ISBLANK(AD$23),"",AD$23+14)</f>
        <v/>
      </c>
      <c r="AE143" s="219" t="str">
        <f t="shared" si="638"/>
        <v/>
      </c>
      <c r="AF143" s="264" t="str">
        <f>IF(AD$23=0,"",AD143-$I143)</f>
        <v/>
      </c>
      <c r="AG143" s="266" t="s">
        <v>168</v>
      </c>
      <c r="AH143" s="267"/>
    </row>
    <row r="144" spans="1:34" ht="14.25" customHeight="1">
      <c r="A144" s="258" t="s">
        <v>190</v>
      </c>
      <c r="B144" s="216" t="s">
        <v>301</v>
      </c>
      <c r="C144" s="310" t="s">
        <v>173</v>
      </c>
      <c r="D144" s="201" t="str">
        <f>C144</f>
        <v>---</v>
      </c>
      <c r="E144" s="227">
        <f t="shared" si="631"/>
        <v>44726</v>
      </c>
      <c r="F144" s="201">
        <f>E144</f>
        <v>44726</v>
      </c>
      <c r="G144" s="200">
        <f>IF(K144="CANCEL","",I144-2)</f>
        <v>44727</v>
      </c>
      <c r="H144" s="201">
        <f>G144</f>
        <v>44727</v>
      </c>
      <c r="I144" s="200">
        <f t="shared" si="568"/>
        <v>44729</v>
      </c>
      <c r="J144" s="227">
        <f t="shared" si="616"/>
        <v>44729</v>
      </c>
      <c r="K144" s="201">
        <f t="shared" ref="K144" si="650">I144</f>
        <v>44729</v>
      </c>
      <c r="L144" s="200" t="str">
        <f>IF(ISBLANK(L$24),"",L$24+14)</f>
        <v/>
      </c>
      <c r="M144" s="201" t="str">
        <f t="shared" si="619"/>
        <v/>
      </c>
      <c r="N144" s="264" t="str">
        <f>IF(L$24=0,"",L144-$I144)</f>
        <v/>
      </c>
      <c r="O144" s="200" t="str">
        <f>IF(ISBLANK(O$24),"",O$24+14)</f>
        <v/>
      </c>
      <c r="P144" s="212" t="str">
        <f t="shared" si="633"/>
        <v/>
      </c>
      <c r="Q144" s="264" t="str">
        <f>IF(O$24=0,"",O144-$I144)</f>
        <v/>
      </c>
      <c r="R144" s="200">
        <f>IF(ISBLANK(R$24),"",R$24+14)</f>
        <v>44731</v>
      </c>
      <c r="S144" s="201">
        <f t="shared" si="634"/>
        <v>44731</v>
      </c>
      <c r="T144" s="264">
        <f>IF(R$24=0,"",R144-$I144)</f>
        <v>2</v>
      </c>
      <c r="U144" s="265" t="str">
        <f>IF(ISBLANK(U$24),"",U$24+14)</f>
        <v/>
      </c>
      <c r="V144" s="212" t="str">
        <f t="shared" si="635"/>
        <v/>
      </c>
      <c r="W144" s="264" t="str">
        <f>IF(U$24=0,"",U144-$I144)</f>
        <v/>
      </c>
      <c r="X144" s="200" t="str">
        <f>IF(ISBLANK(X$24),"",X$24+14)</f>
        <v/>
      </c>
      <c r="Y144" s="201" t="str">
        <f t="shared" si="636"/>
        <v/>
      </c>
      <c r="Z144" s="264" t="str">
        <f>IF(X$24=0,"",X144-$I144)</f>
        <v/>
      </c>
      <c r="AA144" s="265" t="str">
        <f>IF(ISBLANK(AA$24),"",AA$24+14)</f>
        <v/>
      </c>
      <c r="AB144" s="214" t="str">
        <f t="shared" si="637"/>
        <v/>
      </c>
      <c r="AC144" s="264" t="str">
        <f>IF(AA$24=0,"",AA144-$I144)</f>
        <v/>
      </c>
      <c r="AD144" s="200" t="str">
        <f>IF(ISBLANK(AD$24),"",AD$24+14)</f>
        <v/>
      </c>
      <c r="AE144" s="219" t="str">
        <f t="shared" si="638"/>
        <v/>
      </c>
      <c r="AF144" s="264" t="str">
        <f>IF(AD$24=0,"",AD144-$I144)</f>
        <v/>
      </c>
      <c r="AG144" s="266" t="s">
        <v>165</v>
      </c>
      <c r="AH144" s="267"/>
    </row>
    <row r="145" spans="1:34" s="80" customFormat="1" ht="14.25" customHeight="1">
      <c r="A145" s="258" t="s">
        <v>291</v>
      </c>
      <c r="B145" s="216" t="s">
        <v>301</v>
      </c>
      <c r="C145" s="217">
        <f>IF(H145="CANCEL","",I145-2)</f>
        <v>44727</v>
      </c>
      <c r="D145" s="201">
        <f t="shared" ref="D145" si="651">C145</f>
        <v>44727</v>
      </c>
      <c r="E145" s="227">
        <f t="shared" si="631"/>
        <v>44726</v>
      </c>
      <c r="F145" s="201">
        <f t="shared" ref="F145" si="652">E145</f>
        <v>44726</v>
      </c>
      <c r="G145" s="200">
        <f t="shared" ref="G145" si="653">IF(K145="CANCEL","",I145-2)</f>
        <v>44727</v>
      </c>
      <c r="H145" s="201">
        <f t="shared" ref="H145" si="654">G145</f>
        <v>44727</v>
      </c>
      <c r="I145" s="200">
        <f t="shared" si="568"/>
        <v>44729</v>
      </c>
      <c r="J145" s="227">
        <f t="shared" si="616"/>
        <v>44729</v>
      </c>
      <c r="K145" s="201">
        <f>I145</f>
        <v>44729</v>
      </c>
      <c r="L145" s="200" t="str">
        <f>IF(ISBLANK(L$25),"",L$25+14)</f>
        <v/>
      </c>
      <c r="M145" s="201" t="str">
        <f t="shared" si="619"/>
        <v/>
      </c>
      <c r="N145" s="264" t="str">
        <f>IF(L$25=0,"",L145-$I145)</f>
        <v/>
      </c>
      <c r="O145" s="200" t="str">
        <f>IF(ISBLANK(O$25),"",O$25+14)</f>
        <v/>
      </c>
      <c r="P145" s="212" t="str">
        <f t="shared" si="633"/>
        <v/>
      </c>
      <c r="Q145" s="264" t="str">
        <f>IF(O$25=0,"",O145-$I145)</f>
        <v/>
      </c>
      <c r="R145" s="200">
        <f>IF(ISBLANK(R$25),"",R$25+14)</f>
        <v>44732</v>
      </c>
      <c r="S145" s="201">
        <f t="shared" si="634"/>
        <v>44732</v>
      </c>
      <c r="T145" s="264">
        <f>IF(R$25=0,"",R145-$I145)</f>
        <v>3</v>
      </c>
      <c r="U145" s="265" t="str">
        <f>IF(ISBLANK(U$25),"",U$25+14)</f>
        <v/>
      </c>
      <c r="V145" s="212" t="str">
        <f t="shared" si="635"/>
        <v/>
      </c>
      <c r="W145" s="264" t="str">
        <f>IF(U$25=0,"",U145-$I145)</f>
        <v/>
      </c>
      <c r="X145" s="200" t="str">
        <f>IF(ISBLANK(X$25),"",X$25+14)</f>
        <v/>
      </c>
      <c r="Y145" s="201" t="str">
        <f t="shared" si="636"/>
        <v/>
      </c>
      <c r="Z145" s="264" t="str">
        <f>IF(X$25=0,"",X145-$I145)</f>
        <v/>
      </c>
      <c r="AA145" s="265" t="str">
        <f>IF(ISBLANK(AA$25),"",AA$25+14)</f>
        <v/>
      </c>
      <c r="AB145" s="214" t="str">
        <f t="shared" si="637"/>
        <v/>
      </c>
      <c r="AC145" s="264" t="str">
        <f>IF(AA$25=0,"",AA145-$I145)</f>
        <v/>
      </c>
      <c r="AD145" s="200" t="str">
        <f>IF(ISBLANK(AD$25),"",AD$25+14)</f>
        <v/>
      </c>
      <c r="AE145" s="219" t="str">
        <f t="shared" si="638"/>
        <v/>
      </c>
      <c r="AF145" s="264" t="str">
        <f>IF(AD$25=0,"",AD145-$I145)</f>
        <v/>
      </c>
      <c r="AG145" s="266" t="s">
        <v>169</v>
      </c>
      <c r="AH145" s="267" t="s">
        <v>185</v>
      </c>
    </row>
    <row r="146" spans="1:34" s="80" customFormat="1" ht="14.25" customHeight="1">
      <c r="A146" s="224" t="s">
        <v>258</v>
      </c>
      <c r="B146" s="259" t="s">
        <v>273</v>
      </c>
      <c r="C146" s="310" t="s">
        <v>173</v>
      </c>
      <c r="D146" s="201" t="str">
        <f t="shared" ref="D146:D147" si="655">C146</f>
        <v>---</v>
      </c>
      <c r="E146" s="227">
        <f t="shared" si="631"/>
        <v>44726</v>
      </c>
      <c r="F146" s="201">
        <f t="shared" ref="F146:F147" si="656">E146</f>
        <v>44726</v>
      </c>
      <c r="G146" s="200">
        <f t="shared" ref="G146:G147" si="657">IF(K146="CANCEL","",I146-2)</f>
        <v>44727</v>
      </c>
      <c r="H146" s="201">
        <f t="shared" ref="H146:H147" si="658">G146</f>
        <v>44727</v>
      </c>
      <c r="I146" s="200">
        <f t="shared" ref="I146:I194" si="659">J146</f>
        <v>44729</v>
      </c>
      <c r="J146" s="227">
        <f t="shared" si="616"/>
        <v>44729</v>
      </c>
      <c r="K146" s="201">
        <f t="shared" ref="K146:K147" si="660">I146</f>
        <v>44729</v>
      </c>
      <c r="L146" s="200" t="str">
        <f>IF(ISBLANK(L$26),"",L$26+14)</f>
        <v/>
      </c>
      <c r="M146" s="201" t="str">
        <f t="shared" si="619"/>
        <v/>
      </c>
      <c r="N146" s="264" t="str">
        <f>IF(L$26=0,"",L146-$I146)</f>
        <v/>
      </c>
      <c r="O146" s="200" t="str">
        <f>IF(ISBLANK(O$26),"",O$26+14)</f>
        <v/>
      </c>
      <c r="P146" s="212" t="str">
        <f t="shared" si="633"/>
        <v/>
      </c>
      <c r="Q146" s="264" t="str">
        <f>IF(O$26=0,"",O146-$I146)</f>
        <v/>
      </c>
      <c r="R146" s="200" t="str">
        <f>IF(ISBLANK(R$26),"",R$26+14)</f>
        <v/>
      </c>
      <c r="S146" s="201" t="str">
        <f t="shared" si="634"/>
        <v/>
      </c>
      <c r="T146" s="264" t="str">
        <f>IF(R$26=0,"",R146-$I146)</f>
        <v/>
      </c>
      <c r="U146" s="265">
        <f>IF(ISBLANK(U$26),"",U$26+14)</f>
        <v>44732</v>
      </c>
      <c r="V146" s="212">
        <f t="shared" si="635"/>
        <v>44732</v>
      </c>
      <c r="W146" s="264">
        <f>IF(U$26=0,"",U146-$I146)</f>
        <v>3</v>
      </c>
      <c r="X146" s="265">
        <f>IF(ISBLANK(X$26),"",X$26+14)</f>
        <v>44733</v>
      </c>
      <c r="Y146" s="212">
        <f t="shared" si="636"/>
        <v>44733</v>
      </c>
      <c r="Z146" s="264">
        <f>IF(X$26=0,"",X146-$I146)</f>
        <v>4</v>
      </c>
      <c r="AA146" s="265" t="str">
        <f>IF(ISBLANK(AA$26),"",AA$26+14)</f>
        <v/>
      </c>
      <c r="AB146" s="214" t="str">
        <f t="shared" si="637"/>
        <v/>
      </c>
      <c r="AC146" s="264" t="str">
        <f>IF(AA$26=0,"",AA146-$I146)</f>
        <v/>
      </c>
      <c r="AD146" s="200" t="str">
        <f>IF(ISBLANK(AD$26),"",AD$26+14)</f>
        <v/>
      </c>
      <c r="AE146" s="219" t="str">
        <f t="shared" si="638"/>
        <v/>
      </c>
      <c r="AF146" s="264" t="str">
        <f>IF(AD$26=0,"",AD146-$I146)</f>
        <v/>
      </c>
      <c r="AG146" s="266" t="s">
        <v>104</v>
      </c>
      <c r="AH146" s="225"/>
    </row>
    <row r="147" spans="1:34" ht="14.25" customHeight="1">
      <c r="A147" s="224" t="s">
        <v>288</v>
      </c>
      <c r="B147" s="259" t="s">
        <v>251</v>
      </c>
      <c r="C147" s="310" t="s">
        <v>173</v>
      </c>
      <c r="D147" s="201" t="str">
        <f t="shared" si="655"/>
        <v>---</v>
      </c>
      <c r="E147" s="227">
        <f t="shared" si="631"/>
        <v>44726</v>
      </c>
      <c r="F147" s="201">
        <f t="shared" si="656"/>
        <v>44726</v>
      </c>
      <c r="G147" s="200">
        <f t="shared" si="657"/>
        <v>44727</v>
      </c>
      <c r="H147" s="201">
        <f t="shared" si="658"/>
        <v>44727</v>
      </c>
      <c r="I147" s="200">
        <f t="shared" si="659"/>
        <v>44729</v>
      </c>
      <c r="J147" s="227">
        <f t="shared" si="616"/>
        <v>44729</v>
      </c>
      <c r="K147" s="201">
        <f t="shared" si="660"/>
        <v>44729</v>
      </c>
      <c r="L147" s="200" t="str">
        <f>IF(ISBLANK(L$27),"",L$27+14)</f>
        <v/>
      </c>
      <c r="M147" s="201" t="str">
        <f t="shared" si="619"/>
        <v/>
      </c>
      <c r="N147" s="264" t="str">
        <f>IF(L$27=0,"",L147-$I147)</f>
        <v/>
      </c>
      <c r="O147" s="200" t="str">
        <f>IF(ISBLANK(O$27),"",O$27+14)</f>
        <v/>
      </c>
      <c r="P147" s="212" t="str">
        <f t="shared" si="633"/>
        <v/>
      </c>
      <c r="Q147" s="264" t="str">
        <f>IF(O$27=0,"",O147-$I147)</f>
        <v/>
      </c>
      <c r="R147" s="200" t="str">
        <f>IF(ISBLANK(R$27),"",R$27+14)</f>
        <v/>
      </c>
      <c r="S147" s="201" t="str">
        <f t="shared" si="634"/>
        <v/>
      </c>
      <c r="T147" s="264" t="str">
        <f>IF(R$27=0,"",R147-$I147)</f>
        <v/>
      </c>
      <c r="U147" s="265">
        <f>IF(ISBLANK(U$27),"",U$27+14)</f>
        <v>44732</v>
      </c>
      <c r="V147" s="212">
        <f t="shared" si="635"/>
        <v>44732</v>
      </c>
      <c r="W147" s="264">
        <f>IF(U$27=0,"",U147-$I147)</f>
        <v>3</v>
      </c>
      <c r="X147" s="265">
        <f>IF(ISBLANK(X$27),"",X$27+14)</f>
        <v>44732</v>
      </c>
      <c r="Y147" s="212">
        <f t="shared" si="636"/>
        <v>44732</v>
      </c>
      <c r="Z147" s="264">
        <f>IF(X$27=0,"",X147-$I147)</f>
        <v>3</v>
      </c>
      <c r="AA147" s="265" t="str">
        <f>IF(ISBLANK(AA$27),"",AA$27+14)</f>
        <v/>
      </c>
      <c r="AB147" s="214" t="str">
        <f t="shared" si="637"/>
        <v/>
      </c>
      <c r="AC147" s="264" t="str">
        <f>IF(AA$27=0,"",AA147-$I147)</f>
        <v/>
      </c>
      <c r="AD147" s="200" t="str">
        <f>IF(ISBLANK(AD$27),"",AD$27+14)</f>
        <v/>
      </c>
      <c r="AE147" s="219" t="str">
        <f t="shared" si="638"/>
        <v/>
      </c>
      <c r="AF147" s="264" t="str">
        <f>IF(AD$27=0,"",AD147-$I147)</f>
        <v/>
      </c>
      <c r="AG147" s="266" t="s">
        <v>167</v>
      </c>
      <c r="AH147" s="225"/>
    </row>
    <row r="148" spans="1:34" s="80" customFormat="1" ht="14.25" customHeight="1">
      <c r="A148" s="258" t="s">
        <v>192</v>
      </c>
      <c r="B148" s="216" t="s">
        <v>301</v>
      </c>
      <c r="C148" s="217">
        <f>IF(H148="CANCEL","",I148-2)</f>
        <v>44727</v>
      </c>
      <c r="D148" s="201">
        <f>C148</f>
        <v>44727</v>
      </c>
      <c r="E148" s="227">
        <f t="shared" si="631"/>
        <v>44726</v>
      </c>
      <c r="F148" s="201">
        <f>E148</f>
        <v>44726</v>
      </c>
      <c r="G148" s="200">
        <f>IF(K148="CANCEL","",I148-2)</f>
        <v>44727</v>
      </c>
      <c r="H148" s="201">
        <f>G148</f>
        <v>44727</v>
      </c>
      <c r="I148" s="200">
        <f t="shared" si="659"/>
        <v>44729</v>
      </c>
      <c r="J148" s="227">
        <f t="shared" si="616"/>
        <v>44729</v>
      </c>
      <c r="K148" s="201">
        <f>I148</f>
        <v>44729</v>
      </c>
      <c r="L148" s="200" t="str">
        <f>IF(ISBLANK(L$28),"",L$28+14)</f>
        <v/>
      </c>
      <c r="M148" s="201" t="str">
        <f t="shared" si="619"/>
        <v/>
      </c>
      <c r="N148" s="264" t="str">
        <f>IF(L$28=0,"",L148-$I148)</f>
        <v/>
      </c>
      <c r="O148" s="200" t="str">
        <f>IF(ISBLANK(O$28),"",O$28+14)</f>
        <v/>
      </c>
      <c r="P148" s="212" t="str">
        <f t="shared" si="633"/>
        <v/>
      </c>
      <c r="Q148" s="264" t="str">
        <f>IF(O$28=0,"",O148-$I148)</f>
        <v/>
      </c>
      <c r="R148" s="200" t="str">
        <f>IF(ISBLANK(R$28),"",R$28+14)</f>
        <v/>
      </c>
      <c r="S148" s="201" t="str">
        <f t="shared" si="634"/>
        <v/>
      </c>
      <c r="T148" s="264" t="str">
        <f>IF(R$28=0,"",R148-$I148)</f>
        <v/>
      </c>
      <c r="U148" s="265">
        <f>IF(ISBLANK(U$28),"",U$28+14)</f>
        <v>44732</v>
      </c>
      <c r="V148" s="212">
        <f t="shared" si="635"/>
        <v>44732</v>
      </c>
      <c r="W148" s="264">
        <f>IF(U$28=0,"",U148-$I148)</f>
        <v>3</v>
      </c>
      <c r="X148" s="265">
        <f>IF(ISBLANK(X$28),"",X$28+14)</f>
        <v>44733</v>
      </c>
      <c r="Y148" s="212">
        <f t="shared" si="636"/>
        <v>44733</v>
      </c>
      <c r="Z148" s="264">
        <f>IF(X$28=0,"",X148-$I148)</f>
        <v>4</v>
      </c>
      <c r="AA148" s="265" t="str">
        <f>IF(ISBLANK(AA$28),"",AA$28+14)</f>
        <v/>
      </c>
      <c r="AB148" s="214" t="str">
        <f t="shared" si="637"/>
        <v/>
      </c>
      <c r="AC148" s="264" t="str">
        <f>IF(AA$28=0,"",AA148-$I148)</f>
        <v/>
      </c>
      <c r="AD148" s="200" t="str">
        <f>IF(ISBLANK(AD$28),"",AD$28+14)</f>
        <v/>
      </c>
      <c r="AE148" s="219" t="str">
        <f t="shared" si="638"/>
        <v/>
      </c>
      <c r="AF148" s="264" t="str">
        <f>IF(AD$28=0,"",AD148-$I148)</f>
        <v/>
      </c>
      <c r="AG148" s="266" t="s">
        <v>108</v>
      </c>
      <c r="AH148" s="267" t="s">
        <v>186</v>
      </c>
    </row>
    <row r="149" spans="1:34" ht="14.25" customHeight="1">
      <c r="A149" s="258" t="s">
        <v>200</v>
      </c>
      <c r="B149" s="216"/>
      <c r="C149" s="310" t="s">
        <v>173</v>
      </c>
      <c r="D149" s="201" t="str">
        <f t="shared" ref="D149:D153" si="661">C149</f>
        <v>---</v>
      </c>
      <c r="E149" s="227">
        <f t="shared" si="631"/>
        <v>44727</v>
      </c>
      <c r="F149" s="201">
        <f t="shared" ref="F149:F153" si="662">E149</f>
        <v>44727</v>
      </c>
      <c r="G149" s="200">
        <f t="shared" ref="G149:G150" si="663">IF(K149="CANCEL","",I149-2)</f>
        <v>44728</v>
      </c>
      <c r="H149" s="201">
        <f t="shared" ref="H149:H153" si="664">G149</f>
        <v>44728</v>
      </c>
      <c r="I149" s="200">
        <f t="shared" si="659"/>
        <v>44730</v>
      </c>
      <c r="J149" s="227">
        <f t="shared" si="616"/>
        <v>44730</v>
      </c>
      <c r="K149" s="201">
        <f t="shared" ref="K149:K158" si="665">I149</f>
        <v>44730</v>
      </c>
      <c r="L149" s="200">
        <f>IF(ISBLANK(L$29),"",L$29+14)</f>
        <v>44733</v>
      </c>
      <c r="M149" s="201">
        <f t="shared" si="619"/>
        <v>44733</v>
      </c>
      <c r="N149" s="264">
        <f>IF(L$29=0,"",L149-$I149)</f>
        <v>3</v>
      </c>
      <c r="O149" s="200">
        <f>IF(ISBLANK(O$29),"",O$29+14)</f>
        <v>44733</v>
      </c>
      <c r="P149" s="212">
        <f t="shared" si="633"/>
        <v>44733</v>
      </c>
      <c r="Q149" s="264">
        <f>IF(O$29=0,"",O149-$I149)</f>
        <v>3</v>
      </c>
      <c r="R149" s="200" t="str">
        <f>IF(ISBLANK(R$29),"",R$29+14)</f>
        <v/>
      </c>
      <c r="S149" s="201" t="str">
        <f t="shared" si="634"/>
        <v/>
      </c>
      <c r="T149" s="264" t="str">
        <f>IF(R$29=0,"",R149-$I149)</f>
        <v/>
      </c>
      <c r="U149" s="265" t="str">
        <f>IF(ISBLANK(U$29),"",U$29+14)</f>
        <v/>
      </c>
      <c r="V149" s="212" t="str">
        <f t="shared" si="635"/>
        <v/>
      </c>
      <c r="W149" s="264" t="str">
        <f>IF(U$29=0,"",U149-$I149)</f>
        <v/>
      </c>
      <c r="X149" s="200" t="str">
        <f>IF(ISBLANK(X$29),"",X$29+14)</f>
        <v/>
      </c>
      <c r="Y149" s="201" t="str">
        <f t="shared" si="636"/>
        <v/>
      </c>
      <c r="Z149" s="264" t="str">
        <f>IF(X$29=0,"",X149-$I149)</f>
        <v/>
      </c>
      <c r="AA149" s="265" t="str">
        <f>IF(ISBLANK(AA$29),"",AA$29+14)</f>
        <v/>
      </c>
      <c r="AB149" s="214" t="str">
        <f t="shared" si="637"/>
        <v/>
      </c>
      <c r="AC149" s="264" t="str">
        <f>IF(AA$29=0,"",AA149-$I149)</f>
        <v/>
      </c>
      <c r="AD149" s="200" t="str">
        <f>IF(ISBLANK(AD$29),"",AD$29+14)</f>
        <v/>
      </c>
      <c r="AE149" s="219" t="str">
        <f t="shared" si="638"/>
        <v/>
      </c>
      <c r="AF149" s="264" t="str">
        <f>IF(AD$29=0,"",AD149-$I149)</f>
        <v/>
      </c>
      <c r="AG149" s="266" t="s">
        <v>168</v>
      </c>
      <c r="AH149" s="267"/>
    </row>
    <row r="150" spans="1:34" ht="14.25" customHeight="1">
      <c r="A150" s="224" t="s">
        <v>297</v>
      </c>
      <c r="B150" s="259" t="s">
        <v>263</v>
      </c>
      <c r="C150" s="310" t="s">
        <v>173</v>
      </c>
      <c r="D150" s="201" t="str">
        <f t="shared" si="661"/>
        <v>---</v>
      </c>
      <c r="E150" s="227">
        <f t="shared" si="631"/>
        <v>44727</v>
      </c>
      <c r="F150" s="201">
        <f t="shared" si="662"/>
        <v>44727</v>
      </c>
      <c r="G150" s="200">
        <f t="shared" si="663"/>
        <v>44728</v>
      </c>
      <c r="H150" s="201">
        <f t="shared" si="664"/>
        <v>44728</v>
      </c>
      <c r="I150" s="200">
        <f t="shared" si="659"/>
        <v>44730</v>
      </c>
      <c r="J150" s="227">
        <f t="shared" si="616"/>
        <v>44730</v>
      </c>
      <c r="K150" s="201">
        <f t="shared" si="665"/>
        <v>44730</v>
      </c>
      <c r="L150" s="200">
        <f>IF(ISBLANK(L$30),"",L$30+14)</f>
        <v>44733</v>
      </c>
      <c r="M150" s="201">
        <f t="shared" si="619"/>
        <v>44733</v>
      </c>
      <c r="N150" s="264">
        <f>IF(L$30=0,"",L150-$I150)</f>
        <v>3</v>
      </c>
      <c r="O150" s="200">
        <f>IF(ISBLANK(O$30),"",O$30+14)</f>
        <v>44734</v>
      </c>
      <c r="P150" s="212">
        <f t="shared" si="633"/>
        <v>44734</v>
      </c>
      <c r="Q150" s="264">
        <f>IF(O$30=0,"",O150-$I150)</f>
        <v>4</v>
      </c>
      <c r="R150" s="200" t="str">
        <f>IF(ISBLANK(R$30),"",R$30+14)</f>
        <v/>
      </c>
      <c r="S150" s="201" t="str">
        <f t="shared" si="634"/>
        <v/>
      </c>
      <c r="T150" s="264" t="str">
        <f>IF(R$30=0,"",R150-$I150)</f>
        <v/>
      </c>
      <c r="U150" s="265" t="str">
        <f>IF(ISBLANK(U$30),"",U$30+14)</f>
        <v/>
      </c>
      <c r="V150" s="212" t="str">
        <f t="shared" si="635"/>
        <v/>
      </c>
      <c r="W150" s="264" t="str">
        <f>IF(U$30=0,"",U150-$I150)</f>
        <v/>
      </c>
      <c r="X150" s="200" t="str">
        <f>IF(ISBLANK(X$30),"",X$30+14)</f>
        <v/>
      </c>
      <c r="Y150" s="201" t="str">
        <f t="shared" si="636"/>
        <v/>
      </c>
      <c r="Z150" s="264" t="str">
        <f>IF(X$30=0,"",X150-$I150)</f>
        <v/>
      </c>
      <c r="AA150" s="265" t="str">
        <f>IF(ISBLANK(AA$30),"",AA$30+14)</f>
        <v/>
      </c>
      <c r="AB150" s="214" t="str">
        <f t="shared" si="637"/>
        <v/>
      </c>
      <c r="AC150" s="264" t="str">
        <f>IF(AA$30=0,"",AA150-$I150)</f>
        <v/>
      </c>
      <c r="AD150" s="200" t="str">
        <f>IF(ISBLANK(AD$30),"",AD$30+14)</f>
        <v/>
      </c>
      <c r="AE150" s="219" t="str">
        <f t="shared" si="638"/>
        <v/>
      </c>
      <c r="AF150" s="264" t="str">
        <f>IF(AD$30=0,"",AD150-$I150)</f>
        <v/>
      </c>
      <c r="AG150" s="266" t="s">
        <v>107</v>
      </c>
      <c r="AH150" s="225"/>
    </row>
    <row r="151" spans="1:34" s="80" customFormat="1" ht="14.25" customHeight="1">
      <c r="A151" s="224" t="s">
        <v>252</v>
      </c>
      <c r="B151" s="259" t="s">
        <v>273</v>
      </c>
      <c r="C151" s="310" t="s">
        <v>173</v>
      </c>
      <c r="D151" s="201" t="str">
        <f t="shared" si="661"/>
        <v>---</v>
      </c>
      <c r="E151" s="227">
        <f t="shared" si="631"/>
        <v>44727</v>
      </c>
      <c r="F151" s="201">
        <f t="shared" si="662"/>
        <v>44727</v>
      </c>
      <c r="G151" s="200">
        <f>IF(K151="CANCEL","",I151-2)</f>
        <v>44728</v>
      </c>
      <c r="H151" s="201">
        <f t="shared" si="664"/>
        <v>44728</v>
      </c>
      <c r="I151" s="200">
        <f t="shared" si="659"/>
        <v>44730</v>
      </c>
      <c r="J151" s="227">
        <f t="shared" si="616"/>
        <v>44730</v>
      </c>
      <c r="K151" s="201">
        <f t="shared" si="665"/>
        <v>44730</v>
      </c>
      <c r="L151" s="200">
        <f>IF(ISBLANK(L$31),"",L$31+14)</f>
        <v>44733</v>
      </c>
      <c r="M151" s="201">
        <f t="shared" si="619"/>
        <v>44733</v>
      </c>
      <c r="N151" s="264">
        <f>IF(L$31=0,"",L151-$I151)</f>
        <v>3</v>
      </c>
      <c r="O151" s="200">
        <f>IF(ISBLANK(O$31),"",O$31+14)</f>
        <v>44733</v>
      </c>
      <c r="P151" s="212">
        <f t="shared" si="633"/>
        <v>44733</v>
      </c>
      <c r="Q151" s="264">
        <f>IF(O$31=0,"",O151-$I151)</f>
        <v>3</v>
      </c>
      <c r="R151" s="200" t="str">
        <f>IF(ISBLANK(R$31),"",R$31+14)</f>
        <v/>
      </c>
      <c r="S151" s="201" t="str">
        <f t="shared" si="634"/>
        <v/>
      </c>
      <c r="T151" s="264" t="str">
        <f>IF(R$31=0,"",R151-$I151)</f>
        <v/>
      </c>
      <c r="U151" s="265" t="str">
        <f>IF(ISBLANK(U$31),"",U$31+14)</f>
        <v/>
      </c>
      <c r="V151" s="212" t="str">
        <f t="shared" si="635"/>
        <v/>
      </c>
      <c r="W151" s="264" t="str">
        <f>IF(U$31=0,"",U151-$I151)</f>
        <v/>
      </c>
      <c r="X151" s="200" t="str">
        <f>IF(ISBLANK(X$31),"",X$31+14)</f>
        <v/>
      </c>
      <c r="Y151" s="201" t="str">
        <f t="shared" si="636"/>
        <v/>
      </c>
      <c r="Z151" s="264" t="str">
        <f>IF(X$31=0,"",X151-$I151)</f>
        <v/>
      </c>
      <c r="AA151" s="265" t="str">
        <f>IF(ISBLANK(AA$31),"",AA$31+14)</f>
        <v/>
      </c>
      <c r="AB151" s="214" t="str">
        <f t="shared" si="637"/>
        <v/>
      </c>
      <c r="AC151" s="264" t="str">
        <f>IF(AA$31=0,"",AA151-$I151)</f>
        <v/>
      </c>
      <c r="AD151" s="200" t="str">
        <f>IF(ISBLANK(AD$31),"",AD$31+14)</f>
        <v/>
      </c>
      <c r="AE151" s="219" t="str">
        <f t="shared" si="638"/>
        <v/>
      </c>
      <c r="AF151" s="264" t="str">
        <f>IF(AD$31=0,"",AD151-$I151)</f>
        <v/>
      </c>
      <c r="AG151" s="266" t="s">
        <v>152</v>
      </c>
      <c r="AH151" s="225"/>
    </row>
    <row r="152" spans="1:34" ht="14.25" customHeight="1">
      <c r="A152" s="224" t="s">
        <v>188</v>
      </c>
      <c r="B152" s="259" t="s">
        <v>331</v>
      </c>
      <c r="C152" s="217">
        <f>IF(H152="CANCEL","",I152-1)</f>
        <v>44729</v>
      </c>
      <c r="D152" s="201">
        <f t="shared" ref="D152" si="666">C152</f>
        <v>44729</v>
      </c>
      <c r="E152" s="227">
        <f>IF(K152="CANCEL","",G152)</f>
        <v>44729</v>
      </c>
      <c r="F152" s="201">
        <f t="shared" ref="F152" si="667">E152</f>
        <v>44729</v>
      </c>
      <c r="G152" s="200">
        <f>IF(K152="CANCEL","",I152-1)</f>
        <v>44729</v>
      </c>
      <c r="H152" s="201">
        <f t="shared" ref="H152" si="668">G152</f>
        <v>44729</v>
      </c>
      <c r="I152" s="200">
        <f t="shared" si="659"/>
        <v>44730</v>
      </c>
      <c r="J152" s="227">
        <f t="shared" si="616"/>
        <v>44730</v>
      </c>
      <c r="K152" s="201">
        <f t="shared" ref="K152" si="669">I152</f>
        <v>44730</v>
      </c>
      <c r="L152" s="200" t="str">
        <f>IF(ISBLANK(L$32),"",L$32+14)</f>
        <v/>
      </c>
      <c r="M152" s="201" t="str">
        <f t="shared" si="619"/>
        <v/>
      </c>
      <c r="N152" s="264" t="str">
        <f>IF(L$32=0,"",L152-$I152)</f>
        <v/>
      </c>
      <c r="O152" s="200" t="str">
        <f>IF(ISBLANK(O$32),"",O$32+14)</f>
        <v/>
      </c>
      <c r="P152" s="212" t="str">
        <f t="shared" si="633"/>
        <v/>
      </c>
      <c r="Q152" s="264" t="str">
        <f>IF(O$32=0,"",O152-$I152)</f>
        <v/>
      </c>
      <c r="R152" s="200" t="str">
        <f>IF(ISBLANK(R$32),"",R$32+14)</f>
        <v/>
      </c>
      <c r="S152" s="201" t="str">
        <f t="shared" si="634"/>
        <v/>
      </c>
      <c r="T152" s="264" t="str">
        <f>IF(R$32=0,"",R152-$I152)</f>
        <v/>
      </c>
      <c r="U152" s="200">
        <f>IF(ISBLANK(U$32),"",IF(A152="XIN JIAN ZHEN(KOBE)","",U$32+14))</f>
        <v>44732</v>
      </c>
      <c r="V152" s="212">
        <f t="shared" si="635"/>
        <v>44732</v>
      </c>
      <c r="W152" s="264">
        <f>IF(U152="","",U152-$I152)</f>
        <v>2</v>
      </c>
      <c r="X152" s="200" t="str">
        <f>IF(ISBLANK(X$32),"",IF(A152="XIN JIAN ZHEN(OSAKA)","",X$32+14))</f>
        <v/>
      </c>
      <c r="Y152" s="212" t="str">
        <f t="shared" si="636"/>
        <v/>
      </c>
      <c r="Z152" s="264" t="str">
        <f>IF(X152="","",X152-$I152)</f>
        <v/>
      </c>
      <c r="AA152" s="265" t="str">
        <f>IF(ISBLANK(AA$32),"",AA$32+14)</f>
        <v/>
      </c>
      <c r="AB152" s="214" t="str">
        <f t="shared" si="637"/>
        <v/>
      </c>
      <c r="AC152" s="264" t="str">
        <f>IF(AA$32=0,"",AA152-$I152)</f>
        <v/>
      </c>
      <c r="AD152" s="200" t="str">
        <f>IF(ISBLANK(AD$32),"",AD$32+14)</f>
        <v/>
      </c>
      <c r="AE152" s="219" t="str">
        <f t="shared" si="638"/>
        <v/>
      </c>
      <c r="AF152" s="264" t="str">
        <f>IF(AD$32=0,"",AD152-$I152)</f>
        <v/>
      </c>
      <c r="AG152" s="266" t="s">
        <v>153</v>
      </c>
      <c r="AH152" s="267" t="str">
        <f>IF(A152="XIN JIAN ZHEN(OSAKA)","LCL:OSAKA","LCL:KOBE")</f>
        <v>LCL:OSAKA</v>
      </c>
    </row>
    <row r="153" spans="1:34" ht="14.25" customHeight="1">
      <c r="A153" s="258" t="s">
        <v>245</v>
      </c>
      <c r="B153" s="259" t="s">
        <v>309</v>
      </c>
      <c r="C153" s="310" t="s">
        <v>173</v>
      </c>
      <c r="D153" s="201" t="str">
        <f t="shared" si="661"/>
        <v>---</v>
      </c>
      <c r="E153" s="227">
        <f t="shared" ref="E153:E171" si="670">IF(K153="CANCEL","",G153-1)</f>
        <v>44727</v>
      </c>
      <c r="F153" s="201">
        <f t="shared" si="662"/>
        <v>44727</v>
      </c>
      <c r="G153" s="200">
        <f>IF(K153="CANCEL","",I153-2)</f>
        <v>44728</v>
      </c>
      <c r="H153" s="201">
        <f t="shared" si="664"/>
        <v>44728</v>
      </c>
      <c r="I153" s="200">
        <f t="shared" si="659"/>
        <v>44730</v>
      </c>
      <c r="J153" s="227">
        <f t="shared" si="616"/>
        <v>44730</v>
      </c>
      <c r="K153" s="201">
        <f t="shared" si="665"/>
        <v>44730</v>
      </c>
      <c r="L153" s="200" t="str">
        <f>IF(ISBLANK(L$33),"",L$33+14)</f>
        <v/>
      </c>
      <c r="M153" s="201" t="str">
        <f t="shared" si="619"/>
        <v/>
      </c>
      <c r="N153" s="264" t="str">
        <f>IF(L$33=0,"",L153-$I153)</f>
        <v/>
      </c>
      <c r="O153" s="200" t="str">
        <f>IF(ISBLANK(O$33),"",O$33+14)</f>
        <v/>
      </c>
      <c r="P153" s="212" t="str">
        <f t="shared" si="633"/>
        <v/>
      </c>
      <c r="Q153" s="264" t="str">
        <f>IF(O$33=0,"",O153-$I153)</f>
        <v/>
      </c>
      <c r="R153" s="200" t="str">
        <f>IF(ISBLANK(R$33),"",R$33+14)</f>
        <v/>
      </c>
      <c r="S153" s="201" t="str">
        <f t="shared" si="634"/>
        <v/>
      </c>
      <c r="T153" s="264" t="str">
        <f>IF(R$33=0,"",R153-$I153)</f>
        <v/>
      </c>
      <c r="U153" s="200">
        <f>IF(ISBLANK(U$33),"",U$33+14)</f>
        <v>44732</v>
      </c>
      <c r="V153" s="212">
        <f t="shared" si="635"/>
        <v>44732</v>
      </c>
      <c r="W153" s="264">
        <f>IF(U$33=0,"",U153-$I153)</f>
        <v>2</v>
      </c>
      <c r="X153" s="200">
        <f>IF(ISBLANK(X$33),"",X$33+14)</f>
        <v>44733</v>
      </c>
      <c r="Y153" s="212">
        <f t="shared" si="636"/>
        <v>44733</v>
      </c>
      <c r="Z153" s="264">
        <f>IF(X$33=0,"",X153-$I153)</f>
        <v>3</v>
      </c>
      <c r="AA153" s="265" t="str">
        <f>IF(ISBLANK(AA$33),"",AA$33+14)</f>
        <v/>
      </c>
      <c r="AB153" s="214" t="str">
        <f t="shared" si="637"/>
        <v/>
      </c>
      <c r="AC153" s="264" t="str">
        <f>IF(AA$33=0,"",AA153-$I153)</f>
        <v/>
      </c>
      <c r="AD153" s="200" t="str">
        <f>IF(ISBLANK(AD$33),"",AD$33+14)</f>
        <v/>
      </c>
      <c r="AE153" s="219" t="str">
        <f t="shared" si="638"/>
        <v/>
      </c>
      <c r="AF153" s="264" t="str">
        <f>IF(AD$33=0,"",AD153-$I153)</f>
        <v/>
      </c>
      <c r="AG153" s="266" t="s">
        <v>167</v>
      </c>
      <c r="AH153" s="225"/>
    </row>
    <row r="154" spans="1:34" ht="14.25" customHeight="1">
      <c r="A154" s="258" t="s">
        <v>259</v>
      </c>
      <c r="B154" s="259" t="s">
        <v>332</v>
      </c>
      <c r="C154" s="310" t="s">
        <v>173</v>
      </c>
      <c r="D154" s="201" t="str">
        <f>C154</f>
        <v>---</v>
      </c>
      <c r="E154" s="227">
        <f t="shared" si="670"/>
        <v>44727</v>
      </c>
      <c r="F154" s="201">
        <f>E154</f>
        <v>44727</v>
      </c>
      <c r="G154" s="200">
        <f>IF(K154="CANCEL","",I154-2)</f>
        <v>44728</v>
      </c>
      <c r="H154" s="201">
        <f>G154</f>
        <v>44728</v>
      </c>
      <c r="I154" s="200">
        <f t="shared" si="659"/>
        <v>44730</v>
      </c>
      <c r="J154" s="227">
        <f t="shared" si="616"/>
        <v>44730</v>
      </c>
      <c r="K154" s="201">
        <f t="shared" si="665"/>
        <v>44730</v>
      </c>
      <c r="L154" s="200" t="str">
        <f>IF(ISBLANK(L$34),"",L$34+14)</f>
        <v/>
      </c>
      <c r="M154" s="201" t="str">
        <f t="shared" si="619"/>
        <v/>
      </c>
      <c r="N154" s="264" t="str">
        <f>IF(L$34=0,"",L154-$I154)</f>
        <v/>
      </c>
      <c r="O154" s="200" t="str">
        <f>IF(ISBLANK(O$34),"",O$34+14)</f>
        <v/>
      </c>
      <c r="P154" s="212" t="str">
        <f t="shared" si="633"/>
        <v/>
      </c>
      <c r="Q154" s="264" t="str">
        <f>IF(O$34=0,"",O154-$I154)</f>
        <v/>
      </c>
      <c r="R154" s="200" t="str">
        <f>IF(ISBLANK(R$34),"",R$34+14)</f>
        <v/>
      </c>
      <c r="S154" s="201" t="str">
        <f t="shared" si="634"/>
        <v/>
      </c>
      <c r="T154" s="264" t="str">
        <f>IF(R$34=0,"",R154-$I154)</f>
        <v/>
      </c>
      <c r="U154" s="200">
        <f>IF(ISBLANK(U$34),"",U$34+14)</f>
        <v>44732</v>
      </c>
      <c r="V154" s="212">
        <f t="shared" si="635"/>
        <v>44732</v>
      </c>
      <c r="W154" s="264">
        <f>IF(U$34=0,"",U154-$I154)</f>
        <v>2</v>
      </c>
      <c r="X154" s="200">
        <f>IF(ISBLANK(X$34),"",X$34+14)</f>
        <v>44732</v>
      </c>
      <c r="Y154" s="212">
        <f t="shared" si="636"/>
        <v>44732</v>
      </c>
      <c r="Z154" s="264">
        <f>IF(X$34=0,"",X154-$I154)</f>
        <v>2</v>
      </c>
      <c r="AA154" s="265" t="str">
        <f>IF(ISBLANK(AA$34),"",AA$34+14)</f>
        <v/>
      </c>
      <c r="AB154" s="214" t="str">
        <f t="shared" si="637"/>
        <v/>
      </c>
      <c r="AC154" s="264" t="str">
        <f>IF(AA$34=0,"",AA154-$I154)</f>
        <v/>
      </c>
      <c r="AD154" s="200" t="str">
        <f>IF(ISBLANK(AD$34),"",AD$34+14)</f>
        <v/>
      </c>
      <c r="AE154" s="219" t="str">
        <f t="shared" si="638"/>
        <v/>
      </c>
      <c r="AF154" s="264" t="str">
        <f>IF(AD$34=0,"",AD154-$I154)</f>
        <v/>
      </c>
      <c r="AG154" s="266" t="s">
        <v>168</v>
      </c>
      <c r="AH154" s="267"/>
    </row>
    <row r="155" spans="1:34" ht="14.25" customHeight="1">
      <c r="A155" s="258" t="s">
        <v>193</v>
      </c>
      <c r="B155" s="259" t="s">
        <v>333</v>
      </c>
      <c r="C155" s="310" t="s">
        <v>173</v>
      </c>
      <c r="D155" s="201" t="str">
        <f t="shared" ref="D155:D166" si="671">C155</f>
        <v>---</v>
      </c>
      <c r="E155" s="227">
        <f t="shared" si="670"/>
        <v>44727</v>
      </c>
      <c r="F155" s="201">
        <f t="shared" ref="F155:F168" si="672">E155</f>
        <v>44727</v>
      </c>
      <c r="G155" s="200">
        <f>IF(K155="CANCEL","",I155-2)</f>
        <v>44728</v>
      </c>
      <c r="H155" s="201">
        <f t="shared" ref="H155:H168" si="673">G155</f>
        <v>44728</v>
      </c>
      <c r="I155" s="200">
        <f t="shared" si="659"/>
        <v>44730</v>
      </c>
      <c r="J155" s="227">
        <f t="shared" si="616"/>
        <v>44730</v>
      </c>
      <c r="K155" s="201">
        <f t="shared" si="665"/>
        <v>44730</v>
      </c>
      <c r="L155" s="200" t="str">
        <f>IF(ISBLANK(L$35),"",L$35+14)</f>
        <v/>
      </c>
      <c r="M155" s="201" t="str">
        <f t="shared" si="619"/>
        <v/>
      </c>
      <c r="N155" s="264" t="str">
        <f>IF(L$35=0,"",L155-$I155)</f>
        <v/>
      </c>
      <c r="O155" s="200" t="str">
        <f>IF(ISBLANK(O$35),"",O$35+14)</f>
        <v/>
      </c>
      <c r="P155" s="212" t="str">
        <f t="shared" si="633"/>
        <v/>
      </c>
      <c r="Q155" s="264" t="str">
        <f>IF(O$35=0,"",O155-$I155)</f>
        <v/>
      </c>
      <c r="R155" s="200" t="str">
        <f>IF(ISBLANK(R$35),"",R$35+14)</f>
        <v/>
      </c>
      <c r="S155" s="201" t="str">
        <f t="shared" si="634"/>
        <v/>
      </c>
      <c r="T155" s="264" t="str">
        <f>IF(R$35=0,"",R155-$I155)</f>
        <v/>
      </c>
      <c r="U155" s="265" t="str">
        <f>IF(ISBLANK(U$35),"",U$35+14)</f>
        <v/>
      </c>
      <c r="V155" s="212" t="str">
        <f t="shared" si="635"/>
        <v/>
      </c>
      <c r="W155" s="264" t="str">
        <f>IF(U$35=0,"",U155-$I155)</f>
        <v/>
      </c>
      <c r="X155" s="200" t="str">
        <f>IF(ISBLANK(X$35),"",X$35+14)</f>
        <v/>
      </c>
      <c r="Y155" s="201" t="str">
        <f t="shared" si="636"/>
        <v/>
      </c>
      <c r="Z155" s="264" t="str">
        <f>IF(X$35=0,"",X155-$I155)</f>
        <v/>
      </c>
      <c r="AA155" s="200">
        <f>IF(ISBLANK(AA$35),"",AA$35+14)</f>
        <v>44732</v>
      </c>
      <c r="AB155" s="201">
        <f t="shared" si="637"/>
        <v>44732</v>
      </c>
      <c r="AC155" s="264">
        <f>IF(AA$35=0,"",AA155-$I155)</f>
        <v>2</v>
      </c>
      <c r="AD155" s="200">
        <f>IF(ISBLANK(AD$35),"",AD$35+14)</f>
        <v>44733</v>
      </c>
      <c r="AE155" s="201">
        <f t="shared" si="638"/>
        <v>44733</v>
      </c>
      <c r="AF155" s="264">
        <f>IF(AD$35=0,"",AD155-$I155)</f>
        <v>3</v>
      </c>
      <c r="AG155" s="266" t="s">
        <v>166</v>
      </c>
      <c r="AH155" s="267"/>
    </row>
    <row r="156" spans="1:34" ht="14.25" customHeight="1">
      <c r="A156" s="260" t="s">
        <v>275</v>
      </c>
      <c r="B156" s="216" t="s">
        <v>273</v>
      </c>
      <c r="C156" s="310" t="s">
        <v>173</v>
      </c>
      <c r="D156" s="201" t="str">
        <f t="shared" si="671"/>
        <v>---</v>
      </c>
      <c r="E156" s="227">
        <f t="shared" si="670"/>
        <v>44727</v>
      </c>
      <c r="F156" s="201">
        <f t="shared" si="672"/>
        <v>44727</v>
      </c>
      <c r="G156" s="200">
        <f>IF(K156="CANCEL","",I156-2)</f>
        <v>44728</v>
      </c>
      <c r="H156" s="201">
        <f t="shared" si="673"/>
        <v>44728</v>
      </c>
      <c r="I156" s="200">
        <f t="shared" si="659"/>
        <v>44730</v>
      </c>
      <c r="J156" s="227">
        <f t="shared" si="616"/>
        <v>44730</v>
      </c>
      <c r="K156" s="201">
        <f t="shared" si="665"/>
        <v>44730</v>
      </c>
      <c r="L156" s="200" t="str">
        <f>IF(ISBLANK(L$36),"",L$36+14)</f>
        <v/>
      </c>
      <c r="M156" s="201" t="str">
        <f t="shared" si="619"/>
        <v/>
      </c>
      <c r="N156" s="264" t="str">
        <f>IF(L$36=0,"",L156-$I156)</f>
        <v/>
      </c>
      <c r="O156" s="200" t="str">
        <f>IF(ISBLANK(O$36),"",O$36+14)</f>
        <v/>
      </c>
      <c r="P156" s="212" t="str">
        <f t="shared" si="633"/>
        <v/>
      </c>
      <c r="Q156" s="264" t="str">
        <f>IF(O$36=0,"",O156-$I156)</f>
        <v/>
      </c>
      <c r="R156" s="200" t="str">
        <f>IF(ISBLANK(R$36),"",R$36+14)</f>
        <v/>
      </c>
      <c r="S156" s="201" t="str">
        <f t="shared" si="634"/>
        <v/>
      </c>
      <c r="T156" s="264" t="str">
        <f>IF(R$36=0,"",R156-$I156)</f>
        <v/>
      </c>
      <c r="U156" s="265" t="str">
        <f>IF(ISBLANK(U$36),"",U$36+14)</f>
        <v/>
      </c>
      <c r="V156" s="212" t="str">
        <f t="shared" si="635"/>
        <v/>
      </c>
      <c r="W156" s="264" t="str">
        <f>IF(U$36=0,"",U156-$I156)</f>
        <v/>
      </c>
      <c r="X156" s="200" t="str">
        <f>IF(ISBLANK(X$36),"",X$36+14)</f>
        <v/>
      </c>
      <c r="Y156" s="201" t="str">
        <f t="shared" si="636"/>
        <v/>
      </c>
      <c r="Z156" s="264" t="str">
        <f>IF(X$36=0,"",X156-$I156)</f>
        <v/>
      </c>
      <c r="AA156" s="200">
        <f>IF(ISBLANK(AA$36),"",AA$36+14)</f>
        <v>44732</v>
      </c>
      <c r="AB156" s="201">
        <f t="shared" si="637"/>
        <v>44732</v>
      </c>
      <c r="AC156" s="264">
        <f>IF(AA$36=0,"",AA156-$I156)</f>
        <v>2</v>
      </c>
      <c r="AD156" s="200">
        <f>IF(ISBLANK(AD$36),"",AD$36+14)</f>
        <v>44733</v>
      </c>
      <c r="AE156" s="201">
        <f t="shared" si="638"/>
        <v>44733</v>
      </c>
      <c r="AF156" s="264">
        <f>IF(AD$36=0,"",AD156-$I156)</f>
        <v>3</v>
      </c>
      <c r="AG156" s="266" t="s">
        <v>167</v>
      </c>
      <c r="AH156" s="225"/>
    </row>
    <row r="157" spans="1:34" s="80" customFormat="1" ht="14.25" customHeight="1">
      <c r="A157" s="224" t="s">
        <v>298</v>
      </c>
      <c r="B157" s="259" t="s">
        <v>273</v>
      </c>
      <c r="C157" s="310" t="s">
        <v>173</v>
      </c>
      <c r="D157" s="201" t="str">
        <f t="shared" si="671"/>
        <v>---</v>
      </c>
      <c r="E157" s="227">
        <f t="shared" si="670"/>
        <v>44727</v>
      </c>
      <c r="F157" s="201">
        <f t="shared" si="672"/>
        <v>44727</v>
      </c>
      <c r="G157" s="200">
        <f>IF(K157="CANCEL","",I157-2)</f>
        <v>44728</v>
      </c>
      <c r="H157" s="201">
        <f t="shared" si="673"/>
        <v>44728</v>
      </c>
      <c r="I157" s="200">
        <f t="shared" si="659"/>
        <v>44730</v>
      </c>
      <c r="J157" s="227">
        <f t="shared" si="616"/>
        <v>44730</v>
      </c>
      <c r="K157" s="201">
        <f t="shared" si="665"/>
        <v>44730</v>
      </c>
      <c r="L157" s="200" t="str">
        <f>IF(ISBLANK(L$37),"",L$37+14)</f>
        <v/>
      </c>
      <c r="M157" s="201" t="str">
        <f t="shared" si="619"/>
        <v/>
      </c>
      <c r="N157" s="264" t="str">
        <f>IF(L$37=0,"",L157-$I157)</f>
        <v/>
      </c>
      <c r="O157" s="200" t="str">
        <f>IF(ISBLANK(O$37),"",O$37+14)</f>
        <v/>
      </c>
      <c r="P157" s="212" t="str">
        <f t="shared" si="633"/>
        <v/>
      </c>
      <c r="Q157" s="264" t="str">
        <f>IF(O$37=0,"",O157-$I157)</f>
        <v/>
      </c>
      <c r="R157" s="200" t="str">
        <f>IF(ISBLANK(R$37),"",R$37+14)</f>
        <v/>
      </c>
      <c r="S157" s="201" t="str">
        <f t="shared" si="634"/>
        <v/>
      </c>
      <c r="T157" s="264" t="str">
        <f>IF(R$37=0,"",R157-$I157)</f>
        <v/>
      </c>
      <c r="U157" s="265" t="str">
        <f>IF(ISBLANK(U$37),"",U$37+14)</f>
        <v/>
      </c>
      <c r="V157" s="212" t="str">
        <f t="shared" si="635"/>
        <v/>
      </c>
      <c r="W157" s="264" t="str">
        <f>IF(U$37=0,"",U157-$I157)</f>
        <v/>
      </c>
      <c r="X157" s="200" t="str">
        <f>IF(ISBLANK(X$37),"",X$37+14)</f>
        <v/>
      </c>
      <c r="Y157" s="201" t="str">
        <f t="shared" si="636"/>
        <v/>
      </c>
      <c r="Z157" s="264" t="str">
        <f>IF(X$37=0,"",X157-$I157)</f>
        <v/>
      </c>
      <c r="AA157" s="200">
        <f>IF(ISBLANK(AA$37),"",AA$37+14)</f>
        <v>44733</v>
      </c>
      <c r="AB157" s="201">
        <f t="shared" si="637"/>
        <v>44733</v>
      </c>
      <c r="AC157" s="264">
        <f>IF(AA$37=0,"",AA157-$I157)</f>
        <v>3</v>
      </c>
      <c r="AD157" s="200">
        <f>IF(ISBLANK(AD$37),"",AD$37+14)</f>
        <v>44732</v>
      </c>
      <c r="AE157" s="201">
        <f t="shared" si="638"/>
        <v>44732</v>
      </c>
      <c r="AF157" s="264">
        <f>IF(AD$37=0,"",AD157-$I157)</f>
        <v>2</v>
      </c>
      <c r="AG157" s="266" t="s">
        <v>152</v>
      </c>
      <c r="AH157" s="225"/>
    </row>
    <row r="158" spans="1:34" ht="14.25" customHeight="1">
      <c r="A158" s="224" t="s">
        <v>249</v>
      </c>
      <c r="B158" s="216" t="s">
        <v>301</v>
      </c>
      <c r="C158" s="310" t="s">
        <v>173</v>
      </c>
      <c r="D158" s="201" t="str">
        <f t="shared" si="671"/>
        <v>---</v>
      </c>
      <c r="E158" s="227">
        <f t="shared" si="670"/>
        <v>44728</v>
      </c>
      <c r="F158" s="201">
        <f t="shared" si="672"/>
        <v>44728</v>
      </c>
      <c r="G158" s="200">
        <f t="shared" ref="G158:G168" si="674">IF(K158="CANCEL","",I158-2)</f>
        <v>44729</v>
      </c>
      <c r="H158" s="201">
        <f t="shared" si="673"/>
        <v>44729</v>
      </c>
      <c r="I158" s="200">
        <f t="shared" si="659"/>
        <v>44731</v>
      </c>
      <c r="J158" s="227">
        <f t="shared" si="616"/>
        <v>44731</v>
      </c>
      <c r="K158" s="201">
        <f t="shared" si="665"/>
        <v>44731</v>
      </c>
      <c r="L158" s="200">
        <f>IF(ISBLANK(L$38),"",L$38+14)</f>
        <v>44734</v>
      </c>
      <c r="M158" s="201">
        <f t="shared" si="619"/>
        <v>44734</v>
      </c>
      <c r="N158" s="264">
        <f>IF(L$38=0,"",L158-$I158)</f>
        <v>3</v>
      </c>
      <c r="O158" s="200">
        <f>IF(ISBLANK(O$38),"",O$38+14)</f>
        <v>44734</v>
      </c>
      <c r="P158" s="212">
        <f t="shared" si="633"/>
        <v>44734</v>
      </c>
      <c r="Q158" s="264">
        <f>IF(O$38=0,"",O158-$I158)</f>
        <v>3</v>
      </c>
      <c r="R158" s="200" t="str">
        <f>IF(ISBLANK(R$38),"",R$38+14)</f>
        <v/>
      </c>
      <c r="S158" s="201" t="str">
        <f t="shared" si="634"/>
        <v/>
      </c>
      <c r="T158" s="264" t="str">
        <f>IF(R$38=0,"",R158-$I158)</f>
        <v/>
      </c>
      <c r="U158" s="265" t="str">
        <f>IF(ISBLANK(U$38),"",U$38+14)</f>
        <v/>
      </c>
      <c r="V158" s="212" t="str">
        <f t="shared" si="635"/>
        <v/>
      </c>
      <c r="W158" s="264" t="str">
        <f>IF(U$38=0,"",U158-$I158)</f>
        <v/>
      </c>
      <c r="X158" s="200" t="str">
        <f>IF(ISBLANK(X$38),"",X$38+14)</f>
        <v/>
      </c>
      <c r="Y158" s="201" t="str">
        <f t="shared" si="636"/>
        <v/>
      </c>
      <c r="Z158" s="264" t="str">
        <f>IF(X$38=0,"",X158-$I158)</f>
        <v/>
      </c>
      <c r="AA158" s="265" t="str">
        <f>IF(ISBLANK(AA$38),"",AA$38+14)</f>
        <v/>
      </c>
      <c r="AB158" s="214" t="str">
        <f t="shared" si="637"/>
        <v/>
      </c>
      <c r="AC158" s="264" t="str">
        <f>IF(AA$38=0,"",AA158-$I158)</f>
        <v/>
      </c>
      <c r="AD158" s="200" t="str">
        <f>IF(ISBLANK(AD$38),"",AD$38+14)</f>
        <v/>
      </c>
      <c r="AE158" s="219" t="str">
        <f t="shared" si="638"/>
        <v/>
      </c>
      <c r="AF158" s="264" t="str">
        <f>IF(AD$38=0,"",AD158-$I158)</f>
        <v/>
      </c>
      <c r="AG158" s="266" t="s">
        <v>170</v>
      </c>
      <c r="AH158" s="225"/>
    </row>
    <row r="159" spans="1:34" s="80" customFormat="1" ht="14.25" customHeight="1">
      <c r="A159" s="260" t="s">
        <v>262</v>
      </c>
      <c r="B159" s="259" t="s">
        <v>309</v>
      </c>
      <c r="C159" s="310" t="s">
        <v>173</v>
      </c>
      <c r="D159" s="201" t="str">
        <f t="shared" si="671"/>
        <v>---</v>
      </c>
      <c r="E159" s="227">
        <f t="shared" si="670"/>
        <v>44728</v>
      </c>
      <c r="F159" s="201">
        <f t="shared" si="672"/>
        <v>44728</v>
      </c>
      <c r="G159" s="200">
        <f t="shared" si="674"/>
        <v>44729</v>
      </c>
      <c r="H159" s="201">
        <f t="shared" si="673"/>
        <v>44729</v>
      </c>
      <c r="I159" s="200">
        <f t="shared" si="659"/>
        <v>44731</v>
      </c>
      <c r="J159" s="227">
        <f t="shared" si="616"/>
        <v>44731</v>
      </c>
      <c r="K159" s="201">
        <f>I159</f>
        <v>44731</v>
      </c>
      <c r="L159" s="200">
        <f>IF(ISBLANK(L$39),"",L$39+14)</f>
        <v>44734</v>
      </c>
      <c r="M159" s="201">
        <f t="shared" si="619"/>
        <v>44734</v>
      </c>
      <c r="N159" s="264">
        <f>IF(L$39=0,"",L159-$I159)</f>
        <v>3</v>
      </c>
      <c r="O159" s="200">
        <f>IF(ISBLANK(O$39),"",O$39+14)</f>
        <v>44734</v>
      </c>
      <c r="P159" s="212">
        <f t="shared" si="633"/>
        <v>44734</v>
      </c>
      <c r="Q159" s="264">
        <f>IF(O$39=0,"",O159-$I159)</f>
        <v>3</v>
      </c>
      <c r="R159" s="200" t="str">
        <f>IF(ISBLANK(R$39),"",R$39+14)</f>
        <v/>
      </c>
      <c r="S159" s="201" t="str">
        <f t="shared" si="634"/>
        <v/>
      </c>
      <c r="T159" s="264" t="str">
        <f>IF(R$39=0,"",R159-$I159)</f>
        <v/>
      </c>
      <c r="U159" s="265" t="str">
        <f>IF(ISBLANK(U$39),"",U$39+14)</f>
        <v/>
      </c>
      <c r="V159" s="212" t="str">
        <f t="shared" si="635"/>
        <v/>
      </c>
      <c r="W159" s="264" t="str">
        <f>IF(U$39=0,"",U159-$I159)</f>
        <v/>
      </c>
      <c r="X159" s="200" t="str">
        <f>IF(ISBLANK(X$39),"",X$39+14)</f>
        <v/>
      </c>
      <c r="Y159" s="201" t="str">
        <f t="shared" si="636"/>
        <v/>
      </c>
      <c r="Z159" s="264" t="str">
        <f>IF(X$39=0,"",X159-$I159)</f>
        <v/>
      </c>
      <c r="AA159" s="265" t="str">
        <f>IF(ISBLANK(AA$39),"",AA$39+14)</f>
        <v/>
      </c>
      <c r="AB159" s="214" t="str">
        <f t="shared" si="637"/>
        <v/>
      </c>
      <c r="AC159" s="264" t="str">
        <f>IF(AA$39=0,"",AA159-$I159)</f>
        <v/>
      </c>
      <c r="AD159" s="200" t="str">
        <f>IF(ISBLANK(AD$39),"",AD$39+14)</f>
        <v/>
      </c>
      <c r="AE159" s="219" t="str">
        <f t="shared" si="638"/>
        <v/>
      </c>
      <c r="AF159" s="268" t="str">
        <f>IF(AD$39=0,"",AD159-$I159)</f>
        <v/>
      </c>
      <c r="AG159" s="266" t="s">
        <v>171</v>
      </c>
      <c r="AH159" s="267"/>
    </row>
    <row r="160" spans="1:34" ht="14.25" customHeight="1">
      <c r="A160" s="224" t="s">
        <v>200</v>
      </c>
      <c r="B160" s="259"/>
      <c r="C160" s="310" t="s">
        <v>173</v>
      </c>
      <c r="D160" s="201" t="str">
        <f t="shared" si="671"/>
        <v>---</v>
      </c>
      <c r="E160" s="227">
        <f t="shared" si="670"/>
        <v>44728</v>
      </c>
      <c r="F160" s="201">
        <f t="shared" si="672"/>
        <v>44728</v>
      </c>
      <c r="G160" s="200">
        <f t="shared" si="674"/>
        <v>44729</v>
      </c>
      <c r="H160" s="201">
        <f t="shared" si="673"/>
        <v>44729</v>
      </c>
      <c r="I160" s="200">
        <f t="shared" si="659"/>
        <v>44731</v>
      </c>
      <c r="J160" s="227">
        <f t="shared" si="616"/>
        <v>44731</v>
      </c>
      <c r="K160" s="201">
        <f t="shared" ref="K160:K161" si="675">I160</f>
        <v>44731</v>
      </c>
      <c r="L160" s="200">
        <f>IF(ISBLANK(L$40),"",L$40+14)</f>
        <v>44735</v>
      </c>
      <c r="M160" s="201">
        <f t="shared" si="619"/>
        <v>44735</v>
      </c>
      <c r="N160" s="264">
        <f>IF(L$40=0,"",L160-$I160)</f>
        <v>4</v>
      </c>
      <c r="O160" s="200">
        <f>IF(ISBLANK(O$40),"",O$40+14)</f>
        <v>44734</v>
      </c>
      <c r="P160" s="212">
        <f t="shared" si="633"/>
        <v>44734</v>
      </c>
      <c r="Q160" s="264">
        <f>IF(O$40=0,"",O160-$I160)</f>
        <v>3</v>
      </c>
      <c r="R160" s="200" t="str">
        <f>IF(ISBLANK(R$40),"",R$40+14)</f>
        <v/>
      </c>
      <c r="S160" s="201" t="str">
        <f t="shared" si="634"/>
        <v/>
      </c>
      <c r="T160" s="264" t="str">
        <f>IF(R$40=0,"",R160-$I160)</f>
        <v/>
      </c>
      <c r="U160" s="265" t="str">
        <f>IF(ISBLANK(U$40),"",U$40+14)</f>
        <v/>
      </c>
      <c r="V160" s="212" t="str">
        <f t="shared" si="635"/>
        <v/>
      </c>
      <c r="W160" s="264" t="str">
        <f>IF(U$40=0,"",U160-$I160)</f>
        <v/>
      </c>
      <c r="X160" s="200" t="str">
        <f>IF(ISBLANK(X$40),"",X$40+14)</f>
        <v/>
      </c>
      <c r="Y160" s="201" t="str">
        <f t="shared" si="636"/>
        <v/>
      </c>
      <c r="Z160" s="264" t="str">
        <f>IF(X$40=0,"",X160-$I160)</f>
        <v/>
      </c>
      <c r="AA160" s="265" t="str">
        <f>IF(ISBLANK(AA$40),"",AA$40+14)</f>
        <v/>
      </c>
      <c r="AB160" s="214" t="str">
        <f t="shared" si="637"/>
        <v/>
      </c>
      <c r="AC160" s="264" t="str">
        <f>IF(AA$40=0,"",AA160-$I160)</f>
        <v/>
      </c>
      <c r="AD160" s="200" t="str">
        <f>IF(ISBLANK(AD$40),"",AD$40+14)</f>
        <v/>
      </c>
      <c r="AE160" s="219" t="str">
        <f t="shared" si="638"/>
        <v/>
      </c>
      <c r="AF160" s="264" t="str">
        <f>IF(AD$40=0,"",AD160-$I160)</f>
        <v/>
      </c>
      <c r="AG160" s="266" t="s">
        <v>105</v>
      </c>
      <c r="AH160" s="225"/>
    </row>
    <row r="161" spans="1:34" s="308" customFormat="1" ht="14.25" customHeight="1">
      <c r="A161" s="224" t="s">
        <v>276</v>
      </c>
      <c r="B161" s="216" t="s">
        <v>326</v>
      </c>
      <c r="C161" s="310" t="s">
        <v>173</v>
      </c>
      <c r="D161" s="201" t="str">
        <f t="shared" si="671"/>
        <v>---</v>
      </c>
      <c r="E161" s="227">
        <f t="shared" si="670"/>
        <v>44728</v>
      </c>
      <c r="F161" s="201">
        <f t="shared" si="672"/>
        <v>44728</v>
      </c>
      <c r="G161" s="200">
        <f t="shared" si="674"/>
        <v>44729</v>
      </c>
      <c r="H161" s="201">
        <f t="shared" si="673"/>
        <v>44729</v>
      </c>
      <c r="I161" s="200">
        <f t="shared" si="659"/>
        <v>44731</v>
      </c>
      <c r="J161" s="227">
        <f t="shared" si="616"/>
        <v>44731</v>
      </c>
      <c r="K161" s="201">
        <f t="shared" si="675"/>
        <v>44731</v>
      </c>
      <c r="L161" s="202">
        <f>IF(ISBLANK(L$41),"",L$41+14)</f>
        <v>44735</v>
      </c>
      <c r="M161" s="201">
        <f t="shared" si="619"/>
        <v>44735</v>
      </c>
      <c r="N161" s="213">
        <f>IF(L$41=0,"",L161-$I161)</f>
        <v>4</v>
      </c>
      <c r="O161" s="202">
        <f>IF(ISBLANK(O$41),"",O$41+14)</f>
        <v>44734</v>
      </c>
      <c r="P161" s="212">
        <f t="shared" si="633"/>
        <v>44734</v>
      </c>
      <c r="Q161" s="213">
        <f>IF(O$41=0,"",O161-$I161)</f>
        <v>3</v>
      </c>
      <c r="R161" s="202">
        <f>IF(ISBLANK(R$41),"",R$41+14)</f>
        <v>44736</v>
      </c>
      <c r="S161" s="201">
        <f t="shared" si="634"/>
        <v>44736</v>
      </c>
      <c r="T161" s="213">
        <f>IF(R$41=0,"",R161-$I161)</f>
        <v>5</v>
      </c>
      <c r="U161" s="204" t="str">
        <f>IF(ISBLANK(U$41),"",U$41+14)</f>
        <v/>
      </c>
      <c r="V161" s="212" t="str">
        <f t="shared" si="635"/>
        <v/>
      </c>
      <c r="W161" s="213" t="str">
        <f>IF(U$41=0,"",U161-$I161)</f>
        <v/>
      </c>
      <c r="X161" s="202" t="str">
        <f>IF(ISBLANK(X$41),"",X$41+14)</f>
        <v/>
      </c>
      <c r="Y161" s="201" t="str">
        <f t="shared" si="636"/>
        <v/>
      </c>
      <c r="Z161" s="213" t="str">
        <f>IF(X$41=0,"",X161-$I161)</f>
        <v/>
      </c>
      <c r="AA161" s="204" t="str">
        <f>IF(ISBLANK(AA$41),"",AA$41+14)</f>
        <v/>
      </c>
      <c r="AB161" s="214" t="str">
        <f t="shared" si="637"/>
        <v/>
      </c>
      <c r="AC161" s="213" t="str">
        <f>IF(AA$41=0,"",AA161-$I161)</f>
        <v/>
      </c>
      <c r="AD161" s="202" t="str">
        <f>IF(ISBLANK(AD$41),"",AD$41+14)</f>
        <v/>
      </c>
      <c r="AE161" s="219" t="str">
        <f t="shared" si="638"/>
        <v/>
      </c>
      <c r="AF161" s="213" t="str">
        <f>IF(AD$41=0,"",AD161-$I161)</f>
        <v/>
      </c>
      <c r="AG161" s="205" t="s">
        <v>167</v>
      </c>
      <c r="AH161" s="225"/>
    </row>
    <row r="162" spans="1:34" s="308" customFormat="1" ht="14.25" customHeight="1">
      <c r="A162" s="258" t="s">
        <v>250</v>
      </c>
      <c r="B162" s="216" t="s">
        <v>334</v>
      </c>
      <c r="C162" s="310" t="s">
        <v>173</v>
      </c>
      <c r="D162" s="201" t="str">
        <f t="shared" si="671"/>
        <v>---</v>
      </c>
      <c r="E162" s="227">
        <f t="shared" si="670"/>
        <v>44728</v>
      </c>
      <c r="F162" s="201">
        <f t="shared" si="672"/>
        <v>44728</v>
      </c>
      <c r="G162" s="200">
        <f t="shared" si="674"/>
        <v>44729</v>
      </c>
      <c r="H162" s="201">
        <f t="shared" si="673"/>
        <v>44729</v>
      </c>
      <c r="I162" s="200">
        <f t="shared" si="659"/>
        <v>44731</v>
      </c>
      <c r="J162" s="227">
        <f t="shared" si="616"/>
        <v>44731</v>
      </c>
      <c r="K162" s="201">
        <f>I162</f>
        <v>44731</v>
      </c>
      <c r="L162" s="202" t="str">
        <f>IF(ISBLANK(L$42),"",L$42+14)</f>
        <v/>
      </c>
      <c r="M162" s="201" t="str">
        <f t="shared" si="619"/>
        <v/>
      </c>
      <c r="N162" s="213" t="str">
        <f>IF(L$42=0,"",L162-$I162)</f>
        <v/>
      </c>
      <c r="O162" s="202" t="str">
        <f>IF(ISBLANK(O$42),"",O$42+14)</f>
        <v/>
      </c>
      <c r="P162" s="212" t="str">
        <f t="shared" si="633"/>
        <v/>
      </c>
      <c r="Q162" s="213" t="str">
        <f>IF(O$42=0,"",O162-$I162)</f>
        <v/>
      </c>
      <c r="R162" s="202">
        <f>IF(ISBLANK(R$42),"",R$42+14)</f>
        <v>44733</v>
      </c>
      <c r="S162" s="212">
        <f t="shared" si="634"/>
        <v>44733</v>
      </c>
      <c r="T162" s="213">
        <f>IF(R$42=0,"",R162-$I162)</f>
        <v>2</v>
      </c>
      <c r="U162" s="204" t="str">
        <f>IF(ISBLANK(U$42),"",U$42+14)</f>
        <v/>
      </c>
      <c r="V162" s="212" t="str">
        <f t="shared" si="635"/>
        <v/>
      </c>
      <c r="W162" s="213" t="str">
        <f>IF(U$42=0,"",U162-$I162)</f>
        <v/>
      </c>
      <c r="X162" s="202" t="str">
        <f>IF(ISBLANK(X$42),"",X$42+14)</f>
        <v/>
      </c>
      <c r="Y162" s="201" t="str">
        <f t="shared" si="636"/>
        <v/>
      </c>
      <c r="Z162" s="213" t="str">
        <f>IF(X$42=0,"",X162-$I162)</f>
        <v/>
      </c>
      <c r="AA162" s="204" t="str">
        <f>IF(ISBLANK(AA$42),"",AA$42+14)</f>
        <v/>
      </c>
      <c r="AB162" s="214" t="str">
        <f t="shared" si="637"/>
        <v/>
      </c>
      <c r="AC162" s="213" t="str">
        <f>IF(AA$42=0,"",AA162-$I162)</f>
        <v/>
      </c>
      <c r="AD162" s="202" t="str">
        <f>IF(ISBLANK(AD$42),"",AD$42+14)</f>
        <v/>
      </c>
      <c r="AE162" s="219" t="str">
        <f t="shared" si="638"/>
        <v/>
      </c>
      <c r="AF162" s="223" t="str">
        <f>IF(AD$42=0,"",AD162-$I162)</f>
        <v/>
      </c>
      <c r="AG162" s="205" t="s">
        <v>163</v>
      </c>
      <c r="AH162" s="210"/>
    </row>
    <row r="163" spans="1:34" ht="14.25" customHeight="1">
      <c r="A163" s="258" t="s">
        <v>335</v>
      </c>
      <c r="B163" s="216" t="s">
        <v>273</v>
      </c>
      <c r="C163" s="217">
        <f>IF(H163="CANCEL","",I163-2)</f>
        <v>44729</v>
      </c>
      <c r="D163" s="201">
        <f t="shared" ref="D163:D164" si="676">C163</f>
        <v>44729</v>
      </c>
      <c r="E163" s="227">
        <f t="shared" si="670"/>
        <v>44728</v>
      </c>
      <c r="F163" s="201">
        <f t="shared" ref="F163" si="677">E163</f>
        <v>44728</v>
      </c>
      <c r="G163" s="200">
        <f t="shared" ref="G163" si="678">IF(K163="CANCEL","",I163-2)</f>
        <v>44729</v>
      </c>
      <c r="H163" s="201">
        <f t="shared" ref="H163" si="679">G163</f>
        <v>44729</v>
      </c>
      <c r="I163" s="200">
        <f t="shared" si="659"/>
        <v>44731</v>
      </c>
      <c r="J163" s="227">
        <f t="shared" si="616"/>
        <v>44731</v>
      </c>
      <c r="K163" s="201">
        <f t="shared" ref="K163" si="680">I163</f>
        <v>44731</v>
      </c>
      <c r="L163" s="200" t="str">
        <f>IF(ISBLANK(L$43),"",L$43+14)</f>
        <v/>
      </c>
      <c r="M163" s="201" t="str">
        <f t="shared" si="619"/>
        <v/>
      </c>
      <c r="N163" s="264" t="str">
        <f>IF(L$43=0,"",L163-$I163)</f>
        <v/>
      </c>
      <c r="O163" s="200" t="str">
        <f>IF(ISBLANK(O$43),"",O$43+14)</f>
        <v/>
      </c>
      <c r="P163" s="212" t="str">
        <f t="shared" si="633"/>
        <v/>
      </c>
      <c r="Q163" s="264" t="str">
        <f>IF(O$43=0,"",O163-$I163)</f>
        <v/>
      </c>
      <c r="R163" s="200">
        <f>IF(ISBLANK(R$43),"",R$43+14)</f>
        <v>44734</v>
      </c>
      <c r="S163" s="201">
        <f t="shared" si="634"/>
        <v>44734</v>
      </c>
      <c r="T163" s="264">
        <f>IF(R$43=0,"",R163-$I163)</f>
        <v>3</v>
      </c>
      <c r="U163" s="265" t="str">
        <f>IF(ISBLANK(U$43),"",U$43+14)</f>
        <v/>
      </c>
      <c r="V163" s="212" t="str">
        <f t="shared" si="635"/>
        <v/>
      </c>
      <c r="W163" s="264" t="str">
        <f>IF(U$43=0,"",U163-$I163)</f>
        <v/>
      </c>
      <c r="X163" s="200" t="str">
        <f>IF(ISBLANK(X$43),"",X$43+14)</f>
        <v/>
      </c>
      <c r="Y163" s="201" t="str">
        <f t="shared" si="636"/>
        <v/>
      </c>
      <c r="Z163" s="264" t="str">
        <f>IF(X$43=0,"",X163-$I163)</f>
        <v/>
      </c>
      <c r="AA163" s="265" t="str">
        <f>IF(ISBLANK(AA$43),"",AA$43+14)</f>
        <v/>
      </c>
      <c r="AB163" s="214" t="str">
        <f t="shared" si="637"/>
        <v/>
      </c>
      <c r="AC163" s="264" t="str">
        <f>IF(AA$43=0,"",AA163-$I163)</f>
        <v/>
      </c>
      <c r="AD163" s="200" t="str">
        <f>IF(ISBLANK(AD$43),"",AD$43+14)</f>
        <v/>
      </c>
      <c r="AE163" s="219" t="str">
        <f t="shared" si="638"/>
        <v/>
      </c>
      <c r="AF163" s="268" t="str">
        <f>IF(AD$43=0,"",AD163-$I163)</f>
        <v/>
      </c>
      <c r="AG163" s="266" t="s">
        <v>171</v>
      </c>
      <c r="AH163" s="267" t="s">
        <v>185</v>
      </c>
    </row>
    <row r="164" spans="1:34" s="308" customFormat="1" ht="14.25" customHeight="1">
      <c r="A164" s="224" t="s">
        <v>257</v>
      </c>
      <c r="B164" s="216" t="s">
        <v>301</v>
      </c>
      <c r="C164" s="217">
        <f>IF(H164="CANCEL","",I164-2)</f>
        <v>44729</v>
      </c>
      <c r="D164" s="201">
        <f t="shared" si="676"/>
        <v>44729</v>
      </c>
      <c r="E164" s="227">
        <f t="shared" si="670"/>
        <v>44728</v>
      </c>
      <c r="F164" s="201">
        <f t="shared" ref="F164" si="681">E164</f>
        <v>44728</v>
      </c>
      <c r="G164" s="200">
        <f t="shared" ref="G164" si="682">IF(K164="CANCEL","",I164-2)</f>
        <v>44729</v>
      </c>
      <c r="H164" s="201">
        <f t="shared" ref="H164" si="683">G164</f>
        <v>44729</v>
      </c>
      <c r="I164" s="200">
        <f t="shared" si="659"/>
        <v>44731</v>
      </c>
      <c r="J164" s="227">
        <f t="shared" si="616"/>
        <v>44731</v>
      </c>
      <c r="K164" s="201">
        <f t="shared" ref="K164" si="684">I164</f>
        <v>44731</v>
      </c>
      <c r="L164" s="202" t="str">
        <f>IF(ISBLANK(L$44),"",L$44+14)</f>
        <v/>
      </c>
      <c r="M164" s="201" t="str">
        <f t="shared" si="619"/>
        <v/>
      </c>
      <c r="N164" s="213" t="str">
        <f>IF(L$44=0,"",L164-$I164)</f>
        <v/>
      </c>
      <c r="O164" s="202" t="str">
        <f>IF(ISBLANK(O$44),"",O$44+14)</f>
        <v/>
      </c>
      <c r="P164" s="212" t="str">
        <f t="shared" si="633"/>
        <v/>
      </c>
      <c r="Q164" s="213" t="str">
        <f>IF(O$44=0,"",O164-$I164)</f>
        <v/>
      </c>
      <c r="R164" s="202" t="str">
        <f>IF(ISBLANK(R$44),"",R$44+14)</f>
        <v/>
      </c>
      <c r="S164" s="207" t="str">
        <f t="shared" si="634"/>
        <v/>
      </c>
      <c r="T164" s="213" t="str">
        <f>IF(R$44=0,"",R164-$I164)</f>
        <v/>
      </c>
      <c r="U164" s="204">
        <f>IF(ISBLANK(U$44),"",U$44+14)</f>
        <v>44733</v>
      </c>
      <c r="V164" s="212">
        <f t="shared" si="635"/>
        <v>44733</v>
      </c>
      <c r="W164" s="213">
        <f>IF(U$44=0,"",U164-$I164)</f>
        <v>2</v>
      </c>
      <c r="X164" s="202">
        <f>IF(ISBLANK(X$44),"",X$44+14)</f>
        <v>44734</v>
      </c>
      <c r="Y164" s="201">
        <f t="shared" si="636"/>
        <v>44734</v>
      </c>
      <c r="Z164" s="213">
        <f>IF(X$44=0,"",X164-$I164)</f>
        <v>3</v>
      </c>
      <c r="AA164" s="204" t="str">
        <f>IF(ISBLANK(AA$44),"",AA$44+14)</f>
        <v/>
      </c>
      <c r="AB164" s="214" t="str">
        <f t="shared" si="637"/>
        <v/>
      </c>
      <c r="AC164" s="213" t="str">
        <f>IF(AA$44=0,"",AA164-$I164)</f>
        <v/>
      </c>
      <c r="AD164" s="202" t="str">
        <f>IF(ISBLANK(AD$44),"",AD$44+14)</f>
        <v/>
      </c>
      <c r="AE164" s="219" t="str">
        <f t="shared" si="638"/>
        <v/>
      </c>
      <c r="AF164" s="223" t="str">
        <f>IF(AD$44=0,"",AD164-$I164)</f>
        <v/>
      </c>
      <c r="AG164" s="205" t="s">
        <v>160</v>
      </c>
      <c r="AH164" s="210" t="s">
        <v>186</v>
      </c>
    </row>
    <row r="165" spans="1:34" s="308" customFormat="1" ht="14.25" customHeight="1">
      <c r="A165" s="224" t="s">
        <v>244</v>
      </c>
      <c r="B165" s="216" t="s">
        <v>273</v>
      </c>
      <c r="C165" s="310" t="s">
        <v>173</v>
      </c>
      <c r="D165" s="201" t="str">
        <f t="shared" si="671"/>
        <v>---</v>
      </c>
      <c r="E165" s="227">
        <f t="shared" si="670"/>
        <v>44728</v>
      </c>
      <c r="F165" s="201">
        <f t="shared" si="672"/>
        <v>44728</v>
      </c>
      <c r="G165" s="200">
        <f t="shared" si="674"/>
        <v>44729</v>
      </c>
      <c r="H165" s="201">
        <f t="shared" si="673"/>
        <v>44729</v>
      </c>
      <c r="I165" s="200">
        <f t="shared" si="659"/>
        <v>44731</v>
      </c>
      <c r="J165" s="227">
        <f t="shared" si="616"/>
        <v>44731</v>
      </c>
      <c r="K165" s="201">
        <f t="shared" ref="K165:K166" si="685">I165</f>
        <v>44731</v>
      </c>
      <c r="L165" s="202" t="str">
        <f>IF(ISBLANK(L$45),"",L$45+14)</f>
        <v/>
      </c>
      <c r="M165" s="201" t="str">
        <f t="shared" si="619"/>
        <v/>
      </c>
      <c r="N165" s="213" t="str">
        <f>IF(L$45=0,"",L165-$I165)</f>
        <v/>
      </c>
      <c r="O165" s="202" t="str">
        <f>IF(ISBLANK(O$45),"",O$45+14)</f>
        <v/>
      </c>
      <c r="P165" s="212" t="str">
        <f t="shared" si="633"/>
        <v/>
      </c>
      <c r="Q165" s="213" t="str">
        <f>IF(O$45=0,"",O165-$I165)</f>
        <v/>
      </c>
      <c r="R165" s="202" t="str">
        <f>IF(ISBLANK(R$45),"",R$45+14)</f>
        <v/>
      </c>
      <c r="S165" s="207" t="str">
        <f t="shared" si="634"/>
        <v/>
      </c>
      <c r="T165" s="213" t="str">
        <f>IF(R$45=0,"",R165-$I165)</f>
        <v/>
      </c>
      <c r="U165" s="202">
        <f>IF(ISBLANK(U$45),"",U$45+14)</f>
        <v>44734</v>
      </c>
      <c r="V165" s="212">
        <f t="shared" si="635"/>
        <v>44734</v>
      </c>
      <c r="W165" s="213">
        <f>IF(U$45=0,"",U165-$I165)</f>
        <v>3</v>
      </c>
      <c r="X165" s="202">
        <f>IF(ISBLANK(X$45),"",X$45+14)</f>
        <v>44734</v>
      </c>
      <c r="Y165" s="201">
        <f t="shared" si="636"/>
        <v>44734</v>
      </c>
      <c r="Z165" s="213">
        <f>IF(X$45=0,"",X165-$I165)</f>
        <v>3</v>
      </c>
      <c r="AA165" s="204" t="str">
        <f>IF(ISBLANK(AA$45),"",AA$45+14)</f>
        <v/>
      </c>
      <c r="AB165" s="214" t="str">
        <f t="shared" si="637"/>
        <v/>
      </c>
      <c r="AC165" s="213" t="str">
        <f>IF(AA$45=0,"",AA165-$I165)</f>
        <v/>
      </c>
      <c r="AD165" s="202" t="str">
        <f>IF(ISBLANK(AD$45),"",AD$45+14)</f>
        <v/>
      </c>
      <c r="AE165" s="219" t="str">
        <f t="shared" si="638"/>
        <v/>
      </c>
      <c r="AF165" s="213" t="str">
        <f>IF(AD$45=0,"",AD165-$I165)</f>
        <v/>
      </c>
      <c r="AG165" s="205" t="s">
        <v>167</v>
      </c>
      <c r="AH165" s="225"/>
    </row>
    <row r="166" spans="1:34" s="80" customFormat="1" ht="14.25" customHeight="1">
      <c r="A166" s="353" t="s">
        <v>254</v>
      </c>
      <c r="B166" s="216" t="s">
        <v>273</v>
      </c>
      <c r="C166" s="312" t="s">
        <v>173</v>
      </c>
      <c r="D166" s="236" t="str">
        <f t="shared" si="671"/>
        <v>---</v>
      </c>
      <c r="E166" s="238">
        <f t="shared" si="670"/>
        <v>44728</v>
      </c>
      <c r="F166" s="236">
        <f t="shared" si="672"/>
        <v>44728</v>
      </c>
      <c r="G166" s="237">
        <f t="shared" si="674"/>
        <v>44729</v>
      </c>
      <c r="H166" s="236">
        <f t="shared" si="673"/>
        <v>44729</v>
      </c>
      <c r="I166" s="237">
        <f t="shared" si="659"/>
        <v>44731</v>
      </c>
      <c r="J166" s="238">
        <f t="shared" si="616"/>
        <v>44731</v>
      </c>
      <c r="K166" s="236">
        <f t="shared" si="685"/>
        <v>44731</v>
      </c>
      <c r="L166" s="237" t="str">
        <f>IF(ISBLANK(L$46),"",L$46+14)</f>
        <v/>
      </c>
      <c r="M166" s="236" t="str">
        <f t="shared" si="619"/>
        <v/>
      </c>
      <c r="N166" s="281" t="str">
        <f>IF(L$46=0,"",L166-$I166)</f>
        <v/>
      </c>
      <c r="O166" s="237" t="str">
        <f>IF(ISBLANK(O$46),"",O$46+14)</f>
        <v/>
      </c>
      <c r="P166" s="241" t="str">
        <f t="shared" si="633"/>
        <v/>
      </c>
      <c r="Q166" s="281" t="str">
        <f>IF(O$46=0,"",O166-$I166)</f>
        <v/>
      </c>
      <c r="R166" s="237" t="str">
        <f>IF(ISBLANK(R$46),"",R$46+14)</f>
        <v/>
      </c>
      <c r="S166" s="236" t="str">
        <f t="shared" si="634"/>
        <v/>
      </c>
      <c r="T166" s="281" t="str">
        <f>IF(R$46=0,"",R166-$I166)</f>
        <v/>
      </c>
      <c r="U166" s="282">
        <f>IF(ISBLANK(U$46),"",U$46+14)</f>
        <v>44733</v>
      </c>
      <c r="V166" s="241">
        <f t="shared" si="635"/>
        <v>44733</v>
      </c>
      <c r="W166" s="281">
        <f>IF(U$46=0,"",U166-$I166)</f>
        <v>2</v>
      </c>
      <c r="X166" s="282">
        <f>IF(ISBLANK(X$46),"",X$46+14)</f>
        <v>44733</v>
      </c>
      <c r="Y166" s="241">
        <f t="shared" si="636"/>
        <v>44733</v>
      </c>
      <c r="Z166" s="281">
        <f>IF(X$46=0,"",X166-$I166)</f>
        <v>2</v>
      </c>
      <c r="AA166" s="282" t="str">
        <f>IF(ISBLANK(AA$46),"",AA$46+14)</f>
        <v/>
      </c>
      <c r="AB166" s="244" t="str">
        <f t="shared" si="637"/>
        <v/>
      </c>
      <c r="AC166" s="281" t="str">
        <f>IF(AA$46=0,"",AA166-$I166)</f>
        <v/>
      </c>
      <c r="AD166" s="237" t="str">
        <f>IF(ISBLANK(AD$46),"",AD$46+14)</f>
        <v/>
      </c>
      <c r="AE166" s="245" t="str">
        <f t="shared" si="638"/>
        <v/>
      </c>
      <c r="AF166" s="281" t="str">
        <f>IF(AD$46=0,"",AD166-$I166)</f>
        <v/>
      </c>
      <c r="AG166" s="289" t="s">
        <v>152</v>
      </c>
      <c r="AH166" s="355"/>
    </row>
    <row r="167" spans="1:34" ht="14.25" customHeight="1">
      <c r="A167" s="258" t="s">
        <v>255</v>
      </c>
      <c r="B167" s="440" t="s">
        <v>273</v>
      </c>
      <c r="C167" s="229">
        <f>IF(H167="CANCEL","",I167-2)</f>
        <v>44730</v>
      </c>
      <c r="D167" s="166">
        <f t="shared" ref="D167:D168" si="686">C167</f>
        <v>44730</v>
      </c>
      <c r="E167" s="230">
        <f t="shared" si="670"/>
        <v>44729</v>
      </c>
      <c r="F167" s="166">
        <f t="shared" ref="F167" si="687">E167</f>
        <v>44729</v>
      </c>
      <c r="G167" s="175">
        <f t="shared" ref="G167" si="688">IF(K167="CANCEL","",I167-2)</f>
        <v>44730</v>
      </c>
      <c r="H167" s="166">
        <f t="shared" ref="H167" si="689">G167</f>
        <v>44730</v>
      </c>
      <c r="I167" s="175">
        <f t="shared" si="659"/>
        <v>44732</v>
      </c>
      <c r="J167" s="230">
        <f t="shared" ref="J167:J206" si="690">$J7+21</f>
        <v>44732</v>
      </c>
      <c r="K167" s="166">
        <f t="shared" ref="K167" si="691">I167</f>
        <v>44732</v>
      </c>
      <c r="L167" s="175">
        <f>IF(ISBLANK(L$7),"",L$7+21)</f>
        <v>44735</v>
      </c>
      <c r="M167" s="166">
        <f t="shared" si="619"/>
        <v>44735</v>
      </c>
      <c r="N167" s="284">
        <f>IF(L$7=0,"",L167-$I167)</f>
        <v>3</v>
      </c>
      <c r="O167" s="175">
        <f>IF(ISBLANK(O$7),"",O$7+21)</f>
        <v>44735</v>
      </c>
      <c r="P167" s="218">
        <f t="shared" si="633"/>
        <v>44735</v>
      </c>
      <c r="Q167" s="284">
        <f>IF(O$7=0,"",O167-$I167)</f>
        <v>3</v>
      </c>
      <c r="R167" s="175" t="str">
        <f>IF(ISBLANK(R$7),"",R$7+21)</f>
        <v/>
      </c>
      <c r="S167" s="166" t="str">
        <f t="shared" si="634"/>
        <v/>
      </c>
      <c r="T167" s="284" t="str">
        <f>IF(R$7=0,"",R167-$I167)</f>
        <v/>
      </c>
      <c r="U167" s="325" t="str">
        <f t="shared" ref="U167" si="692">IF(ISBLANK(U$7),"",U$7+21)</f>
        <v/>
      </c>
      <c r="V167" s="218" t="str">
        <f t="shared" si="635"/>
        <v/>
      </c>
      <c r="W167" s="284" t="str">
        <f t="shared" ref="W167" si="693">IF(U$7=0,"",U167-$I167)</f>
        <v/>
      </c>
      <c r="X167" s="175" t="str">
        <f t="shared" ref="X167" si="694">IF(ISBLANK(X$7),"",X$7+21)</f>
        <v/>
      </c>
      <c r="Y167" s="166" t="str">
        <f t="shared" si="636"/>
        <v/>
      </c>
      <c r="Z167" s="284" t="str">
        <f t="shared" ref="Z167" si="695">IF(X$7=0,"",X167-$I167)</f>
        <v/>
      </c>
      <c r="AA167" s="325" t="str">
        <f t="shared" ref="AA167" si="696">IF(ISBLANK(AA$7),"",AA$7+21)</f>
        <v/>
      </c>
      <c r="AB167" s="231" t="str">
        <f t="shared" si="637"/>
        <v/>
      </c>
      <c r="AC167" s="284" t="str">
        <f t="shared" ref="AC167" si="697">IF(AA$7=0,"",AA167-$I167)</f>
        <v/>
      </c>
      <c r="AD167" s="175" t="str">
        <f t="shared" ref="AD167" si="698">IF(ISBLANK(AD$7),"",AD$7+21)</f>
        <v/>
      </c>
      <c r="AE167" s="232" t="str">
        <f t="shared" si="638"/>
        <v/>
      </c>
      <c r="AF167" s="284" t="str">
        <f t="shared" ref="AF167" si="699">IF(AD$7=0,"",AD167-$I167)</f>
        <v/>
      </c>
      <c r="AG167" s="286" t="s">
        <v>166</v>
      </c>
      <c r="AH167" s="351" t="s">
        <v>184</v>
      </c>
    </row>
    <row r="168" spans="1:34" ht="14.25" customHeight="1">
      <c r="A168" s="258" t="s">
        <v>200</v>
      </c>
      <c r="B168" s="216"/>
      <c r="C168" s="217">
        <f>IF(H168="CANCEL","",I168-2)</f>
        <v>44731</v>
      </c>
      <c r="D168" s="201">
        <f t="shared" si="686"/>
        <v>44731</v>
      </c>
      <c r="E168" s="227">
        <f t="shared" si="670"/>
        <v>44730</v>
      </c>
      <c r="F168" s="201">
        <f t="shared" si="672"/>
        <v>44730</v>
      </c>
      <c r="G168" s="200">
        <f t="shared" si="674"/>
        <v>44731</v>
      </c>
      <c r="H168" s="201">
        <f t="shared" si="673"/>
        <v>44731</v>
      </c>
      <c r="I168" s="200">
        <f t="shared" si="659"/>
        <v>44733</v>
      </c>
      <c r="J168" s="227">
        <f t="shared" si="690"/>
        <v>44733</v>
      </c>
      <c r="K168" s="201">
        <f t="shared" ref="K168:K170" si="700">I168</f>
        <v>44733</v>
      </c>
      <c r="L168" s="200">
        <f>IF(ISBLANK(L$8),"",L$8+21)</f>
        <v>44735</v>
      </c>
      <c r="M168" s="201">
        <f t="shared" ref="M168:M207" si="701">L168</f>
        <v>44735</v>
      </c>
      <c r="N168" s="264">
        <f>IF(L$8=0,"",L168-$I168)</f>
        <v>2</v>
      </c>
      <c r="O168" s="200">
        <f>IF(ISBLANK(O$8),"",O$8+21)</f>
        <v>44736</v>
      </c>
      <c r="P168" s="212">
        <f t="shared" si="633"/>
        <v>44736</v>
      </c>
      <c r="Q168" s="264">
        <f>IF(O$8=0,"",O168-$I168)</f>
        <v>3</v>
      </c>
      <c r="R168" s="200" t="str">
        <f>IF(ISBLANK(R$8),"",R$8+21)</f>
        <v/>
      </c>
      <c r="S168" s="201" t="str">
        <f t="shared" si="634"/>
        <v/>
      </c>
      <c r="T168" s="264" t="str">
        <f>IF(R$8=0,"",R168-$I168)</f>
        <v/>
      </c>
      <c r="U168" s="265" t="str">
        <f t="shared" ref="U168" si="702">IF(ISBLANK(U$8),"",U$8+21)</f>
        <v/>
      </c>
      <c r="V168" s="212" t="str">
        <f t="shared" si="635"/>
        <v/>
      </c>
      <c r="W168" s="264" t="str">
        <f t="shared" ref="W168" si="703">IF(U$8=0,"",U168-$I168)</f>
        <v/>
      </c>
      <c r="X168" s="200" t="str">
        <f t="shared" ref="X168" si="704">IF(ISBLANK(X$8),"",X$8+21)</f>
        <v/>
      </c>
      <c r="Y168" s="201" t="str">
        <f t="shared" si="636"/>
        <v/>
      </c>
      <c r="Z168" s="264" t="str">
        <f t="shared" ref="Z168" si="705">IF(X$8=0,"",X168-$I168)</f>
        <v/>
      </c>
      <c r="AA168" s="265" t="str">
        <f t="shared" ref="AA168" si="706">IF(ISBLANK(AA$8),"",AA$8+21)</f>
        <v/>
      </c>
      <c r="AB168" s="214" t="str">
        <f t="shared" si="637"/>
        <v/>
      </c>
      <c r="AC168" s="264" t="str">
        <f t="shared" ref="AC168" si="707">IF(AA$8=0,"",AA168-$I168)</f>
        <v/>
      </c>
      <c r="AD168" s="200" t="str">
        <f t="shared" ref="AD168" si="708">IF(ISBLANK(AD$8),"",AD$8+21)</f>
        <v/>
      </c>
      <c r="AE168" s="219" t="str">
        <f t="shared" si="638"/>
        <v/>
      </c>
      <c r="AF168" s="264" t="str">
        <f t="shared" ref="AF168" si="709">IF(AD$8=0,"",AD168-$I168)</f>
        <v/>
      </c>
      <c r="AG168" s="266" t="s">
        <v>168</v>
      </c>
      <c r="AH168" s="267" t="s">
        <v>184</v>
      </c>
    </row>
    <row r="169" spans="1:34" ht="14.25" customHeight="1">
      <c r="A169" s="224" t="s">
        <v>277</v>
      </c>
      <c r="B169" s="216" t="s">
        <v>326</v>
      </c>
      <c r="C169" s="310" t="s">
        <v>173</v>
      </c>
      <c r="D169" s="201" t="str">
        <f>C169</f>
        <v>---</v>
      </c>
      <c r="E169" s="227">
        <f t="shared" si="670"/>
        <v>44730</v>
      </c>
      <c r="F169" s="201">
        <f>E169</f>
        <v>44730</v>
      </c>
      <c r="G169" s="200">
        <f>IF(K169="CANCEL","",I169-2)</f>
        <v>44731</v>
      </c>
      <c r="H169" s="201">
        <f>G169</f>
        <v>44731</v>
      </c>
      <c r="I169" s="200">
        <f t="shared" si="659"/>
        <v>44733</v>
      </c>
      <c r="J169" s="227">
        <f t="shared" si="690"/>
        <v>44733</v>
      </c>
      <c r="K169" s="201">
        <f t="shared" si="700"/>
        <v>44733</v>
      </c>
      <c r="L169" s="200">
        <f>IF(ISBLANK(L$9),"",L$9+21)</f>
        <v>44737</v>
      </c>
      <c r="M169" s="201">
        <f t="shared" si="701"/>
        <v>44737</v>
      </c>
      <c r="N169" s="264">
        <f>IF(L$9=0,"",L169-$I169)</f>
        <v>4</v>
      </c>
      <c r="O169" s="200">
        <f>IF(ISBLANK(O$9),"",O$9+21)</f>
        <v>44738</v>
      </c>
      <c r="P169" s="212">
        <f t="shared" si="633"/>
        <v>44738</v>
      </c>
      <c r="Q169" s="264">
        <f>IF(O$9=0,"",O169-$I169)</f>
        <v>5</v>
      </c>
      <c r="R169" s="200" t="str">
        <f>IF(ISBLANK(R$9),"",R$9+21)</f>
        <v/>
      </c>
      <c r="S169" s="201" t="str">
        <f t="shared" si="634"/>
        <v/>
      </c>
      <c r="T169" s="264" t="str">
        <f>IF(R$9=0,"",R169-$I169)</f>
        <v/>
      </c>
      <c r="U169" s="265" t="str">
        <f t="shared" ref="U169" si="710">IF(ISBLANK(U$9),"",U$9+21)</f>
        <v/>
      </c>
      <c r="V169" s="212" t="str">
        <f t="shared" si="635"/>
        <v/>
      </c>
      <c r="W169" s="264" t="str">
        <f t="shared" ref="W169" si="711">IF(U$9=0,"",U169-$I169)</f>
        <v/>
      </c>
      <c r="X169" s="200" t="str">
        <f t="shared" ref="X169" si="712">IF(ISBLANK(X$9),"",X$9+21)</f>
        <v/>
      </c>
      <c r="Y169" s="201" t="str">
        <f t="shared" si="636"/>
        <v/>
      </c>
      <c r="Z169" s="264" t="str">
        <f t="shared" ref="Z169" si="713">IF(X$9=0,"",X169-$I169)</f>
        <v/>
      </c>
      <c r="AA169" s="200">
        <f t="shared" ref="AA169" si="714">IF(ISBLANK(AA$9),"",AA$9+21)</f>
        <v>44735</v>
      </c>
      <c r="AB169" s="212">
        <f t="shared" si="637"/>
        <v>44735</v>
      </c>
      <c r="AC169" s="264">
        <f t="shared" ref="AC169" si="715">IF(AA$9=0,"",AA169-$I169)</f>
        <v>2</v>
      </c>
      <c r="AD169" s="200" t="str">
        <f t="shared" ref="AD169" si="716">IF(ISBLANK(AD$9),"",AD$9+21)</f>
        <v/>
      </c>
      <c r="AE169" s="219" t="str">
        <f t="shared" si="638"/>
        <v/>
      </c>
      <c r="AF169" s="268" t="str">
        <f t="shared" ref="AF169" si="717">IF(AD$9=0,"",AD169-$I169)</f>
        <v/>
      </c>
      <c r="AG169" s="266" t="s">
        <v>158</v>
      </c>
      <c r="AH169" s="267"/>
    </row>
    <row r="170" spans="1:34" ht="14.25" customHeight="1">
      <c r="A170" s="224" t="s">
        <v>336</v>
      </c>
      <c r="B170" s="259" t="s">
        <v>256</v>
      </c>
      <c r="C170" s="310" t="s">
        <v>173</v>
      </c>
      <c r="D170" s="201" t="str">
        <f>C170</f>
        <v>---</v>
      </c>
      <c r="E170" s="227">
        <f t="shared" si="670"/>
        <v>44730</v>
      </c>
      <c r="F170" s="201">
        <f>E170</f>
        <v>44730</v>
      </c>
      <c r="G170" s="200">
        <f>IF(K170="CANCEL","",I170-2)</f>
        <v>44731</v>
      </c>
      <c r="H170" s="201">
        <f>G170</f>
        <v>44731</v>
      </c>
      <c r="I170" s="200">
        <f t="shared" si="659"/>
        <v>44733</v>
      </c>
      <c r="J170" s="227">
        <f t="shared" si="690"/>
        <v>44733</v>
      </c>
      <c r="K170" s="201">
        <f t="shared" si="700"/>
        <v>44733</v>
      </c>
      <c r="L170" s="200">
        <f>IF(ISBLANK(L$10),"",L$10+21)</f>
        <v>44737</v>
      </c>
      <c r="M170" s="201">
        <f t="shared" si="701"/>
        <v>44737</v>
      </c>
      <c r="N170" s="264">
        <f>IF(L$10=0,"",L170-$I170)</f>
        <v>4</v>
      </c>
      <c r="O170" s="200">
        <f>IF(ISBLANK(O$10),"",O$10+21)</f>
        <v>44737</v>
      </c>
      <c r="P170" s="212">
        <f t="shared" si="633"/>
        <v>44737</v>
      </c>
      <c r="Q170" s="264">
        <f>IF(O$10=0,"",O170-$I170)</f>
        <v>4</v>
      </c>
      <c r="R170" s="200">
        <f>IF(ISBLANK(R$10),"",R$10+21)</f>
        <v>44736</v>
      </c>
      <c r="S170" s="201">
        <f t="shared" si="634"/>
        <v>44736</v>
      </c>
      <c r="T170" s="264">
        <f>IF(R$10=0,"",R170-$I170)</f>
        <v>3</v>
      </c>
      <c r="U170" s="265" t="str">
        <f t="shared" ref="U170" si="718">IF(ISBLANK(U$10),"",U$10+21)</f>
        <v/>
      </c>
      <c r="V170" s="212" t="str">
        <f t="shared" si="635"/>
        <v/>
      </c>
      <c r="W170" s="264" t="str">
        <f t="shared" ref="W170" si="719">IF(U$10=0,"",U170-$I170)</f>
        <v/>
      </c>
      <c r="X170" s="200" t="str">
        <f t="shared" ref="X170" si="720">IF(ISBLANK(X$10),"",X$10+21)</f>
        <v/>
      </c>
      <c r="Y170" s="201" t="str">
        <f t="shared" si="636"/>
        <v/>
      </c>
      <c r="Z170" s="264" t="str">
        <f t="shared" ref="Z170" si="721">IF(X$10=0,"",X170-$I170)</f>
        <v/>
      </c>
      <c r="AA170" s="265" t="str">
        <f t="shared" ref="AA170" si="722">IF(ISBLANK(AA$10),"",AA$10+21)</f>
        <v/>
      </c>
      <c r="AB170" s="214" t="str">
        <f t="shared" si="637"/>
        <v/>
      </c>
      <c r="AC170" s="264" t="str">
        <f t="shared" ref="AC170" si="723">IF(AA$10=0,"",AA170-$I170)</f>
        <v/>
      </c>
      <c r="AD170" s="200" t="str">
        <f t="shared" ref="AD170" si="724">IF(ISBLANK(AD$10),"",AD$10+21)</f>
        <v/>
      </c>
      <c r="AE170" s="219" t="str">
        <f t="shared" si="638"/>
        <v/>
      </c>
      <c r="AF170" s="264" t="str">
        <f t="shared" ref="AF170" si="725">IF(AD$10=0,"",AD170-$I170)</f>
        <v/>
      </c>
      <c r="AG170" s="266" t="s">
        <v>167</v>
      </c>
      <c r="AH170" s="225"/>
    </row>
    <row r="171" spans="1:34" s="80" customFormat="1" ht="14.25" customHeight="1">
      <c r="A171" s="260" t="s">
        <v>196</v>
      </c>
      <c r="B171" s="261" t="s">
        <v>273</v>
      </c>
      <c r="C171" s="217">
        <f>IF(H171="CANCEL","",I171-2)</f>
        <v>44731</v>
      </c>
      <c r="D171" s="201">
        <f t="shared" ref="D171" si="726">C171</f>
        <v>44731</v>
      </c>
      <c r="E171" s="227">
        <f t="shared" si="670"/>
        <v>44730</v>
      </c>
      <c r="F171" s="201">
        <f t="shared" ref="F171" si="727">E171</f>
        <v>44730</v>
      </c>
      <c r="G171" s="200">
        <f t="shared" ref="G171" si="728">IF(K171="CANCEL","",I171-2)</f>
        <v>44731</v>
      </c>
      <c r="H171" s="201">
        <f t="shared" ref="H171" si="729">G171</f>
        <v>44731</v>
      </c>
      <c r="I171" s="200">
        <f t="shared" si="659"/>
        <v>44733</v>
      </c>
      <c r="J171" s="227">
        <f t="shared" si="690"/>
        <v>44733</v>
      </c>
      <c r="K171" s="201">
        <f t="shared" ref="K171" si="730">I171</f>
        <v>44733</v>
      </c>
      <c r="L171" s="200" t="str">
        <f>IF(ISBLANK(L$11),"",L$11+21)</f>
        <v/>
      </c>
      <c r="M171" s="219" t="str">
        <f t="shared" si="701"/>
        <v/>
      </c>
      <c r="N171" s="264" t="str">
        <f>IF(L$11=0,"",L171-$I171)</f>
        <v/>
      </c>
      <c r="O171" s="200" t="str">
        <f>IF(ISBLANK(O$11),"",O$11+21)</f>
        <v/>
      </c>
      <c r="P171" s="212" t="str">
        <f t="shared" si="633"/>
        <v/>
      </c>
      <c r="Q171" s="269" t="str">
        <f>IF(O$11=0,"",O171-$I171)</f>
        <v/>
      </c>
      <c r="R171" s="200">
        <f>IF(ISBLANK(R$11),"",R$11+21)</f>
        <v>44735</v>
      </c>
      <c r="S171" s="219">
        <f t="shared" si="634"/>
        <v>44735</v>
      </c>
      <c r="T171" s="264">
        <f>IF(R$11=0,"",R171-$I171)</f>
        <v>2</v>
      </c>
      <c r="U171" s="265" t="str">
        <f t="shared" ref="U171" si="731">IF(ISBLANK(U$11),"",U$11+21)</f>
        <v/>
      </c>
      <c r="V171" s="212" t="str">
        <f t="shared" si="635"/>
        <v/>
      </c>
      <c r="W171" s="269" t="str">
        <f t="shared" ref="W171" si="732">IF(U$11=0,"",U171-$I171)</f>
        <v/>
      </c>
      <c r="X171" s="200" t="str">
        <f t="shared" ref="X171" si="733">IF(ISBLANK(X$11),"",X$11+21)</f>
        <v/>
      </c>
      <c r="Y171" s="219" t="str">
        <f t="shared" si="636"/>
        <v/>
      </c>
      <c r="Z171" s="264" t="str">
        <f t="shared" ref="Z171" si="734">IF(X$11=0,"",X171-$I171)</f>
        <v/>
      </c>
      <c r="AA171" s="200" t="str">
        <f t="shared" ref="AA171" si="735">IF(ISBLANK(AA$11),"",AA$11+21)</f>
        <v/>
      </c>
      <c r="AB171" s="201" t="str">
        <f t="shared" si="637"/>
        <v/>
      </c>
      <c r="AC171" s="269" t="str">
        <f t="shared" ref="AC171" si="736">IF(AA$11=0,"",AA171-$I171)</f>
        <v/>
      </c>
      <c r="AD171" s="200" t="str">
        <f t="shared" ref="AD171" si="737">IF(ISBLANK(AD$11),"",AD$11+21)</f>
        <v/>
      </c>
      <c r="AE171" s="219" t="str">
        <f t="shared" si="638"/>
        <v/>
      </c>
      <c r="AF171" s="264" t="str">
        <f t="shared" ref="AF171" si="738">IF(AD$11=0,"",AD171-$I171)</f>
        <v/>
      </c>
      <c r="AG171" s="266" t="s">
        <v>162</v>
      </c>
      <c r="AH171" s="267" t="s">
        <v>185</v>
      </c>
    </row>
    <row r="172" spans="1:34" ht="14.25" customHeight="1">
      <c r="A172" s="224" t="s">
        <v>268</v>
      </c>
      <c r="B172" s="259" t="s">
        <v>337</v>
      </c>
      <c r="C172" s="217">
        <f>IF(H172="CANCEL","",I172-1)</f>
        <v>44732</v>
      </c>
      <c r="D172" s="201">
        <f t="shared" ref="D172" si="739">C172</f>
        <v>44732</v>
      </c>
      <c r="E172" s="227">
        <f>IF(K172="CANCEL","",G172)</f>
        <v>44732</v>
      </c>
      <c r="F172" s="201">
        <f t="shared" ref="F172" si="740">E172</f>
        <v>44732</v>
      </c>
      <c r="G172" s="200">
        <f>IF(K172="CANCEL","",I172-1)</f>
        <v>44732</v>
      </c>
      <c r="H172" s="201">
        <f t="shared" ref="H172" si="741">G172</f>
        <v>44732</v>
      </c>
      <c r="I172" s="200">
        <f t="shared" si="659"/>
        <v>44733</v>
      </c>
      <c r="J172" s="227">
        <f t="shared" si="690"/>
        <v>44733</v>
      </c>
      <c r="K172" s="201">
        <f t="shared" ref="K172" si="742">I172</f>
        <v>44733</v>
      </c>
      <c r="L172" s="200" t="str">
        <f>IF(ISBLANK(L$12),"",L$12+21)</f>
        <v/>
      </c>
      <c r="M172" s="201" t="str">
        <f t="shared" si="701"/>
        <v/>
      </c>
      <c r="N172" s="264" t="str">
        <f>IF(L$12=0,"",L172-$I172)</f>
        <v/>
      </c>
      <c r="O172" s="200" t="str">
        <f>IF(ISBLANK(O$12),"",O$12+21)</f>
        <v/>
      </c>
      <c r="P172" s="212" t="str">
        <f t="shared" si="633"/>
        <v/>
      </c>
      <c r="Q172" s="264" t="str">
        <f>IF(O$12=0,"",O172-$I172)</f>
        <v/>
      </c>
      <c r="R172" s="200" t="str">
        <f>IF(ISBLANK(R$12),"",R$12+21)</f>
        <v/>
      </c>
      <c r="S172" s="201" t="str">
        <f t="shared" si="634"/>
        <v/>
      </c>
      <c r="T172" s="264" t="str">
        <f>IF(R$12=0,"",R172-$I172)</f>
        <v/>
      </c>
      <c r="U172" s="200">
        <f>IF(ISBLANK(U$12),"",IF(A172="SU ZHOU HAO(KOBE)","",U$12+21))</f>
        <v>44735</v>
      </c>
      <c r="V172" s="212">
        <f t="shared" si="635"/>
        <v>44735</v>
      </c>
      <c r="W172" s="264">
        <f>IF(U172="","",U172-$I172)</f>
        <v>2</v>
      </c>
      <c r="X172" s="200" t="str">
        <f>IF(ISBLANK(X$12),"",IF(A172="SU ZHOU HAO(OSAKA)","",X$12+21))</f>
        <v/>
      </c>
      <c r="Y172" s="201" t="str">
        <f t="shared" si="636"/>
        <v/>
      </c>
      <c r="Z172" s="264" t="str">
        <f>IF(X172="","",X172-$I172)</f>
        <v/>
      </c>
      <c r="AA172" s="265" t="str">
        <f t="shared" ref="AA172" si="743">IF(ISBLANK(AA$12),"",AA$12+21)</f>
        <v/>
      </c>
      <c r="AB172" s="214" t="str">
        <f t="shared" si="637"/>
        <v/>
      </c>
      <c r="AC172" s="264" t="str">
        <f t="shared" ref="AC172" si="744">IF(AA$12=0,"",AA172-$I172)</f>
        <v/>
      </c>
      <c r="AD172" s="200" t="str">
        <f t="shared" ref="AD172" si="745">IF(ISBLANK(AD$12),"",AD$12+21)</f>
        <v/>
      </c>
      <c r="AE172" s="219" t="str">
        <f t="shared" si="638"/>
        <v/>
      </c>
      <c r="AF172" s="264" t="str">
        <f t="shared" ref="AF172" si="746">IF(AD$12=0,"",AD172-$I172)</f>
        <v/>
      </c>
      <c r="AG172" s="266" t="s">
        <v>153</v>
      </c>
      <c r="AH172" s="267" t="s">
        <v>186</v>
      </c>
    </row>
    <row r="173" spans="1:34" ht="14.25" customHeight="1">
      <c r="A173" s="258" t="s">
        <v>200</v>
      </c>
      <c r="B173" s="216"/>
      <c r="C173" s="310" t="s">
        <v>173</v>
      </c>
      <c r="D173" s="201" t="str">
        <f t="shared" ref="D173:D183" si="747">C173</f>
        <v>---</v>
      </c>
      <c r="E173" s="227">
        <f t="shared" ref="E173:E191" si="748">IF(K173="CANCEL","",G173-1)</f>
        <v>44730</v>
      </c>
      <c r="F173" s="201">
        <f t="shared" ref="F173:F183" si="749">E173</f>
        <v>44730</v>
      </c>
      <c r="G173" s="200">
        <f t="shared" ref="G173:G177" si="750">IF(K173="CANCEL","",I173-2)</f>
        <v>44731</v>
      </c>
      <c r="H173" s="201">
        <f t="shared" ref="H173:H183" si="751">G173</f>
        <v>44731</v>
      </c>
      <c r="I173" s="200">
        <f t="shared" si="659"/>
        <v>44733</v>
      </c>
      <c r="J173" s="227">
        <f t="shared" si="690"/>
        <v>44733</v>
      </c>
      <c r="K173" s="201">
        <f>I173</f>
        <v>44733</v>
      </c>
      <c r="L173" s="200" t="str">
        <f>IF(ISBLANK(L$13),"",L$13+21)</f>
        <v/>
      </c>
      <c r="M173" s="201" t="str">
        <f t="shared" si="701"/>
        <v/>
      </c>
      <c r="N173" s="264" t="str">
        <f>IF(L$13=0,"",L173-$I173)</f>
        <v/>
      </c>
      <c r="O173" s="200" t="str">
        <f>IF(ISBLANK(O$13),"",O$13+21)</f>
        <v/>
      </c>
      <c r="P173" s="212" t="str">
        <f t="shared" si="633"/>
        <v/>
      </c>
      <c r="Q173" s="264" t="str">
        <f>IF(O$13=0,"",O173-$I173)</f>
        <v/>
      </c>
      <c r="R173" s="200" t="str">
        <f>IF(ISBLANK(R$13),"",R$13+21)</f>
        <v/>
      </c>
      <c r="S173" s="201" t="str">
        <f t="shared" si="634"/>
        <v/>
      </c>
      <c r="T173" s="264" t="str">
        <f>IF(R$13=0,"",R173-$I173)</f>
        <v/>
      </c>
      <c r="U173" s="265">
        <f t="shared" ref="U173" si="752">IF(ISBLANK(U$13),"",U$13+21)</f>
        <v>44735</v>
      </c>
      <c r="V173" s="212">
        <f t="shared" si="635"/>
        <v>44735</v>
      </c>
      <c r="W173" s="264">
        <f t="shared" ref="W173" si="753">IF(U$13=0,"",U173-$I173)</f>
        <v>2</v>
      </c>
      <c r="X173" s="200">
        <f t="shared" ref="X173" si="754">IF(ISBLANK(X$13),"",X$13+21)</f>
        <v>44735</v>
      </c>
      <c r="Y173" s="201">
        <f t="shared" si="636"/>
        <v>44735</v>
      </c>
      <c r="Z173" s="264">
        <f t="shared" ref="Z173" si="755">IF(X$13=0,"",X173-$I173)</f>
        <v>2</v>
      </c>
      <c r="AA173" s="265" t="str">
        <f t="shared" ref="AA173" si="756">IF(ISBLANK(AA$13),"",AA$13+21)</f>
        <v/>
      </c>
      <c r="AB173" s="214" t="str">
        <f t="shared" si="637"/>
        <v/>
      </c>
      <c r="AC173" s="264" t="str">
        <f t="shared" ref="AC173" si="757">IF(AA$13=0,"",AA173-$I173)</f>
        <v/>
      </c>
      <c r="AD173" s="200" t="str">
        <f t="shared" ref="AD173" si="758">IF(ISBLANK(AD$13),"",AD$13+21)</f>
        <v/>
      </c>
      <c r="AE173" s="219" t="str">
        <f t="shared" si="638"/>
        <v/>
      </c>
      <c r="AF173" s="264" t="str">
        <f t="shared" ref="AF173" si="759">IF(AD$13=0,"",AD173-$I173)</f>
        <v/>
      </c>
      <c r="AG173" s="266" t="s">
        <v>168</v>
      </c>
      <c r="AH173" s="267"/>
    </row>
    <row r="174" spans="1:34" ht="14.25" customHeight="1">
      <c r="A174" s="224" t="s">
        <v>200</v>
      </c>
      <c r="B174" s="216"/>
      <c r="C174" s="310" t="s">
        <v>173</v>
      </c>
      <c r="D174" s="201" t="str">
        <f t="shared" si="747"/>
        <v>---</v>
      </c>
      <c r="E174" s="227">
        <f t="shared" si="748"/>
        <v>44730</v>
      </c>
      <c r="F174" s="201">
        <f t="shared" si="749"/>
        <v>44730</v>
      </c>
      <c r="G174" s="200">
        <f t="shared" si="750"/>
        <v>44731</v>
      </c>
      <c r="H174" s="201">
        <f t="shared" si="751"/>
        <v>44731</v>
      </c>
      <c r="I174" s="200">
        <f t="shared" si="659"/>
        <v>44733</v>
      </c>
      <c r="J174" s="227">
        <f t="shared" si="690"/>
        <v>44733</v>
      </c>
      <c r="K174" s="201">
        <f t="shared" ref="K174:K175" si="760">I174</f>
        <v>44733</v>
      </c>
      <c r="L174" s="200" t="str">
        <f>IF(ISBLANK(L$14),"",L$14+21)</f>
        <v/>
      </c>
      <c r="M174" s="201" t="str">
        <f t="shared" si="701"/>
        <v/>
      </c>
      <c r="N174" s="264" t="str">
        <f>IF(L$14=0,"",L174-$I174)</f>
        <v/>
      </c>
      <c r="O174" s="200" t="str">
        <f>IF(ISBLANK(O$14),"",O$14+21)</f>
        <v/>
      </c>
      <c r="P174" s="212" t="str">
        <f t="shared" si="633"/>
        <v/>
      </c>
      <c r="Q174" s="264" t="str">
        <f>IF(O$14=0,"",O174-$I174)</f>
        <v/>
      </c>
      <c r="R174" s="200" t="str">
        <f>IF(ISBLANK(R$14),"",R$14+21)</f>
        <v/>
      </c>
      <c r="S174" s="201" t="str">
        <f t="shared" si="634"/>
        <v/>
      </c>
      <c r="T174" s="264" t="str">
        <f>IF(R$14=0,"",R174-$I174)</f>
        <v/>
      </c>
      <c r="U174" s="265">
        <f t="shared" ref="U174" si="761">IF(ISBLANK(U$14),"",U$14+21)</f>
        <v>44735</v>
      </c>
      <c r="V174" s="212">
        <f t="shared" si="635"/>
        <v>44735</v>
      </c>
      <c r="W174" s="264">
        <f t="shared" ref="W174" si="762">IF(U$14=0,"",U174-$I174)</f>
        <v>2</v>
      </c>
      <c r="X174" s="200">
        <f t="shared" ref="X174" si="763">IF(ISBLANK(X$14),"",X$14+21)</f>
        <v>44735</v>
      </c>
      <c r="Y174" s="201">
        <f t="shared" si="636"/>
        <v>44735</v>
      </c>
      <c r="Z174" s="264">
        <f t="shared" ref="Z174" si="764">IF(X$14=0,"",X174-$I174)</f>
        <v>2</v>
      </c>
      <c r="AA174" s="265" t="str">
        <f t="shared" ref="AA174" si="765">IF(ISBLANK(AA$14),"",AA$14+21)</f>
        <v/>
      </c>
      <c r="AB174" s="214" t="str">
        <f t="shared" si="637"/>
        <v/>
      </c>
      <c r="AC174" s="264" t="str">
        <f t="shared" ref="AC174" si="766">IF(AA$14=0,"",AA174-$I174)</f>
        <v/>
      </c>
      <c r="AD174" s="200" t="str">
        <f t="shared" ref="AD174" si="767">IF(ISBLANK(AD$14),"",AD$14+21)</f>
        <v/>
      </c>
      <c r="AE174" s="219" t="str">
        <f t="shared" si="638"/>
        <v/>
      </c>
      <c r="AF174" s="264" t="str">
        <f t="shared" ref="AF174" si="768">IF(AD$14=0,"",AD174-$I174)</f>
        <v/>
      </c>
      <c r="AG174" s="266" t="s">
        <v>152</v>
      </c>
      <c r="AH174" s="225"/>
    </row>
    <row r="175" spans="1:34" ht="14.25" customHeight="1">
      <c r="A175" s="224" t="s">
        <v>278</v>
      </c>
      <c r="B175" s="216" t="s">
        <v>274</v>
      </c>
      <c r="C175" s="310" t="s">
        <v>173</v>
      </c>
      <c r="D175" s="201" t="str">
        <f t="shared" si="747"/>
        <v>---</v>
      </c>
      <c r="E175" s="227">
        <f t="shared" si="748"/>
        <v>44730</v>
      </c>
      <c r="F175" s="201">
        <f t="shared" si="749"/>
        <v>44730</v>
      </c>
      <c r="G175" s="200">
        <f t="shared" si="750"/>
        <v>44731</v>
      </c>
      <c r="H175" s="201">
        <f t="shared" si="751"/>
        <v>44731</v>
      </c>
      <c r="I175" s="200">
        <f t="shared" si="659"/>
        <v>44733</v>
      </c>
      <c r="J175" s="227">
        <f t="shared" si="690"/>
        <v>44733</v>
      </c>
      <c r="K175" s="201">
        <f t="shared" si="760"/>
        <v>44733</v>
      </c>
      <c r="L175" s="200" t="str">
        <f>IF(ISBLANK(L$15),"",L$15+21)</f>
        <v/>
      </c>
      <c r="M175" s="201" t="str">
        <f t="shared" si="701"/>
        <v/>
      </c>
      <c r="N175" s="264" t="str">
        <f>IF(L$15=0,"",L175-$I175)</f>
        <v/>
      </c>
      <c r="O175" s="200" t="str">
        <f>IF(ISBLANK(O$15),"",O$15+21)</f>
        <v/>
      </c>
      <c r="P175" s="212" t="str">
        <f t="shared" si="633"/>
        <v/>
      </c>
      <c r="Q175" s="264" t="str">
        <f>IF(O$15=0,"",O175-$I175)</f>
        <v/>
      </c>
      <c r="R175" s="200" t="str">
        <f>IF(ISBLANK(R$15),"",R$15+21)</f>
        <v/>
      </c>
      <c r="S175" s="201" t="str">
        <f t="shared" si="634"/>
        <v/>
      </c>
      <c r="T175" s="264" t="str">
        <f>IF(R$15=0,"",R175-$I175)</f>
        <v/>
      </c>
      <c r="U175" s="265">
        <f t="shared" ref="U175" si="769">IF(ISBLANK(U$15),"",U$15+21)</f>
        <v>44735</v>
      </c>
      <c r="V175" s="212">
        <f t="shared" si="635"/>
        <v>44735</v>
      </c>
      <c r="W175" s="264">
        <f t="shared" ref="W175" si="770">IF(U$15=0,"",U175-$I175)</f>
        <v>2</v>
      </c>
      <c r="X175" s="200">
        <f t="shared" ref="X175" si="771">IF(ISBLANK(X$15),"",X$15+21)</f>
        <v>44736</v>
      </c>
      <c r="Y175" s="201">
        <f t="shared" si="636"/>
        <v>44736</v>
      </c>
      <c r="Z175" s="264">
        <f t="shared" ref="Z175" si="772">IF(X$15=0,"",X175-$I175)</f>
        <v>3</v>
      </c>
      <c r="AA175" s="265" t="str">
        <f t="shared" ref="AA175" si="773">IF(ISBLANK(AA$15),"",AA$15+21)</f>
        <v/>
      </c>
      <c r="AB175" s="214" t="str">
        <f t="shared" si="637"/>
        <v/>
      </c>
      <c r="AC175" s="264" t="str">
        <f t="shared" ref="AC175" si="774">IF(AA$15=0,"",AA175-$I175)</f>
        <v/>
      </c>
      <c r="AD175" s="200" t="str">
        <f t="shared" ref="AD175" si="775">IF(ISBLANK(AD$15),"",AD$15+21)</f>
        <v/>
      </c>
      <c r="AE175" s="219" t="str">
        <f t="shared" si="638"/>
        <v/>
      </c>
      <c r="AF175" s="264" t="str">
        <f t="shared" ref="AF175" si="776">IF(AD$15=0,"",AD175-$I175)</f>
        <v/>
      </c>
      <c r="AG175" s="266" t="s">
        <v>167</v>
      </c>
      <c r="AH175" s="225"/>
    </row>
    <row r="176" spans="1:34" ht="14.25" customHeight="1">
      <c r="A176" s="224" t="s">
        <v>198</v>
      </c>
      <c r="B176" s="216" t="s">
        <v>273</v>
      </c>
      <c r="C176" s="217">
        <f>IF(H176="CANCEL","",I176-2)</f>
        <v>44731</v>
      </c>
      <c r="D176" s="201">
        <f t="shared" ref="D176" si="777">C176</f>
        <v>44731</v>
      </c>
      <c r="E176" s="227">
        <f t="shared" si="748"/>
        <v>44730</v>
      </c>
      <c r="F176" s="201">
        <f t="shared" ref="F176" si="778">E176</f>
        <v>44730</v>
      </c>
      <c r="G176" s="200">
        <f t="shared" si="750"/>
        <v>44731</v>
      </c>
      <c r="H176" s="201">
        <f t="shared" ref="H176" si="779">G176</f>
        <v>44731</v>
      </c>
      <c r="I176" s="200">
        <f t="shared" si="659"/>
        <v>44733</v>
      </c>
      <c r="J176" s="227">
        <f t="shared" si="690"/>
        <v>44733</v>
      </c>
      <c r="K176" s="201">
        <f>I176</f>
        <v>44733</v>
      </c>
      <c r="L176" s="200" t="str">
        <f>IF(ISBLANK(L$16),"",L$16+21)</f>
        <v/>
      </c>
      <c r="M176" s="219" t="str">
        <f t="shared" si="701"/>
        <v/>
      </c>
      <c r="N176" s="264" t="str">
        <f>IF(L$16=0,"",L176-$I176)</f>
        <v/>
      </c>
      <c r="O176" s="200" t="str">
        <f>IF(ISBLANK(O$16),"",O$16+21)</f>
        <v/>
      </c>
      <c r="P176" s="212" t="str">
        <f t="shared" si="633"/>
        <v/>
      </c>
      <c r="Q176" s="269" t="str">
        <f>IF(O$16=0,"",O176-$I176)</f>
        <v/>
      </c>
      <c r="R176" s="200" t="str">
        <f>IF(ISBLANK(R$16),"",R$16+21)</f>
        <v/>
      </c>
      <c r="S176" s="219" t="str">
        <f t="shared" si="634"/>
        <v/>
      </c>
      <c r="T176" s="264" t="str">
        <f>IF(R$16=0,"",R176-$I176)</f>
        <v/>
      </c>
      <c r="U176" s="265">
        <f>IF(ISBLANK(U$16),"",U$16+21)</f>
        <v>44735</v>
      </c>
      <c r="V176" s="212">
        <f t="shared" si="635"/>
        <v>44735</v>
      </c>
      <c r="W176" s="269">
        <f t="shared" ref="W176" si="780">IF(U$16=0,"",U176-$I176)</f>
        <v>2</v>
      </c>
      <c r="X176" s="200">
        <f>IF(ISBLANK(X$16),"",X$16+21)</f>
        <v>44736</v>
      </c>
      <c r="Y176" s="219">
        <f t="shared" si="636"/>
        <v>44736</v>
      </c>
      <c r="Z176" s="264">
        <f t="shared" ref="Z176" si="781">IF(X$16=0,"",X176-$I176)</f>
        <v>3</v>
      </c>
      <c r="AA176" s="200" t="str">
        <f t="shared" ref="AA176" si="782">IF(ISBLANK(AA$16),"",AA$16+21)</f>
        <v/>
      </c>
      <c r="AB176" s="201" t="str">
        <f t="shared" si="637"/>
        <v/>
      </c>
      <c r="AC176" s="269" t="str">
        <f t="shared" ref="AC176" si="783">IF(AA$16=0,"",AA176-$I176)</f>
        <v/>
      </c>
      <c r="AD176" s="200" t="str">
        <f t="shared" ref="AD176" si="784">IF(ISBLANK(AD$16),"",AD$16+21)</f>
        <v/>
      </c>
      <c r="AE176" s="219" t="str">
        <f t="shared" si="638"/>
        <v/>
      </c>
      <c r="AF176" s="264" t="str">
        <f t="shared" ref="AF176" si="785">IF(AD$16=0,"",AD176-$I176)</f>
        <v/>
      </c>
      <c r="AG176" s="266" t="s">
        <v>160</v>
      </c>
      <c r="AH176" s="267" t="s">
        <v>186</v>
      </c>
    </row>
    <row r="177" spans="1:34" s="80" customFormat="1" ht="14.25" customHeight="1">
      <c r="A177" s="224" t="s">
        <v>172</v>
      </c>
      <c r="B177" s="216" t="s">
        <v>318</v>
      </c>
      <c r="C177" s="310" t="s">
        <v>173</v>
      </c>
      <c r="D177" s="201" t="str">
        <f t="shared" si="747"/>
        <v>---</v>
      </c>
      <c r="E177" s="227">
        <f t="shared" si="748"/>
        <v>44730</v>
      </c>
      <c r="F177" s="201">
        <f t="shared" si="749"/>
        <v>44730</v>
      </c>
      <c r="G177" s="200">
        <f t="shared" si="750"/>
        <v>44731</v>
      </c>
      <c r="H177" s="201">
        <f t="shared" si="751"/>
        <v>44731</v>
      </c>
      <c r="I177" s="200">
        <f t="shared" si="659"/>
        <v>44733</v>
      </c>
      <c r="J177" s="227">
        <f t="shared" si="690"/>
        <v>44733</v>
      </c>
      <c r="K177" s="201">
        <f t="shared" ref="K177:K179" si="786">I177</f>
        <v>44733</v>
      </c>
      <c r="L177" s="200" t="str">
        <f>IF(ISBLANK(L$17),"",L$17+21)</f>
        <v/>
      </c>
      <c r="M177" s="201" t="str">
        <f t="shared" si="701"/>
        <v/>
      </c>
      <c r="N177" s="264" t="str">
        <f>IF(L$17=0,"",L177-$I177)</f>
        <v/>
      </c>
      <c r="O177" s="200" t="str">
        <f>IF(ISBLANK(O$17),"",O$17+21)</f>
        <v/>
      </c>
      <c r="P177" s="212" t="str">
        <f t="shared" si="633"/>
        <v/>
      </c>
      <c r="Q177" s="264" t="str">
        <f>IF(O$17=0,"",O177-$I177)</f>
        <v/>
      </c>
      <c r="R177" s="200" t="str">
        <f>IF(ISBLANK(R$17),"",R$17+21)</f>
        <v/>
      </c>
      <c r="S177" s="201" t="str">
        <f t="shared" si="634"/>
        <v/>
      </c>
      <c r="T177" s="264" t="str">
        <f>IF(R$17=0,"",R177-$I177)</f>
        <v/>
      </c>
      <c r="U177" s="265" t="str">
        <f t="shared" ref="U177" si="787">IF(ISBLANK(U$17),"",U$17+21)</f>
        <v/>
      </c>
      <c r="V177" s="212" t="str">
        <f t="shared" si="635"/>
        <v/>
      </c>
      <c r="W177" s="264" t="str">
        <f t="shared" ref="W177" si="788">IF(U$17=0,"",U177-$I177)</f>
        <v/>
      </c>
      <c r="X177" s="200" t="str">
        <f t="shared" ref="X177" si="789">IF(ISBLANK(X$17),"",X$17+21)</f>
        <v/>
      </c>
      <c r="Y177" s="201" t="str">
        <f t="shared" si="636"/>
        <v/>
      </c>
      <c r="Z177" s="264" t="str">
        <f t="shared" ref="Z177" si="790">IF(X$17=0,"",X177-$I177)</f>
        <v/>
      </c>
      <c r="AA177" s="265">
        <f t="shared" ref="AA177" si="791">IF(ISBLANK(AA$17),"",AA$17+21)</f>
        <v>44735</v>
      </c>
      <c r="AB177" s="214">
        <f t="shared" si="637"/>
        <v>44735</v>
      </c>
      <c r="AC177" s="264">
        <f t="shared" ref="AC177" si="792">IF(AA$17=0,"",AA177-$I177)</f>
        <v>2</v>
      </c>
      <c r="AD177" s="265">
        <f t="shared" ref="AD177" si="793">IF(ISBLANK(AD$17),"",AD$17+21)</f>
        <v>44736</v>
      </c>
      <c r="AE177" s="212">
        <f t="shared" si="638"/>
        <v>44736</v>
      </c>
      <c r="AF177" s="264">
        <f t="shared" ref="AF177" si="794">IF(AD$17=0,"",AD177-$I177)</f>
        <v>3</v>
      </c>
      <c r="AG177" s="266" t="s">
        <v>169</v>
      </c>
      <c r="AH177" s="225"/>
    </row>
    <row r="178" spans="1:34" s="80" customFormat="1" ht="14.25" customHeight="1">
      <c r="A178" s="224" t="s">
        <v>300</v>
      </c>
      <c r="B178" s="216" t="s">
        <v>338</v>
      </c>
      <c r="C178" s="310" t="s">
        <v>173</v>
      </c>
      <c r="D178" s="201" t="str">
        <f t="shared" si="747"/>
        <v>---</v>
      </c>
      <c r="E178" s="227">
        <f t="shared" si="748"/>
        <v>44730</v>
      </c>
      <c r="F178" s="201">
        <f t="shared" si="749"/>
        <v>44730</v>
      </c>
      <c r="G178" s="200">
        <f t="shared" ref="G178:G183" si="795">IF(K178="CANCEL","",I178-2)</f>
        <v>44731</v>
      </c>
      <c r="H178" s="201">
        <f t="shared" si="751"/>
        <v>44731</v>
      </c>
      <c r="I178" s="200">
        <f t="shared" si="659"/>
        <v>44733</v>
      </c>
      <c r="J178" s="227">
        <f t="shared" si="690"/>
        <v>44733</v>
      </c>
      <c r="K178" s="201">
        <f t="shared" si="786"/>
        <v>44733</v>
      </c>
      <c r="L178" s="200" t="str">
        <f>IF(ISBLANK(L$18),"",L$18+21)</f>
        <v/>
      </c>
      <c r="M178" s="201" t="str">
        <f t="shared" si="701"/>
        <v/>
      </c>
      <c r="N178" s="264" t="str">
        <f>IF(L$18=0,"",L178-$I178)</f>
        <v/>
      </c>
      <c r="O178" s="200" t="str">
        <f>IF(ISBLANK(O$18),"",O$18+21)</f>
        <v/>
      </c>
      <c r="P178" s="212" t="str">
        <f t="shared" si="633"/>
        <v/>
      </c>
      <c r="Q178" s="264" t="str">
        <f>IF(O$18=0,"",O178-$I178)</f>
        <v/>
      </c>
      <c r="R178" s="200" t="str">
        <f>IF(ISBLANK(R$18),"",R$18+21)</f>
        <v/>
      </c>
      <c r="S178" s="201" t="str">
        <f t="shared" si="634"/>
        <v/>
      </c>
      <c r="T178" s="264" t="str">
        <f>IF(R$18=0,"",R178-$I178)</f>
        <v/>
      </c>
      <c r="U178" s="265" t="str">
        <f t="shared" ref="U178" si="796">IF(ISBLANK(U$18),"",U$18+21)</f>
        <v/>
      </c>
      <c r="V178" s="212" t="str">
        <f t="shared" si="635"/>
        <v/>
      </c>
      <c r="W178" s="264" t="str">
        <f t="shared" ref="W178" si="797">IF(U$18=0,"",U178-$I178)</f>
        <v/>
      </c>
      <c r="X178" s="200" t="str">
        <f t="shared" ref="X178" si="798">IF(ISBLANK(X$18),"",X$18+21)</f>
        <v/>
      </c>
      <c r="Y178" s="201" t="str">
        <f t="shared" si="636"/>
        <v/>
      </c>
      <c r="Z178" s="264" t="str">
        <f t="shared" ref="Z178" si="799">IF(X$18=0,"",X178-$I178)</f>
        <v/>
      </c>
      <c r="AA178" s="265">
        <f t="shared" ref="AA178" si="800">IF(ISBLANK(AA$18),"",AA$18+21)</f>
        <v>44735</v>
      </c>
      <c r="AB178" s="214">
        <f t="shared" si="637"/>
        <v>44735</v>
      </c>
      <c r="AC178" s="264">
        <f t="shared" ref="AC178" si="801">IF(AA$18=0,"",AA178-$I178)</f>
        <v>2</v>
      </c>
      <c r="AD178" s="265">
        <f t="shared" ref="AD178" si="802">IF(ISBLANK(AD$18),"",AD$18+21)</f>
        <v>44736</v>
      </c>
      <c r="AE178" s="212">
        <f t="shared" si="638"/>
        <v>44736</v>
      </c>
      <c r="AF178" s="264">
        <f t="shared" ref="AF178" si="803">IF(AD$18=0,"",AD178-$I178)</f>
        <v>3</v>
      </c>
      <c r="AG178" s="266" t="s">
        <v>164</v>
      </c>
      <c r="AH178" s="225"/>
    </row>
    <row r="179" spans="1:34" s="80" customFormat="1" ht="14.25" customHeight="1">
      <c r="A179" s="224" t="s">
        <v>304</v>
      </c>
      <c r="B179" s="216" t="s">
        <v>263</v>
      </c>
      <c r="C179" s="310" t="s">
        <v>173</v>
      </c>
      <c r="D179" s="201" t="str">
        <f t="shared" si="747"/>
        <v>---</v>
      </c>
      <c r="E179" s="227">
        <f t="shared" si="748"/>
        <v>44732</v>
      </c>
      <c r="F179" s="201">
        <f t="shared" si="749"/>
        <v>44732</v>
      </c>
      <c r="G179" s="200">
        <f t="shared" si="795"/>
        <v>44733</v>
      </c>
      <c r="H179" s="201">
        <f t="shared" si="751"/>
        <v>44733</v>
      </c>
      <c r="I179" s="200">
        <f t="shared" si="659"/>
        <v>44735</v>
      </c>
      <c r="J179" s="227">
        <f t="shared" si="690"/>
        <v>44735</v>
      </c>
      <c r="K179" s="201">
        <f t="shared" si="786"/>
        <v>44735</v>
      </c>
      <c r="L179" s="200" t="str">
        <f>IF(ISBLANK(L$19),"",L$19+21)</f>
        <v/>
      </c>
      <c r="M179" s="201" t="str">
        <f t="shared" si="701"/>
        <v/>
      </c>
      <c r="N179" s="264" t="str">
        <f>IF(L$19=0,"",L179-$I179)</f>
        <v/>
      </c>
      <c r="O179" s="200" t="str">
        <f>IF(ISBLANK(O$19),"",O$19+21)</f>
        <v/>
      </c>
      <c r="P179" s="212" t="str">
        <f t="shared" si="633"/>
        <v/>
      </c>
      <c r="Q179" s="264" t="str">
        <f>IF(O$19=0,"",O179-$I179)</f>
        <v/>
      </c>
      <c r="R179" s="325">
        <f>IF(ISBLANK(R$19),"",R$19+21)</f>
        <v>44739</v>
      </c>
      <c r="S179" s="212">
        <f t="shared" si="634"/>
        <v>44739</v>
      </c>
      <c r="T179" s="284">
        <f>IF(R$19=0,"",R179-$I179)</f>
        <v>4</v>
      </c>
      <c r="U179" s="325">
        <f t="shared" ref="U179" si="804">IF(ISBLANK(U$19),"",U$19+21)</f>
        <v>44737</v>
      </c>
      <c r="V179" s="218">
        <f t="shared" si="635"/>
        <v>44737</v>
      </c>
      <c r="W179" s="284">
        <f t="shared" ref="W179" si="805">IF(U$19=0,"",U179-$I179)</f>
        <v>2</v>
      </c>
      <c r="X179" s="325">
        <f t="shared" ref="X179" si="806">IF(ISBLANK(X$19),"",X$19+21)</f>
        <v>44738</v>
      </c>
      <c r="Y179" s="212">
        <f t="shared" si="636"/>
        <v>44738</v>
      </c>
      <c r="Z179" s="284">
        <f t="shared" ref="Z179" si="807">IF(X$19=0,"",X179-$I179)</f>
        <v>3</v>
      </c>
      <c r="AA179" s="265" t="str">
        <f t="shared" ref="AA179" si="808">IF(ISBLANK(AA$19),"",AA$19+21)</f>
        <v/>
      </c>
      <c r="AB179" s="214" t="str">
        <f t="shared" si="637"/>
        <v/>
      </c>
      <c r="AC179" s="264" t="str">
        <f t="shared" ref="AC179" si="809">IF(AA$19=0,"",AA179-$I179)</f>
        <v/>
      </c>
      <c r="AD179" s="200" t="str">
        <f t="shared" ref="AD179" si="810">IF(ISBLANK(AD$19),"",AD$19+21)</f>
        <v/>
      </c>
      <c r="AE179" s="219" t="str">
        <f t="shared" si="638"/>
        <v/>
      </c>
      <c r="AF179" s="264" t="str">
        <f t="shared" ref="AF179" si="811">IF(AD$19=0,"",AD179-$I179)</f>
        <v/>
      </c>
      <c r="AG179" s="266" t="s">
        <v>164</v>
      </c>
      <c r="AH179" s="225"/>
    </row>
    <row r="180" spans="1:34" s="80" customFormat="1" ht="14.25" customHeight="1">
      <c r="A180" s="258" t="s">
        <v>190</v>
      </c>
      <c r="B180" s="259" t="s">
        <v>273</v>
      </c>
      <c r="C180" s="310" t="s">
        <v>173</v>
      </c>
      <c r="D180" s="201" t="str">
        <f t="shared" si="747"/>
        <v>---</v>
      </c>
      <c r="E180" s="227">
        <f t="shared" si="748"/>
        <v>44732</v>
      </c>
      <c r="F180" s="201">
        <f t="shared" si="749"/>
        <v>44732</v>
      </c>
      <c r="G180" s="200">
        <f t="shared" si="795"/>
        <v>44733</v>
      </c>
      <c r="H180" s="201">
        <f t="shared" si="751"/>
        <v>44733</v>
      </c>
      <c r="I180" s="200">
        <f t="shared" si="659"/>
        <v>44735</v>
      </c>
      <c r="J180" s="227">
        <f t="shared" si="690"/>
        <v>44735</v>
      </c>
      <c r="K180" s="201">
        <f>I180</f>
        <v>44735</v>
      </c>
      <c r="L180" s="200">
        <f>IF(ISBLANK(L$20),"",L$20+21)</f>
        <v>44738</v>
      </c>
      <c r="M180" s="201">
        <f t="shared" si="701"/>
        <v>44738</v>
      </c>
      <c r="N180" s="264">
        <f>IF(L$20=0,"",L180-$I180)</f>
        <v>3</v>
      </c>
      <c r="O180" s="200">
        <f>IF(ISBLANK(O$20),"",O$20+21)</f>
        <v>44738</v>
      </c>
      <c r="P180" s="212">
        <f t="shared" si="633"/>
        <v>44738</v>
      </c>
      <c r="Q180" s="264">
        <f>IF(O$20=0,"",O180-$I180)</f>
        <v>3</v>
      </c>
      <c r="R180" s="200" t="str">
        <f>IF(ISBLANK(R$20),"",R$20+21)</f>
        <v/>
      </c>
      <c r="S180" s="201" t="str">
        <f t="shared" si="634"/>
        <v/>
      </c>
      <c r="T180" s="264" t="str">
        <f>IF(R$20=0,"",R180-$I180)</f>
        <v/>
      </c>
      <c r="U180" s="265" t="str">
        <f t="shared" ref="U180" si="812">IF(ISBLANK(U$20),"",U$20+21)</f>
        <v/>
      </c>
      <c r="V180" s="212" t="str">
        <f t="shared" si="635"/>
        <v/>
      </c>
      <c r="W180" s="264" t="str">
        <f t="shared" ref="W180" si="813">IF(U$20=0,"",U180-$I180)</f>
        <v/>
      </c>
      <c r="X180" s="200" t="str">
        <f t="shared" ref="X180" si="814">IF(ISBLANK(X$20),"",X$20+21)</f>
        <v/>
      </c>
      <c r="Y180" s="201" t="str">
        <f t="shared" si="636"/>
        <v/>
      </c>
      <c r="Z180" s="264" t="str">
        <f t="shared" ref="Z180" si="815">IF(X$20=0,"",X180-$I180)</f>
        <v/>
      </c>
      <c r="AA180" s="265" t="str">
        <f t="shared" ref="AA180" si="816">IF(ISBLANK(AA$20),"",AA$20+21)</f>
        <v/>
      </c>
      <c r="AB180" s="214" t="str">
        <f t="shared" si="637"/>
        <v/>
      </c>
      <c r="AC180" s="264" t="str">
        <f t="shared" ref="AC180" si="817">IF(AA$20=0,"",AA180-$I180)</f>
        <v/>
      </c>
      <c r="AD180" s="200" t="str">
        <f t="shared" ref="AD180" si="818">IF(ISBLANK(AD$20),"",AD$20+21)</f>
        <v/>
      </c>
      <c r="AE180" s="219" t="str">
        <f t="shared" si="638"/>
        <v/>
      </c>
      <c r="AF180" s="264" t="str">
        <f t="shared" ref="AF180" si="819">IF(AD$20=0,"",AD180-$I180)</f>
        <v/>
      </c>
      <c r="AG180" s="266" t="s">
        <v>165</v>
      </c>
      <c r="AH180" s="267"/>
    </row>
    <row r="181" spans="1:34" s="80" customFormat="1" ht="14.25" customHeight="1">
      <c r="A181" s="258" t="s">
        <v>189</v>
      </c>
      <c r="B181" s="216" t="s">
        <v>273</v>
      </c>
      <c r="C181" s="217">
        <f>IF(H181="CANCEL","",I181-2)</f>
        <v>44734</v>
      </c>
      <c r="D181" s="201">
        <f t="shared" ref="D181" si="820">C181</f>
        <v>44734</v>
      </c>
      <c r="E181" s="227">
        <f t="shared" si="748"/>
        <v>44733</v>
      </c>
      <c r="F181" s="201">
        <f t="shared" ref="F181" si="821">E181</f>
        <v>44733</v>
      </c>
      <c r="G181" s="200">
        <f t="shared" ref="G181" si="822">IF(K181="CANCEL","",I181-2)</f>
        <v>44734</v>
      </c>
      <c r="H181" s="201">
        <f t="shared" ref="H181" si="823">G181</f>
        <v>44734</v>
      </c>
      <c r="I181" s="200">
        <f t="shared" si="659"/>
        <v>44736</v>
      </c>
      <c r="J181" s="227">
        <f t="shared" si="690"/>
        <v>44736</v>
      </c>
      <c r="K181" s="201">
        <f t="shared" ref="K181" si="824">I181</f>
        <v>44736</v>
      </c>
      <c r="L181" s="200">
        <f>IF(ISBLANK(L$21),"",L$21+21)</f>
        <v>44739</v>
      </c>
      <c r="M181" s="201">
        <f t="shared" si="701"/>
        <v>44739</v>
      </c>
      <c r="N181" s="264">
        <f>IF(L$21=0,"",L181-$I181)</f>
        <v>3</v>
      </c>
      <c r="O181" s="200">
        <f>IF(ISBLANK(O$21),"",O$21+21)</f>
        <v>44739</v>
      </c>
      <c r="P181" s="212">
        <f t="shared" si="633"/>
        <v>44739</v>
      </c>
      <c r="Q181" s="264">
        <f>IF(O$21=0,"",O181-$I181)</f>
        <v>3</v>
      </c>
      <c r="R181" s="200" t="str">
        <f>IF(ISBLANK(R$21),"",R$21+21)</f>
        <v/>
      </c>
      <c r="S181" s="201" t="str">
        <f t="shared" si="634"/>
        <v/>
      </c>
      <c r="T181" s="264" t="str">
        <f>IF(R$21=0,"",R181-$I181)</f>
        <v/>
      </c>
      <c r="U181" s="265" t="str">
        <f t="shared" ref="U181" si="825">IF(ISBLANK(U$21),"",U$21+21)</f>
        <v/>
      </c>
      <c r="V181" s="212" t="str">
        <f t="shared" si="635"/>
        <v/>
      </c>
      <c r="W181" s="264" t="str">
        <f t="shared" ref="W181" si="826">IF(U$21=0,"",U181-$I181)</f>
        <v/>
      </c>
      <c r="X181" s="200" t="str">
        <f t="shared" ref="X181" si="827">IF(ISBLANK(X$21),"",X$21+21)</f>
        <v/>
      </c>
      <c r="Y181" s="201" t="str">
        <f t="shared" si="636"/>
        <v/>
      </c>
      <c r="Z181" s="264" t="str">
        <f t="shared" ref="Z181" si="828">IF(X$21=0,"",X181-$I181)</f>
        <v/>
      </c>
      <c r="AA181" s="265" t="str">
        <f t="shared" ref="AA181" si="829">IF(ISBLANK(AA$21),"",AA$21+21)</f>
        <v/>
      </c>
      <c r="AB181" s="214" t="str">
        <f t="shared" si="637"/>
        <v/>
      </c>
      <c r="AC181" s="264" t="str">
        <f t="shared" ref="AC181" si="830">IF(AA$21=0,"",AA181-$I181)</f>
        <v/>
      </c>
      <c r="AD181" s="200" t="str">
        <f t="shared" ref="AD181" si="831">IF(ISBLANK(AD$21),"",AD$21+21)</f>
        <v/>
      </c>
      <c r="AE181" s="219" t="str">
        <f t="shared" si="638"/>
        <v/>
      </c>
      <c r="AF181" s="264" t="str">
        <f t="shared" ref="AF181" si="832">IF(AD$21=0,"",AD181-$I181)</f>
        <v/>
      </c>
      <c r="AG181" s="266" t="s">
        <v>166</v>
      </c>
      <c r="AH181" s="267" t="s">
        <v>184</v>
      </c>
    </row>
    <row r="182" spans="1:34" s="80" customFormat="1" ht="14.25" customHeight="1">
      <c r="A182" s="258" t="s">
        <v>193</v>
      </c>
      <c r="B182" s="259" t="s">
        <v>318</v>
      </c>
      <c r="C182" s="310" t="s">
        <v>173</v>
      </c>
      <c r="D182" s="201" t="str">
        <f t="shared" si="747"/>
        <v>---</v>
      </c>
      <c r="E182" s="227">
        <f t="shared" si="748"/>
        <v>44733</v>
      </c>
      <c r="F182" s="201">
        <f t="shared" si="749"/>
        <v>44733</v>
      </c>
      <c r="G182" s="200">
        <f t="shared" si="795"/>
        <v>44734</v>
      </c>
      <c r="H182" s="201">
        <f t="shared" si="751"/>
        <v>44734</v>
      </c>
      <c r="I182" s="200">
        <f t="shared" si="659"/>
        <v>44736</v>
      </c>
      <c r="J182" s="227">
        <f t="shared" si="690"/>
        <v>44736</v>
      </c>
      <c r="K182" s="201">
        <f>I182</f>
        <v>44736</v>
      </c>
      <c r="L182" s="200">
        <f>IF(ISBLANK(L$22),"",L$22+21)</f>
        <v>44739</v>
      </c>
      <c r="M182" s="201">
        <f t="shared" si="701"/>
        <v>44739</v>
      </c>
      <c r="N182" s="264">
        <f>IF(L$21=0,"",L182-$I182)</f>
        <v>3</v>
      </c>
      <c r="O182" s="200">
        <f>IF(ISBLANK(O$22),"",O$22+21)</f>
        <v>44739</v>
      </c>
      <c r="P182" s="212">
        <f t="shared" ref="P182:P230" si="833">O182</f>
        <v>44739</v>
      </c>
      <c r="Q182" s="264">
        <f>IF(O$21=0,"",O182-$I182)</f>
        <v>3</v>
      </c>
      <c r="R182" s="200" t="str">
        <f>IF(ISBLANK(R$22),"",R$22+21)</f>
        <v/>
      </c>
      <c r="S182" s="201" t="str">
        <f t="shared" ref="S182:S230" si="834">R182</f>
        <v/>
      </c>
      <c r="T182" s="264" t="str">
        <f>IF(R499=0,"",R182-$I182)</f>
        <v/>
      </c>
      <c r="U182" s="265" t="str">
        <f t="shared" ref="U182" si="835">IF(ISBLANK(U$22),"",U$22+21)</f>
        <v/>
      </c>
      <c r="V182" s="212" t="str">
        <f t="shared" ref="V182:V230" si="836">U182</f>
        <v/>
      </c>
      <c r="W182" s="264" t="str">
        <f>IF(U499=0,"",U182-$I182)</f>
        <v/>
      </c>
      <c r="X182" s="200" t="str">
        <f t="shared" ref="X182" si="837">IF(ISBLANK(X$22),"",X$22+21)</f>
        <v/>
      </c>
      <c r="Y182" s="201" t="str">
        <f t="shared" ref="Y182:Y230" si="838">X182</f>
        <v/>
      </c>
      <c r="Z182" s="264" t="str">
        <f>IF(X499=0,"",X182-$I182)</f>
        <v/>
      </c>
      <c r="AA182" s="265" t="str">
        <f t="shared" ref="AA182" si="839">IF(ISBLANK(AA$22),"",AA$22+21)</f>
        <v/>
      </c>
      <c r="AB182" s="214" t="str">
        <f t="shared" ref="AB182:AB230" si="840">AA182</f>
        <v/>
      </c>
      <c r="AC182" s="264" t="str">
        <f>IF(AA499=0,"",AA182-$I182)</f>
        <v/>
      </c>
      <c r="AD182" s="200" t="str">
        <f t="shared" ref="AD182" si="841">IF(ISBLANK(AD$22),"",AD$22+21)</f>
        <v/>
      </c>
      <c r="AE182" s="219" t="str">
        <f t="shared" ref="AE182:AE230" si="842">AD182</f>
        <v/>
      </c>
      <c r="AF182" s="264" t="str">
        <f>IF(AD499=0,"",AD182-$I182)</f>
        <v/>
      </c>
      <c r="AG182" s="266" t="s">
        <v>167</v>
      </c>
      <c r="AH182" s="267"/>
    </row>
    <row r="183" spans="1:34" s="80" customFormat="1" ht="14.25" customHeight="1">
      <c r="A183" s="258" t="s">
        <v>286</v>
      </c>
      <c r="B183" s="216" t="s">
        <v>339</v>
      </c>
      <c r="C183" s="310" t="s">
        <v>173</v>
      </c>
      <c r="D183" s="201" t="str">
        <f t="shared" si="747"/>
        <v>---</v>
      </c>
      <c r="E183" s="227">
        <f t="shared" si="748"/>
        <v>44733</v>
      </c>
      <c r="F183" s="201">
        <f t="shared" si="749"/>
        <v>44733</v>
      </c>
      <c r="G183" s="200">
        <f t="shared" si="795"/>
        <v>44734</v>
      </c>
      <c r="H183" s="201">
        <f t="shared" si="751"/>
        <v>44734</v>
      </c>
      <c r="I183" s="200">
        <f t="shared" si="659"/>
        <v>44736</v>
      </c>
      <c r="J183" s="227">
        <f t="shared" si="690"/>
        <v>44736</v>
      </c>
      <c r="K183" s="201">
        <f>I183</f>
        <v>44736</v>
      </c>
      <c r="L183" s="200">
        <f>IF(ISBLANK(L$23),"",L$23+21)</f>
        <v>44739</v>
      </c>
      <c r="M183" s="201">
        <f t="shared" si="701"/>
        <v>44739</v>
      </c>
      <c r="N183" s="264">
        <f>IF(L$23=0,"",L183-$I183)</f>
        <v>3</v>
      </c>
      <c r="O183" s="200">
        <f>IF(ISBLANK(O$23),"",O$23+21)</f>
        <v>44739</v>
      </c>
      <c r="P183" s="212">
        <f t="shared" si="833"/>
        <v>44739</v>
      </c>
      <c r="Q183" s="264">
        <f>IF(O$23=0,"",O183-$I183)</f>
        <v>3</v>
      </c>
      <c r="R183" s="200" t="str">
        <f>IF(ISBLANK(R$23),"",R$23+21)</f>
        <v/>
      </c>
      <c r="S183" s="201" t="str">
        <f t="shared" si="834"/>
        <v/>
      </c>
      <c r="T183" s="264" t="str">
        <f>IF(R$23=0,"",R183-$I183)</f>
        <v/>
      </c>
      <c r="U183" s="265" t="str">
        <f t="shared" ref="U183" si="843">IF(ISBLANK(U$23),"",U$23+21)</f>
        <v/>
      </c>
      <c r="V183" s="212" t="str">
        <f t="shared" si="836"/>
        <v/>
      </c>
      <c r="W183" s="264" t="str">
        <f t="shared" ref="W183" si="844">IF(U$23=0,"",U183-$I183)</f>
        <v/>
      </c>
      <c r="X183" s="200" t="str">
        <f t="shared" ref="X183" si="845">IF(ISBLANK(X$23),"",X$23+21)</f>
        <v/>
      </c>
      <c r="Y183" s="201" t="str">
        <f t="shared" si="838"/>
        <v/>
      </c>
      <c r="Z183" s="264" t="str">
        <f t="shared" ref="Z183" si="846">IF(X$23=0,"",X183-$I183)</f>
        <v/>
      </c>
      <c r="AA183" s="265" t="str">
        <f t="shared" ref="AA183" si="847">IF(ISBLANK(AA$23),"",AA$23+21)</f>
        <v/>
      </c>
      <c r="AB183" s="214" t="str">
        <f t="shared" si="840"/>
        <v/>
      </c>
      <c r="AC183" s="264" t="str">
        <f t="shared" ref="AC183" si="848">IF(AA$23=0,"",AA183-$I183)</f>
        <v/>
      </c>
      <c r="AD183" s="200" t="str">
        <f t="shared" ref="AD183" si="849">IF(ISBLANK(AD$23),"",AD$23+21)</f>
        <v/>
      </c>
      <c r="AE183" s="219" t="str">
        <f t="shared" si="842"/>
        <v/>
      </c>
      <c r="AF183" s="264" t="str">
        <f t="shared" ref="AF183" si="850">IF(AD$23=0,"",AD183-$I183)</f>
        <v/>
      </c>
      <c r="AG183" s="266" t="s">
        <v>168</v>
      </c>
      <c r="AH183" s="267"/>
    </row>
    <row r="184" spans="1:34" s="80" customFormat="1" ht="14.25" customHeight="1">
      <c r="A184" s="258" t="s">
        <v>320</v>
      </c>
      <c r="B184" s="216" t="s">
        <v>318</v>
      </c>
      <c r="C184" s="310" t="s">
        <v>173</v>
      </c>
      <c r="D184" s="201" t="str">
        <f>C184</f>
        <v>---</v>
      </c>
      <c r="E184" s="227">
        <f t="shared" si="748"/>
        <v>44733</v>
      </c>
      <c r="F184" s="201">
        <f>E184</f>
        <v>44733</v>
      </c>
      <c r="G184" s="200">
        <f>IF(K184="CANCEL","",I184-2)</f>
        <v>44734</v>
      </c>
      <c r="H184" s="201">
        <f>G184</f>
        <v>44734</v>
      </c>
      <c r="I184" s="200">
        <f t="shared" si="659"/>
        <v>44736</v>
      </c>
      <c r="J184" s="227">
        <f t="shared" si="690"/>
        <v>44736</v>
      </c>
      <c r="K184" s="201">
        <f t="shared" ref="K184" si="851">I184</f>
        <v>44736</v>
      </c>
      <c r="L184" s="200" t="str">
        <f>IF(ISBLANK(L$24),"",L$24+21)</f>
        <v/>
      </c>
      <c r="M184" s="201" t="str">
        <f t="shared" si="701"/>
        <v/>
      </c>
      <c r="N184" s="264" t="str">
        <f>IF(L$24=0,"",L184-$I184)</f>
        <v/>
      </c>
      <c r="O184" s="200" t="str">
        <f>IF(ISBLANK(O$24),"",O$24+21)</f>
        <v/>
      </c>
      <c r="P184" s="212" t="str">
        <f t="shared" si="833"/>
        <v/>
      </c>
      <c r="Q184" s="264" t="str">
        <f>IF(O$24=0,"",O184-$I184)</f>
        <v/>
      </c>
      <c r="R184" s="200">
        <f>IF(ISBLANK(R$24),"",R$24+21)</f>
        <v>44738</v>
      </c>
      <c r="S184" s="201">
        <f t="shared" si="834"/>
        <v>44738</v>
      </c>
      <c r="T184" s="264">
        <f>IF(R$24=0,"",R184-$I184)</f>
        <v>2</v>
      </c>
      <c r="U184" s="265" t="str">
        <f t="shared" ref="U184" si="852">IF(ISBLANK(U$24),"",U$24+21)</f>
        <v/>
      </c>
      <c r="V184" s="212" t="str">
        <f t="shared" si="836"/>
        <v/>
      </c>
      <c r="W184" s="264" t="str">
        <f t="shared" ref="W184" si="853">IF(U$24=0,"",U184-$I184)</f>
        <v/>
      </c>
      <c r="X184" s="200" t="str">
        <f t="shared" ref="X184" si="854">IF(ISBLANK(X$24),"",X$24+21)</f>
        <v/>
      </c>
      <c r="Y184" s="201" t="str">
        <f t="shared" si="838"/>
        <v/>
      </c>
      <c r="Z184" s="264" t="str">
        <f t="shared" ref="Z184" si="855">IF(X$24=0,"",X184-$I184)</f>
        <v/>
      </c>
      <c r="AA184" s="265" t="str">
        <f t="shared" ref="AA184" si="856">IF(ISBLANK(AA$24),"",AA$24+21)</f>
        <v/>
      </c>
      <c r="AB184" s="214" t="str">
        <f t="shared" si="840"/>
        <v/>
      </c>
      <c r="AC184" s="264" t="str">
        <f t="shared" ref="AC184" si="857">IF(AA$24=0,"",AA184-$I184)</f>
        <v/>
      </c>
      <c r="AD184" s="200" t="str">
        <f t="shared" ref="AD184" si="858">IF(ISBLANK(AD$24),"",AD$24+21)</f>
        <v/>
      </c>
      <c r="AE184" s="219" t="str">
        <f t="shared" si="842"/>
        <v/>
      </c>
      <c r="AF184" s="264" t="str">
        <f t="shared" ref="AF184" si="859">IF(AD$24=0,"",AD184-$I184)</f>
        <v/>
      </c>
      <c r="AG184" s="266" t="s">
        <v>165</v>
      </c>
      <c r="AH184" s="267"/>
    </row>
    <row r="185" spans="1:34" s="80" customFormat="1" ht="14.25" customHeight="1">
      <c r="A185" s="258" t="s">
        <v>192</v>
      </c>
      <c r="B185" s="216" t="s">
        <v>273</v>
      </c>
      <c r="C185" s="217">
        <f>IF(H185="CANCEL","",I185-2)</f>
        <v>44734</v>
      </c>
      <c r="D185" s="201">
        <f t="shared" ref="D185" si="860">C185</f>
        <v>44734</v>
      </c>
      <c r="E185" s="227">
        <f t="shared" si="748"/>
        <v>44733</v>
      </c>
      <c r="F185" s="201">
        <f t="shared" ref="F185" si="861">E185</f>
        <v>44733</v>
      </c>
      <c r="G185" s="200">
        <f t="shared" ref="G185" si="862">IF(K185="CANCEL","",I185-2)</f>
        <v>44734</v>
      </c>
      <c r="H185" s="201">
        <f t="shared" ref="H185" si="863">G185</f>
        <v>44734</v>
      </c>
      <c r="I185" s="200">
        <f t="shared" si="659"/>
        <v>44736</v>
      </c>
      <c r="J185" s="227">
        <f t="shared" si="690"/>
        <v>44736</v>
      </c>
      <c r="K185" s="201">
        <f>I185</f>
        <v>44736</v>
      </c>
      <c r="L185" s="200" t="str">
        <f>IF(ISBLANK(L$25),"",L$25+21)</f>
        <v/>
      </c>
      <c r="M185" s="201" t="str">
        <f t="shared" si="701"/>
        <v/>
      </c>
      <c r="N185" s="264" t="str">
        <f>IF(L$25=0,"",L185-$I185)</f>
        <v/>
      </c>
      <c r="O185" s="200" t="str">
        <f>IF(ISBLANK(O$25),"",O$25+21)</f>
        <v/>
      </c>
      <c r="P185" s="212" t="str">
        <f t="shared" si="833"/>
        <v/>
      </c>
      <c r="Q185" s="264" t="str">
        <f>IF(O$25=0,"",O185-$I185)</f>
        <v/>
      </c>
      <c r="R185" s="200">
        <f>IF(ISBLANK(R$25),"",R$25+21)</f>
        <v>44739</v>
      </c>
      <c r="S185" s="201">
        <f t="shared" si="834"/>
        <v>44739</v>
      </c>
      <c r="T185" s="264">
        <f>IF(R$25=0,"",R185-$I185)</f>
        <v>3</v>
      </c>
      <c r="U185" s="265" t="str">
        <f t="shared" ref="U185" si="864">IF(ISBLANK(U$25),"",U$25+21)</f>
        <v/>
      </c>
      <c r="V185" s="212" t="str">
        <f t="shared" si="836"/>
        <v/>
      </c>
      <c r="W185" s="264" t="str">
        <f t="shared" ref="W185" si="865">IF(U$25=0,"",U185-$I185)</f>
        <v/>
      </c>
      <c r="X185" s="200" t="str">
        <f t="shared" ref="X185" si="866">IF(ISBLANK(X$25),"",X$25+21)</f>
        <v/>
      </c>
      <c r="Y185" s="201" t="str">
        <f t="shared" si="838"/>
        <v/>
      </c>
      <c r="Z185" s="264" t="str">
        <f t="shared" ref="Z185" si="867">IF(X$25=0,"",X185-$I185)</f>
        <v/>
      </c>
      <c r="AA185" s="265" t="str">
        <f t="shared" ref="AA185" si="868">IF(ISBLANK(AA$25),"",AA$25+21)</f>
        <v/>
      </c>
      <c r="AB185" s="214" t="str">
        <f t="shared" si="840"/>
        <v/>
      </c>
      <c r="AC185" s="264" t="str">
        <f t="shared" ref="AC185" si="869">IF(AA$25=0,"",AA185-$I185)</f>
        <v/>
      </c>
      <c r="AD185" s="200" t="str">
        <f t="shared" ref="AD185" si="870">IF(ISBLANK(AD$25),"",AD$25+21)</f>
        <v/>
      </c>
      <c r="AE185" s="219" t="str">
        <f t="shared" si="842"/>
        <v/>
      </c>
      <c r="AF185" s="264" t="str">
        <f t="shared" ref="AF185" si="871">IF(AD$25=0,"",AD185-$I185)</f>
        <v/>
      </c>
      <c r="AG185" s="266" t="s">
        <v>169</v>
      </c>
      <c r="AH185" s="267" t="s">
        <v>185</v>
      </c>
    </row>
    <row r="186" spans="1:34" s="80" customFormat="1" ht="14.25" customHeight="1">
      <c r="A186" s="224" t="s">
        <v>258</v>
      </c>
      <c r="B186" s="216" t="s">
        <v>318</v>
      </c>
      <c r="C186" s="310" t="s">
        <v>173</v>
      </c>
      <c r="D186" s="201" t="str">
        <f t="shared" ref="D186:D187" si="872">C186</f>
        <v>---</v>
      </c>
      <c r="E186" s="227">
        <f t="shared" si="748"/>
        <v>44733</v>
      </c>
      <c r="F186" s="201">
        <f t="shared" ref="F186:F187" si="873">E186</f>
        <v>44733</v>
      </c>
      <c r="G186" s="200">
        <f t="shared" ref="G186:G187" si="874">IF(K186="CANCEL","",I186-2)</f>
        <v>44734</v>
      </c>
      <c r="H186" s="201">
        <f t="shared" ref="H186:H187" si="875">G186</f>
        <v>44734</v>
      </c>
      <c r="I186" s="200">
        <f t="shared" si="659"/>
        <v>44736</v>
      </c>
      <c r="J186" s="227">
        <f t="shared" si="690"/>
        <v>44736</v>
      </c>
      <c r="K186" s="201">
        <f t="shared" ref="K186:K187" si="876">I186</f>
        <v>44736</v>
      </c>
      <c r="L186" s="200" t="str">
        <f>IF(ISBLANK(L$26),"",L$26+21)</f>
        <v/>
      </c>
      <c r="M186" s="201" t="str">
        <f t="shared" si="701"/>
        <v/>
      </c>
      <c r="N186" s="264" t="str">
        <f>IF(L$26=0,"",L186-$I186)</f>
        <v/>
      </c>
      <c r="O186" s="200" t="str">
        <f>IF(ISBLANK(O$26),"",O$26+21)</f>
        <v/>
      </c>
      <c r="P186" s="212" t="str">
        <f t="shared" si="833"/>
        <v/>
      </c>
      <c r="Q186" s="264" t="str">
        <f>IF(O$26=0,"",O186-$I186)</f>
        <v/>
      </c>
      <c r="R186" s="200" t="str">
        <f>IF(ISBLANK(R$26),"",R$26+21)</f>
        <v/>
      </c>
      <c r="S186" s="201" t="str">
        <f t="shared" si="834"/>
        <v/>
      </c>
      <c r="T186" s="264" t="str">
        <f>IF(R$26=0,"",R186-$I186)</f>
        <v/>
      </c>
      <c r="U186" s="265">
        <f t="shared" ref="U186" si="877">IF(ISBLANK(U$26),"",U$26+21)</f>
        <v>44739</v>
      </c>
      <c r="V186" s="212">
        <f t="shared" si="836"/>
        <v>44739</v>
      </c>
      <c r="W186" s="264">
        <f t="shared" ref="W186" si="878">IF(U$26=0,"",U186-$I186)</f>
        <v>3</v>
      </c>
      <c r="X186" s="265">
        <f t="shared" ref="X186" si="879">IF(ISBLANK(X$26),"",X$26+21)</f>
        <v>44740</v>
      </c>
      <c r="Y186" s="212">
        <f t="shared" si="838"/>
        <v>44740</v>
      </c>
      <c r="Z186" s="264">
        <f t="shared" ref="Z186" si="880">IF(X$26=0,"",X186-$I186)</f>
        <v>4</v>
      </c>
      <c r="AA186" s="265" t="str">
        <f t="shared" ref="AA186" si="881">IF(ISBLANK(AA$26),"",AA$26+21)</f>
        <v/>
      </c>
      <c r="AB186" s="214" t="str">
        <f t="shared" si="840"/>
        <v/>
      </c>
      <c r="AC186" s="264" t="str">
        <f t="shared" ref="AC186" si="882">IF(AA$26=0,"",AA186-$I186)</f>
        <v/>
      </c>
      <c r="AD186" s="200" t="str">
        <f t="shared" ref="AD186" si="883">IF(ISBLANK(AD$26),"",AD$26+21)</f>
        <v/>
      </c>
      <c r="AE186" s="219" t="str">
        <f t="shared" si="842"/>
        <v/>
      </c>
      <c r="AF186" s="264" t="str">
        <f t="shared" ref="AF186" si="884">IF(AD$26=0,"",AD186-$I186)</f>
        <v/>
      </c>
      <c r="AG186" s="266" t="s">
        <v>104</v>
      </c>
      <c r="AH186" s="225"/>
    </row>
    <row r="187" spans="1:34" s="80" customFormat="1" ht="14.25" customHeight="1">
      <c r="A187" s="224" t="s">
        <v>295</v>
      </c>
      <c r="B187" s="259" t="s">
        <v>256</v>
      </c>
      <c r="C187" s="310" t="s">
        <v>173</v>
      </c>
      <c r="D187" s="201" t="str">
        <f t="shared" si="872"/>
        <v>---</v>
      </c>
      <c r="E187" s="227">
        <f t="shared" si="748"/>
        <v>44733</v>
      </c>
      <c r="F187" s="201">
        <f t="shared" si="873"/>
        <v>44733</v>
      </c>
      <c r="G187" s="200">
        <f t="shared" si="874"/>
        <v>44734</v>
      </c>
      <c r="H187" s="201">
        <f t="shared" si="875"/>
        <v>44734</v>
      </c>
      <c r="I187" s="200">
        <f t="shared" si="659"/>
        <v>44736</v>
      </c>
      <c r="J187" s="227">
        <f t="shared" si="690"/>
        <v>44736</v>
      </c>
      <c r="K187" s="201">
        <f t="shared" si="876"/>
        <v>44736</v>
      </c>
      <c r="L187" s="200" t="str">
        <f>IF(ISBLANK(L$27),"",L$27+21)</f>
        <v/>
      </c>
      <c r="M187" s="201" t="str">
        <f t="shared" si="701"/>
        <v/>
      </c>
      <c r="N187" s="264" t="str">
        <f>IF(L$27=0,"",L187-$I187)</f>
        <v/>
      </c>
      <c r="O187" s="200" t="str">
        <f>IF(ISBLANK(O$27),"",O$27+21)</f>
        <v/>
      </c>
      <c r="P187" s="212" t="str">
        <f t="shared" si="833"/>
        <v/>
      </c>
      <c r="Q187" s="264" t="str">
        <f>IF(O$27=0,"",O187-$I187)</f>
        <v/>
      </c>
      <c r="R187" s="200" t="str">
        <f>IF(ISBLANK(R$27),"",R$27+21)</f>
        <v/>
      </c>
      <c r="S187" s="201" t="str">
        <f t="shared" si="834"/>
        <v/>
      </c>
      <c r="T187" s="264" t="str">
        <f>IF(R$27=0,"",R187-$I187)</f>
        <v/>
      </c>
      <c r="U187" s="265">
        <f t="shared" ref="U187" si="885">IF(ISBLANK(U$27),"",U$27+21)</f>
        <v>44739</v>
      </c>
      <c r="V187" s="212">
        <f t="shared" si="836"/>
        <v>44739</v>
      </c>
      <c r="W187" s="264">
        <f t="shared" ref="W187" si="886">IF(U$27=0,"",U187-$I187)</f>
        <v>3</v>
      </c>
      <c r="X187" s="265">
        <f t="shared" ref="X187" si="887">IF(ISBLANK(X$27),"",X$27+21)</f>
        <v>44739</v>
      </c>
      <c r="Y187" s="212">
        <f t="shared" si="838"/>
        <v>44739</v>
      </c>
      <c r="Z187" s="264">
        <f t="shared" ref="Z187" si="888">IF(X$27=0,"",X187-$I187)</f>
        <v>3</v>
      </c>
      <c r="AA187" s="265" t="str">
        <f t="shared" ref="AA187" si="889">IF(ISBLANK(AA$27),"",AA$27+21)</f>
        <v/>
      </c>
      <c r="AB187" s="214" t="str">
        <f t="shared" si="840"/>
        <v/>
      </c>
      <c r="AC187" s="264" t="str">
        <f t="shared" ref="AC187" si="890">IF(AA$27=0,"",AA187-$I187)</f>
        <v/>
      </c>
      <c r="AD187" s="200" t="str">
        <f t="shared" ref="AD187" si="891">IF(ISBLANK(AD$27),"",AD$27+21)</f>
        <v/>
      </c>
      <c r="AE187" s="219" t="str">
        <f t="shared" si="842"/>
        <v/>
      </c>
      <c r="AF187" s="264" t="str">
        <f t="shared" ref="AF187" si="892">IF(AD$27=0,"",AD187-$I187)</f>
        <v/>
      </c>
      <c r="AG187" s="266" t="s">
        <v>167</v>
      </c>
      <c r="AH187" s="225"/>
    </row>
    <row r="188" spans="1:34" s="80" customFormat="1" ht="14.25" customHeight="1">
      <c r="A188" s="258" t="s">
        <v>291</v>
      </c>
      <c r="B188" s="216" t="s">
        <v>273</v>
      </c>
      <c r="C188" s="217">
        <f>IF(H188="CANCEL","",I188-2)</f>
        <v>44734</v>
      </c>
      <c r="D188" s="201">
        <f>C188</f>
        <v>44734</v>
      </c>
      <c r="E188" s="227">
        <f t="shared" si="748"/>
        <v>44733</v>
      </c>
      <c r="F188" s="201">
        <f>E188</f>
        <v>44733</v>
      </c>
      <c r="G188" s="200">
        <f>IF(K188="CANCEL","",I188-2)</f>
        <v>44734</v>
      </c>
      <c r="H188" s="201">
        <f>G188</f>
        <v>44734</v>
      </c>
      <c r="I188" s="200">
        <f t="shared" si="659"/>
        <v>44736</v>
      </c>
      <c r="J188" s="227">
        <f t="shared" si="690"/>
        <v>44736</v>
      </c>
      <c r="K188" s="201">
        <f>I188</f>
        <v>44736</v>
      </c>
      <c r="L188" s="200" t="str">
        <f>IF(ISBLANK(L$28),"",L$28+21)</f>
        <v/>
      </c>
      <c r="M188" s="201" t="str">
        <f t="shared" si="701"/>
        <v/>
      </c>
      <c r="N188" s="264" t="str">
        <f>IF(L$28=0,"",L188-$I188)</f>
        <v/>
      </c>
      <c r="O188" s="200" t="str">
        <f>IF(ISBLANK(O$28),"",O$28+21)</f>
        <v/>
      </c>
      <c r="P188" s="212" t="str">
        <f t="shared" si="833"/>
        <v/>
      </c>
      <c r="Q188" s="264" t="str">
        <f>IF(O$28=0,"",O188-$I188)</f>
        <v/>
      </c>
      <c r="R188" s="200" t="str">
        <f>IF(ISBLANK(R$28),"",R$28+21)</f>
        <v/>
      </c>
      <c r="S188" s="201" t="str">
        <f t="shared" si="834"/>
        <v/>
      </c>
      <c r="T188" s="264" t="str">
        <f>IF(R$28=0,"",R188-$I188)</f>
        <v/>
      </c>
      <c r="U188" s="265">
        <f>IF(ISBLANK(U$28),"",U$28+21)</f>
        <v>44739</v>
      </c>
      <c r="V188" s="212">
        <f t="shared" si="836"/>
        <v>44739</v>
      </c>
      <c r="W188" s="264">
        <f t="shared" ref="W188" si="893">IF(U$28=0,"",U188-$I188)</f>
        <v>3</v>
      </c>
      <c r="X188" s="265">
        <f>IF(ISBLANK(X$28),"",X$28+21)</f>
        <v>44740</v>
      </c>
      <c r="Y188" s="212">
        <f t="shared" si="838"/>
        <v>44740</v>
      </c>
      <c r="Z188" s="264">
        <f t="shared" ref="Z188" si="894">IF(X$28=0,"",X188-$I188)</f>
        <v>4</v>
      </c>
      <c r="AA188" s="265" t="str">
        <f t="shared" ref="AA188" si="895">IF(ISBLANK(AA$28),"",AA$28+21)</f>
        <v/>
      </c>
      <c r="AB188" s="214" t="str">
        <f t="shared" si="840"/>
        <v/>
      </c>
      <c r="AC188" s="264" t="str">
        <f t="shared" ref="AC188" si="896">IF(AA$28=0,"",AA188-$I188)</f>
        <v/>
      </c>
      <c r="AD188" s="200" t="str">
        <f t="shared" ref="AD188" si="897">IF(ISBLANK(AD$28),"",AD$28+21)</f>
        <v/>
      </c>
      <c r="AE188" s="219" t="str">
        <f t="shared" si="842"/>
        <v/>
      </c>
      <c r="AF188" s="264" t="str">
        <f t="shared" ref="AF188" si="898">IF(AD$28=0,"",AD188-$I188)</f>
        <v/>
      </c>
      <c r="AG188" s="266" t="s">
        <v>108</v>
      </c>
      <c r="AH188" s="267" t="s">
        <v>186</v>
      </c>
    </row>
    <row r="189" spans="1:34" s="80" customFormat="1" ht="14.25" customHeight="1">
      <c r="A189" s="258" t="s">
        <v>200</v>
      </c>
      <c r="B189" s="216"/>
      <c r="C189" s="310" t="s">
        <v>173</v>
      </c>
      <c r="D189" s="201" t="str">
        <f t="shared" ref="D189:D193" si="899">C189</f>
        <v>---</v>
      </c>
      <c r="E189" s="227">
        <f t="shared" si="748"/>
        <v>44734</v>
      </c>
      <c r="F189" s="201">
        <f t="shared" ref="F189:F193" si="900">E189</f>
        <v>44734</v>
      </c>
      <c r="G189" s="200">
        <f t="shared" ref="G189:G190" si="901">IF(K189="CANCEL","",I189-2)</f>
        <v>44735</v>
      </c>
      <c r="H189" s="201">
        <f t="shared" ref="H189:H193" si="902">G189</f>
        <v>44735</v>
      </c>
      <c r="I189" s="200">
        <f t="shared" si="659"/>
        <v>44737</v>
      </c>
      <c r="J189" s="227">
        <f t="shared" si="690"/>
        <v>44737</v>
      </c>
      <c r="K189" s="201">
        <f t="shared" ref="K189:K198" si="903">I189</f>
        <v>44737</v>
      </c>
      <c r="L189" s="200">
        <f>IF(ISBLANK(L$29),"",L$29+21)</f>
        <v>44740</v>
      </c>
      <c r="M189" s="201">
        <f t="shared" si="701"/>
        <v>44740</v>
      </c>
      <c r="N189" s="264">
        <f>IF(L$29=0,"",L189-$I189)</f>
        <v>3</v>
      </c>
      <c r="O189" s="200">
        <f>IF(ISBLANK(O$29),"",O$29+21)</f>
        <v>44740</v>
      </c>
      <c r="P189" s="212">
        <f t="shared" si="833"/>
        <v>44740</v>
      </c>
      <c r="Q189" s="264">
        <f>IF(O$29=0,"",O189-$I189)</f>
        <v>3</v>
      </c>
      <c r="R189" s="200" t="str">
        <f>IF(ISBLANK(R$29),"",R$29+21)</f>
        <v/>
      </c>
      <c r="S189" s="201" t="str">
        <f t="shared" si="834"/>
        <v/>
      </c>
      <c r="T189" s="264" t="str">
        <f>IF(R$29=0,"",R189-$I189)</f>
        <v/>
      </c>
      <c r="U189" s="265" t="str">
        <f t="shared" ref="U189" si="904">IF(ISBLANK(U$29),"",U$29+21)</f>
        <v/>
      </c>
      <c r="V189" s="212" t="str">
        <f t="shared" si="836"/>
        <v/>
      </c>
      <c r="W189" s="264" t="str">
        <f t="shared" ref="W189" si="905">IF(U$29=0,"",U189-$I189)</f>
        <v/>
      </c>
      <c r="X189" s="200" t="str">
        <f t="shared" ref="X189" si="906">IF(ISBLANK(X$29),"",X$29+21)</f>
        <v/>
      </c>
      <c r="Y189" s="201" t="str">
        <f t="shared" si="838"/>
        <v/>
      </c>
      <c r="Z189" s="264" t="str">
        <f t="shared" ref="Z189" si="907">IF(X$29=0,"",X189-$I189)</f>
        <v/>
      </c>
      <c r="AA189" s="265" t="str">
        <f t="shared" ref="AA189" si="908">IF(ISBLANK(AA$29),"",AA$29+21)</f>
        <v/>
      </c>
      <c r="AB189" s="214" t="str">
        <f t="shared" si="840"/>
        <v/>
      </c>
      <c r="AC189" s="264" t="str">
        <f t="shared" ref="AC189" si="909">IF(AA$29=0,"",AA189-$I189)</f>
        <v/>
      </c>
      <c r="AD189" s="200" t="str">
        <f t="shared" ref="AD189" si="910">IF(ISBLANK(AD$29),"",AD$29+21)</f>
        <v/>
      </c>
      <c r="AE189" s="219" t="str">
        <f t="shared" si="842"/>
        <v/>
      </c>
      <c r="AF189" s="264" t="str">
        <f t="shared" ref="AF189" si="911">IF(AD$29=0,"",AD189-$I189)</f>
        <v/>
      </c>
      <c r="AG189" s="266" t="s">
        <v>168</v>
      </c>
      <c r="AH189" s="267"/>
    </row>
    <row r="190" spans="1:34" s="80" customFormat="1" ht="14.25" customHeight="1">
      <c r="A190" s="224" t="s">
        <v>281</v>
      </c>
      <c r="B190" s="259" t="s">
        <v>279</v>
      </c>
      <c r="C190" s="310" t="s">
        <v>173</v>
      </c>
      <c r="D190" s="201" t="str">
        <f t="shared" si="899"/>
        <v>---</v>
      </c>
      <c r="E190" s="227">
        <f t="shared" si="748"/>
        <v>44734</v>
      </c>
      <c r="F190" s="201">
        <f t="shared" si="900"/>
        <v>44734</v>
      </c>
      <c r="G190" s="200">
        <f t="shared" si="901"/>
        <v>44735</v>
      </c>
      <c r="H190" s="201">
        <f t="shared" si="902"/>
        <v>44735</v>
      </c>
      <c r="I190" s="200">
        <f t="shared" si="659"/>
        <v>44737</v>
      </c>
      <c r="J190" s="227">
        <f t="shared" si="690"/>
        <v>44737</v>
      </c>
      <c r="K190" s="201">
        <f t="shared" si="903"/>
        <v>44737</v>
      </c>
      <c r="L190" s="200">
        <f>IF(ISBLANK(L$30),"",L$30+21)</f>
        <v>44740</v>
      </c>
      <c r="M190" s="201">
        <f t="shared" si="701"/>
        <v>44740</v>
      </c>
      <c r="N190" s="264">
        <f>IF(L$30=0,"",L190-$I190)</f>
        <v>3</v>
      </c>
      <c r="O190" s="200">
        <f>IF(ISBLANK(O$30),"",O$30+21)</f>
        <v>44741</v>
      </c>
      <c r="P190" s="212">
        <f t="shared" si="833"/>
        <v>44741</v>
      </c>
      <c r="Q190" s="264">
        <f>IF(O$30=0,"",O190-$I190)</f>
        <v>4</v>
      </c>
      <c r="R190" s="200" t="str">
        <f>IF(ISBLANK(R$30),"",R$30+21)</f>
        <v/>
      </c>
      <c r="S190" s="201" t="str">
        <f t="shared" si="834"/>
        <v/>
      </c>
      <c r="T190" s="264" t="str">
        <f>IF(R$30=0,"",R190-$I190)</f>
        <v/>
      </c>
      <c r="U190" s="265" t="str">
        <f t="shared" ref="U190" si="912">IF(ISBLANK(U$30),"",U$30+21)</f>
        <v/>
      </c>
      <c r="V190" s="212" t="str">
        <f t="shared" si="836"/>
        <v/>
      </c>
      <c r="W190" s="264" t="str">
        <f t="shared" ref="W190" si="913">IF(U$30=0,"",U190-$I190)</f>
        <v/>
      </c>
      <c r="X190" s="200" t="str">
        <f t="shared" ref="X190" si="914">IF(ISBLANK(X$30),"",X$30+21)</f>
        <v/>
      </c>
      <c r="Y190" s="201" t="str">
        <f t="shared" si="838"/>
        <v/>
      </c>
      <c r="Z190" s="264" t="str">
        <f t="shared" ref="Z190" si="915">IF(X$30=0,"",X190-$I190)</f>
        <v/>
      </c>
      <c r="AA190" s="265" t="str">
        <f t="shared" ref="AA190" si="916">IF(ISBLANK(AA$30),"",AA$30+21)</f>
        <v/>
      </c>
      <c r="AB190" s="214" t="str">
        <f t="shared" si="840"/>
        <v/>
      </c>
      <c r="AC190" s="264" t="str">
        <f t="shared" ref="AC190" si="917">IF(AA$30=0,"",AA190-$I190)</f>
        <v/>
      </c>
      <c r="AD190" s="200" t="str">
        <f t="shared" ref="AD190" si="918">IF(ISBLANK(AD$30),"",AD$30+21)</f>
        <v/>
      </c>
      <c r="AE190" s="219" t="str">
        <f t="shared" si="842"/>
        <v/>
      </c>
      <c r="AF190" s="264" t="str">
        <f t="shared" ref="AF190" si="919">IF(AD$30=0,"",AD190-$I190)</f>
        <v/>
      </c>
      <c r="AG190" s="266" t="s">
        <v>107</v>
      </c>
      <c r="AH190" s="225"/>
    </row>
    <row r="191" spans="1:34" s="80" customFormat="1" ht="14.25" customHeight="1">
      <c r="A191" s="224" t="s">
        <v>254</v>
      </c>
      <c r="B191" s="259" t="s">
        <v>318</v>
      </c>
      <c r="C191" s="310" t="s">
        <v>173</v>
      </c>
      <c r="D191" s="201" t="str">
        <f t="shared" si="899"/>
        <v>---</v>
      </c>
      <c r="E191" s="227">
        <f t="shared" si="748"/>
        <v>44734</v>
      </c>
      <c r="F191" s="201">
        <f t="shared" si="900"/>
        <v>44734</v>
      </c>
      <c r="G191" s="200">
        <f>IF(K191="CANCEL","",I191-2)</f>
        <v>44735</v>
      </c>
      <c r="H191" s="201">
        <f t="shared" si="902"/>
        <v>44735</v>
      </c>
      <c r="I191" s="200">
        <f t="shared" si="659"/>
        <v>44737</v>
      </c>
      <c r="J191" s="227">
        <f t="shared" si="690"/>
        <v>44737</v>
      </c>
      <c r="K191" s="201">
        <f t="shared" si="903"/>
        <v>44737</v>
      </c>
      <c r="L191" s="200">
        <f>IF(ISBLANK(L$31),"",L$31+21)</f>
        <v>44740</v>
      </c>
      <c r="M191" s="201">
        <f t="shared" si="701"/>
        <v>44740</v>
      </c>
      <c r="N191" s="264">
        <f>IF(L$31=0,"",L191-$I191)</f>
        <v>3</v>
      </c>
      <c r="O191" s="200">
        <f>IF(ISBLANK(O$31),"",O$31+21)</f>
        <v>44740</v>
      </c>
      <c r="P191" s="212">
        <f t="shared" si="833"/>
        <v>44740</v>
      </c>
      <c r="Q191" s="264">
        <f>IF(O$31=0,"",O191-$I191)</f>
        <v>3</v>
      </c>
      <c r="R191" s="200" t="str">
        <f>IF(ISBLANK(R$31),"",R$31+21)</f>
        <v/>
      </c>
      <c r="S191" s="201" t="str">
        <f t="shared" si="834"/>
        <v/>
      </c>
      <c r="T191" s="264" t="str">
        <f>IF(R$31=0,"",R191-$I191)</f>
        <v/>
      </c>
      <c r="U191" s="265" t="str">
        <f t="shared" ref="U191" si="920">IF(ISBLANK(U$31),"",U$31+21)</f>
        <v/>
      </c>
      <c r="V191" s="212" t="str">
        <f t="shared" si="836"/>
        <v/>
      </c>
      <c r="W191" s="264" t="str">
        <f t="shared" ref="W191" si="921">IF(U$31=0,"",U191-$I191)</f>
        <v/>
      </c>
      <c r="X191" s="200" t="str">
        <f t="shared" ref="X191" si="922">IF(ISBLANK(X$31),"",X$31+21)</f>
        <v/>
      </c>
      <c r="Y191" s="201" t="str">
        <f t="shared" si="838"/>
        <v/>
      </c>
      <c r="Z191" s="264" t="str">
        <f t="shared" ref="Z191" si="923">IF(X$31=0,"",X191-$I191)</f>
        <v/>
      </c>
      <c r="AA191" s="265" t="str">
        <f t="shared" ref="AA191" si="924">IF(ISBLANK(AA$31),"",AA$31+21)</f>
        <v/>
      </c>
      <c r="AB191" s="214" t="str">
        <f t="shared" si="840"/>
        <v/>
      </c>
      <c r="AC191" s="264" t="str">
        <f t="shared" ref="AC191" si="925">IF(AA$31=0,"",AA191-$I191)</f>
        <v/>
      </c>
      <c r="AD191" s="200" t="str">
        <f t="shared" ref="AD191" si="926">IF(ISBLANK(AD$31),"",AD$31+21)</f>
        <v/>
      </c>
      <c r="AE191" s="219" t="str">
        <f t="shared" si="842"/>
        <v/>
      </c>
      <c r="AF191" s="264" t="str">
        <f t="shared" ref="AF191" si="927">IF(AD$31=0,"",AD191-$I191)</f>
        <v/>
      </c>
      <c r="AG191" s="266" t="s">
        <v>152</v>
      </c>
      <c r="AH191" s="225"/>
    </row>
    <row r="192" spans="1:34" s="80" customFormat="1" ht="14.25" customHeight="1">
      <c r="A192" s="224" t="s">
        <v>283</v>
      </c>
      <c r="B192" s="352" t="s">
        <v>340</v>
      </c>
      <c r="C192" s="217">
        <f>IF(H192="CANCEL","",I192-1)</f>
        <v>44736</v>
      </c>
      <c r="D192" s="201">
        <f t="shared" ref="D192" si="928">C192</f>
        <v>44736</v>
      </c>
      <c r="E192" s="227">
        <f>IF(K192="CANCEL","",G192)</f>
        <v>44736</v>
      </c>
      <c r="F192" s="201">
        <f t="shared" ref="F192" si="929">E192</f>
        <v>44736</v>
      </c>
      <c r="G192" s="200">
        <f>IF(K192="CANCEL","",I192-1)</f>
        <v>44736</v>
      </c>
      <c r="H192" s="201">
        <f t="shared" ref="H192" si="930">G192</f>
        <v>44736</v>
      </c>
      <c r="I192" s="200">
        <f t="shared" si="659"/>
        <v>44737</v>
      </c>
      <c r="J192" s="227">
        <f t="shared" si="690"/>
        <v>44737</v>
      </c>
      <c r="K192" s="201">
        <f t="shared" ref="K192" si="931">I192</f>
        <v>44737</v>
      </c>
      <c r="L192" s="200" t="str">
        <f>IF(ISBLANK(L$32),"",L$32+21)</f>
        <v/>
      </c>
      <c r="M192" s="201" t="str">
        <f t="shared" si="701"/>
        <v/>
      </c>
      <c r="N192" s="264" t="str">
        <f>IF(L$32=0,"",L192-$I192)</f>
        <v/>
      </c>
      <c r="O192" s="200" t="str">
        <f>IF(ISBLANK(O$32),"",O$32+21)</f>
        <v/>
      </c>
      <c r="P192" s="212" t="str">
        <f t="shared" si="833"/>
        <v/>
      </c>
      <c r="Q192" s="264" t="str">
        <f>IF(O$32=0,"",O192-$I192)</f>
        <v/>
      </c>
      <c r="R192" s="200" t="str">
        <f>IF(ISBLANK(R$32),"",R$32+21)</f>
        <v/>
      </c>
      <c r="S192" s="201" t="str">
        <f t="shared" si="834"/>
        <v/>
      </c>
      <c r="T192" s="264" t="str">
        <f>IF(R$32=0,"",R192-$I192)</f>
        <v/>
      </c>
      <c r="U192" s="200" t="str">
        <f>IF(ISBLANK(U$32),"",IF(A192="XIN JIAN ZHEN(KOBE)","",U$32+21))</f>
        <v/>
      </c>
      <c r="V192" s="212" t="str">
        <f t="shared" si="836"/>
        <v/>
      </c>
      <c r="W192" s="264" t="str">
        <f>IF(U192="","",U192-$I192)</f>
        <v/>
      </c>
      <c r="X192" s="200">
        <f>IF(ISBLANK(X$32),"",IF(A192="XIN JIAN ZHEN(OSAKA)","",X$32+21))</f>
        <v>44739</v>
      </c>
      <c r="Y192" s="212">
        <f t="shared" si="838"/>
        <v>44739</v>
      </c>
      <c r="Z192" s="264">
        <f>IF(X192="","",X192-$I192)</f>
        <v>2</v>
      </c>
      <c r="AA192" s="265" t="str">
        <f t="shared" ref="AA192" si="932">IF(ISBLANK(AA$32),"",AA$32+21)</f>
        <v/>
      </c>
      <c r="AB192" s="214" t="str">
        <f t="shared" si="840"/>
        <v/>
      </c>
      <c r="AC192" s="264" t="str">
        <f t="shared" ref="AC192" si="933">IF(AA$32=0,"",AA192-$I192)</f>
        <v/>
      </c>
      <c r="AD192" s="200" t="str">
        <f t="shared" ref="AD192" si="934">IF(ISBLANK(AD$32),"",AD$32+21)</f>
        <v/>
      </c>
      <c r="AE192" s="219" t="str">
        <f t="shared" si="842"/>
        <v/>
      </c>
      <c r="AF192" s="264" t="str">
        <f t="shared" ref="AF192" si="935">IF(AD$32=0,"",AD192-$I192)</f>
        <v/>
      </c>
      <c r="AG192" s="266" t="s">
        <v>153</v>
      </c>
      <c r="AH192" s="267" t="str">
        <f>IF(A192="XIN JIAN ZHEN(OSAKA)","LCL:OSAKA","LCL:KOBE")</f>
        <v>LCL:KOBE</v>
      </c>
    </row>
    <row r="193" spans="1:34" s="80" customFormat="1" ht="14.25" customHeight="1">
      <c r="A193" s="258" t="s">
        <v>194</v>
      </c>
      <c r="B193" s="259" t="s">
        <v>341</v>
      </c>
      <c r="C193" s="310" t="s">
        <v>173</v>
      </c>
      <c r="D193" s="201" t="str">
        <f t="shared" si="899"/>
        <v>---</v>
      </c>
      <c r="E193" s="227">
        <f t="shared" ref="E193:E211" si="936">IF(K193="CANCEL","",G193-1)</f>
        <v>44734</v>
      </c>
      <c r="F193" s="201">
        <f t="shared" si="900"/>
        <v>44734</v>
      </c>
      <c r="G193" s="200">
        <f>IF(K193="CANCEL","",I193-2)</f>
        <v>44735</v>
      </c>
      <c r="H193" s="201">
        <f t="shared" si="902"/>
        <v>44735</v>
      </c>
      <c r="I193" s="200">
        <f t="shared" si="659"/>
        <v>44737</v>
      </c>
      <c r="J193" s="227">
        <f t="shared" si="690"/>
        <v>44737</v>
      </c>
      <c r="K193" s="201">
        <f t="shared" si="903"/>
        <v>44737</v>
      </c>
      <c r="L193" s="200" t="str">
        <f>IF(ISBLANK(L$33),"",L$33+21)</f>
        <v/>
      </c>
      <c r="M193" s="201" t="str">
        <f t="shared" si="701"/>
        <v/>
      </c>
      <c r="N193" s="264" t="str">
        <f>IF(L$33=0,"",L193-$I193)</f>
        <v/>
      </c>
      <c r="O193" s="200" t="str">
        <f>IF(ISBLANK(O$33),"",O$33+21)</f>
        <v/>
      </c>
      <c r="P193" s="212" t="str">
        <f t="shared" si="833"/>
        <v/>
      </c>
      <c r="Q193" s="264" t="str">
        <f>IF(O$33=0,"",O193-$I193)</f>
        <v/>
      </c>
      <c r="R193" s="200" t="str">
        <f>IF(ISBLANK(R$33),"",R$33+21)</f>
        <v/>
      </c>
      <c r="S193" s="201" t="str">
        <f t="shared" si="834"/>
        <v/>
      </c>
      <c r="T193" s="264" t="str">
        <f>IF(R$33=0,"",R193-$I193)</f>
        <v/>
      </c>
      <c r="U193" s="200">
        <f t="shared" ref="U193" si="937">IF(ISBLANK(U$33),"",U$33+21)</f>
        <v>44739</v>
      </c>
      <c r="V193" s="212">
        <f t="shared" si="836"/>
        <v>44739</v>
      </c>
      <c r="W193" s="264">
        <f t="shared" ref="W193" si="938">IF(U$33=0,"",U193-$I193)</f>
        <v>2</v>
      </c>
      <c r="X193" s="200">
        <f t="shared" ref="X193" si="939">IF(ISBLANK(X$33),"",X$33+21)</f>
        <v>44740</v>
      </c>
      <c r="Y193" s="212">
        <f t="shared" si="838"/>
        <v>44740</v>
      </c>
      <c r="Z193" s="264">
        <f t="shared" ref="Z193" si="940">IF(X$33=0,"",X193-$I193)</f>
        <v>3</v>
      </c>
      <c r="AA193" s="265" t="str">
        <f t="shared" ref="AA193" si="941">IF(ISBLANK(AA$33),"",AA$33+21)</f>
        <v/>
      </c>
      <c r="AB193" s="214" t="str">
        <f t="shared" si="840"/>
        <v/>
      </c>
      <c r="AC193" s="264" t="str">
        <f t="shared" ref="AC193" si="942">IF(AA$33=0,"",AA193-$I193)</f>
        <v/>
      </c>
      <c r="AD193" s="200" t="str">
        <f t="shared" ref="AD193" si="943">IF(ISBLANK(AD$33),"",AD$33+21)</f>
        <v/>
      </c>
      <c r="AE193" s="219" t="str">
        <f t="shared" si="842"/>
        <v/>
      </c>
      <c r="AF193" s="264" t="str">
        <f t="shared" ref="AF193" si="944">IF(AD$33=0,"",AD193-$I193)</f>
        <v/>
      </c>
      <c r="AG193" s="266" t="s">
        <v>167</v>
      </c>
      <c r="AH193" s="225"/>
    </row>
    <row r="194" spans="1:34" s="80" customFormat="1" ht="14.25" customHeight="1">
      <c r="A194" s="258" t="s">
        <v>259</v>
      </c>
      <c r="B194" s="259" t="s">
        <v>342</v>
      </c>
      <c r="C194" s="310" t="s">
        <v>173</v>
      </c>
      <c r="D194" s="201" t="str">
        <f>C194</f>
        <v>---</v>
      </c>
      <c r="E194" s="227">
        <f t="shared" si="936"/>
        <v>44734</v>
      </c>
      <c r="F194" s="201">
        <f>E194</f>
        <v>44734</v>
      </c>
      <c r="G194" s="200">
        <f>IF(K194="CANCEL","",I194-2)</f>
        <v>44735</v>
      </c>
      <c r="H194" s="201">
        <f>G194</f>
        <v>44735</v>
      </c>
      <c r="I194" s="200">
        <f t="shared" si="659"/>
        <v>44737</v>
      </c>
      <c r="J194" s="227">
        <f t="shared" si="690"/>
        <v>44737</v>
      </c>
      <c r="K194" s="201">
        <f t="shared" si="903"/>
        <v>44737</v>
      </c>
      <c r="L194" s="200" t="str">
        <f>IF(ISBLANK(L$34),"",L$34+21)</f>
        <v/>
      </c>
      <c r="M194" s="201" t="str">
        <f t="shared" si="701"/>
        <v/>
      </c>
      <c r="N194" s="264" t="str">
        <f>IF(L$34=0,"",L194-$I194)</f>
        <v/>
      </c>
      <c r="O194" s="200" t="str">
        <f>IF(ISBLANK(O$34),"",O$34+21)</f>
        <v/>
      </c>
      <c r="P194" s="212" t="str">
        <f t="shared" si="833"/>
        <v/>
      </c>
      <c r="Q194" s="264" t="str">
        <f>IF(O$34=0,"",O194-$I194)</f>
        <v/>
      </c>
      <c r="R194" s="200" t="str">
        <f>IF(ISBLANK(R$34),"",R$34+21)</f>
        <v/>
      </c>
      <c r="S194" s="201" t="str">
        <f t="shared" si="834"/>
        <v/>
      </c>
      <c r="T194" s="264" t="str">
        <f>IF(R$34=0,"",R194-$I194)</f>
        <v/>
      </c>
      <c r="U194" s="200">
        <f t="shared" ref="U194" si="945">IF(ISBLANK(U$34),"",U$34+21)</f>
        <v>44739</v>
      </c>
      <c r="V194" s="212">
        <f t="shared" si="836"/>
        <v>44739</v>
      </c>
      <c r="W194" s="264">
        <f t="shared" ref="W194" si="946">IF(U$34=0,"",U194-$I194)</f>
        <v>2</v>
      </c>
      <c r="X194" s="200">
        <f t="shared" ref="X194" si="947">IF(ISBLANK(X$34),"",X$34+21)</f>
        <v>44739</v>
      </c>
      <c r="Y194" s="212">
        <f t="shared" si="838"/>
        <v>44739</v>
      </c>
      <c r="Z194" s="264">
        <f t="shared" ref="Z194" si="948">IF(X$34=0,"",X194-$I194)</f>
        <v>2</v>
      </c>
      <c r="AA194" s="265" t="str">
        <f t="shared" ref="AA194" si="949">IF(ISBLANK(AA$34),"",AA$34+21)</f>
        <v/>
      </c>
      <c r="AB194" s="214" t="str">
        <f t="shared" si="840"/>
        <v/>
      </c>
      <c r="AC194" s="264" t="str">
        <f t="shared" ref="AC194" si="950">IF(AA$34=0,"",AA194-$I194)</f>
        <v/>
      </c>
      <c r="AD194" s="200" t="str">
        <f t="shared" ref="AD194" si="951">IF(ISBLANK(AD$34),"",AD$34+21)</f>
        <v/>
      </c>
      <c r="AE194" s="219" t="str">
        <f t="shared" si="842"/>
        <v/>
      </c>
      <c r="AF194" s="264" t="str">
        <f t="shared" ref="AF194" si="952">IF(AD$34=0,"",AD194-$I194)</f>
        <v/>
      </c>
      <c r="AG194" s="266" t="s">
        <v>168</v>
      </c>
      <c r="AH194" s="267"/>
    </row>
    <row r="195" spans="1:34" s="80" customFormat="1" ht="14.25" customHeight="1">
      <c r="A195" s="258" t="s">
        <v>191</v>
      </c>
      <c r="B195" s="352" t="s">
        <v>325</v>
      </c>
      <c r="C195" s="310" t="s">
        <v>173</v>
      </c>
      <c r="D195" s="201" t="str">
        <f t="shared" ref="D195:D206" si="953">C195</f>
        <v>---</v>
      </c>
      <c r="E195" s="227">
        <f t="shared" si="936"/>
        <v>44734</v>
      </c>
      <c r="F195" s="201">
        <f t="shared" ref="F195:F208" si="954">E195</f>
        <v>44734</v>
      </c>
      <c r="G195" s="200">
        <f>IF(K195="CANCEL","",I195-2)</f>
        <v>44735</v>
      </c>
      <c r="H195" s="201">
        <f t="shared" ref="H195:H208" si="955">G195</f>
        <v>44735</v>
      </c>
      <c r="I195" s="200">
        <f t="shared" ref="I195:I288" si="956">J195</f>
        <v>44737</v>
      </c>
      <c r="J195" s="227">
        <f t="shared" si="690"/>
        <v>44737</v>
      </c>
      <c r="K195" s="201">
        <f t="shared" si="903"/>
        <v>44737</v>
      </c>
      <c r="L195" s="200" t="str">
        <f>IF(ISBLANK(L$35),"",L$35+21)</f>
        <v/>
      </c>
      <c r="M195" s="201" t="str">
        <f t="shared" si="701"/>
        <v/>
      </c>
      <c r="N195" s="264" t="str">
        <f>IF(L$35=0,"",L195-$I195)</f>
        <v/>
      </c>
      <c r="O195" s="200" t="str">
        <f>IF(ISBLANK(O$35),"",O$35+21)</f>
        <v/>
      </c>
      <c r="P195" s="212" t="str">
        <f t="shared" si="833"/>
        <v/>
      </c>
      <c r="Q195" s="264" t="str">
        <f>IF(O$35=0,"",O195-$I195)</f>
        <v/>
      </c>
      <c r="R195" s="200" t="str">
        <f>IF(ISBLANK(R$35),"",R$35+21)</f>
        <v/>
      </c>
      <c r="S195" s="201" t="str">
        <f t="shared" si="834"/>
        <v/>
      </c>
      <c r="T195" s="264" t="str">
        <f>IF(R$35=0,"",R195-$I195)</f>
        <v/>
      </c>
      <c r="U195" s="265" t="str">
        <f t="shared" ref="U195" si="957">IF(ISBLANK(U$35),"",U$35+21)</f>
        <v/>
      </c>
      <c r="V195" s="212" t="str">
        <f t="shared" si="836"/>
        <v/>
      </c>
      <c r="W195" s="264" t="str">
        <f t="shared" ref="W195" si="958">IF(U$35=0,"",U195-$I195)</f>
        <v/>
      </c>
      <c r="X195" s="200" t="str">
        <f t="shared" ref="X195" si="959">IF(ISBLANK(X$35),"",X$35+21)</f>
        <v/>
      </c>
      <c r="Y195" s="201" t="str">
        <f t="shared" si="838"/>
        <v/>
      </c>
      <c r="Z195" s="264" t="str">
        <f t="shared" ref="Z195" si="960">IF(X$35=0,"",X195-$I195)</f>
        <v/>
      </c>
      <c r="AA195" s="200">
        <f t="shared" ref="AA195" si="961">IF(ISBLANK(AA$35),"",AA$35+21)</f>
        <v>44739</v>
      </c>
      <c r="AB195" s="201">
        <f t="shared" si="840"/>
        <v>44739</v>
      </c>
      <c r="AC195" s="264">
        <f t="shared" ref="AC195" si="962">IF(AA$35=0,"",AA195-$I195)</f>
        <v>2</v>
      </c>
      <c r="AD195" s="200">
        <f t="shared" ref="AD195" si="963">IF(ISBLANK(AD$35),"",AD$35+21)</f>
        <v>44740</v>
      </c>
      <c r="AE195" s="201">
        <f t="shared" si="842"/>
        <v>44740</v>
      </c>
      <c r="AF195" s="264">
        <f t="shared" ref="AF195" si="964">IF(AD$35=0,"",AD195-$I195)</f>
        <v>3</v>
      </c>
      <c r="AG195" s="266" t="s">
        <v>166</v>
      </c>
      <c r="AH195" s="267"/>
    </row>
    <row r="196" spans="1:34" s="80" customFormat="1" ht="14.25" customHeight="1">
      <c r="A196" s="260" t="s">
        <v>261</v>
      </c>
      <c r="B196" s="216" t="s">
        <v>271</v>
      </c>
      <c r="C196" s="310" t="s">
        <v>173</v>
      </c>
      <c r="D196" s="201" t="str">
        <f t="shared" si="953"/>
        <v>---</v>
      </c>
      <c r="E196" s="227">
        <f t="shared" si="936"/>
        <v>44734</v>
      </c>
      <c r="F196" s="201">
        <f t="shared" si="954"/>
        <v>44734</v>
      </c>
      <c r="G196" s="200">
        <f>IF(K196="CANCEL","",I196-2)</f>
        <v>44735</v>
      </c>
      <c r="H196" s="201">
        <f t="shared" si="955"/>
        <v>44735</v>
      </c>
      <c r="I196" s="200">
        <f t="shared" si="956"/>
        <v>44737</v>
      </c>
      <c r="J196" s="227">
        <f t="shared" si="690"/>
        <v>44737</v>
      </c>
      <c r="K196" s="201">
        <f t="shared" si="903"/>
        <v>44737</v>
      </c>
      <c r="L196" s="200" t="str">
        <f>IF(ISBLANK(L$36),"",L$36+21)</f>
        <v/>
      </c>
      <c r="M196" s="201" t="str">
        <f t="shared" si="701"/>
        <v/>
      </c>
      <c r="N196" s="264" t="str">
        <f>IF(L$36=0,"",L196-$I196)</f>
        <v/>
      </c>
      <c r="O196" s="200" t="str">
        <f>IF(ISBLANK(O$36),"",O$36+21)</f>
        <v/>
      </c>
      <c r="P196" s="212" t="str">
        <f t="shared" si="833"/>
        <v/>
      </c>
      <c r="Q196" s="264" t="str">
        <f>IF(O$36=0,"",O196-$I196)</f>
        <v/>
      </c>
      <c r="R196" s="200" t="str">
        <f>IF(ISBLANK(R$36),"",R$36+21)</f>
        <v/>
      </c>
      <c r="S196" s="201" t="str">
        <f t="shared" si="834"/>
        <v/>
      </c>
      <c r="T196" s="264" t="str">
        <f>IF(R$36=0,"",R196-$I196)</f>
        <v/>
      </c>
      <c r="U196" s="265" t="str">
        <f t="shared" ref="U196" si="965">IF(ISBLANK(U$36),"",U$36+21)</f>
        <v/>
      </c>
      <c r="V196" s="212" t="str">
        <f t="shared" si="836"/>
        <v/>
      </c>
      <c r="W196" s="264" t="str">
        <f t="shared" ref="W196" si="966">IF(U$36=0,"",U196-$I196)</f>
        <v/>
      </c>
      <c r="X196" s="200" t="str">
        <f t="shared" ref="X196" si="967">IF(ISBLANK(X$36),"",X$36+21)</f>
        <v/>
      </c>
      <c r="Y196" s="201" t="str">
        <f t="shared" si="838"/>
        <v/>
      </c>
      <c r="Z196" s="264" t="str">
        <f t="shared" ref="Z196" si="968">IF(X$36=0,"",X196-$I196)</f>
        <v/>
      </c>
      <c r="AA196" s="200">
        <f t="shared" ref="AA196" si="969">IF(ISBLANK(AA$36),"",AA$36+21)</f>
        <v>44739</v>
      </c>
      <c r="AB196" s="201">
        <f t="shared" si="840"/>
        <v>44739</v>
      </c>
      <c r="AC196" s="264">
        <f t="shared" ref="AC196" si="970">IF(AA$36=0,"",AA196-$I196)</f>
        <v>2</v>
      </c>
      <c r="AD196" s="200">
        <f t="shared" ref="AD196" si="971">IF(ISBLANK(AD$36),"",AD$36+21)</f>
        <v>44740</v>
      </c>
      <c r="AE196" s="201">
        <f t="shared" si="842"/>
        <v>44740</v>
      </c>
      <c r="AF196" s="264">
        <f t="shared" ref="AF196" si="972">IF(AD$36=0,"",AD196-$I196)</f>
        <v>3</v>
      </c>
      <c r="AG196" s="266" t="s">
        <v>167</v>
      </c>
      <c r="AH196" s="225"/>
    </row>
    <row r="197" spans="1:34" s="80" customFormat="1" ht="14.25" customHeight="1">
      <c r="A197" s="224" t="s">
        <v>298</v>
      </c>
      <c r="B197" s="259" t="s">
        <v>318</v>
      </c>
      <c r="C197" s="310" t="s">
        <v>173</v>
      </c>
      <c r="D197" s="201" t="str">
        <f t="shared" si="953"/>
        <v>---</v>
      </c>
      <c r="E197" s="227">
        <f t="shared" si="936"/>
        <v>44734</v>
      </c>
      <c r="F197" s="201">
        <f t="shared" si="954"/>
        <v>44734</v>
      </c>
      <c r="G197" s="200">
        <f>IF(K197="CANCEL","",I197-2)</f>
        <v>44735</v>
      </c>
      <c r="H197" s="201">
        <f t="shared" si="955"/>
        <v>44735</v>
      </c>
      <c r="I197" s="200">
        <f t="shared" si="956"/>
        <v>44737</v>
      </c>
      <c r="J197" s="227">
        <f t="shared" si="690"/>
        <v>44737</v>
      </c>
      <c r="K197" s="201">
        <f t="shared" si="903"/>
        <v>44737</v>
      </c>
      <c r="L197" s="200" t="str">
        <f>IF(ISBLANK(L$37),"",L$37+21)</f>
        <v/>
      </c>
      <c r="M197" s="201" t="str">
        <f t="shared" si="701"/>
        <v/>
      </c>
      <c r="N197" s="264" t="str">
        <f>IF(L$37=0,"",L197-$I197)</f>
        <v/>
      </c>
      <c r="O197" s="200" t="str">
        <f>IF(ISBLANK(O$37),"",O$37+21)</f>
        <v/>
      </c>
      <c r="P197" s="212" t="str">
        <f t="shared" si="833"/>
        <v/>
      </c>
      <c r="Q197" s="264" t="str">
        <f>IF(O$37=0,"",O197-$I197)</f>
        <v/>
      </c>
      <c r="R197" s="200" t="str">
        <f>IF(ISBLANK(R$37),"",R$37+21)</f>
        <v/>
      </c>
      <c r="S197" s="201" t="str">
        <f t="shared" si="834"/>
        <v/>
      </c>
      <c r="T197" s="264" t="str">
        <f>IF(R$37=0,"",R197-$I197)</f>
        <v/>
      </c>
      <c r="U197" s="265" t="str">
        <f t="shared" ref="U197" si="973">IF(ISBLANK(U$37),"",U$37+21)</f>
        <v/>
      </c>
      <c r="V197" s="212" t="str">
        <f t="shared" si="836"/>
        <v/>
      </c>
      <c r="W197" s="264" t="str">
        <f t="shared" ref="W197" si="974">IF(U$37=0,"",U197-$I197)</f>
        <v/>
      </c>
      <c r="X197" s="200" t="str">
        <f t="shared" ref="X197" si="975">IF(ISBLANK(X$37),"",X$37+21)</f>
        <v/>
      </c>
      <c r="Y197" s="201" t="str">
        <f t="shared" si="838"/>
        <v/>
      </c>
      <c r="Z197" s="264" t="str">
        <f t="shared" ref="Z197" si="976">IF(X$37=0,"",X197-$I197)</f>
        <v/>
      </c>
      <c r="AA197" s="200">
        <f t="shared" ref="AA197" si="977">IF(ISBLANK(AA$37),"",AA$37+21)</f>
        <v>44740</v>
      </c>
      <c r="AB197" s="201">
        <f t="shared" si="840"/>
        <v>44740</v>
      </c>
      <c r="AC197" s="264">
        <f t="shared" ref="AC197" si="978">IF(AA$37=0,"",AA197-$I197)</f>
        <v>3</v>
      </c>
      <c r="AD197" s="200">
        <f t="shared" ref="AD197" si="979">IF(ISBLANK(AD$37),"",AD$37+21)</f>
        <v>44739</v>
      </c>
      <c r="AE197" s="201">
        <f t="shared" si="842"/>
        <v>44739</v>
      </c>
      <c r="AF197" s="264">
        <f t="shared" ref="AF197" si="980">IF(AD$37=0,"",AD197-$I197)</f>
        <v>2</v>
      </c>
      <c r="AG197" s="266" t="s">
        <v>152</v>
      </c>
      <c r="AH197" s="225"/>
    </row>
    <row r="198" spans="1:34" s="80" customFormat="1" ht="14.25" customHeight="1">
      <c r="A198" s="224" t="s">
        <v>249</v>
      </c>
      <c r="B198" s="438" t="s">
        <v>273</v>
      </c>
      <c r="C198" s="310" t="s">
        <v>173</v>
      </c>
      <c r="D198" s="201" t="str">
        <f t="shared" si="953"/>
        <v>---</v>
      </c>
      <c r="E198" s="227">
        <f t="shared" si="936"/>
        <v>44735</v>
      </c>
      <c r="F198" s="201">
        <f t="shared" si="954"/>
        <v>44735</v>
      </c>
      <c r="G198" s="200">
        <f t="shared" ref="G198:G208" si="981">IF(K198="CANCEL","",I198-2)</f>
        <v>44736</v>
      </c>
      <c r="H198" s="201">
        <f t="shared" si="955"/>
        <v>44736</v>
      </c>
      <c r="I198" s="200">
        <f t="shared" si="956"/>
        <v>44738</v>
      </c>
      <c r="J198" s="227">
        <f t="shared" si="690"/>
        <v>44738</v>
      </c>
      <c r="K198" s="201">
        <f t="shared" si="903"/>
        <v>44738</v>
      </c>
      <c r="L198" s="200">
        <f>IF(ISBLANK(L$38),"",L$38+21)</f>
        <v>44741</v>
      </c>
      <c r="M198" s="201">
        <f t="shared" si="701"/>
        <v>44741</v>
      </c>
      <c r="N198" s="264">
        <f>IF(L$38=0,"",L198-$I198)</f>
        <v>3</v>
      </c>
      <c r="O198" s="200">
        <f>IF(ISBLANK(O$38),"",O$38+21)</f>
        <v>44741</v>
      </c>
      <c r="P198" s="212">
        <f t="shared" si="833"/>
        <v>44741</v>
      </c>
      <c r="Q198" s="264">
        <f>IF(O$38=0,"",O198-$I198)</f>
        <v>3</v>
      </c>
      <c r="R198" s="200" t="str">
        <f>IF(ISBLANK(R$38),"",R$38+21)</f>
        <v/>
      </c>
      <c r="S198" s="201" t="str">
        <f t="shared" si="834"/>
        <v/>
      </c>
      <c r="T198" s="264" t="str">
        <f>IF(R$38=0,"",R198-$I198)</f>
        <v/>
      </c>
      <c r="U198" s="265" t="str">
        <f t="shared" ref="U198" si="982">IF(ISBLANK(U$38),"",U$38+21)</f>
        <v/>
      </c>
      <c r="V198" s="212" t="str">
        <f t="shared" si="836"/>
        <v/>
      </c>
      <c r="W198" s="264" t="str">
        <f t="shared" ref="W198" si="983">IF(U$38=0,"",U198-$I198)</f>
        <v/>
      </c>
      <c r="X198" s="200" t="str">
        <f t="shared" ref="X198" si="984">IF(ISBLANK(X$38),"",X$38+21)</f>
        <v/>
      </c>
      <c r="Y198" s="201" t="str">
        <f t="shared" si="838"/>
        <v/>
      </c>
      <c r="Z198" s="264" t="str">
        <f t="shared" ref="Z198" si="985">IF(X$38=0,"",X198-$I198)</f>
        <v/>
      </c>
      <c r="AA198" s="265" t="str">
        <f t="shared" ref="AA198" si="986">IF(ISBLANK(AA$38),"",AA$38+21)</f>
        <v/>
      </c>
      <c r="AB198" s="214" t="str">
        <f t="shared" si="840"/>
        <v/>
      </c>
      <c r="AC198" s="264" t="str">
        <f t="shared" ref="AC198" si="987">IF(AA$38=0,"",AA198-$I198)</f>
        <v/>
      </c>
      <c r="AD198" s="200" t="str">
        <f t="shared" ref="AD198" si="988">IF(ISBLANK(AD$38),"",AD$38+21)</f>
        <v/>
      </c>
      <c r="AE198" s="219" t="str">
        <f t="shared" si="842"/>
        <v/>
      </c>
      <c r="AF198" s="264" t="str">
        <f t="shared" ref="AF198" si="989">IF(AD$38=0,"",AD198-$I198)</f>
        <v/>
      </c>
      <c r="AG198" s="266" t="s">
        <v>170</v>
      </c>
      <c r="AH198" s="225"/>
    </row>
    <row r="199" spans="1:34" s="80" customFormat="1" ht="14.25" customHeight="1">
      <c r="A199" s="260" t="s">
        <v>246</v>
      </c>
      <c r="B199" s="259" t="s">
        <v>274</v>
      </c>
      <c r="C199" s="310" t="s">
        <v>173</v>
      </c>
      <c r="D199" s="201" t="str">
        <f t="shared" si="953"/>
        <v>---</v>
      </c>
      <c r="E199" s="227">
        <f t="shared" si="936"/>
        <v>44735</v>
      </c>
      <c r="F199" s="201">
        <f t="shared" si="954"/>
        <v>44735</v>
      </c>
      <c r="G199" s="200">
        <f t="shared" si="981"/>
        <v>44736</v>
      </c>
      <c r="H199" s="201">
        <f t="shared" si="955"/>
        <v>44736</v>
      </c>
      <c r="I199" s="200">
        <f t="shared" si="956"/>
        <v>44738</v>
      </c>
      <c r="J199" s="227">
        <f t="shared" si="690"/>
        <v>44738</v>
      </c>
      <c r="K199" s="201">
        <f>I199</f>
        <v>44738</v>
      </c>
      <c r="L199" s="200">
        <f>IF(ISBLANK(L$39),"",L$39+21)</f>
        <v>44741</v>
      </c>
      <c r="M199" s="201">
        <f t="shared" si="701"/>
        <v>44741</v>
      </c>
      <c r="N199" s="264">
        <f>IF(L$39=0,"",L199-$I199)</f>
        <v>3</v>
      </c>
      <c r="O199" s="200">
        <f>IF(ISBLANK(O$39),"",O$39+21)</f>
        <v>44741</v>
      </c>
      <c r="P199" s="212">
        <f t="shared" si="833"/>
        <v>44741</v>
      </c>
      <c r="Q199" s="264">
        <f>IF(O$39=0,"",O199-$I199)</f>
        <v>3</v>
      </c>
      <c r="R199" s="200" t="str">
        <f>IF(ISBLANK(R$39),"",R$39+21)</f>
        <v/>
      </c>
      <c r="S199" s="201" t="str">
        <f t="shared" si="834"/>
        <v/>
      </c>
      <c r="T199" s="264" t="str">
        <f>IF(R$39=0,"",R199-$I199)</f>
        <v/>
      </c>
      <c r="U199" s="265" t="str">
        <f t="shared" ref="U199" si="990">IF(ISBLANK(U$39),"",U$39+21)</f>
        <v/>
      </c>
      <c r="V199" s="212" t="str">
        <f t="shared" si="836"/>
        <v/>
      </c>
      <c r="W199" s="264" t="str">
        <f t="shared" ref="W199" si="991">IF(U$39=0,"",U199-$I199)</f>
        <v/>
      </c>
      <c r="X199" s="200" t="str">
        <f t="shared" ref="X199" si="992">IF(ISBLANK(X$39),"",X$39+21)</f>
        <v/>
      </c>
      <c r="Y199" s="201" t="str">
        <f t="shared" si="838"/>
        <v/>
      </c>
      <c r="Z199" s="264" t="str">
        <f t="shared" ref="Z199" si="993">IF(X$39=0,"",X199-$I199)</f>
        <v/>
      </c>
      <c r="AA199" s="265" t="str">
        <f t="shared" ref="AA199" si="994">IF(ISBLANK(AA$39),"",AA$39+21)</f>
        <v/>
      </c>
      <c r="AB199" s="214" t="str">
        <f t="shared" si="840"/>
        <v/>
      </c>
      <c r="AC199" s="264" t="str">
        <f t="shared" ref="AC199" si="995">IF(AA$39=0,"",AA199-$I199)</f>
        <v/>
      </c>
      <c r="AD199" s="200" t="str">
        <f t="shared" ref="AD199" si="996">IF(ISBLANK(AD$39),"",AD$39+21)</f>
        <v/>
      </c>
      <c r="AE199" s="219" t="str">
        <f t="shared" si="842"/>
        <v/>
      </c>
      <c r="AF199" s="268" t="str">
        <f t="shared" ref="AF199" si="997">IF(AD$39=0,"",AD199-$I199)</f>
        <v/>
      </c>
      <c r="AG199" s="266" t="s">
        <v>171</v>
      </c>
      <c r="AH199" s="267"/>
    </row>
    <row r="200" spans="1:34" s="80" customFormat="1" ht="14.25" customHeight="1">
      <c r="A200" s="224" t="s">
        <v>200</v>
      </c>
      <c r="B200" s="216"/>
      <c r="C200" s="310" t="s">
        <v>173</v>
      </c>
      <c r="D200" s="201" t="str">
        <f t="shared" si="953"/>
        <v>---</v>
      </c>
      <c r="E200" s="227">
        <f t="shared" si="936"/>
        <v>44735</v>
      </c>
      <c r="F200" s="201">
        <f t="shared" si="954"/>
        <v>44735</v>
      </c>
      <c r="G200" s="200">
        <f t="shared" si="981"/>
        <v>44736</v>
      </c>
      <c r="H200" s="201">
        <f t="shared" si="955"/>
        <v>44736</v>
      </c>
      <c r="I200" s="200">
        <f t="shared" si="956"/>
        <v>44738</v>
      </c>
      <c r="J200" s="227">
        <f t="shared" si="690"/>
        <v>44738</v>
      </c>
      <c r="K200" s="201">
        <f t="shared" ref="K200:K201" si="998">I200</f>
        <v>44738</v>
      </c>
      <c r="L200" s="200">
        <f>IF(ISBLANK(L$40),"",L$40+21)</f>
        <v>44742</v>
      </c>
      <c r="M200" s="201">
        <f t="shared" si="701"/>
        <v>44742</v>
      </c>
      <c r="N200" s="264">
        <f>IF(L$40=0,"",L200-$I200)</f>
        <v>4</v>
      </c>
      <c r="O200" s="200">
        <f>IF(ISBLANK(O$40),"",O$40+21)</f>
        <v>44741</v>
      </c>
      <c r="P200" s="212">
        <f t="shared" si="833"/>
        <v>44741</v>
      </c>
      <c r="Q200" s="264">
        <f>IF(O$40=0,"",O200-$I200)</f>
        <v>3</v>
      </c>
      <c r="R200" s="200" t="str">
        <f>IF(ISBLANK(R$40),"",R$40+21)</f>
        <v/>
      </c>
      <c r="S200" s="201" t="str">
        <f t="shared" si="834"/>
        <v/>
      </c>
      <c r="T200" s="264" t="str">
        <f>IF(R$40=0,"",R200-$I200)</f>
        <v/>
      </c>
      <c r="U200" s="265" t="str">
        <f t="shared" ref="U200" si="999">IF(ISBLANK(U$40),"",U$40+21)</f>
        <v/>
      </c>
      <c r="V200" s="212" t="str">
        <f t="shared" si="836"/>
        <v/>
      </c>
      <c r="W200" s="264" t="str">
        <f t="shared" ref="W200" si="1000">IF(U$40=0,"",U200-$I200)</f>
        <v/>
      </c>
      <c r="X200" s="200" t="str">
        <f t="shared" ref="X200" si="1001">IF(ISBLANK(X$40),"",X$40+21)</f>
        <v/>
      </c>
      <c r="Y200" s="201" t="str">
        <f t="shared" si="838"/>
        <v/>
      </c>
      <c r="Z200" s="264" t="str">
        <f t="shared" ref="Z200" si="1002">IF(X$40=0,"",X200-$I200)</f>
        <v/>
      </c>
      <c r="AA200" s="265" t="str">
        <f t="shared" ref="AA200" si="1003">IF(ISBLANK(AA$40),"",AA$40+21)</f>
        <v/>
      </c>
      <c r="AB200" s="214" t="str">
        <f t="shared" si="840"/>
        <v/>
      </c>
      <c r="AC200" s="264" t="str">
        <f t="shared" ref="AC200" si="1004">IF(AA$40=0,"",AA200-$I200)</f>
        <v/>
      </c>
      <c r="AD200" s="200" t="str">
        <f t="shared" ref="AD200" si="1005">IF(ISBLANK(AD$40),"",AD$40+21)</f>
        <v/>
      </c>
      <c r="AE200" s="219" t="str">
        <f t="shared" si="842"/>
        <v/>
      </c>
      <c r="AF200" s="264" t="str">
        <f t="shared" ref="AF200" si="1006">IF(AD$40=0,"",AD200-$I200)</f>
        <v/>
      </c>
      <c r="AG200" s="266" t="s">
        <v>105</v>
      </c>
      <c r="AH200" s="225"/>
    </row>
    <row r="201" spans="1:34" s="80" customFormat="1" ht="14.25" customHeight="1">
      <c r="A201" s="224" t="s">
        <v>284</v>
      </c>
      <c r="B201" s="216" t="s">
        <v>294</v>
      </c>
      <c r="C201" s="310" t="s">
        <v>173</v>
      </c>
      <c r="D201" s="201" t="str">
        <f t="shared" si="953"/>
        <v>---</v>
      </c>
      <c r="E201" s="227">
        <f t="shared" si="936"/>
        <v>44735</v>
      </c>
      <c r="F201" s="201">
        <f t="shared" si="954"/>
        <v>44735</v>
      </c>
      <c r="G201" s="200">
        <f t="shared" si="981"/>
        <v>44736</v>
      </c>
      <c r="H201" s="201">
        <f t="shared" si="955"/>
        <v>44736</v>
      </c>
      <c r="I201" s="200">
        <f t="shared" si="956"/>
        <v>44738</v>
      </c>
      <c r="J201" s="227">
        <f t="shared" si="690"/>
        <v>44738</v>
      </c>
      <c r="K201" s="201">
        <f t="shared" si="998"/>
        <v>44738</v>
      </c>
      <c r="L201" s="200">
        <f>IF(ISBLANK(L$41),"",L$41+21)</f>
        <v>44742</v>
      </c>
      <c r="M201" s="201">
        <f t="shared" si="701"/>
        <v>44742</v>
      </c>
      <c r="N201" s="264">
        <f>IF(L$41=0,"",L201-$I201)</f>
        <v>4</v>
      </c>
      <c r="O201" s="200">
        <f>IF(ISBLANK(O$41),"",O$41+21)</f>
        <v>44741</v>
      </c>
      <c r="P201" s="212">
        <f t="shared" si="833"/>
        <v>44741</v>
      </c>
      <c r="Q201" s="264">
        <f>IF(O$41=0,"",O201-$I201)</f>
        <v>3</v>
      </c>
      <c r="R201" s="200">
        <f>IF(ISBLANK(R$41),"",R$41+21)</f>
        <v>44743</v>
      </c>
      <c r="S201" s="201">
        <f t="shared" si="834"/>
        <v>44743</v>
      </c>
      <c r="T201" s="264">
        <f>IF(R$41=0,"",R201-$I201)</f>
        <v>5</v>
      </c>
      <c r="U201" s="265" t="str">
        <f t="shared" ref="U201" si="1007">IF(ISBLANK(U$41),"",U$41+21)</f>
        <v/>
      </c>
      <c r="V201" s="212" t="str">
        <f t="shared" si="836"/>
        <v/>
      </c>
      <c r="W201" s="264" t="str">
        <f t="shared" ref="W201" si="1008">IF(U$41=0,"",U201-$I201)</f>
        <v/>
      </c>
      <c r="X201" s="200" t="str">
        <f t="shared" ref="X201" si="1009">IF(ISBLANK(X$41),"",X$41+21)</f>
        <v/>
      </c>
      <c r="Y201" s="201" t="str">
        <f t="shared" si="838"/>
        <v/>
      </c>
      <c r="Z201" s="264" t="str">
        <f t="shared" ref="Z201" si="1010">IF(X$41=0,"",X201-$I201)</f>
        <v/>
      </c>
      <c r="AA201" s="265" t="str">
        <f t="shared" ref="AA201" si="1011">IF(ISBLANK(AA$41),"",AA$41+21)</f>
        <v/>
      </c>
      <c r="AB201" s="214" t="str">
        <f t="shared" si="840"/>
        <v/>
      </c>
      <c r="AC201" s="264" t="str">
        <f t="shared" ref="AC201" si="1012">IF(AA$41=0,"",AA201-$I201)</f>
        <v/>
      </c>
      <c r="AD201" s="200" t="str">
        <f t="shared" ref="AD201" si="1013">IF(ISBLANK(AD$41),"",AD$41+21)</f>
        <v/>
      </c>
      <c r="AE201" s="219" t="str">
        <f t="shared" si="842"/>
        <v/>
      </c>
      <c r="AF201" s="264" t="str">
        <f t="shared" ref="AF201" si="1014">IF(AD$41=0,"",AD201-$I201)</f>
        <v/>
      </c>
      <c r="AG201" s="266" t="s">
        <v>167</v>
      </c>
      <c r="AH201" s="225"/>
    </row>
    <row r="202" spans="1:34" s="80" customFormat="1" ht="14.25" customHeight="1">
      <c r="A202" s="258" t="s">
        <v>250</v>
      </c>
      <c r="B202" s="216" t="s">
        <v>343</v>
      </c>
      <c r="C202" s="310" t="s">
        <v>173</v>
      </c>
      <c r="D202" s="201" t="str">
        <f t="shared" si="953"/>
        <v>---</v>
      </c>
      <c r="E202" s="227">
        <f t="shared" si="936"/>
        <v>44735</v>
      </c>
      <c r="F202" s="201">
        <f t="shared" si="954"/>
        <v>44735</v>
      </c>
      <c r="G202" s="200">
        <f t="shared" si="981"/>
        <v>44736</v>
      </c>
      <c r="H202" s="201">
        <f t="shared" si="955"/>
        <v>44736</v>
      </c>
      <c r="I202" s="200">
        <f t="shared" si="956"/>
        <v>44738</v>
      </c>
      <c r="J202" s="227">
        <f t="shared" si="690"/>
        <v>44738</v>
      </c>
      <c r="K202" s="201">
        <f>I202</f>
        <v>44738</v>
      </c>
      <c r="L202" s="200" t="str">
        <f>IF(ISBLANK(L$42),"",L$42+21)</f>
        <v/>
      </c>
      <c r="M202" s="201" t="str">
        <f t="shared" si="701"/>
        <v/>
      </c>
      <c r="N202" s="264" t="str">
        <f>IF(L$42=0,"",L202-$I202)</f>
        <v/>
      </c>
      <c r="O202" s="200" t="str">
        <f>IF(ISBLANK(O$42),"",O$42+21)</f>
        <v/>
      </c>
      <c r="P202" s="212" t="str">
        <f t="shared" si="833"/>
        <v/>
      </c>
      <c r="Q202" s="264" t="str">
        <f>IF(O$42=0,"",O202-$I202)</f>
        <v/>
      </c>
      <c r="R202" s="200">
        <f>IF(ISBLANK(R$42),"",R$42+21)</f>
        <v>44740</v>
      </c>
      <c r="S202" s="212">
        <f t="shared" si="834"/>
        <v>44740</v>
      </c>
      <c r="T202" s="264">
        <f>IF(R$42=0,"",R202-$I202)</f>
        <v>2</v>
      </c>
      <c r="U202" s="265" t="str">
        <f t="shared" ref="U202" si="1015">IF(ISBLANK(U$42),"",U$42+21)</f>
        <v/>
      </c>
      <c r="V202" s="212" t="str">
        <f t="shared" si="836"/>
        <v/>
      </c>
      <c r="W202" s="264" t="str">
        <f t="shared" ref="W202" si="1016">IF(U$42=0,"",U202-$I202)</f>
        <v/>
      </c>
      <c r="X202" s="200" t="str">
        <f t="shared" ref="X202" si="1017">IF(ISBLANK(X$42),"",X$42+21)</f>
        <v/>
      </c>
      <c r="Y202" s="201" t="str">
        <f t="shared" si="838"/>
        <v/>
      </c>
      <c r="Z202" s="264" t="str">
        <f t="shared" ref="Z202" si="1018">IF(X$42=0,"",X202-$I202)</f>
        <v/>
      </c>
      <c r="AA202" s="265" t="str">
        <f t="shared" ref="AA202" si="1019">IF(ISBLANK(AA$42),"",AA$42+21)</f>
        <v/>
      </c>
      <c r="AB202" s="214" t="str">
        <f t="shared" si="840"/>
        <v/>
      </c>
      <c r="AC202" s="264" t="str">
        <f t="shared" ref="AC202" si="1020">IF(AA$42=0,"",AA202-$I202)</f>
        <v/>
      </c>
      <c r="AD202" s="200" t="str">
        <f t="shared" ref="AD202" si="1021">IF(ISBLANK(AD$42),"",AD$42+21)</f>
        <v/>
      </c>
      <c r="AE202" s="219" t="str">
        <f t="shared" si="842"/>
        <v/>
      </c>
      <c r="AF202" s="268" t="str">
        <f t="shared" ref="AF202" si="1022">IF(AD$42=0,"",AD202-$I202)</f>
        <v/>
      </c>
      <c r="AG202" s="266" t="s">
        <v>163</v>
      </c>
      <c r="AH202" s="267"/>
    </row>
    <row r="203" spans="1:34" s="80" customFormat="1" ht="14.25" customHeight="1">
      <c r="A203" s="258" t="s">
        <v>197</v>
      </c>
      <c r="B203" s="216" t="s">
        <v>318</v>
      </c>
      <c r="C203" s="217">
        <f>IF(H203="CANCEL","",I203-2)</f>
        <v>44736</v>
      </c>
      <c r="D203" s="201">
        <f t="shared" ref="D203" si="1023">C203</f>
        <v>44736</v>
      </c>
      <c r="E203" s="227">
        <f t="shared" si="936"/>
        <v>44735</v>
      </c>
      <c r="F203" s="201">
        <f t="shared" ref="F203" si="1024">E203</f>
        <v>44735</v>
      </c>
      <c r="G203" s="200">
        <f t="shared" ref="G203" si="1025">IF(K203="CANCEL","",I203-2)</f>
        <v>44736</v>
      </c>
      <c r="H203" s="201">
        <f t="shared" ref="H203" si="1026">G203</f>
        <v>44736</v>
      </c>
      <c r="I203" s="200">
        <f t="shared" si="956"/>
        <v>44738</v>
      </c>
      <c r="J203" s="227">
        <f t="shared" si="690"/>
        <v>44738</v>
      </c>
      <c r="K203" s="201">
        <f t="shared" ref="K203" si="1027">I203</f>
        <v>44738</v>
      </c>
      <c r="L203" s="200" t="str">
        <f>IF(ISBLANK(L$43),"",L$43+21)</f>
        <v/>
      </c>
      <c r="M203" s="201" t="str">
        <f t="shared" si="701"/>
        <v/>
      </c>
      <c r="N203" s="264" t="str">
        <f>IF(L$43=0,"",L203-$I203)</f>
        <v/>
      </c>
      <c r="O203" s="200" t="str">
        <f>IF(ISBLANK(O$43),"",O$43+21)</f>
        <v/>
      </c>
      <c r="P203" s="212" t="str">
        <f t="shared" si="833"/>
        <v/>
      </c>
      <c r="Q203" s="264" t="str">
        <f>IF(O$43=0,"",O203-$I203)</f>
        <v/>
      </c>
      <c r="R203" s="200">
        <f>IF(ISBLANK(R$43),"",R$43+21)</f>
        <v>44741</v>
      </c>
      <c r="S203" s="201">
        <f t="shared" si="834"/>
        <v>44741</v>
      </c>
      <c r="T203" s="264">
        <f>IF(R$43=0,"",R203-$I203)</f>
        <v>3</v>
      </c>
      <c r="U203" s="265" t="str">
        <f t="shared" ref="U203" si="1028">IF(ISBLANK(U$43),"",U$43+21)</f>
        <v/>
      </c>
      <c r="V203" s="212" t="str">
        <f t="shared" si="836"/>
        <v/>
      </c>
      <c r="W203" s="264" t="str">
        <f t="shared" ref="W203" si="1029">IF(U$43=0,"",U203-$I203)</f>
        <v/>
      </c>
      <c r="X203" s="200" t="str">
        <f t="shared" ref="X203" si="1030">IF(ISBLANK(X$43),"",X$43+21)</f>
        <v/>
      </c>
      <c r="Y203" s="201" t="str">
        <f t="shared" si="838"/>
        <v/>
      </c>
      <c r="Z203" s="264" t="str">
        <f t="shared" ref="Z203" si="1031">IF(X$43=0,"",X203-$I203)</f>
        <v/>
      </c>
      <c r="AA203" s="265" t="str">
        <f t="shared" ref="AA203" si="1032">IF(ISBLANK(AA$43),"",AA$43+21)</f>
        <v/>
      </c>
      <c r="AB203" s="214" t="str">
        <f t="shared" si="840"/>
        <v/>
      </c>
      <c r="AC203" s="264" t="str">
        <f t="shared" ref="AC203" si="1033">IF(AA$43=0,"",AA203-$I203)</f>
        <v/>
      </c>
      <c r="AD203" s="200" t="str">
        <f t="shared" ref="AD203" si="1034">IF(ISBLANK(AD$43),"",AD$43+21)</f>
        <v/>
      </c>
      <c r="AE203" s="219" t="str">
        <f t="shared" si="842"/>
        <v/>
      </c>
      <c r="AF203" s="268" t="str">
        <f t="shared" ref="AF203" si="1035">IF(AD$43=0,"",AD203-$I203)</f>
        <v/>
      </c>
      <c r="AG203" s="266" t="s">
        <v>171</v>
      </c>
      <c r="AH203" s="267" t="s">
        <v>185</v>
      </c>
    </row>
    <row r="204" spans="1:34" s="80" customFormat="1" ht="14.25" customHeight="1">
      <c r="A204" s="224" t="s">
        <v>344</v>
      </c>
      <c r="B204" s="259" t="s">
        <v>273</v>
      </c>
      <c r="C204" s="217">
        <f>IF(H204="CANCEL","",I204-2)</f>
        <v>44736</v>
      </c>
      <c r="D204" s="201">
        <f t="shared" ref="D204" si="1036">C204</f>
        <v>44736</v>
      </c>
      <c r="E204" s="227">
        <f t="shared" si="936"/>
        <v>44735</v>
      </c>
      <c r="F204" s="201">
        <f t="shared" ref="F204" si="1037">E204</f>
        <v>44735</v>
      </c>
      <c r="G204" s="200">
        <f t="shared" ref="G204" si="1038">IF(K204="CANCEL","",I204-2)</f>
        <v>44736</v>
      </c>
      <c r="H204" s="201">
        <f t="shared" ref="H204" si="1039">G204</f>
        <v>44736</v>
      </c>
      <c r="I204" s="200">
        <f t="shared" si="956"/>
        <v>44738</v>
      </c>
      <c r="J204" s="227">
        <f t="shared" si="690"/>
        <v>44738</v>
      </c>
      <c r="K204" s="201">
        <f t="shared" ref="K204" si="1040">I204</f>
        <v>44738</v>
      </c>
      <c r="L204" s="200" t="str">
        <f>IF(ISBLANK(L$44),"",L$44+21)</f>
        <v/>
      </c>
      <c r="M204" s="201" t="str">
        <f t="shared" si="701"/>
        <v/>
      </c>
      <c r="N204" s="264" t="str">
        <f>IF(L$44=0,"",L204-$I204)</f>
        <v/>
      </c>
      <c r="O204" s="200" t="str">
        <f>IF(ISBLANK(O$44),"",O$44+21)</f>
        <v/>
      </c>
      <c r="P204" s="212" t="str">
        <f t="shared" si="833"/>
        <v/>
      </c>
      <c r="Q204" s="264" t="str">
        <f>IF(O$44=0,"",O204-$I204)</f>
        <v/>
      </c>
      <c r="R204" s="200" t="str">
        <f>IF(ISBLANK(R$44),"",R$44+21)</f>
        <v/>
      </c>
      <c r="S204" s="201" t="str">
        <f t="shared" si="834"/>
        <v/>
      </c>
      <c r="T204" s="264" t="str">
        <f>IF(R$44=0,"",R204-$I204)</f>
        <v/>
      </c>
      <c r="U204" s="265">
        <f t="shared" ref="U204" si="1041">IF(ISBLANK(U$44),"",U$44+21)</f>
        <v>44740</v>
      </c>
      <c r="V204" s="212">
        <f t="shared" si="836"/>
        <v>44740</v>
      </c>
      <c r="W204" s="264">
        <f t="shared" ref="W204" si="1042">IF(U$44=0,"",U204-$I204)</f>
        <v>2</v>
      </c>
      <c r="X204" s="200">
        <f t="shared" ref="X204" si="1043">IF(ISBLANK(X$44),"",X$44+21)</f>
        <v>44741</v>
      </c>
      <c r="Y204" s="201">
        <f t="shared" si="838"/>
        <v>44741</v>
      </c>
      <c r="Z204" s="264">
        <f t="shared" ref="Z204" si="1044">IF(X$44=0,"",X204-$I204)</f>
        <v>3</v>
      </c>
      <c r="AA204" s="265" t="str">
        <f t="shared" ref="AA204" si="1045">IF(ISBLANK(AA$44),"",AA$44+21)</f>
        <v/>
      </c>
      <c r="AB204" s="214" t="str">
        <f t="shared" si="840"/>
        <v/>
      </c>
      <c r="AC204" s="264" t="str">
        <f t="shared" ref="AC204" si="1046">IF(AA$44=0,"",AA204-$I204)</f>
        <v/>
      </c>
      <c r="AD204" s="200" t="str">
        <f t="shared" ref="AD204" si="1047">IF(ISBLANK(AD$44),"",AD$44+21)</f>
        <v/>
      </c>
      <c r="AE204" s="219" t="str">
        <f t="shared" si="842"/>
        <v/>
      </c>
      <c r="AF204" s="268" t="str">
        <f t="shared" ref="AF204" si="1048">IF(AD$44=0,"",AD204-$I204)</f>
        <v/>
      </c>
      <c r="AG204" s="266" t="s">
        <v>160</v>
      </c>
      <c r="AH204" s="267" t="s">
        <v>186</v>
      </c>
    </row>
    <row r="205" spans="1:34" s="80" customFormat="1" ht="14.25" customHeight="1">
      <c r="A205" s="224" t="s">
        <v>244</v>
      </c>
      <c r="B205" s="259" t="s">
        <v>318</v>
      </c>
      <c r="C205" s="310" t="s">
        <v>173</v>
      </c>
      <c r="D205" s="201" t="str">
        <f t="shared" si="953"/>
        <v>---</v>
      </c>
      <c r="E205" s="227">
        <f t="shared" si="936"/>
        <v>44735</v>
      </c>
      <c r="F205" s="201">
        <f t="shared" si="954"/>
        <v>44735</v>
      </c>
      <c r="G205" s="200">
        <f t="shared" si="981"/>
        <v>44736</v>
      </c>
      <c r="H205" s="201">
        <f t="shared" si="955"/>
        <v>44736</v>
      </c>
      <c r="I205" s="200">
        <f t="shared" si="956"/>
        <v>44738</v>
      </c>
      <c r="J205" s="227">
        <f t="shared" si="690"/>
        <v>44738</v>
      </c>
      <c r="K205" s="201">
        <f t="shared" ref="K205:K206" si="1049">I205</f>
        <v>44738</v>
      </c>
      <c r="L205" s="200" t="str">
        <f>IF(ISBLANK(L$45),"",L$45+21)</f>
        <v/>
      </c>
      <c r="M205" s="201" t="str">
        <f t="shared" si="701"/>
        <v/>
      </c>
      <c r="N205" s="264" t="str">
        <f>IF(L$45=0,"",L205-$I205)</f>
        <v/>
      </c>
      <c r="O205" s="200" t="str">
        <f>IF(ISBLANK(O$45),"",O$45+21)</f>
        <v/>
      </c>
      <c r="P205" s="212" t="str">
        <f t="shared" si="833"/>
        <v/>
      </c>
      <c r="Q205" s="264" t="str">
        <f>IF(O$45=0,"",O205-$I205)</f>
        <v/>
      </c>
      <c r="R205" s="200" t="str">
        <f>IF(ISBLANK(R$45),"",R$45+21)</f>
        <v/>
      </c>
      <c r="S205" s="201" t="str">
        <f t="shared" si="834"/>
        <v/>
      </c>
      <c r="T205" s="264" t="str">
        <f>IF(R$45=0,"",R205-$I205)</f>
        <v/>
      </c>
      <c r="U205" s="200">
        <f t="shared" ref="U205" si="1050">IF(ISBLANK(U$45),"",U$45+21)</f>
        <v>44741</v>
      </c>
      <c r="V205" s="212">
        <f t="shared" si="836"/>
        <v>44741</v>
      </c>
      <c r="W205" s="264">
        <f t="shared" ref="W205" si="1051">IF(U$45=0,"",U205-$I205)</f>
        <v>3</v>
      </c>
      <c r="X205" s="200">
        <f t="shared" ref="X205" si="1052">IF(ISBLANK(X$45),"",X$45+21)</f>
        <v>44741</v>
      </c>
      <c r="Y205" s="201">
        <f t="shared" si="838"/>
        <v>44741</v>
      </c>
      <c r="Z205" s="264">
        <f t="shared" ref="Z205" si="1053">IF(X$45=0,"",X205-$I205)</f>
        <v>3</v>
      </c>
      <c r="AA205" s="265" t="str">
        <f t="shared" ref="AA205" si="1054">IF(ISBLANK(AA$45),"",AA$45+21)</f>
        <v/>
      </c>
      <c r="AB205" s="214" t="str">
        <f t="shared" si="840"/>
        <v/>
      </c>
      <c r="AC205" s="264" t="str">
        <f t="shared" ref="AC205" si="1055">IF(AA$45=0,"",AA205-$I205)</f>
        <v/>
      </c>
      <c r="AD205" s="200" t="str">
        <f t="shared" ref="AD205" si="1056">IF(ISBLANK(AD$45),"",AD$45+21)</f>
        <v/>
      </c>
      <c r="AE205" s="219" t="str">
        <f t="shared" si="842"/>
        <v/>
      </c>
      <c r="AF205" s="264" t="str">
        <f t="shared" ref="AF205" si="1057">IF(AD$45=0,"",AD205-$I205)</f>
        <v/>
      </c>
      <c r="AG205" s="266" t="s">
        <v>167</v>
      </c>
      <c r="AH205" s="225"/>
    </row>
    <row r="206" spans="1:34" s="80" customFormat="1" ht="14.25" customHeight="1">
      <c r="A206" s="353" t="s">
        <v>252</v>
      </c>
      <c r="B206" s="463" t="s">
        <v>318</v>
      </c>
      <c r="C206" s="312" t="s">
        <v>173</v>
      </c>
      <c r="D206" s="236" t="str">
        <f t="shared" si="953"/>
        <v>---</v>
      </c>
      <c r="E206" s="238">
        <f t="shared" si="936"/>
        <v>44735</v>
      </c>
      <c r="F206" s="236">
        <f t="shared" si="954"/>
        <v>44735</v>
      </c>
      <c r="G206" s="237">
        <f t="shared" si="981"/>
        <v>44736</v>
      </c>
      <c r="H206" s="236">
        <f t="shared" si="955"/>
        <v>44736</v>
      </c>
      <c r="I206" s="237">
        <f t="shared" si="956"/>
        <v>44738</v>
      </c>
      <c r="J206" s="238">
        <f t="shared" si="690"/>
        <v>44738</v>
      </c>
      <c r="K206" s="236">
        <f t="shared" si="1049"/>
        <v>44738</v>
      </c>
      <c r="L206" s="237" t="str">
        <f>IF(ISBLANK(L$46),"",L$46+21)</f>
        <v/>
      </c>
      <c r="M206" s="236" t="str">
        <f t="shared" si="701"/>
        <v/>
      </c>
      <c r="N206" s="281" t="str">
        <f>IF(L$46=0,"",L206-$I206)</f>
        <v/>
      </c>
      <c r="O206" s="237" t="str">
        <f>IF(ISBLANK(O$46),"",O$46+21)</f>
        <v/>
      </c>
      <c r="P206" s="241" t="str">
        <f t="shared" si="833"/>
        <v/>
      </c>
      <c r="Q206" s="281" t="str">
        <f>IF(O$46=0,"",O206-$I206)</f>
        <v/>
      </c>
      <c r="R206" s="237" t="str">
        <f>IF(ISBLANK(R$46),"",R$46+21)</f>
        <v/>
      </c>
      <c r="S206" s="236" t="str">
        <f t="shared" si="834"/>
        <v/>
      </c>
      <c r="T206" s="281" t="str">
        <f>IF(R$46=0,"",R206-$I206)</f>
        <v/>
      </c>
      <c r="U206" s="282">
        <f t="shared" ref="U206" si="1058">IF(ISBLANK(U$46),"",U$46+21)</f>
        <v>44740</v>
      </c>
      <c r="V206" s="241">
        <f t="shared" si="836"/>
        <v>44740</v>
      </c>
      <c r="W206" s="281">
        <f t="shared" ref="W206" si="1059">IF(U$46=0,"",U206-$I206)</f>
        <v>2</v>
      </c>
      <c r="X206" s="282">
        <f t="shared" ref="X206" si="1060">IF(ISBLANK(X$46),"",X$46+21)</f>
        <v>44740</v>
      </c>
      <c r="Y206" s="241">
        <f t="shared" si="838"/>
        <v>44740</v>
      </c>
      <c r="Z206" s="281">
        <f t="shared" ref="Z206" si="1061">IF(X$46=0,"",X206-$I206)</f>
        <v>2</v>
      </c>
      <c r="AA206" s="282" t="str">
        <f t="shared" ref="AA206" si="1062">IF(ISBLANK(AA$46),"",AA$46+21)</f>
        <v/>
      </c>
      <c r="AB206" s="244" t="str">
        <f t="shared" si="840"/>
        <v/>
      </c>
      <c r="AC206" s="281" t="str">
        <f t="shared" ref="AC206" si="1063">IF(AA$46=0,"",AA206-$I206)</f>
        <v/>
      </c>
      <c r="AD206" s="237" t="str">
        <f t="shared" ref="AD206" si="1064">IF(ISBLANK(AD$46),"",AD$46+21)</f>
        <v/>
      </c>
      <c r="AE206" s="245" t="str">
        <f t="shared" si="842"/>
        <v/>
      </c>
      <c r="AF206" s="281" t="str">
        <f t="shared" ref="AF206" si="1065">IF(AD$46=0,"",AD206-$I206)</f>
        <v/>
      </c>
      <c r="AG206" s="289" t="s">
        <v>152</v>
      </c>
      <c r="AH206" s="355"/>
    </row>
    <row r="207" spans="1:34" s="80" customFormat="1" ht="14.25" customHeight="1">
      <c r="A207" s="258" t="s">
        <v>322</v>
      </c>
      <c r="B207" s="438" t="s">
        <v>318</v>
      </c>
      <c r="C207" s="217">
        <f>IF(H207="CANCEL","",I207-2)</f>
        <v>44737</v>
      </c>
      <c r="D207" s="201">
        <f t="shared" ref="D207" si="1066">C207</f>
        <v>44737</v>
      </c>
      <c r="E207" s="230">
        <f t="shared" si="936"/>
        <v>44736</v>
      </c>
      <c r="F207" s="166">
        <f t="shared" si="954"/>
        <v>44736</v>
      </c>
      <c r="G207" s="175">
        <f t="shared" si="981"/>
        <v>44737</v>
      </c>
      <c r="H207" s="166">
        <f t="shared" si="955"/>
        <v>44737</v>
      </c>
      <c r="I207" s="175">
        <f t="shared" si="956"/>
        <v>44739</v>
      </c>
      <c r="J207" s="230">
        <f t="shared" ref="J207:J246" si="1067">$J7+28</f>
        <v>44739</v>
      </c>
      <c r="K207" s="166">
        <f t="shared" ref="K207:K212" si="1068">I207</f>
        <v>44739</v>
      </c>
      <c r="L207" s="175">
        <f>IF(ISBLANK(L$7),"",L$7+28)</f>
        <v>44742</v>
      </c>
      <c r="M207" s="166">
        <f t="shared" si="701"/>
        <v>44742</v>
      </c>
      <c r="N207" s="284">
        <f>IF(L$7=0,"",L207-$I207)</f>
        <v>3</v>
      </c>
      <c r="O207" s="175">
        <f t="shared" ref="O207" si="1069">IF(ISBLANK(O$7),"",O$7+28)</f>
        <v>44742</v>
      </c>
      <c r="P207" s="218">
        <f t="shared" si="833"/>
        <v>44742</v>
      </c>
      <c r="Q207" s="284">
        <f t="shared" ref="Q207" si="1070">IF(O$7=0,"",O207-$I207)</f>
        <v>3</v>
      </c>
      <c r="R207" s="175" t="str">
        <f t="shared" ref="R207" si="1071">IF(ISBLANK(R$7),"",R$7+28)</f>
        <v/>
      </c>
      <c r="S207" s="166" t="str">
        <f t="shared" si="834"/>
        <v/>
      </c>
      <c r="T207" s="284" t="str">
        <f t="shared" ref="T207" si="1072">IF(R$7=0,"",R207-$I207)</f>
        <v/>
      </c>
      <c r="U207" s="325" t="str">
        <f t="shared" ref="U207" si="1073">IF(ISBLANK(U$7),"",U$7+28)</f>
        <v/>
      </c>
      <c r="V207" s="218" t="str">
        <f t="shared" si="836"/>
        <v/>
      </c>
      <c r="W207" s="284" t="str">
        <f t="shared" ref="W207" si="1074">IF(U$7=0,"",U207-$I207)</f>
        <v/>
      </c>
      <c r="X207" s="175" t="str">
        <f t="shared" ref="X207" si="1075">IF(ISBLANK(X$7),"",X$7+28)</f>
        <v/>
      </c>
      <c r="Y207" s="166" t="str">
        <f t="shared" si="838"/>
        <v/>
      </c>
      <c r="Z207" s="284" t="str">
        <f t="shared" ref="Z207" si="1076">IF(X$7=0,"",X207-$I207)</f>
        <v/>
      </c>
      <c r="AA207" s="325" t="str">
        <f t="shared" ref="AA207" si="1077">IF(ISBLANK(AA$7),"",AA$7+28)</f>
        <v/>
      </c>
      <c r="AB207" s="231" t="str">
        <f t="shared" si="840"/>
        <v/>
      </c>
      <c r="AC207" s="284" t="str">
        <f t="shared" ref="AC207" si="1078">IF(AA$7=0,"",AA207-$I207)</f>
        <v/>
      </c>
      <c r="AD207" s="175" t="str">
        <f t="shared" ref="AD207" si="1079">IF(ISBLANK(AD$7),"",AD$7+28)</f>
        <v/>
      </c>
      <c r="AE207" s="232" t="str">
        <f t="shared" si="842"/>
        <v/>
      </c>
      <c r="AF207" s="284" t="str">
        <f t="shared" ref="AF207" si="1080">IF(AD$7=0,"",AD207-$I207)</f>
        <v/>
      </c>
      <c r="AG207" s="286" t="s">
        <v>166</v>
      </c>
      <c r="AH207" s="351" t="s">
        <v>184</v>
      </c>
    </row>
    <row r="208" spans="1:34" s="156" customFormat="1" ht="14.25" customHeight="1">
      <c r="A208" s="258" t="s">
        <v>200</v>
      </c>
      <c r="B208" s="216"/>
      <c r="C208" s="217">
        <f>IF(H208="CANCEL","",I208-2)</f>
        <v>44738</v>
      </c>
      <c r="D208" s="201">
        <f t="shared" ref="D208" si="1081">C208</f>
        <v>44738</v>
      </c>
      <c r="E208" s="227">
        <f t="shared" si="936"/>
        <v>44737</v>
      </c>
      <c r="F208" s="201">
        <f t="shared" si="954"/>
        <v>44737</v>
      </c>
      <c r="G208" s="200">
        <f t="shared" si="981"/>
        <v>44738</v>
      </c>
      <c r="H208" s="201">
        <f t="shared" si="955"/>
        <v>44738</v>
      </c>
      <c r="I208" s="200">
        <f t="shared" si="956"/>
        <v>44740</v>
      </c>
      <c r="J208" s="227">
        <f t="shared" si="1067"/>
        <v>44740</v>
      </c>
      <c r="K208" s="201">
        <f t="shared" si="1068"/>
        <v>44740</v>
      </c>
      <c r="L208" s="202">
        <f>IF(ISBLANK(L$8),"",L$8+28)</f>
        <v>44742</v>
      </c>
      <c r="M208" s="201">
        <f t="shared" ref="M208:M247" si="1082">L208</f>
        <v>44742</v>
      </c>
      <c r="N208" s="213">
        <f>IF(L$8=0,"",L208-$I208)</f>
        <v>2</v>
      </c>
      <c r="O208" s="202">
        <f t="shared" ref="O208" si="1083">IF(ISBLANK(O$8),"",O$8+28)</f>
        <v>44743</v>
      </c>
      <c r="P208" s="212">
        <f t="shared" si="833"/>
        <v>44743</v>
      </c>
      <c r="Q208" s="213">
        <f t="shared" ref="Q208" si="1084">IF(O$8=0,"",O208-$I208)</f>
        <v>3</v>
      </c>
      <c r="R208" s="202" t="str">
        <f t="shared" ref="R208" si="1085">IF(ISBLANK(R$8),"",R$8+28)</f>
        <v/>
      </c>
      <c r="S208" s="207" t="str">
        <f t="shared" si="834"/>
        <v/>
      </c>
      <c r="T208" s="213" t="str">
        <f t="shared" ref="T208" si="1086">IF(R$8=0,"",R208-$I208)</f>
        <v/>
      </c>
      <c r="U208" s="204" t="str">
        <f t="shared" ref="U208" si="1087">IF(ISBLANK(U$8),"",U$8+28)</f>
        <v/>
      </c>
      <c r="V208" s="212" t="str">
        <f t="shared" si="836"/>
        <v/>
      </c>
      <c r="W208" s="213" t="str">
        <f t="shared" ref="W208" si="1088">IF(U$8=0,"",U208-$I208)</f>
        <v/>
      </c>
      <c r="X208" s="202" t="str">
        <f t="shared" ref="X208" si="1089">IF(ISBLANK(X$8),"",X$8+28)</f>
        <v/>
      </c>
      <c r="Y208" s="201" t="str">
        <f t="shared" si="838"/>
        <v/>
      </c>
      <c r="Z208" s="213" t="str">
        <f t="shared" ref="Z208" si="1090">IF(X$8=0,"",X208-$I208)</f>
        <v/>
      </c>
      <c r="AA208" s="204" t="str">
        <f t="shared" ref="AA208" si="1091">IF(ISBLANK(AA$8),"",AA$8+28)</f>
        <v/>
      </c>
      <c r="AB208" s="214" t="str">
        <f t="shared" si="840"/>
        <v/>
      </c>
      <c r="AC208" s="213" t="str">
        <f t="shared" ref="AC208" si="1092">IF(AA$8=0,"",AA208-$I208)</f>
        <v/>
      </c>
      <c r="AD208" s="202" t="str">
        <f t="shared" ref="AD208" si="1093">IF(ISBLANK(AD$8),"",AD$8+28)</f>
        <v/>
      </c>
      <c r="AE208" s="219" t="str">
        <f t="shared" si="842"/>
        <v/>
      </c>
      <c r="AF208" s="213" t="str">
        <f t="shared" ref="AF208" si="1094">IF(AD$8=0,"",AD208-$I208)</f>
        <v/>
      </c>
      <c r="AG208" s="205" t="s">
        <v>168</v>
      </c>
      <c r="AH208" s="210" t="s">
        <v>184</v>
      </c>
    </row>
    <row r="209" spans="1:34" s="156" customFormat="1" ht="14.25" customHeight="1">
      <c r="A209" s="224" t="s">
        <v>287</v>
      </c>
      <c r="B209" s="216" t="s">
        <v>326</v>
      </c>
      <c r="C209" s="310" t="s">
        <v>161</v>
      </c>
      <c r="D209" s="201" t="str">
        <f>C209</f>
        <v>---</v>
      </c>
      <c r="E209" s="227">
        <f t="shared" si="936"/>
        <v>44737</v>
      </c>
      <c r="F209" s="201">
        <f>E209</f>
        <v>44737</v>
      </c>
      <c r="G209" s="200">
        <f>IF(K209="CANCEL","",I209-2)</f>
        <v>44738</v>
      </c>
      <c r="H209" s="201">
        <f>G209</f>
        <v>44738</v>
      </c>
      <c r="I209" s="200">
        <f t="shared" si="956"/>
        <v>44740</v>
      </c>
      <c r="J209" s="227">
        <f t="shared" si="1067"/>
        <v>44740</v>
      </c>
      <c r="K209" s="201">
        <f t="shared" si="1068"/>
        <v>44740</v>
      </c>
      <c r="L209" s="202">
        <f>IF(ISBLANK(L$9),"",L$9+28)</f>
        <v>44744</v>
      </c>
      <c r="M209" s="201">
        <f t="shared" si="1082"/>
        <v>44744</v>
      </c>
      <c r="N209" s="213">
        <f>IF(L$9=0,"",L209-$I209)</f>
        <v>4</v>
      </c>
      <c r="O209" s="202">
        <f t="shared" ref="O209" si="1095">IF(ISBLANK(O$9),"",O$9+28)</f>
        <v>44745</v>
      </c>
      <c r="P209" s="212">
        <f t="shared" si="833"/>
        <v>44745</v>
      </c>
      <c r="Q209" s="213">
        <f t="shared" ref="Q209" si="1096">IF(O$9=0,"",O209-$I209)</f>
        <v>5</v>
      </c>
      <c r="R209" s="202" t="str">
        <f t="shared" ref="R209" si="1097">IF(ISBLANK(R$9),"",R$9+28)</f>
        <v/>
      </c>
      <c r="S209" s="207" t="str">
        <f t="shared" si="834"/>
        <v/>
      </c>
      <c r="T209" s="213" t="str">
        <f t="shared" ref="T209" si="1098">IF(R$9=0,"",R209-$I209)</f>
        <v/>
      </c>
      <c r="U209" s="204" t="str">
        <f t="shared" ref="U209" si="1099">IF(ISBLANK(U$9),"",U$9+28)</f>
        <v/>
      </c>
      <c r="V209" s="212" t="str">
        <f t="shared" si="836"/>
        <v/>
      </c>
      <c r="W209" s="213" t="str">
        <f t="shared" ref="W209" si="1100">IF(U$9=0,"",U209-$I209)</f>
        <v/>
      </c>
      <c r="X209" s="202" t="str">
        <f t="shared" ref="X209" si="1101">IF(ISBLANK(X$9),"",X$9+28)</f>
        <v/>
      </c>
      <c r="Y209" s="201" t="str">
        <f t="shared" si="838"/>
        <v/>
      </c>
      <c r="Z209" s="213" t="str">
        <f t="shared" ref="Z209" si="1102">IF(X$9=0,"",X209-$I209)</f>
        <v/>
      </c>
      <c r="AA209" s="202">
        <f t="shared" ref="AA209" si="1103">IF(ISBLANK(AA$9),"",AA$9+28)</f>
        <v>44742</v>
      </c>
      <c r="AB209" s="212">
        <f t="shared" si="840"/>
        <v>44742</v>
      </c>
      <c r="AC209" s="213">
        <f t="shared" ref="AC209" si="1104">IF(AA$9=0,"",AA209-$I209)</f>
        <v>2</v>
      </c>
      <c r="AD209" s="202" t="str">
        <f t="shared" ref="AD209" si="1105">IF(ISBLANK(AD$9),"",AD$9+28)</f>
        <v/>
      </c>
      <c r="AE209" s="219" t="str">
        <f t="shared" si="842"/>
        <v/>
      </c>
      <c r="AF209" s="223" t="str">
        <f t="shared" ref="AF209" si="1106">IF(AD$9=0,"",AD209-$I209)</f>
        <v/>
      </c>
      <c r="AG209" s="205" t="s">
        <v>158</v>
      </c>
      <c r="AH209" s="210"/>
    </row>
    <row r="210" spans="1:34" s="156" customFormat="1" ht="14.25" customHeight="1">
      <c r="A210" s="224" t="s">
        <v>345</v>
      </c>
      <c r="B210" s="259" t="s">
        <v>256</v>
      </c>
      <c r="C210" s="310" t="s">
        <v>161</v>
      </c>
      <c r="D210" s="201" t="str">
        <f>C210</f>
        <v>---</v>
      </c>
      <c r="E210" s="227">
        <f t="shared" si="936"/>
        <v>44737</v>
      </c>
      <c r="F210" s="201">
        <f>E210</f>
        <v>44737</v>
      </c>
      <c r="G210" s="200">
        <f>IF(K210="CANCEL","",I210-2)</f>
        <v>44738</v>
      </c>
      <c r="H210" s="201">
        <f>G210</f>
        <v>44738</v>
      </c>
      <c r="I210" s="200">
        <f t="shared" si="956"/>
        <v>44740</v>
      </c>
      <c r="J210" s="227">
        <f t="shared" si="1067"/>
        <v>44740</v>
      </c>
      <c r="K210" s="201">
        <f t="shared" si="1068"/>
        <v>44740</v>
      </c>
      <c r="L210" s="202">
        <f>IF(ISBLANK(L$10),"",L$10+28)</f>
        <v>44744</v>
      </c>
      <c r="M210" s="201">
        <f t="shared" si="1082"/>
        <v>44744</v>
      </c>
      <c r="N210" s="213">
        <f>IF(L$10=0,"",L210-$I210)</f>
        <v>4</v>
      </c>
      <c r="O210" s="202">
        <f t="shared" ref="O210" si="1107">IF(ISBLANK(O$10),"",O$10+28)</f>
        <v>44744</v>
      </c>
      <c r="P210" s="212">
        <f t="shared" si="833"/>
        <v>44744</v>
      </c>
      <c r="Q210" s="213">
        <f t="shared" ref="Q210" si="1108">IF(O$10=0,"",O210-$I210)</f>
        <v>4</v>
      </c>
      <c r="R210" s="202">
        <f t="shared" ref="R210" si="1109">IF(ISBLANK(R$10),"",R$10+28)</f>
        <v>44743</v>
      </c>
      <c r="S210" s="207">
        <f t="shared" si="834"/>
        <v>44743</v>
      </c>
      <c r="T210" s="213">
        <f t="shared" ref="T210" si="1110">IF(R$10=0,"",R210-$I210)</f>
        <v>3</v>
      </c>
      <c r="U210" s="204" t="str">
        <f t="shared" ref="U210" si="1111">IF(ISBLANK(U$10),"",U$10+28)</f>
        <v/>
      </c>
      <c r="V210" s="212" t="str">
        <f t="shared" si="836"/>
        <v/>
      </c>
      <c r="W210" s="213" t="str">
        <f t="shared" ref="W210" si="1112">IF(U$10=0,"",U210-$I210)</f>
        <v/>
      </c>
      <c r="X210" s="202" t="str">
        <f t="shared" ref="X210" si="1113">IF(ISBLANK(X$10),"",X$10+28)</f>
        <v/>
      </c>
      <c r="Y210" s="201" t="str">
        <f t="shared" si="838"/>
        <v/>
      </c>
      <c r="Z210" s="213" t="str">
        <f t="shared" ref="Z210" si="1114">IF(X$10=0,"",X210-$I210)</f>
        <v/>
      </c>
      <c r="AA210" s="204" t="str">
        <f t="shared" ref="AA210" si="1115">IF(ISBLANK(AA$10),"",AA$10+28)</f>
        <v/>
      </c>
      <c r="AB210" s="214" t="str">
        <f t="shared" si="840"/>
        <v/>
      </c>
      <c r="AC210" s="213" t="str">
        <f t="shared" ref="AC210" si="1116">IF(AA$10=0,"",AA210-$I210)</f>
        <v/>
      </c>
      <c r="AD210" s="202" t="str">
        <f t="shared" ref="AD210" si="1117">IF(ISBLANK(AD$10),"",AD$10+28)</f>
        <v/>
      </c>
      <c r="AE210" s="219" t="str">
        <f t="shared" si="842"/>
        <v/>
      </c>
      <c r="AF210" s="213" t="str">
        <f t="shared" ref="AF210" si="1118">IF(AD$10=0,"",AD210-$I210)</f>
        <v/>
      </c>
      <c r="AG210" s="205" t="s">
        <v>167</v>
      </c>
      <c r="AH210" s="225"/>
    </row>
    <row r="211" spans="1:34" s="80" customFormat="1" ht="14.25" customHeight="1">
      <c r="A211" s="260" t="s">
        <v>196</v>
      </c>
      <c r="B211" s="216" t="s">
        <v>318</v>
      </c>
      <c r="C211" s="206">
        <f>IF(H211="CANCEL","",I211-2)</f>
        <v>44738</v>
      </c>
      <c r="D211" s="207">
        <f t="shared" ref="D211" si="1119">C211</f>
        <v>44738</v>
      </c>
      <c r="E211" s="311">
        <f t="shared" si="936"/>
        <v>44737</v>
      </c>
      <c r="F211" s="207">
        <f t="shared" ref="F211:F223" si="1120">E211</f>
        <v>44737</v>
      </c>
      <c r="G211" s="202">
        <f t="shared" ref="G211" si="1121">IF(K211="CANCEL","",I211-2)</f>
        <v>44738</v>
      </c>
      <c r="H211" s="207">
        <f t="shared" ref="H211:H223" si="1122">G211</f>
        <v>44738</v>
      </c>
      <c r="I211" s="200">
        <f t="shared" si="956"/>
        <v>44740</v>
      </c>
      <c r="J211" s="227">
        <f t="shared" si="1067"/>
        <v>44740</v>
      </c>
      <c r="K211" s="207">
        <f t="shared" si="1068"/>
        <v>44740</v>
      </c>
      <c r="L211" s="202" t="str">
        <f>IF(ISBLANK(L$11),"",L$11+28)</f>
        <v/>
      </c>
      <c r="M211" s="203" t="str">
        <f t="shared" si="1082"/>
        <v/>
      </c>
      <c r="N211" s="213" t="str">
        <f>IF(L$11=0,"",L211-$I211)</f>
        <v/>
      </c>
      <c r="O211" s="202" t="str">
        <f t="shared" ref="O211" si="1123">IF(ISBLANK(O$11),"",O$11+28)</f>
        <v/>
      </c>
      <c r="P211" s="209" t="str">
        <f t="shared" si="833"/>
        <v/>
      </c>
      <c r="Q211" s="211" t="str">
        <f t="shared" ref="Q211" si="1124">IF(O$11=0,"",O211-$I211)</f>
        <v/>
      </c>
      <c r="R211" s="202">
        <f t="shared" ref="R211" si="1125">IF(ISBLANK(R$11),"",R$11+28)</f>
        <v>44742</v>
      </c>
      <c r="S211" s="203">
        <f t="shared" si="834"/>
        <v>44742</v>
      </c>
      <c r="T211" s="213">
        <f t="shared" ref="T211" si="1126">IF(R$11=0,"",R211-$I211)</f>
        <v>2</v>
      </c>
      <c r="U211" s="204" t="str">
        <f t="shared" ref="U211" si="1127">IF(ISBLANK(U$11),"",U$11+28)</f>
        <v/>
      </c>
      <c r="V211" s="209" t="str">
        <f t="shared" si="836"/>
        <v/>
      </c>
      <c r="W211" s="211" t="str">
        <f t="shared" ref="W211" si="1128">IF(U$11=0,"",U211-$I211)</f>
        <v/>
      </c>
      <c r="X211" s="202" t="str">
        <f t="shared" ref="X211" si="1129">IF(ISBLANK(X$11),"",X$11+28)</f>
        <v/>
      </c>
      <c r="Y211" s="203" t="str">
        <f t="shared" si="838"/>
        <v/>
      </c>
      <c r="Z211" s="213" t="str">
        <f t="shared" ref="Z211" si="1130">IF(X$11=0,"",X211-$I211)</f>
        <v/>
      </c>
      <c r="AA211" s="202" t="str">
        <f t="shared" ref="AA211" si="1131">IF(ISBLANK(AA$11),"",AA$11+28)</f>
        <v/>
      </c>
      <c r="AB211" s="207" t="str">
        <f t="shared" si="840"/>
        <v/>
      </c>
      <c r="AC211" s="211" t="str">
        <f t="shared" ref="AC211" si="1132">IF(AA$11=0,"",AA211-$I211)</f>
        <v/>
      </c>
      <c r="AD211" s="202" t="str">
        <f t="shared" ref="AD211" si="1133">IF(ISBLANK(AD$11),"",AD$11+28)</f>
        <v/>
      </c>
      <c r="AE211" s="203" t="str">
        <f t="shared" si="842"/>
        <v/>
      </c>
      <c r="AF211" s="213" t="str">
        <f t="shared" ref="AF211" si="1134">IF(AD$11=0,"",AD211-$I211)</f>
        <v/>
      </c>
      <c r="AG211" s="205" t="s">
        <v>162</v>
      </c>
      <c r="AH211" s="210" t="s">
        <v>185</v>
      </c>
    </row>
    <row r="212" spans="1:34" s="80" customFormat="1" ht="14.25" customHeight="1">
      <c r="A212" s="224" t="s">
        <v>289</v>
      </c>
      <c r="B212" s="259" t="s">
        <v>346</v>
      </c>
      <c r="C212" s="217">
        <f>IF(H212="CANCEL","",I212-1)</f>
        <v>44739</v>
      </c>
      <c r="D212" s="201">
        <f t="shared" ref="D212" si="1135">C212</f>
        <v>44739</v>
      </c>
      <c r="E212" s="227">
        <f>IF(K212="CANCEL","",G212)</f>
        <v>44739</v>
      </c>
      <c r="F212" s="201">
        <f t="shared" si="1120"/>
        <v>44739</v>
      </c>
      <c r="G212" s="200">
        <f>IF(K212="CANCEL","",I212-1)</f>
        <v>44739</v>
      </c>
      <c r="H212" s="201">
        <f t="shared" si="1122"/>
        <v>44739</v>
      </c>
      <c r="I212" s="200">
        <f t="shared" si="956"/>
        <v>44740</v>
      </c>
      <c r="J212" s="227">
        <f t="shared" si="1067"/>
        <v>44740</v>
      </c>
      <c r="K212" s="201">
        <f t="shared" si="1068"/>
        <v>44740</v>
      </c>
      <c r="L212" s="200" t="str">
        <f>IF(ISBLANK(L$12),"",L$12+28)</f>
        <v/>
      </c>
      <c r="M212" s="201" t="str">
        <f t="shared" si="1082"/>
        <v/>
      </c>
      <c r="N212" s="264" t="str">
        <f>IF(L$12=0,"",L212-$I212)</f>
        <v/>
      </c>
      <c r="O212" s="200" t="str">
        <f t="shared" ref="O212" si="1136">IF(ISBLANK(O$12),"",O$12+28)</f>
        <v/>
      </c>
      <c r="P212" s="212" t="str">
        <f t="shared" si="833"/>
        <v/>
      </c>
      <c r="Q212" s="264" t="str">
        <f t="shared" ref="Q212" si="1137">IF(O$12=0,"",O212-$I212)</f>
        <v/>
      </c>
      <c r="R212" s="200" t="str">
        <f t="shared" ref="R212" si="1138">IF(ISBLANK(R$12),"",R$12+28)</f>
        <v/>
      </c>
      <c r="S212" s="201" t="str">
        <f t="shared" si="834"/>
        <v/>
      </c>
      <c r="T212" s="264" t="str">
        <f t="shared" ref="T212" si="1139">IF(R$12=0,"",R212-$I212)</f>
        <v/>
      </c>
      <c r="U212" s="200" t="str">
        <f>IF(ISBLANK(U$12),"",IF(A212="SU ZHOU HAO(KOBE)","",U$12+28))</f>
        <v/>
      </c>
      <c r="V212" s="212" t="str">
        <f t="shared" si="836"/>
        <v/>
      </c>
      <c r="W212" s="264" t="str">
        <f>IF(U212="","",U212-$I212)</f>
        <v/>
      </c>
      <c r="X212" s="200">
        <f>IF(ISBLANK(X$12),"",IF(A212="SU ZHOU HAO(OSAKA)","",X$12+28))</f>
        <v>44742</v>
      </c>
      <c r="Y212" s="201">
        <f t="shared" si="838"/>
        <v>44742</v>
      </c>
      <c r="Z212" s="264">
        <f>IF(X212="","",X212-$I212)</f>
        <v>2</v>
      </c>
      <c r="AA212" s="265" t="str">
        <f t="shared" ref="AA212" si="1140">IF(ISBLANK(AA$12),"",AA$12+28)</f>
        <v/>
      </c>
      <c r="AB212" s="214" t="str">
        <f t="shared" si="840"/>
        <v/>
      </c>
      <c r="AC212" s="264" t="str">
        <f t="shared" ref="AC212" si="1141">IF(AA$12=0,"",AA212-$I212)</f>
        <v/>
      </c>
      <c r="AD212" s="200" t="str">
        <f t="shared" ref="AD212" si="1142">IF(ISBLANK(AD$12),"",AD$12+28)</f>
        <v/>
      </c>
      <c r="AE212" s="219" t="str">
        <f t="shared" si="842"/>
        <v/>
      </c>
      <c r="AF212" s="264" t="str">
        <f t="shared" ref="AF212" si="1143">IF(AD$12=0,"",AD212-$I212)</f>
        <v/>
      </c>
      <c r="AG212" s="266" t="s">
        <v>153</v>
      </c>
      <c r="AH212" s="267" t="s">
        <v>186</v>
      </c>
    </row>
    <row r="213" spans="1:34" s="156" customFormat="1" ht="14.25" customHeight="1">
      <c r="A213" s="258" t="s">
        <v>200</v>
      </c>
      <c r="B213" s="216"/>
      <c r="C213" s="310" t="s">
        <v>161</v>
      </c>
      <c r="D213" s="201" t="str">
        <f t="shared" ref="D213:D223" si="1144">C213</f>
        <v>---</v>
      </c>
      <c r="E213" s="227">
        <f t="shared" ref="E213:E231" si="1145">IF(K213="CANCEL","",G213-1)</f>
        <v>44737</v>
      </c>
      <c r="F213" s="201">
        <f t="shared" si="1120"/>
        <v>44737</v>
      </c>
      <c r="G213" s="200">
        <f t="shared" ref="G213:G223" si="1146">IF(K213="CANCEL","",I213-2)</f>
        <v>44738</v>
      </c>
      <c r="H213" s="201">
        <f t="shared" si="1122"/>
        <v>44738</v>
      </c>
      <c r="I213" s="200">
        <f t="shared" si="956"/>
        <v>44740</v>
      </c>
      <c r="J213" s="227">
        <f t="shared" si="1067"/>
        <v>44740</v>
      </c>
      <c r="K213" s="201">
        <f>I213</f>
        <v>44740</v>
      </c>
      <c r="L213" s="202" t="str">
        <f>IF(ISBLANK(L$13),"",L$13+28)</f>
        <v/>
      </c>
      <c r="M213" s="201" t="str">
        <f t="shared" si="1082"/>
        <v/>
      </c>
      <c r="N213" s="213" t="str">
        <f>IF(L$13=0,"",L213-$I213)</f>
        <v/>
      </c>
      <c r="O213" s="202" t="str">
        <f t="shared" ref="O213" si="1147">IF(ISBLANK(O$13),"",O$13+28)</f>
        <v/>
      </c>
      <c r="P213" s="212" t="str">
        <f t="shared" si="833"/>
        <v/>
      </c>
      <c r="Q213" s="213" t="str">
        <f t="shared" ref="Q213" si="1148">IF(O$13=0,"",O213-$I213)</f>
        <v/>
      </c>
      <c r="R213" s="202" t="str">
        <f t="shared" ref="R213" si="1149">IF(ISBLANK(R$13),"",R$13+28)</f>
        <v/>
      </c>
      <c r="S213" s="207" t="str">
        <f t="shared" si="834"/>
        <v/>
      </c>
      <c r="T213" s="213" t="str">
        <f t="shared" ref="T213" si="1150">IF(R$13=0,"",R213-$I213)</f>
        <v/>
      </c>
      <c r="U213" s="204">
        <f t="shared" ref="U213" si="1151">IF(ISBLANK(U$13),"",U$13+28)</f>
        <v>44742</v>
      </c>
      <c r="V213" s="212">
        <f t="shared" si="836"/>
        <v>44742</v>
      </c>
      <c r="W213" s="213">
        <f t="shared" ref="W213" si="1152">IF(U$13=0,"",U213-$I213)</f>
        <v>2</v>
      </c>
      <c r="X213" s="202">
        <f t="shared" ref="X213" si="1153">IF(ISBLANK(X$13),"",X$13+28)</f>
        <v>44742</v>
      </c>
      <c r="Y213" s="201">
        <f t="shared" si="838"/>
        <v>44742</v>
      </c>
      <c r="Z213" s="213">
        <f t="shared" ref="Z213" si="1154">IF(X$13=0,"",X213-$I213)</f>
        <v>2</v>
      </c>
      <c r="AA213" s="204" t="str">
        <f t="shared" ref="AA213" si="1155">IF(ISBLANK(AA$13),"",AA$13+28)</f>
        <v/>
      </c>
      <c r="AB213" s="214" t="str">
        <f t="shared" si="840"/>
        <v/>
      </c>
      <c r="AC213" s="213" t="str">
        <f t="shared" ref="AC213" si="1156">IF(AA$13=0,"",AA213-$I213)</f>
        <v/>
      </c>
      <c r="AD213" s="202" t="str">
        <f t="shared" ref="AD213" si="1157">IF(ISBLANK(AD$13),"",AD$13+28)</f>
        <v/>
      </c>
      <c r="AE213" s="219" t="str">
        <f t="shared" si="842"/>
        <v/>
      </c>
      <c r="AF213" s="213" t="str">
        <f t="shared" ref="AF213" si="1158">IF(AD$13=0,"",AD213-$I213)</f>
        <v/>
      </c>
      <c r="AG213" s="205" t="s">
        <v>168</v>
      </c>
      <c r="AH213" s="210"/>
    </row>
    <row r="214" spans="1:34" s="80" customFormat="1" ht="14.25" customHeight="1">
      <c r="A214" s="224" t="s">
        <v>200</v>
      </c>
      <c r="B214" s="216"/>
      <c r="C214" s="310" t="s">
        <v>161</v>
      </c>
      <c r="D214" s="201" t="str">
        <f t="shared" si="1144"/>
        <v>---</v>
      </c>
      <c r="E214" s="227">
        <f t="shared" si="1145"/>
        <v>44737</v>
      </c>
      <c r="F214" s="201">
        <f t="shared" si="1120"/>
        <v>44737</v>
      </c>
      <c r="G214" s="200">
        <f t="shared" si="1146"/>
        <v>44738</v>
      </c>
      <c r="H214" s="201">
        <f t="shared" si="1122"/>
        <v>44738</v>
      </c>
      <c r="I214" s="200">
        <f t="shared" si="956"/>
        <v>44740</v>
      </c>
      <c r="J214" s="227">
        <f t="shared" si="1067"/>
        <v>44740</v>
      </c>
      <c r="K214" s="201">
        <f t="shared" ref="K214:K215" si="1159">I214</f>
        <v>44740</v>
      </c>
      <c r="L214" s="200" t="str">
        <f>IF(ISBLANK(L$14),"",L$14+28)</f>
        <v/>
      </c>
      <c r="M214" s="201" t="str">
        <f t="shared" si="1082"/>
        <v/>
      </c>
      <c r="N214" s="264" t="str">
        <f>IF(L$14=0,"",L214-$I214)</f>
        <v/>
      </c>
      <c r="O214" s="200" t="str">
        <f t="shared" ref="O214" si="1160">IF(ISBLANK(O$14),"",O$14+28)</f>
        <v/>
      </c>
      <c r="P214" s="212" t="str">
        <f t="shared" si="833"/>
        <v/>
      </c>
      <c r="Q214" s="264" t="str">
        <f t="shared" ref="Q214" si="1161">IF(O$14=0,"",O214-$I214)</f>
        <v/>
      </c>
      <c r="R214" s="200" t="str">
        <f t="shared" ref="R214" si="1162">IF(ISBLANK(R$14),"",R$14+28)</f>
        <v/>
      </c>
      <c r="S214" s="201" t="str">
        <f t="shared" si="834"/>
        <v/>
      </c>
      <c r="T214" s="264" t="str">
        <f t="shared" ref="T214" si="1163">IF(R$14=0,"",R214-$I214)</f>
        <v/>
      </c>
      <c r="U214" s="265">
        <f t="shared" ref="U214" si="1164">IF(ISBLANK(U$14),"",U$14+28)</f>
        <v>44742</v>
      </c>
      <c r="V214" s="212">
        <f t="shared" si="836"/>
        <v>44742</v>
      </c>
      <c r="W214" s="264">
        <f t="shared" ref="W214" si="1165">IF(U$14=0,"",U214-$I214)</f>
        <v>2</v>
      </c>
      <c r="X214" s="200">
        <f t="shared" ref="X214" si="1166">IF(ISBLANK(X$14),"",X$14+28)</f>
        <v>44742</v>
      </c>
      <c r="Y214" s="201">
        <f t="shared" si="838"/>
        <v>44742</v>
      </c>
      <c r="Z214" s="264">
        <f t="shared" ref="Z214" si="1167">IF(X$14=0,"",X214-$I214)</f>
        <v>2</v>
      </c>
      <c r="AA214" s="265" t="str">
        <f t="shared" ref="AA214" si="1168">IF(ISBLANK(AA$14),"",AA$14+28)</f>
        <v/>
      </c>
      <c r="AB214" s="214" t="str">
        <f t="shared" si="840"/>
        <v/>
      </c>
      <c r="AC214" s="264" t="str">
        <f t="shared" ref="AC214" si="1169">IF(AA$14=0,"",AA214-$I214)</f>
        <v/>
      </c>
      <c r="AD214" s="200" t="str">
        <f t="shared" ref="AD214" si="1170">IF(ISBLANK(AD$14),"",AD$14+28)</f>
        <v/>
      </c>
      <c r="AE214" s="219" t="str">
        <f t="shared" si="842"/>
        <v/>
      </c>
      <c r="AF214" s="264" t="str">
        <f t="shared" ref="AF214" si="1171">IF(AD$14=0,"",AD214-$I214)</f>
        <v/>
      </c>
      <c r="AG214" s="266" t="s">
        <v>152</v>
      </c>
      <c r="AH214" s="225"/>
    </row>
    <row r="215" spans="1:34" s="156" customFormat="1" ht="14.25" customHeight="1">
      <c r="A215" s="224" t="s">
        <v>199</v>
      </c>
      <c r="B215" s="216" t="s">
        <v>333</v>
      </c>
      <c r="C215" s="310" t="s">
        <v>161</v>
      </c>
      <c r="D215" s="201" t="str">
        <f t="shared" si="1144"/>
        <v>---</v>
      </c>
      <c r="E215" s="227">
        <f t="shared" si="1145"/>
        <v>44737</v>
      </c>
      <c r="F215" s="201">
        <f t="shared" si="1120"/>
        <v>44737</v>
      </c>
      <c r="G215" s="200">
        <f t="shared" si="1146"/>
        <v>44738</v>
      </c>
      <c r="H215" s="201">
        <f t="shared" si="1122"/>
        <v>44738</v>
      </c>
      <c r="I215" s="200">
        <f t="shared" si="956"/>
        <v>44740</v>
      </c>
      <c r="J215" s="227">
        <f t="shared" si="1067"/>
        <v>44740</v>
      </c>
      <c r="K215" s="201">
        <f t="shared" si="1159"/>
        <v>44740</v>
      </c>
      <c r="L215" s="202" t="str">
        <f>IF(ISBLANK(L$15),"",L$15+28)</f>
        <v/>
      </c>
      <c r="M215" s="201" t="str">
        <f t="shared" si="1082"/>
        <v/>
      </c>
      <c r="N215" s="213" t="str">
        <f>IF(L$15=0,"",L215-$I215)</f>
        <v/>
      </c>
      <c r="O215" s="202" t="str">
        <f t="shared" ref="O215" si="1172">IF(ISBLANK(O$15),"",O$15+28)</f>
        <v/>
      </c>
      <c r="P215" s="212" t="str">
        <f t="shared" si="833"/>
        <v/>
      </c>
      <c r="Q215" s="213" t="str">
        <f t="shared" ref="Q215" si="1173">IF(O$15=0,"",O215-$I215)</f>
        <v/>
      </c>
      <c r="R215" s="202" t="str">
        <f t="shared" ref="R215" si="1174">IF(ISBLANK(R$15),"",R$15+28)</f>
        <v/>
      </c>
      <c r="S215" s="207" t="str">
        <f t="shared" si="834"/>
        <v/>
      </c>
      <c r="T215" s="213" t="str">
        <f t="shared" ref="T215" si="1175">IF(R$15=0,"",R215-$I215)</f>
        <v/>
      </c>
      <c r="U215" s="204">
        <f t="shared" ref="U215" si="1176">IF(ISBLANK(U$15),"",U$15+28)</f>
        <v>44742</v>
      </c>
      <c r="V215" s="212">
        <f t="shared" si="836"/>
        <v>44742</v>
      </c>
      <c r="W215" s="213">
        <f t="shared" ref="W215" si="1177">IF(U$15=0,"",U215-$I215)</f>
        <v>2</v>
      </c>
      <c r="X215" s="202">
        <f t="shared" ref="X215" si="1178">IF(ISBLANK(X$15),"",X$15+28)</f>
        <v>44743</v>
      </c>
      <c r="Y215" s="201">
        <f t="shared" si="838"/>
        <v>44743</v>
      </c>
      <c r="Z215" s="213">
        <f t="shared" ref="Z215" si="1179">IF(X$15=0,"",X215-$I215)</f>
        <v>3</v>
      </c>
      <c r="AA215" s="204" t="str">
        <f t="shared" ref="AA215" si="1180">IF(ISBLANK(AA$15),"",AA$15+28)</f>
        <v/>
      </c>
      <c r="AB215" s="214" t="str">
        <f t="shared" si="840"/>
        <v/>
      </c>
      <c r="AC215" s="213" t="str">
        <f t="shared" ref="AC215" si="1181">IF(AA$15=0,"",AA215-$I215)</f>
        <v/>
      </c>
      <c r="AD215" s="202" t="str">
        <f t="shared" ref="AD215" si="1182">IF(ISBLANK(AD$15),"",AD$15+28)</f>
        <v/>
      </c>
      <c r="AE215" s="219" t="str">
        <f t="shared" si="842"/>
        <v/>
      </c>
      <c r="AF215" s="213" t="str">
        <f t="shared" ref="AF215" si="1183">IF(AD$15=0,"",AD215-$I215)</f>
        <v/>
      </c>
      <c r="AG215" s="205" t="s">
        <v>167</v>
      </c>
      <c r="AH215" s="225"/>
    </row>
    <row r="216" spans="1:34" s="80" customFormat="1" ht="14.25" customHeight="1">
      <c r="A216" s="260" t="s">
        <v>198</v>
      </c>
      <c r="B216" s="216" t="s">
        <v>318</v>
      </c>
      <c r="C216" s="206">
        <f>IF(H216="CANCEL","",I216-2)</f>
        <v>44738</v>
      </c>
      <c r="D216" s="207">
        <f t="shared" ref="D216" si="1184">C216</f>
        <v>44738</v>
      </c>
      <c r="E216" s="311">
        <f t="shared" si="1145"/>
        <v>44737</v>
      </c>
      <c r="F216" s="207">
        <f t="shared" si="1120"/>
        <v>44737</v>
      </c>
      <c r="G216" s="202">
        <f t="shared" si="1146"/>
        <v>44738</v>
      </c>
      <c r="H216" s="207">
        <f t="shared" si="1122"/>
        <v>44738</v>
      </c>
      <c r="I216" s="200">
        <f t="shared" si="956"/>
        <v>44740</v>
      </c>
      <c r="J216" s="227">
        <f t="shared" si="1067"/>
        <v>44740</v>
      </c>
      <c r="K216" s="207">
        <f>I216</f>
        <v>44740</v>
      </c>
      <c r="L216" s="202" t="str">
        <f>IF(ISBLANK(L$16),"",L$16+28)</f>
        <v/>
      </c>
      <c r="M216" s="203" t="str">
        <f t="shared" si="1082"/>
        <v/>
      </c>
      <c r="N216" s="213" t="str">
        <f>IF(L$16=0,"",L216-$I216)</f>
        <v/>
      </c>
      <c r="O216" s="202" t="str">
        <f t="shared" ref="O216" si="1185">IF(ISBLANK(O$16),"",O$16+28)</f>
        <v/>
      </c>
      <c r="P216" s="209" t="str">
        <f t="shared" si="833"/>
        <v/>
      </c>
      <c r="Q216" s="211" t="str">
        <f t="shared" ref="Q216" si="1186">IF(O$16=0,"",O216-$I216)</f>
        <v/>
      </c>
      <c r="R216" s="202" t="str">
        <f t="shared" ref="R216" si="1187">IF(ISBLANK(R$16),"",R$16+28)</f>
        <v/>
      </c>
      <c r="S216" s="203" t="str">
        <f t="shared" si="834"/>
        <v/>
      </c>
      <c r="T216" s="213" t="str">
        <f t="shared" ref="T216" si="1188">IF(R$16=0,"",R216-$I216)</f>
        <v/>
      </c>
      <c r="U216" s="204">
        <f t="shared" ref="U216" si="1189">IF(ISBLANK(U$16),"",U$16+28)</f>
        <v>44742</v>
      </c>
      <c r="V216" s="209">
        <f t="shared" si="836"/>
        <v>44742</v>
      </c>
      <c r="W216" s="211">
        <f t="shared" ref="W216" si="1190">IF(U$16=0,"",U216-$I216)</f>
        <v>2</v>
      </c>
      <c r="X216" s="202">
        <f t="shared" ref="X216" si="1191">IF(ISBLANK(X$16),"",X$16+28)</f>
        <v>44743</v>
      </c>
      <c r="Y216" s="203">
        <f t="shared" si="838"/>
        <v>44743</v>
      </c>
      <c r="Z216" s="213">
        <f t="shared" ref="Z216" si="1192">IF(X$16=0,"",X216-$I216)</f>
        <v>3</v>
      </c>
      <c r="AA216" s="202" t="str">
        <f t="shared" ref="AA216" si="1193">IF(ISBLANK(AA$16),"",AA$16+28)</f>
        <v/>
      </c>
      <c r="AB216" s="207" t="str">
        <f t="shared" si="840"/>
        <v/>
      </c>
      <c r="AC216" s="211" t="str">
        <f t="shared" ref="AC216" si="1194">IF(AA$16=0,"",AA216-$I216)</f>
        <v/>
      </c>
      <c r="AD216" s="202" t="str">
        <f t="shared" ref="AD216" si="1195">IF(ISBLANK(AD$16),"",AD$16+28)</f>
        <v/>
      </c>
      <c r="AE216" s="203" t="str">
        <f t="shared" si="842"/>
        <v/>
      </c>
      <c r="AF216" s="213" t="str">
        <f t="shared" ref="AF216" si="1196">IF(AD$16=0,"",AD216-$I216)</f>
        <v/>
      </c>
      <c r="AG216" s="205" t="s">
        <v>160</v>
      </c>
      <c r="AH216" s="210" t="s">
        <v>186</v>
      </c>
    </row>
    <row r="217" spans="1:34" s="156" customFormat="1" ht="14.25" customHeight="1">
      <c r="A217" s="224" t="s">
        <v>172</v>
      </c>
      <c r="B217" s="259" t="s">
        <v>338</v>
      </c>
      <c r="C217" s="310" t="s">
        <v>161</v>
      </c>
      <c r="D217" s="201" t="str">
        <f t="shared" si="1144"/>
        <v>---</v>
      </c>
      <c r="E217" s="227">
        <f t="shared" si="1145"/>
        <v>44737</v>
      </c>
      <c r="F217" s="201">
        <f t="shared" si="1120"/>
        <v>44737</v>
      </c>
      <c r="G217" s="200">
        <f t="shared" si="1146"/>
        <v>44738</v>
      </c>
      <c r="H217" s="201">
        <f t="shared" si="1122"/>
        <v>44738</v>
      </c>
      <c r="I217" s="200">
        <f t="shared" si="956"/>
        <v>44740</v>
      </c>
      <c r="J217" s="227">
        <f t="shared" si="1067"/>
        <v>44740</v>
      </c>
      <c r="K217" s="201">
        <f t="shared" ref="K217:K219" si="1197">I217</f>
        <v>44740</v>
      </c>
      <c r="L217" s="202" t="str">
        <f>IF(ISBLANK(L$17),"",L$17+28)</f>
        <v/>
      </c>
      <c r="M217" s="201" t="str">
        <f t="shared" si="1082"/>
        <v/>
      </c>
      <c r="N217" s="213" t="str">
        <f>IF(L$17=0,"",L217-$I217)</f>
        <v/>
      </c>
      <c r="O217" s="202" t="str">
        <f t="shared" ref="O217" si="1198">IF(ISBLANK(O$17),"",O$17+28)</f>
        <v/>
      </c>
      <c r="P217" s="212" t="str">
        <f t="shared" si="833"/>
        <v/>
      </c>
      <c r="Q217" s="213" t="str">
        <f t="shared" ref="Q217" si="1199">IF(O$17=0,"",O217-$I217)</f>
        <v/>
      </c>
      <c r="R217" s="202" t="str">
        <f t="shared" ref="R217" si="1200">IF(ISBLANK(R$17),"",R$17+28)</f>
        <v/>
      </c>
      <c r="S217" s="207" t="str">
        <f t="shared" si="834"/>
        <v/>
      </c>
      <c r="T217" s="213" t="str">
        <f t="shared" ref="T217" si="1201">IF(R$17=0,"",R217-$I217)</f>
        <v/>
      </c>
      <c r="U217" s="204" t="str">
        <f t="shared" ref="U217" si="1202">IF(ISBLANK(U$17),"",U$17+28)</f>
        <v/>
      </c>
      <c r="V217" s="212" t="str">
        <f t="shared" si="836"/>
        <v/>
      </c>
      <c r="W217" s="213" t="str">
        <f t="shared" ref="W217" si="1203">IF(U$17=0,"",U217-$I217)</f>
        <v/>
      </c>
      <c r="X217" s="202" t="str">
        <f t="shared" ref="X217" si="1204">IF(ISBLANK(X$17),"",X$17+28)</f>
        <v/>
      </c>
      <c r="Y217" s="201" t="str">
        <f t="shared" si="838"/>
        <v/>
      </c>
      <c r="Z217" s="213" t="str">
        <f t="shared" ref="Z217" si="1205">IF(X$17=0,"",X217-$I217)</f>
        <v/>
      </c>
      <c r="AA217" s="204">
        <f t="shared" ref="AA217" si="1206">IF(ISBLANK(AA$17),"",AA$17+28)</f>
        <v>44742</v>
      </c>
      <c r="AB217" s="214">
        <f t="shared" si="840"/>
        <v>44742</v>
      </c>
      <c r="AC217" s="213">
        <f t="shared" ref="AC217" si="1207">IF(AA$17=0,"",AA217-$I217)</f>
        <v>2</v>
      </c>
      <c r="AD217" s="204">
        <f t="shared" ref="AD217" si="1208">IF(ISBLANK(AD$17),"",AD$17+28)</f>
        <v>44743</v>
      </c>
      <c r="AE217" s="212">
        <f t="shared" si="842"/>
        <v>44743</v>
      </c>
      <c r="AF217" s="213">
        <f t="shared" ref="AF217" si="1209">IF(AD$17=0,"",AD217-$I217)</f>
        <v>3</v>
      </c>
      <c r="AG217" s="205" t="s">
        <v>169</v>
      </c>
      <c r="AH217" s="225"/>
    </row>
    <row r="218" spans="1:34" s="156" customFormat="1" ht="14.25" customHeight="1">
      <c r="A218" s="224" t="s">
        <v>300</v>
      </c>
      <c r="B218" s="259" t="s">
        <v>347</v>
      </c>
      <c r="C218" s="310" t="s">
        <v>161</v>
      </c>
      <c r="D218" s="201" t="str">
        <f t="shared" si="1144"/>
        <v>---</v>
      </c>
      <c r="E218" s="227">
        <f t="shared" si="1145"/>
        <v>44737</v>
      </c>
      <c r="F218" s="201">
        <f t="shared" si="1120"/>
        <v>44737</v>
      </c>
      <c r="G218" s="200">
        <f t="shared" si="1146"/>
        <v>44738</v>
      </c>
      <c r="H218" s="201">
        <f t="shared" si="1122"/>
        <v>44738</v>
      </c>
      <c r="I218" s="200">
        <f t="shared" si="956"/>
        <v>44740</v>
      </c>
      <c r="J218" s="227">
        <f t="shared" si="1067"/>
        <v>44740</v>
      </c>
      <c r="K218" s="201">
        <f t="shared" si="1197"/>
        <v>44740</v>
      </c>
      <c r="L218" s="202" t="str">
        <f>IF(ISBLANK(L$18),"",L$18+28)</f>
        <v/>
      </c>
      <c r="M218" s="201" t="str">
        <f t="shared" si="1082"/>
        <v/>
      </c>
      <c r="N218" s="213" t="str">
        <f>IF(L$18=0,"",L218-$I218)</f>
        <v/>
      </c>
      <c r="O218" s="202" t="str">
        <f t="shared" ref="O218" si="1210">IF(ISBLANK(O$18),"",O$18+28)</f>
        <v/>
      </c>
      <c r="P218" s="212" t="str">
        <f t="shared" si="833"/>
        <v/>
      </c>
      <c r="Q218" s="213" t="str">
        <f t="shared" ref="Q218" si="1211">IF(O$18=0,"",O218-$I218)</f>
        <v/>
      </c>
      <c r="R218" s="202" t="str">
        <f t="shared" ref="R218" si="1212">IF(ISBLANK(R$18),"",R$18+28)</f>
        <v/>
      </c>
      <c r="S218" s="207" t="str">
        <f t="shared" si="834"/>
        <v/>
      </c>
      <c r="T218" s="213" t="str">
        <f t="shared" ref="T218" si="1213">IF(R$18=0,"",R218-$I218)</f>
        <v/>
      </c>
      <c r="U218" s="204" t="str">
        <f t="shared" ref="U218" si="1214">IF(ISBLANK(U$18),"",U$18+28)</f>
        <v/>
      </c>
      <c r="V218" s="212" t="str">
        <f t="shared" si="836"/>
        <v/>
      </c>
      <c r="W218" s="213" t="str">
        <f t="shared" ref="W218" si="1215">IF(U$18=0,"",U218-$I218)</f>
        <v/>
      </c>
      <c r="X218" s="202" t="str">
        <f t="shared" ref="X218" si="1216">IF(ISBLANK(X$18),"",X$18+28)</f>
        <v/>
      </c>
      <c r="Y218" s="201" t="str">
        <f t="shared" si="838"/>
        <v/>
      </c>
      <c r="Z218" s="213" t="str">
        <f t="shared" ref="Z218" si="1217">IF(X$18=0,"",X218-$I218)</f>
        <v/>
      </c>
      <c r="AA218" s="204">
        <f t="shared" ref="AA218" si="1218">IF(ISBLANK(AA$18),"",AA$18+28)</f>
        <v>44742</v>
      </c>
      <c r="AB218" s="214">
        <f t="shared" si="840"/>
        <v>44742</v>
      </c>
      <c r="AC218" s="213">
        <f t="shared" ref="AC218" si="1219">IF(AA$18=0,"",AA218-$I218)</f>
        <v>2</v>
      </c>
      <c r="AD218" s="204">
        <f t="shared" ref="AD218" si="1220">IF(ISBLANK(AD$18),"",AD$18+28)</f>
        <v>44743</v>
      </c>
      <c r="AE218" s="212">
        <f t="shared" si="842"/>
        <v>44743</v>
      </c>
      <c r="AF218" s="213">
        <f t="shared" ref="AF218" si="1221">IF(AD$18=0,"",AD218-$I218)</f>
        <v>3</v>
      </c>
      <c r="AG218" s="205" t="s">
        <v>164</v>
      </c>
      <c r="AH218" s="225"/>
    </row>
    <row r="219" spans="1:34" s="156" customFormat="1" ht="14.25" customHeight="1">
      <c r="A219" s="224" t="s">
        <v>290</v>
      </c>
      <c r="B219" s="216" t="s">
        <v>279</v>
      </c>
      <c r="C219" s="226" t="s">
        <v>161</v>
      </c>
      <c r="D219" s="201" t="str">
        <f t="shared" si="1144"/>
        <v>---</v>
      </c>
      <c r="E219" s="217">
        <f t="shared" si="1145"/>
        <v>44739</v>
      </c>
      <c r="F219" s="201">
        <f t="shared" si="1120"/>
        <v>44739</v>
      </c>
      <c r="G219" s="200">
        <f t="shared" si="1146"/>
        <v>44740</v>
      </c>
      <c r="H219" s="201">
        <f t="shared" si="1122"/>
        <v>44740</v>
      </c>
      <c r="I219" s="200">
        <f t="shared" si="956"/>
        <v>44742</v>
      </c>
      <c r="J219" s="227">
        <f t="shared" si="1067"/>
        <v>44742</v>
      </c>
      <c r="K219" s="201">
        <f t="shared" si="1197"/>
        <v>44742</v>
      </c>
      <c r="L219" s="202" t="str">
        <f>IF(ISBLANK(L$19),"",L$19+28)</f>
        <v/>
      </c>
      <c r="M219" s="201" t="str">
        <f t="shared" si="1082"/>
        <v/>
      </c>
      <c r="N219" s="213" t="str">
        <f>IF(L$19=0,"",L219-$I219)</f>
        <v/>
      </c>
      <c r="O219" s="202" t="str">
        <f t="shared" ref="O219" si="1222">IF(ISBLANK(O$19),"",O$19+28)</f>
        <v/>
      </c>
      <c r="P219" s="212" t="str">
        <f t="shared" si="833"/>
        <v/>
      </c>
      <c r="Q219" s="213" t="str">
        <f t="shared" ref="Q219" si="1223">IF(O$19=0,"",O219-$I219)</f>
        <v/>
      </c>
      <c r="R219" s="208">
        <f t="shared" ref="R219" si="1224">IF(ISBLANK(R$19),"",R$19+28)</f>
        <v>44746</v>
      </c>
      <c r="S219" s="212">
        <f t="shared" si="834"/>
        <v>44746</v>
      </c>
      <c r="T219" s="215">
        <f t="shared" ref="T219" si="1225">IF(R$19=0,"",R219-$I219)</f>
        <v>4</v>
      </c>
      <c r="U219" s="208">
        <f t="shared" ref="U219" si="1226">IF(ISBLANK(U$19),"",U$19+28)</f>
        <v>44744</v>
      </c>
      <c r="V219" s="218">
        <f t="shared" si="836"/>
        <v>44744</v>
      </c>
      <c r="W219" s="215">
        <f t="shared" ref="W219" si="1227">IF(U$19=0,"",U219-$I219)</f>
        <v>2</v>
      </c>
      <c r="X219" s="208">
        <f t="shared" ref="X219" si="1228">IF(ISBLANK(X$19),"",X$19+28)</f>
        <v>44745</v>
      </c>
      <c r="Y219" s="212">
        <f t="shared" si="838"/>
        <v>44745</v>
      </c>
      <c r="Z219" s="215">
        <f t="shared" ref="Z219" si="1229">IF(X$19=0,"",X219-$I219)</f>
        <v>3</v>
      </c>
      <c r="AA219" s="204" t="str">
        <f t="shared" ref="AA219" si="1230">IF(ISBLANK(AA$19),"",AA$19+28)</f>
        <v/>
      </c>
      <c r="AB219" s="214" t="str">
        <f t="shared" si="840"/>
        <v/>
      </c>
      <c r="AC219" s="213" t="str">
        <f t="shared" ref="AC219" si="1231">IF(AA$19=0,"",AA219-$I219)</f>
        <v/>
      </c>
      <c r="AD219" s="202" t="str">
        <f t="shared" ref="AD219" si="1232">IF(ISBLANK(AD$19),"",AD$19+28)</f>
        <v/>
      </c>
      <c r="AE219" s="219" t="str">
        <f t="shared" si="842"/>
        <v/>
      </c>
      <c r="AF219" s="213" t="str">
        <f t="shared" ref="AF219" si="1233">IF(AD$19=0,"",AD219-$I219)</f>
        <v/>
      </c>
      <c r="AG219" s="205" t="s">
        <v>164</v>
      </c>
      <c r="AH219" s="225"/>
    </row>
    <row r="220" spans="1:34" s="156" customFormat="1" ht="14.25" customHeight="1">
      <c r="A220" s="224" t="s">
        <v>320</v>
      </c>
      <c r="B220" s="259" t="s">
        <v>338</v>
      </c>
      <c r="C220" s="226" t="s">
        <v>161</v>
      </c>
      <c r="D220" s="201" t="str">
        <f t="shared" si="1144"/>
        <v>---</v>
      </c>
      <c r="E220" s="217">
        <f t="shared" si="1145"/>
        <v>44739</v>
      </c>
      <c r="F220" s="201">
        <f t="shared" si="1120"/>
        <v>44739</v>
      </c>
      <c r="G220" s="200">
        <f t="shared" si="1146"/>
        <v>44740</v>
      </c>
      <c r="H220" s="201">
        <f t="shared" si="1122"/>
        <v>44740</v>
      </c>
      <c r="I220" s="200">
        <f t="shared" si="956"/>
        <v>44742</v>
      </c>
      <c r="J220" s="227">
        <f t="shared" si="1067"/>
        <v>44742</v>
      </c>
      <c r="K220" s="201">
        <f>I220</f>
        <v>44742</v>
      </c>
      <c r="L220" s="202">
        <f>IF(ISBLANK(L$20),"",L$20+28)</f>
        <v>44745</v>
      </c>
      <c r="M220" s="201">
        <f t="shared" si="1082"/>
        <v>44745</v>
      </c>
      <c r="N220" s="213">
        <f>IF(L$20=0,"",L220-$I220)</f>
        <v>3</v>
      </c>
      <c r="O220" s="202">
        <f t="shared" ref="O220" si="1234">IF(ISBLANK(O$20),"",O$20+28)</f>
        <v>44745</v>
      </c>
      <c r="P220" s="212">
        <f t="shared" si="833"/>
        <v>44745</v>
      </c>
      <c r="Q220" s="213">
        <f t="shared" ref="Q220" si="1235">IF(O$20=0,"",O220-$I220)</f>
        <v>3</v>
      </c>
      <c r="R220" s="202" t="str">
        <f t="shared" ref="R220" si="1236">IF(ISBLANK(R$20),"",R$20+28)</f>
        <v/>
      </c>
      <c r="S220" s="207" t="str">
        <f t="shared" si="834"/>
        <v/>
      </c>
      <c r="T220" s="213" t="str">
        <f t="shared" ref="T220" si="1237">IF(R$20=0,"",R220-$I220)</f>
        <v/>
      </c>
      <c r="U220" s="204" t="str">
        <f t="shared" ref="U220" si="1238">IF(ISBLANK(U$20),"",U$20+28)</f>
        <v/>
      </c>
      <c r="V220" s="212" t="str">
        <f t="shared" si="836"/>
        <v/>
      </c>
      <c r="W220" s="213" t="str">
        <f t="shared" ref="W220" si="1239">IF(U$20=0,"",U220-$I220)</f>
        <v/>
      </c>
      <c r="X220" s="202" t="str">
        <f t="shared" ref="X220" si="1240">IF(ISBLANK(X$20),"",X$20+28)</f>
        <v/>
      </c>
      <c r="Y220" s="201" t="str">
        <f t="shared" si="838"/>
        <v/>
      </c>
      <c r="Z220" s="213" t="str">
        <f t="shared" ref="Z220" si="1241">IF(X$20=0,"",X220-$I220)</f>
        <v/>
      </c>
      <c r="AA220" s="204" t="str">
        <f t="shared" ref="AA220" si="1242">IF(ISBLANK(AA$20),"",AA$20+28)</f>
        <v/>
      </c>
      <c r="AB220" s="214" t="str">
        <f t="shared" si="840"/>
        <v/>
      </c>
      <c r="AC220" s="213" t="str">
        <f t="shared" ref="AC220" si="1243">IF(AA$20=0,"",AA220-$I220)</f>
        <v/>
      </c>
      <c r="AD220" s="202" t="str">
        <f t="shared" ref="AD220" si="1244">IF(ISBLANK(AD$20),"",AD$20+28)</f>
        <v/>
      </c>
      <c r="AE220" s="219" t="str">
        <f t="shared" si="842"/>
        <v/>
      </c>
      <c r="AF220" s="213" t="str">
        <f t="shared" ref="AF220" si="1245">IF(AD$20=0,"",AD220-$I220)</f>
        <v/>
      </c>
      <c r="AG220" s="205" t="s">
        <v>165</v>
      </c>
      <c r="AH220" s="210"/>
    </row>
    <row r="221" spans="1:34" s="156" customFormat="1" ht="14.25" customHeight="1">
      <c r="A221" s="258" t="s">
        <v>189</v>
      </c>
      <c r="B221" s="259" t="s">
        <v>318</v>
      </c>
      <c r="C221" s="200">
        <f>IF(H221="CANCEL","",I221-2)</f>
        <v>44741</v>
      </c>
      <c r="D221" s="201">
        <f t="shared" ref="D221" si="1246">C221</f>
        <v>44741</v>
      </c>
      <c r="E221" s="217">
        <f t="shared" si="1145"/>
        <v>44740</v>
      </c>
      <c r="F221" s="201">
        <f t="shared" si="1120"/>
        <v>44740</v>
      </c>
      <c r="G221" s="200">
        <f t="shared" si="1146"/>
        <v>44741</v>
      </c>
      <c r="H221" s="201">
        <f t="shared" si="1122"/>
        <v>44741</v>
      </c>
      <c r="I221" s="200">
        <f t="shared" si="956"/>
        <v>44743</v>
      </c>
      <c r="J221" s="227">
        <f t="shared" si="1067"/>
        <v>44743</v>
      </c>
      <c r="K221" s="201">
        <f t="shared" ref="K221" si="1247">I221</f>
        <v>44743</v>
      </c>
      <c r="L221" s="202">
        <f>IF(ISBLANK(L$21),"",L$21+28)</f>
        <v>44746</v>
      </c>
      <c r="M221" s="201">
        <f t="shared" si="1082"/>
        <v>44746</v>
      </c>
      <c r="N221" s="213">
        <f>IF(L$21=0,"",L221-$I221)</f>
        <v>3</v>
      </c>
      <c r="O221" s="202">
        <f t="shared" ref="O221" si="1248">IF(ISBLANK(O$21),"",O$21+28)</f>
        <v>44746</v>
      </c>
      <c r="P221" s="212">
        <f t="shared" si="833"/>
        <v>44746</v>
      </c>
      <c r="Q221" s="213">
        <f t="shared" ref="Q221:Q222" si="1249">IF(O$21=0,"",O221-$I221)</f>
        <v>3</v>
      </c>
      <c r="R221" s="202" t="str">
        <f t="shared" ref="R221" si="1250">IF(ISBLANK(R$21),"",R$21+28)</f>
        <v/>
      </c>
      <c r="S221" s="207" t="str">
        <f t="shared" si="834"/>
        <v/>
      </c>
      <c r="T221" s="213" t="str">
        <f t="shared" ref="T221" si="1251">IF(R$21=0,"",R221-$I221)</f>
        <v/>
      </c>
      <c r="U221" s="204" t="str">
        <f t="shared" ref="U221" si="1252">IF(ISBLANK(U$21),"",U$21+28)</f>
        <v/>
      </c>
      <c r="V221" s="212" t="str">
        <f t="shared" si="836"/>
        <v/>
      </c>
      <c r="W221" s="213" t="str">
        <f t="shared" ref="W221" si="1253">IF(U$21=0,"",U221-$I221)</f>
        <v/>
      </c>
      <c r="X221" s="202" t="str">
        <f t="shared" ref="X221" si="1254">IF(ISBLANK(X$21),"",X$21+28)</f>
        <v/>
      </c>
      <c r="Y221" s="201" t="str">
        <f t="shared" si="838"/>
        <v/>
      </c>
      <c r="Z221" s="213" t="str">
        <f t="shared" ref="Z221" si="1255">IF(X$21=0,"",X221-$I221)</f>
        <v/>
      </c>
      <c r="AA221" s="204" t="str">
        <f t="shared" ref="AA221" si="1256">IF(ISBLANK(AA$21),"",AA$21+28)</f>
        <v/>
      </c>
      <c r="AB221" s="214" t="str">
        <f t="shared" si="840"/>
        <v/>
      </c>
      <c r="AC221" s="213" t="str">
        <f t="shared" ref="AC221" si="1257">IF(AA$21=0,"",AA221-$I221)</f>
        <v/>
      </c>
      <c r="AD221" s="202" t="str">
        <f t="shared" ref="AD221" si="1258">IF(ISBLANK(AD$21),"",AD$21+28)</f>
        <v/>
      </c>
      <c r="AE221" s="219" t="str">
        <f t="shared" si="842"/>
        <v/>
      </c>
      <c r="AF221" s="213" t="str">
        <f t="shared" ref="AF221" si="1259">IF(AD$21=0,"",AD221-$I221)</f>
        <v/>
      </c>
      <c r="AG221" s="205" t="s">
        <v>166</v>
      </c>
      <c r="AH221" s="210" t="s">
        <v>184</v>
      </c>
    </row>
    <row r="222" spans="1:34" s="156" customFormat="1" ht="14.25" customHeight="1">
      <c r="A222" s="258" t="s">
        <v>191</v>
      </c>
      <c r="B222" s="259" t="s">
        <v>338</v>
      </c>
      <c r="C222" s="226" t="s">
        <v>161</v>
      </c>
      <c r="D222" s="201" t="str">
        <f t="shared" si="1144"/>
        <v>---</v>
      </c>
      <c r="E222" s="217">
        <f t="shared" si="1145"/>
        <v>44740</v>
      </c>
      <c r="F222" s="201">
        <f t="shared" si="1120"/>
        <v>44740</v>
      </c>
      <c r="G222" s="200">
        <f t="shared" si="1146"/>
        <v>44741</v>
      </c>
      <c r="H222" s="201">
        <f t="shared" si="1122"/>
        <v>44741</v>
      </c>
      <c r="I222" s="200">
        <f t="shared" si="956"/>
        <v>44743</v>
      </c>
      <c r="J222" s="227">
        <f t="shared" si="1067"/>
        <v>44743</v>
      </c>
      <c r="K222" s="201">
        <f>I222</f>
        <v>44743</v>
      </c>
      <c r="L222" s="202">
        <f>IF(ISBLANK(L$22),"",L$22+28)</f>
        <v>44746</v>
      </c>
      <c r="M222" s="201">
        <f t="shared" si="1082"/>
        <v>44746</v>
      </c>
      <c r="N222" s="213">
        <f>IF(L$21=0,"",L222-$I222)</f>
        <v>3</v>
      </c>
      <c r="O222" s="202">
        <f t="shared" ref="O222" si="1260">IF(ISBLANK(O$22),"",O$22+28)</f>
        <v>44746</v>
      </c>
      <c r="P222" s="212">
        <f t="shared" si="833"/>
        <v>44746</v>
      </c>
      <c r="Q222" s="213">
        <f t="shared" si="1249"/>
        <v>3</v>
      </c>
      <c r="R222" s="202" t="str">
        <f t="shared" ref="R222" si="1261">IF(ISBLANK(R$22),"",R$22+28)</f>
        <v/>
      </c>
      <c r="S222" s="207" t="str">
        <f t="shared" si="834"/>
        <v/>
      </c>
      <c r="T222" s="213" t="str">
        <f>IF(R552=0,"",R222-$I222)</f>
        <v/>
      </c>
      <c r="U222" s="204" t="str">
        <f t="shared" ref="U222" si="1262">IF(ISBLANK(U$22),"",U$22+28)</f>
        <v/>
      </c>
      <c r="V222" s="212" t="str">
        <f t="shared" si="836"/>
        <v/>
      </c>
      <c r="W222" s="213" t="str">
        <f>IF(U552=0,"",U222-$I222)</f>
        <v/>
      </c>
      <c r="X222" s="202" t="str">
        <f t="shared" ref="X222" si="1263">IF(ISBLANK(X$22),"",X$22+28)</f>
        <v/>
      </c>
      <c r="Y222" s="201" t="str">
        <f t="shared" si="838"/>
        <v/>
      </c>
      <c r="Z222" s="213" t="str">
        <f>IF(X552=0,"",X222-$I222)</f>
        <v/>
      </c>
      <c r="AA222" s="204" t="str">
        <f t="shared" ref="AA222" si="1264">IF(ISBLANK(AA$22),"",AA$22+28)</f>
        <v/>
      </c>
      <c r="AB222" s="214" t="str">
        <f t="shared" si="840"/>
        <v/>
      </c>
      <c r="AC222" s="213" t="str">
        <f>IF(AA552=0,"",AA222-$I222)</f>
        <v/>
      </c>
      <c r="AD222" s="202" t="str">
        <f t="shared" ref="AD222" si="1265">IF(ISBLANK(AD$22),"",AD$22+28)</f>
        <v/>
      </c>
      <c r="AE222" s="219" t="str">
        <f t="shared" si="842"/>
        <v/>
      </c>
      <c r="AF222" s="213" t="str">
        <f>IF(AD552=0,"",AD222-$I222)</f>
        <v/>
      </c>
      <c r="AG222" s="205" t="s">
        <v>167</v>
      </c>
      <c r="AH222" s="210"/>
    </row>
    <row r="223" spans="1:34" s="156" customFormat="1" ht="14.25" customHeight="1">
      <c r="A223" s="258" t="s">
        <v>286</v>
      </c>
      <c r="B223" s="216" t="s">
        <v>348</v>
      </c>
      <c r="C223" s="226" t="s">
        <v>161</v>
      </c>
      <c r="D223" s="201" t="str">
        <f t="shared" si="1144"/>
        <v>---</v>
      </c>
      <c r="E223" s="217">
        <f t="shared" si="1145"/>
        <v>44740</v>
      </c>
      <c r="F223" s="201">
        <f t="shared" si="1120"/>
        <v>44740</v>
      </c>
      <c r="G223" s="200">
        <f t="shared" si="1146"/>
        <v>44741</v>
      </c>
      <c r="H223" s="201">
        <f t="shared" si="1122"/>
        <v>44741</v>
      </c>
      <c r="I223" s="200">
        <f t="shared" si="956"/>
        <v>44743</v>
      </c>
      <c r="J223" s="227">
        <f t="shared" si="1067"/>
        <v>44743</v>
      </c>
      <c r="K223" s="201">
        <f>I223</f>
        <v>44743</v>
      </c>
      <c r="L223" s="202">
        <f>IF(ISBLANK(L$23),"",L$23+28)</f>
        <v>44746</v>
      </c>
      <c r="M223" s="201">
        <f t="shared" si="1082"/>
        <v>44746</v>
      </c>
      <c r="N223" s="213">
        <f>IF(L$23=0,"",L223-$I223)</f>
        <v>3</v>
      </c>
      <c r="O223" s="202">
        <f t="shared" ref="O223" si="1266">IF(ISBLANK(O$23),"",O$23+28)</f>
        <v>44746</v>
      </c>
      <c r="P223" s="212">
        <f t="shared" si="833"/>
        <v>44746</v>
      </c>
      <c r="Q223" s="213">
        <f t="shared" ref="Q223" si="1267">IF(O$23=0,"",O223-$I223)</f>
        <v>3</v>
      </c>
      <c r="R223" s="202" t="str">
        <f t="shared" ref="R223" si="1268">IF(ISBLANK(R$23),"",R$23+28)</f>
        <v/>
      </c>
      <c r="S223" s="207" t="str">
        <f t="shared" si="834"/>
        <v/>
      </c>
      <c r="T223" s="213" t="str">
        <f t="shared" ref="T223" si="1269">IF(R$23=0,"",R223-$I223)</f>
        <v/>
      </c>
      <c r="U223" s="204" t="str">
        <f t="shared" ref="U223" si="1270">IF(ISBLANK(U$23),"",U$23+28)</f>
        <v/>
      </c>
      <c r="V223" s="212" t="str">
        <f t="shared" si="836"/>
        <v/>
      </c>
      <c r="W223" s="213" t="str">
        <f t="shared" ref="W223" si="1271">IF(U$23=0,"",U223-$I223)</f>
        <v/>
      </c>
      <c r="X223" s="202" t="str">
        <f t="shared" ref="X223" si="1272">IF(ISBLANK(X$23),"",X$23+28)</f>
        <v/>
      </c>
      <c r="Y223" s="201" t="str">
        <f t="shared" si="838"/>
        <v/>
      </c>
      <c r="Z223" s="213" t="str">
        <f t="shared" ref="Z223" si="1273">IF(X$23=0,"",X223-$I223)</f>
        <v/>
      </c>
      <c r="AA223" s="204" t="str">
        <f t="shared" ref="AA223" si="1274">IF(ISBLANK(AA$23),"",AA$23+28)</f>
        <v/>
      </c>
      <c r="AB223" s="214" t="str">
        <f t="shared" si="840"/>
        <v/>
      </c>
      <c r="AC223" s="213" t="str">
        <f t="shared" ref="AC223" si="1275">IF(AA$23=0,"",AA223-$I223)</f>
        <v/>
      </c>
      <c r="AD223" s="202" t="str">
        <f t="shared" ref="AD223" si="1276">IF(ISBLANK(AD$23),"",AD$23+28)</f>
        <v/>
      </c>
      <c r="AE223" s="219" t="str">
        <f t="shared" si="842"/>
        <v/>
      </c>
      <c r="AF223" s="213" t="str">
        <f t="shared" ref="AF223" si="1277">IF(AD$23=0,"",AD223-$I223)</f>
        <v/>
      </c>
      <c r="AG223" s="205" t="s">
        <v>168</v>
      </c>
      <c r="AH223" s="210"/>
    </row>
    <row r="224" spans="1:34" s="156" customFormat="1" ht="14.25" customHeight="1">
      <c r="A224" s="258" t="s">
        <v>190</v>
      </c>
      <c r="B224" s="216" t="s">
        <v>318</v>
      </c>
      <c r="C224" s="226" t="s">
        <v>161</v>
      </c>
      <c r="D224" s="201" t="str">
        <f>C224</f>
        <v>---</v>
      </c>
      <c r="E224" s="217">
        <f t="shared" si="1145"/>
        <v>44740</v>
      </c>
      <c r="F224" s="201">
        <f>E224</f>
        <v>44740</v>
      </c>
      <c r="G224" s="200">
        <f>IF(K224="CANCEL","",I224-2)</f>
        <v>44741</v>
      </c>
      <c r="H224" s="201">
        <f>G224</f>
        <v>44741</v>
      </c>
      <c r="I224" s="200">
        <f t="shared" si="956"/>
        <v>44743</v>
      </c>
      <c r="J224" s="227">
        <f t="shared" si="1067"/>
        <v>44743</v>
      </c>
      <c r="K224" s="201">
        <f t="shared" ref="K224" si="1278">I224</f>
        <v>44743</v>
      </c>
      <c r="L224" s="202" t="str">
        <f>IF(ISBLANK(L$24),"",L$24+28)</f>
        <v/>
      </c>
      <c r="M224" s="201" t="str">
        <f t="shared" si="1082"/>
        <v/>
      </c>
      <c r="N224" s="213" t="str">
        <f>IF(L$24=0,"",L224-$I224)</f>
        <v/>
      </c>
      <c r="O224" s="202" t="str">
        <f t="shared" ref="O224" si="1279">IF(ISBLANK(O$24),"",O$24+28)</f>
        <v/>
      </c>
      <c r="P224" s="212" t="str">
        <f t="shared" si="833"/>
        <v/>
      </c>
      <c r="Q224" s="213" t="str">
        <f t="shared" ref="Q224" si="1280">IF(O$24=0,"",O224-$I224)</f>
        <v/>
      </c>
      <c r="R224" s="202">
        <f t="shared" ref="R224" si="1281">IF(ISBLANK(R$24),"",R$24+28)</f>
        <v>44745</v>
      </c>
      <c r="S224" s="207">
        <f t="shared" si="834"/>
        <v>44745</v>
      </c>
      <c r="T224" s="213">
        <f t="shared" ref="T224" si="1282">IF(R$24=0,"",R224-$I224)</f>
        <v>2</v>
      </c>
      <c r="U224" s="204" t="str">
        <f t="shared" ref="U224" si="1283">IF(ISBLANK(U$24),"",U$24+28)</f>
        <v/>
      </c>
      <c r="V224" s="212" t="str">
        <f t="shared" si="836"/>
        <v/>
      </c>
      <c r="W224" s="213" t="str">
        <f t="shared" ref="W224" si="1284">IF(U$24=0,"",U224-$I224)</f>
        <v/>
      </c>
      <c r="X224" s="202" t="str">
        <f t="shared" ref="X224" si="1285">IF(ISBLANK(X$24),"",X$24+28)</f>
        <v/>
      </c>
      <c r="Y224" s="201" t="str">
        <f t="shared" si="838"/>
        <v/>
      </c>
      <c r="Z224" s="213" t="str">
        <f t="shared" ref="Z224" si="1286">IF(X$24=0,"",X224-$I224)</f>
        <v/>
      </c>
      <c r="AA224" s="204" t="str">
        <f t="shared" ref="AA224" si="1287">IF(ISBLANK(AA$24),"",AA$24+28)</f>
        <v/>
      </c>
      <c r="AB224" s="214" t="str">
        <f t="shared" si="840"/>
        <v/>
      </c>
      <c r="AC224" s="213" t="str">
        <f t="shared" ref="AC224" si="1288">IF(AA$24=0,"",AA224-$I224)</f>
        <v/>
      </c>
      <c r="AD224" s="202" t="str">
        <f t="shared" ref="AD224" si="1289">IF(ISBLANK(AD$24),"",AD$24+28)</f>
        <v/>
      </c>
      <c r="AE224" s="219" t="str">
        <f t="shared" si="842"/>
        <v/>
      </c>
      <c r="AF224" s="213" t="str">
        <f t="shared" ref="AF224" si="1290">IF(AD$24=0,"",AD224-$I224)</f>
        <v/>
      </c>
      <c r="AG224" s="205" t="s">
        <v>165</v>
      </c>
      <c r="AH224" s="210"/>
    </row>
    <row r="225" spans="1:34" s="156" customFormat="1" ht="14.25" customHeight="1">
      <c r="A225" s="258" t="s">
        <v>291</v>
      </c>
      <c r="B225" s="259" t="s">
        <v>318</v>
      </c>
      <c r="C225" s="200">
        <f>IF(H225="CANCEL","",I225-2)</f>
        <v>44741</v>
      </c>
      <c r="D225" s="201">
        <f t="shared" ref="D225" si="1291">C225</f>
        <v>44741</v>
      </c>
      <c r="E225" s="217">
        <f t="shared" si="1145"/>
        <v>44740</v>
      </c>
      <c r="F225" s="201">
        <f t="shared" ref="F225:F227" si="1292">E225</f>
        <v>44740</v>
      </c>
      <c r="G225" s="200">
        <f t="shared" ref="G225:G227" si="1293">IF(K225="CANCEL","",I225-2)</f>
        <v>44741</v>
      </c>
      <c r="H225" s="201">
        <f t="shared" ref="H225:H227" si="1294">G225</f>
        <v>44741</v>
      </c>
      <c r="I225" s="200">
        <f t="shared" si="956"/>
        <v>44743</v>
      </c>
      <c r="J225" s="227">
        <f t="shared" si="1067"/>
        <v>44743</v>
      </c>
      <c r="K225" s="201">
        <f>I225</f>
        <v>44743</v>
      </c>
      <c r="L225" s="202" t="str">
        <f>IF(ISBLANK(L$25),"",L$25+28)</f>
        <v/>
      </c>
      <c r="M225" s="201" t="str">
        <f t="shared" si="1082"/>
        <v/>
      </c>
      <c r="N225" s="213" t="str">
        <f>IF(L$25=0,"",L225-$I225)</f>
        <v/>
      </c>
      <c r="O225" s="202" t="str">
        <f t="shared" ref="O225" si="1295">IF(ISBLANK(O$25),"",O$25+28)</f>
        <v/>
      </c>
      <c r="P225" s="212" t="str">
        <f t="shared" si="833"/>
        <v/>
      </c>
      <c r="Q225" s="213" t="str">
        <f t="shared" ref="Q225" si="1296">IF(O$25=0,"",O225-$I225)</f>
        <v/>
      </c>
      <c r="R225" s="202">
        <f t="shared" ref="R225" si="1297">IF(ISBLANK(R$25),"",R$25+28)</f>
        <v>44746</v>
      </c>
      <c r="S225" s="207">
        <f t="shared" si="834"/>
        <v>44746</v>
      </c>
      <c r="T225" s="213">
        <f t="shared" ref="T225" si="1298">IF(R$25=0,"",R225-$I225)</f>
        <v>3</v>
      </c>
      <c r="U225" s="204" t="str">
        <f t="shared" ref="U225" si="1299">IF(ISBLANK(U$25),"",U$25+28)</f>
        <v/>
      </c>
      <c r="V225" s="212" t="str">
        <f t="shared" si="836"/>
        <v/>
      </c>
      <c r="W225" s="213" t="str">
        <f t="shared" ref="W225" si="1300">IF(U$25=0,"",U225-$I225)</f>
        <v/>
      </c>
      <c r="X225" s="202" t="str">
        <f t="shared" ref="X225" si="1301">IF(ISBLANK(X$25),"",X$25+28)</f>
        <v/>
      </c>
      <c r="Y225" s="201" t="str">
        <f t="shared" si="838"/>
        <v/>
      </c>
      <c r="Z225" s="213" t="str">
        <f t="shared" ref="Z225" si="1302">IF(X$25=0,"",X225-$I225)</f>
        <v/>
      </c>
      <c r="AA225" s="204" t="str">
        <f t="shared" ref="AA225" si="1303">IF(ISBLANK(AA$25),"",AA$25+28)</f>
        <v/>
      </c>
      <c r="AB225" s="214" t="str">
        <f t="shared" si="840"/>
        <v/>
      </c>
      <c r="AC225" s="213" t="str">
        <f t="shared" ref="AC225" si="1304">IF(AA$25=0,"",AA225-$I225)</f>
        <v/>
      </c>
      <c r="AD225" s="202" t="str">
        <f t="shared" ref="AD225" si="1305">IF(ISBLANK(AD$25),"",AD$25+28)</f>
        <v/>
      </c>
      <c r="AE225" s="219" t="str">
        <f t="shared" si="842"/>
        <v/>
      </c>
      <c r="AF225" s="213" t="str">
        <f t="shared" ref="AF225" si="1306">IF(AD$25=0,"",AD225-$I225)</f>
        <v/>
      </c>
      <c r="AG225" s="205" t="s">
        <v>169</v>
      </c>
      <c r="AH225" s="210" t="s">
        <v>185</v>
      </c>
    </row>
    <row r="226" spans="1:34" s="156" customFormat="1" ht="14.25" customHeight="1">
      <c r="A226" s="224" t="s">
        <v>258</v>
      </c>
      <c r="B226" s="259" t="s">
        <v>338</v>
      </c>
      <c r="C226" s="226" t="s">
        <v>161</v>
      </c>
      <c r="D226" s="201" t="str">
        <f t="shared" ref="D226:D227" si="1307">C226</f>
        <v>---</v>
      </c>
      <c r="E226" s="217">
        <f t="shared" si="1145"/>
        <v>44740</v>
      </c>
      <c r="F226" s="201">
        <f t="shared" si="1292"/>
        <v>44740</v>
      </c>
      <c r="G226" s="200">
        <f t="shared" si="1293"/>
        <v>44741</v>
      </c>
      <c r="H226" s="201">
        <f t="shared" si="1294"/>
        <v>44741</v>
      </c>
      <c r="I226" s="200">
        <f t="shared" si="956"/>
        <v>44743</v>
      </c>
      <c r="J226" s="227">
        <f t="shared" si="1067"/>
        <v>44743</v>
      </c>
      <c r="K226" s="201">
        <f t="shared" ref="K226:K227" si="1308">I226</f>
        <v>44743</v>
      </c>
      <c r="L226" s="202" t="str">
        <f>IF(ISBLANK(L$26),"",L$26+28)</f>
        <v/>
      </c>
      <c r="M226" s="201" t="str">
        <f t="shared" si="1082"/>
        <v/>
      </c>
      <c r="N226" s="213" t="str">
        <f>IF(L$26=0,"",L226-$I226)</f>
        <v/>
      </c>
      <c r="O226" s="202" t="str">
        <f t="shared" ref="O226" si="1309">IF(ISBLANK(O$26),"",O$26+28)</f>
        <v/>
      </c>
      <c r="P226" s="212" t="str">
        <f t="shared" si="833"/>
        <v/>
      </c>
      <c r="Q226" s="213" t="str">
        <f t="shared" ref="Q226" si="1310">IF(O$26=0,"",O226-$I226)</f>
        <v/>
      </c>
      <c r="R226" s="202" t="str">
        <f t="shared" ref="R226" si="1311">IF(ISBLANK(R$26),"",R$26+28)</f>
        <v/>
      </c>
      <c r="S226" s="207" t="str">
        <f t="shared" si="834"/>
        <v/>
      </c>
      <c r="T226" s="213" t="str">
        <f t="shared" ref="T226" si="1312">IF(R$26=0,"",R226-$I226)</f>
        <v/>
      </c>
      <c r="U226" s="204">
        <f t="shared" ref="U226" si="1313">IF(ISBLANK(U$26),"",U$26+28)</f>
        <v>44746</v>
      </c>
      <c r="V226" s="212">
        <f t="shared" si="836"/>
        <v>44746</v>
      </c>
      <c r="W226" s="213">
        <f t="shared" ref="W226" si="1314">IF(U$26=0,"",U226-$I226)</f>
        <v>3</v>
      </c>
      <c r="X226" s="204">
        <f t="shared" ref="X226" si="1315">IF(ISBLANK(X$26),"",X$26+28)</f>
        <v>44747</v>
      </c>
      <c r="Y226" s="212">
        <f t="shared" si="838"/>
        <v>44747</v>
      </c>
      <c r="Z226" s="213">
        <f t="shared" ref="Z226" si="1316">IF(X$26=0,"",X226-$I226)</f>
        <v>4</v>
      </c>
      <c r="AA226" s="204" t="str">
        <f t="shared" ref="AA226" si="1317">IF(ISBLANK(AA$26),"",AA$26+28)</f>
        <v/>
      </c>
      <c r="AB226" s="214" t="str">
        <f t="shared" si="840"/>
        <v/>
      </c>
      <c r="AC226" s="213" t="str">
        <f t="shared" ref="AC226" si="1318">IF(AA$26=0,"",AA226-$I226)</f>
        <v/>
      </c>
      <c r="AD226" s="202" t="str">
        <f t="shared" ref="AD226" si="1319">IF(ISBLANK(AD$26),"",AD$26+28)</f>
        <v/>
      </c>
      <c r="AE226" s="219" t="str">
        <f t="shared" si="842"/>
        <v/>
      </c>
      <c r="AF226" s="213" t="str">
        <f t="shared" ref="AF226" si="1320">IF(AD$26=0,"",AD226-$I226)</f>
        <v/>
      </c>
      <c r="AG226" s="205" t="s">
        <v>104</v>
      </c>
      <c r="AH226" s="225"/>
    </row>
    <row r="227" spans="1:34" s="156" customFormat="1" ht="14.25" customHeight="1">
      <c r="A227" s="224" t="s">
        <v>302</v>
      </c>
      <c r="B227" s="259" t="s">
        <v>256</v>
      </c>
      <c r="C227" s="226" t="s">
        <v>161</v>
      </c>
      <c r="D227" s="201" t="str">
        <f t="shared" si="1307"/>
        <v>---</v>
      </c>
      <c r="E227" s="217">
        <f t="shared" si="1145"/>
        <v>44740</v>
      </c>
      <c r="F227" s="201">
        <f t="shared" si="1292"/>
        <v>44740</v>
      </c>
      <c r="G227" s="200">
        <f t="shared" si="1293"/>
        <v>44741</v>
      </c>
      <c r="H227" s="201">
        <f t="shared" si="1294"/>
        <v>44741</v>
      </c>
      <c r="I227" s="200">
        <f t="shared" si="956"/>
        <v>44743</v>
      </c>
      <c r="J227" s="227">
        <f t="shared" si="1067"/>
        <v>44743</v>
      </c>
      <c r="K227" s="201">
        <f t="shared" si="1308"/>
        <v>44743</v>
      </c>
      <c r="L227" s="202" t="str">
        <f>IF(ISBLANK(L$27),"",L$27+28)</f>
        <v/>
      </c>
      <c r="M227" s="201" t="str">
        <f t="shared" si="1082"/>
        <v/>
      </c>
      <c r="N227" s="213" t="str">
        <f>IF(L$27=0,"",L227-$I227)</f>
        <v/>
      </c>
      <c r="O227" s="202" t="str">
        <f t="shared" ref="O227" si="1321">IF(ISBLANK(O$27),"",O$27+28)</f>
        <v/>
      </c>
      <c r="P227" s="212" t="str">
        <f t="shared" si="833"/>
        <v/>
      </c>
      <c r="Q227" s="213" t="str">
        <f t="shared" ref="Q227" si="1322">IF(O$27=0,"",O227-$I227)</f>
        <v/>
      </c>
      <c r="R227" s="202" t="str">
        <f t="shared" ref="R227" si="1323">IF(ISBLANK(R$27),"",R$27+28)</f>
        <v/>
      </c>
      <c r="S227" s="207" t="str">
        <f t="shared" si="834"/>
        <v/>
      </c>
      <c r="T227" s="213" t="str">
        <f t="shared" ref="T227" si="1324">IF(R$27=0,"",R227-$I227)</f>
        <v/>
      </c>
      <c r="U227" s="204">
        <f t="shared" ref="U227" si="1325">IF(ISBLANK(U$27),"",U$27+28)</f>
        <v>44746</v>
      </c>
      <c r="V227" s="212">
        <f t="shared" si="836"/>
        <v>44746</v>
      </c>
      <c r="W227" s="213">
        <f t="shared" ref="W227" si="1326">IF(U$27=0,"",U227-$I227)</f>
        <v>3</v>
      </c>
      <c r="X227" s="204">
        <f t="shared" ref="X227" si="1327">IF(ISBLANK(X$27),"",X$27+28)</f>
        <v>44746</v>
      </c>
      <c r="Y227" s="212">
        <f t="shared" si="838"/>
        <v>44746</v>
      </c>
      <c r="Z227" s="213">
        <f t="shared" ref="Z227" si="1328">IF(X$27=0,"",X227-$I227)</f>
        <v>3</v>
      </c>
      <c r="AA227" s="204" t="str">
        <f t="shared" ref="AA227" si="1329">IF(ISBLANK(AA$27),"",AA$27+28)</f>
        <v/>
      </c>
      <c r="AB227" s="214" t="str">
        <f t="shared" si="840"/>
        <v/>
      </c>
      <c r="AC227" s="213" t="str">
        <f t="shared" ref="AC227" si="1330">IF(AA$27=0,"",AA227-$I227)</f>
        <v/>
      </c>
      <c r="AD227" s="202" t="str">
        <f t="shared" ref="AD227" si="1331">IF(ISBLANK(AD$27),"",AD$27+28)</f>
        <v/>
      </c>
      <c r="AE227" s="219" t="str">
        <f t="shared" si="842"/>
        <v/>
      </c>
      <c r="AF227" s="213" t="str">
        <f t="shared" ref="AF227" si="1332">IF(AD$27=0,"",AD227-$I227)</f>
        <v/>
      </c>
      <c r="AG227" s="205" t="s">
        <v>167</v>
      </c>
      <c r="AH227" s="225"/>
    </row>
    <row r="228" spans="1:34" s="156" customFormat="1" ht="14.25" customHeight="1">
      <c r="A228" s="258" t="s">
        <v>192</v>
      </c>
      <c r="B228" s="216" t="s">
        <v>318</v>
      </c>
      <c r="C228" s="200">
        <f>IF(H228="CANCEL","",I228-2)</f>
        <v>44741</v>
      </c>
      <c r="D228" s="201">
        <f>C228</f>
        <v>44741</v>
      </c>
      <c r="E228" s="217">
        <f t="shared" si="1145"/>
        <v>44740</v>
      </c>
      <c r="F228" s="201">
        <f>E228</f>
        <v>44740</v>
      </c>
      <c r="G228" s="200">
        <f>IF(K228="CANCEL","",I228-2)</f>
        <v>44741</v>
      </c>
      <c r="H228" s="201">
        <f>G228</f>
        <v>44741</v>
      </c>
      <c r="I228" s="200">
        <f t="shared" si="956"/>
        <v>44743</v>
      </c>
      <c r="J228" s="227">
        <f t="shared" si="1067"/>
        <v>44743</v>
      </c>
      <c r="K228" s="201">
        <f>I228</f>
        <v>44743</v>
      </c>
      <c r="L228" s="202" t="str">
        <f>IF(ISBLANK(L$28),"",L$28+28)</f>
        <v/>
      </c>
      <c r="M228" s="201" t="str">
        <f t="shared" si="1082"/>
        <v/>
      </c>
      <c r="N228" s="213" t="str">
        <f>IF(L$28=0,"",L228-$I228)</f>
        <v/>
      </c>
      <c r="O228" s="202" t="str">
        <f t="shared" ref="O228" si="1333">IF(ISBLANK(O$28),"",O$28+28)</f>
        <v/>
      </c>
      <c r="P228" s="212" t="str">
        <f t="shared" si="833"/>
        <v/>
      </c>
      <c r="Q228" s="213" t="str">
        <f t="shared" ref="Q228" si="1334">IF(O$28=0,"",O228-$I228)</f>
        <v/>
      </c>
      <c r="R228" s="202" t="str">
        <f t="shared" ref="R228" si="1335">IF(ISBLANK(R$28),"",R$28+28)</f>
        <v/>
      </c>
      <c r="S228" s="207" t="str">
        <f t="shared" si="834"/>
        <v/>
      </c>
      <c r="T228" s="213" t="str">
        <f t="shared" ref="T228" si="1336">IF(R$28=0,"",R228-$I228)</f>
        <v/>
      </c>
      <c r="U228" s="204">
        <f t="shared" ref="U228" si="1337">IF(ISBLANK(U$28),"",U$28+28)</f>
        <v>44746</v>
      </c>
      <c r="V228" s="212">
        <f t="shared" si="836"/>
        <v>44746</v>
      </c>
      <c r="W228" s="213">
        <f t="shared" ref="W228" si="1338">IF(U$28=0,"",U228-$I228)</f>
        <v>3</v>
      </c>
      <c r="X228" s="204">
        <f t="shared" ref="X228" si="1339">IF(ISBLANK(X$28),"",X$28+28)</f>
        <v>44747</v>
      </c>
      <c r="Y228" s="212">
        <f t="shared" si="838"/>
        <v>44747</v>
      </c>
      <c r="Z228" s="213">
        <f t="shared" ref="Z228" si="1340">IF(X$28=0,"",X228-$I228)</f>
        <v>4</v>
      </c>
      <c r="AA228" s="204" t="str">
        <f t="shared" ref="AA228" si="1341">IF(ISBLANK(AA$28),"",AA$28+28)</f>
        <v/>
      </c>
      <c r="AB228" s="214" t="str">
        <f t="shared" si="840"/>
        <v/>
      </c>
      <c r="AC228" s="213" t="str">
        <f t="shared" ref="AC228" si="1342">IF(AA$28=0,"",AA228-$I228)</f>
        <v/>
      </c>
      <c r="AD228" s="202" t="str">
        <f t="shared" ref="AD228" si="1343">IF(ISBLANK(AD$28),"",AD$28+28)</f>
        <v/>
      </c>
      <c r="AE228" s="219" t="str">
        <f t="shared" si="842"/>
        <v/>
      </c>
      <c r="AF228" s="213" t="str">
        <f t="shared" ref="AF228" si="1344">IF(AD$28=0,"",AD228-$I228)</f>
        <v/>
      </c>
      <c r="AG228" s="205" t="s">
        <v>108</v>
      </c>
      <c r="AH228" s="210" t="s">
        <v>186</v>
      </c>
    </row>
    <row r="229" spans="1:34" s="156" customFormat="1" ht="14.25" customHeight="1">
      <c r="A229" s="258" t="s">
        <v>200</v>
      </c>
      <c r="B229" s="216"/>
      <c r="C229" s="226" t="s">
        <v>161</v>
      </c>
      <c r="D229" s="201" t="str">
        <f t="shared" ref="D229:D233" si="1345">C229</f>
        <v>---</v>
      </c>
      <c r="E229" s="217">
        <f t="shared" si="1145"/>
        <v>44741</v>
      </c>
      <c r="F229" s="201">
        <f t="shared" ref="F229:F233" si="1346">E229</f>
        <v>44741</v>
      </c>
      <c r="G229" s="200">
        <f t="shared" ref="G229:G230" si="1347">IF(K229="CANCEL","",I229-2)</f>
        <v>44742</v>
      </c>
      <c r="H229" s="201">
        <f t="shared" ref="H229:H233" si="1348">G229</f>
        <v>44742</v>
      </c>
      <c r="I229" s="200">
        <f t="shared" si="956"/>
        <v>44744</v>
      </c>
      <c r="J229" s="227">
        <f t="shared" si="1067"/>
        <v>44744</v>
      </c>
      <c r="K229" s="201">
        <f t="shared" ref="K229:K238" si="1349">I229</f>
        <v>44744</v>
      </c>
      <c r="L229" s="202">
        <f>IF(ISBLANK(L$29),"",L$29+28)</f>
        <v>44747</v>
      </c>
      <c r="M229" s="201">
        <f t="shared" si="1082"/>
        <v>44747</v>
      </c>
      <c r="N229" s="213">
        <f>IF(L$29=0,"",L229-$I229)</f>
        <v>3</v>
      </c>
      <c r="O229" s="202">
        <f t="shared" ref="O229" si="1350">IF(ISBLANK(O$29),"",O$29+28)</f>
        <v>44747</v>
      </c>
      <c r="P229" s="212">
        <f t="shared" si="833"/>
        <v>44747</v>
      </c>
      <c r="Q229" s="213">
        <f t="shared" ref="Q229" si="1351">IF(O$29=0,"",O229-$I229)</f>
        <v>3</v>
      </c>
      <c r="R229" s="202" t="str">
        <f t="shared" ref="R229" si="1352">IF(ISBLANK(R$29),"",R$29+28)</f>
        <v/>
      </c>
      <c r="S229" s="207" t="str">
        <f t="shared" si="834"/>
        <v/>
      </c>
      <c r="T229" s="213" t="str">
        <f t="shared" ref="T229" si="1353">IF(R$29=0,"",R229-$I229)</f>
        <v/>
      </c>
      <c r="U229" s="204" t="str">
        <f t="shared" ref="U229" si="1354">IF(ISBLANK(U$29),"",U$29+28)</f>
        <v/>
      </c>
      <c r="V229" s="212" t="str">
        <f t="shared" si="836"/>
        <v/>
      </c>
      <c r="W229" s="213" t="str">
        <f t="shared" ref="W229" si="1355">IF(U$29=0,"",U229-$I229)</f>
        <v/>
      </c>
      <c r="X229" s="202" t="str">
        <f t="shared" ref="X229" si="1356">IF(ISBLANK(X$29),"",X$29+28)</f>
        <v/>
      </c>
      <c r="Y229" s="201" t="str">
        <f t="shared" si="838"/>
        <v/>
      </c>
      <c r="Z229" s="213" t="str">
        <f t="shared" ref="Z229" si="1357">IF(X$29=0,"",X229-$I229)</f>
        <v/>
      </c>
      <c r="AA229" s="204" t="str">
        <f t="shared" ref="AA229" si="1358">IF(ISBLANK(AA$29),"",AA$29+28)</f>
        <v/>
      </c>
      <c r="AB229" s="214" t="str">
        <f t="shared" si="840"/>
        <v/>
      </c>
      <c r="AC229" s="213" t="str">
        <f t="shared" ref="AC229" si="1359">IF(AA$29=0,"",AA229-$I229)</f>
        <v/>
      </c>
      <c r="AD229" s="202" t="str">
        <f t="shared" ref="AD229" si="1360">IF(ISBLANK(AD$29),"",AD$29+28)</f>
        <v/>
      </c>
      <c r="AE229" s="219" t="str">
        <f t="shared" si="842"/>
        <v/>
      </c>
      <c r="AF229" s="213" t="str">
        <f t="shared" ref="AF229" si="1361">IF(AD$29=0,"",AD229-$I229)</f>
        <v/>
      </c>
      <c r="AG229" s="205" t="s">
        <v>168</v>
      </c>
      <c r="AH229" s="210"/>
    </row>
    <row r="230" spans="1:34" s="156" customFormat="1" ht="14.25" customHeight="1">
      <c r="A230" s="224" t="s">
        <v>269</v>
      </c>
      <c r="B230" s="259" t="s">
        <v>349</v>
      </c>
      <c r="C230" s="226" t="s">
        <v>161</v>
      </c>
      <c r="D230" s="201" t="str">
        <f t="shared" si="1345"/>
        <v>---</v>
      </c>
      <c r="E230" s="217">
        <f t="shared" si="1145"/>
        <v>44741</v>
      </c>
      <c r="F230" s="201">
        <f t="shared" si="1346"/>
        <v>44741</v>
      </c>
      <c r="G230" s="200">
        <f t="shared" si="1347"/>
        <v>44742</v>
      </c>
      <c r="H230" s="201">
        <f t="shared" si="1348"/>
        <v>44742</v>
      </c>
      <c r="I230" s="200">
        <f t="shared" si="956"/>
        <v>44744</v>
      </c>
      <c r="J230" s="227">
        <f t="shared" si="1067"/>
        <v>44744</v>
      </c>
      <c r="K230" s="201">
        <f t="shared" si="1349"/>
        <v>44744</v>
      </c>
      <c r="L230" s="202">
        <f>IF(ISBLANK(L$30),"",L$30+28)</f>
        <v>44747</v>
      </c>
      <c r="M230" s="201">
        <f t="shared" si="1082"/>
        <v>44747</v>
      </c>
      <c r="N230" s="213">
        <f>IF(L$30=0,"",L230-$I230)</f>
        <v>3</v>
      </c>
      <c r="O230" s="202">
        <f t="shared" ref="O230" si="1362">IF(ISBLANK(O$30),"",O$30+28)</f>
        <v>44748</v>
      </c>
      <c r="P230" s="212">
        <f t="shared" si="833"/>
        <v>44748</v>
      </c>
      <c r="Q230" s="213">
        <f t="shared" ref="Q230" si="1363">IF(O$30=0,"",O230-$I230)</f>
        <v>4</v>
      </c>
      <c r="R230" s="202" t="str">
        <f t="shared" ref="R230" si="1364">IF(ISBLANK(R$30),"",R$30+28)</f>
        <v/>
      </c>
      <c r="S230" s="207" t="str">
        <f t="shared" si="834"/>
        <v/>
      </c>
      <c r="T230" s="213" t="str">
        <f t="shared" ref="T230" si="1365">IF(R$30=0,"",R230-$I230)</f>
        <v/>
      </c>
      <c r="U230" s="204" t="str">
        <f t="shared" ref="U230" si="1366">IF(ISBLANK(U$30),"",U$30+28)</f>
        <v/>
      </c>
      <c r="V230" s="212" t="str">
        <f t="shared" si="836"/>
        <v/>
      </c>
      <c r="W230" s="213" t="str">
        <f t="shared" ref="W230" si="1367">IF(U$30=0,"",U230-$I230)</f>
        <v/>
      </c>
      <c r="X230" s="202" t="str">
        <f t="shared" ref="X230" si="1368">IF(ISBLANK(X$30),"",X$30+28)</f>
        <v/>
      </c>
      <c r="Y230" s="201" t="str">
        <f t="shared" si="838"/>
        <v/>
      </c>
      <c r="Z230" s="213" t="str">
        <f t="shared" ref="Z230" si="1369">IF(X$30=0,"",X230-$I230)</f>
        <v/>
      </c>
      <c r="AA230" s="204" t="str">
        <f t="shared" ref="AA230" si="1370">IF(ISBLANK(AA$30),"",AA$30+28)</f>
        <v/>
      </c>
      <c r="AB230" s="214" t="str">
        <f t="shared" si="840"/>
        <v/>
      </c>
      <c r="AC230" s="213" t="str">
        <f t="shared" ref="AC230" si="1371">IF(AA$30=0,"",AA230-$I230)</f>
        <v/>
      </c>
      <c r="AD230" s="202" t="str">
        <f t="shared" ref="AD230" si="1372">IF(ISBLANK(AD$30),"",AD$30+28)</f>
        <v/>
      </c>
      <c r="AE230" s="219" t="str">
        <f t="shared" si="842"/>
        <v/>
      </c>
      <c r="AF230" s="213" t="str">
        <f t="shared" ref="AF230" si="1373">IF(AD$30=0,"",AD230-$I230)</f>
        <v/>
      </c>
      <c r="AG230" s="205" t="s">
        <v>107</v>
      </c>
      <c r="AH230" s="225"/>
    </row>
    <row r="231" spans="1:34" s="156" customFormat="1" ht="14.25" customHeight="1">
      <c r="A231" s="224" t="s">
        <v>252</v>
      </c>
      <c r="B231" s="259" t="s">
        <v>338</v>
      </c>
      <c r="C231" s="226" t="s">
        <v>161</v>
      </c>
      <c r="D231" s="201" t="str">
        <f t="shared" si="1345"/>
        <v>---</v>
      </c>
      <c r="E231" s="217">
        <f t="shared" si="1145"/>
        <v>44741</v>
      </c>
      <c r="F231" s="201">
        <f t="shared" si="1346"/>
        <v>44741</v>
      </c>
      <c r="G231" s="200">
        <f>IF(K231="CANCEL","",I231-2)</f>
        <v>44742</v>
      </c>
      <c r="H231" s="201">
        <f t="shared" si="1348"/>
        <v>44742</v>
      </c>
      <c r="I231" s="200">
        <f t="shared" si="956"/>
        <v>44744</v>
      </c>
      <c r="J231" s="227">
        <f t="shared" si="1067"/>
        <v>44744</v>
      </c>
      <c r="K231" s="201">
        <f t="shared" si="1349"/>
        <v>44744</v>
      </c>
      <c r="L231" s="202">
        <f>IF(ISBLANK(L$31),"",L$31+28)</f>
        <v>44747</v>
      </c>
      <c r="M231" s="201">
        <f t="shared" si="1082"/>
        <v>44747</v>
      </c>
      <c r="N231" s="213">
        <f>IF(L$31=0,"",L231-$I231)</f>
        <v>3</v>
      </c>
      <c r="O231" s="202">
        <f t="shared" ref="O231" si="1374">IF(ISBLANK(O$31),"",O$31+28)</f>
        <v>44747</v>
      </c>
      <c r="P231" s="212">
        <f t="shared" ref="P231:P281" si="1375">O231</f>
        <v>44747</v>
      </c>
      <c r="Q231" s="213">
        <f t="shared" ref="Q231" si="1376">IF(O$31=0,"",O231-$I231)</f>
        <v>3</v>
      </c>
      <c r="R231" s="202" t="str">
        <f t="shared" ref="R231" si="1377">IF(ISBLANK(R$31),"",R$31+28)</f>
        <v/>
      </c>
      <c r="S231" s="207" t="str">
        <f t="shared" ref="S231:S281" si="1378">R231</f>
        <v/>
      </c>
      <c r="T231" s="213" t="str">
        <f t="shared" ref="T231" si="1379">IF(R$31=0,"",R231-$I231)</f>
        <v/>
      </c>
      <c r="U231" s="204" t="str">
        <f t="shared" ref="U231" si="1380">IF(ISBLANK(U$31),"",U$31+28)</f>
        <v/>
      </c>
      <c r="V231" s="212" t="str">
        <f t="shared" ref="V231:V281" si="1381">U231</f>
        <v/>
      </c>
      <c r="W231" s="213" t="str">
        <f t="shared" ref="W231" si="1382">IF(U$31=0,"",U231-$I231)</f>
        <v/>
      </c>
      <c r="X231" s="202" t="str">
        <f t="shared" ref="X231" si="1383">IF(ISBLANK(X$31),"",X$31+28)</f>
        <v/>
      </c>
      <c r="Y231" s="201" t="str">
        <f t="shared" ref="Y231:Y281" si="1384">X231</f>
        <v/>
      </c>
      <c r="Z231" s="213" t="str">
        <f t="shared" ref="Z231" si="1385">IF(X$31=0,"",X231-$I231)</f>
        <v/>
      </c>
      <c r="AA231" s="204" t="str">
        <f t="shared" ref="AA231" si="1386">IF(ISBLANK(AA$31),"",AA$31+28)</f>
        <v/>
      </c>
      <c r="AB231" s="214" t="str">
        <f t="shared" ref="AB231:AB281" si="1387">AA231</f>
        <v/>
      </c>
      <c r="AC231" s="213" t="str">
        <f t="shared" ref="AC231" si="1388">IF(AA$31=0,"",AA231-$I231)</f>
        <v/>
      </c>
      <c r="AD231" s="202" t="str">
        <f t="shared" ref="AD231" si="1389">IF(ISBLANK(AD$31),"",AD$31+28)</f>
        <v/>
      </c>
      <c r="AE231" s="219" t="str">
        <f t="shared" ref="AE231:AE281" si="1390">AD231</f>
        <v/>
      </c>
      <c r="AF231" s="213" t="str">
        <f t="shared" ref="AF231" si="1391">IF(AD$31=0,"",AD231-$I231)</f>
        <v/>
      </c>
      <c r="AG231" s="205" t="s">
        <v>152</v>
      </c>
      <c r="AH231" s="225"/>
    </row>
    <row r="232" spans="1:34" s="156" customFormat="1" ht="14.25" customHeight="1">
      <c r="A232" s="224" t="s">
        <v>188</v>
      </c>
      <c r="B232" s="259" t="s">
        <v>350</v>
      </c>
      <c r="C232" s="200">
        <f>IF(H232="CANCEL","",I232-1)</f>
        <v>44743</v>
      </c>
      <c r="D232" s="201">
        <f t="shared" ref="D232" si="1392">C232</f>
        <v>44743</v>
      </c>
      <c r="E232" s="217">
        <f>IF(K232="CANCEL","",G232)</f>
        <v>44743</v>
      </c>
      <c r="F232" s="201">
        <f t="shared" si="1346"/>
        <v>44743</v>
      </c>
      <c r="G232" s="200">
        <f>IF(K232="CANCEL","",I232-1)</f>
        <v>44743</v>
      </c>
      <c r="H232" s="201">
        <f t="shared" si="1348"/>
        <v>44743</v>
      </c>
      <c r="I232" s="200">
        <f t="shared" si="956"/>
        <v>44744</v>
      </c>
      <c r="J232" s="227">
        <f t="shared" si="1067"/>
        <v>44744</v>
      </c>
      <c r="K232" s="201">
        <f t="shared" si="1349"/>
        <v>44744</v>
      </c>
      <c r="L232" s="202" t="str">
        <f>IF(ISBLANK(L$32),"",L$32+28)</f>
        <v/>
      </c>
      <c r="M232" s="201" t="str">
        <f t="shared" si="1082"/>
        <v/>
      </c>
      <c r="N232" s="213" t="str">
        <f>IF(L$32=0,"",L232-$I232)</f>
        <v/>
      </c>
      <c r="O232" s="202" t="str">
        <f t="shared" ref="O232" si="1393">IF(ISBLANK(O$32),"",O$32+28)</f>
        <v/>
      </c>
      <c r="P232" s="212" t="str">
        <f t="shared" si="1375"/>
        <v/>
      </c>
      <c r="Q232" s="213" t="str">
        <f t="shared" ref="Q232" si="1394">IF(O$32=0,"",O232-$I232)</f>
        <v/>
      </c>
      <c r="R232" s="202" t="str">
        <f t="shared" ref="R232" si="1395">IF(ISBLANK(R$32),"",R$32+28)</f>
        <v/>
      </c>
      <c r="S232" s="207" t="str">
        <f t="shared" si="1378"/>
        <v/>
      </c>
      <c r="T232" s="213" t="str">
        <f t="shared" ref="T232" si="1396">IF(R$32=0,"",R232-$I232)</f>
        <v/>
      </c>
      <c r="U232" s="202">
        <f>IF(ISBLANK(U$32),"",IF(A232="XIN JIAN ZHEN(KOBE)","",U$32+28))</f>
        <v>44746</v>
      </c>
      <c r="V232" s="212">
        <f t="shared" si="1381"/>
        <v>44746</v>
      </c>
      <c r="W232" s="213">
        <f>IF(U$232="","",U232-$I232)</f>
        <v>2</v>
      </c>
      <c r="X232" s="202" t="str">
        <f>IF(ISBLANK(X$32),"",IF(A232="XIN JIAN ZHEN(OSAKA)","",X$32+28))</f>
        <v/>
      </c>
      <c r="Y232" s="212" t="str">
        <f t="shared" si="1384"/>
        <v/>
      </c>
      <c r="Z232" s="213" t="str">
        <f>IF(X$232="","",X232-$I232)</f>
        <v/>
      </c>
      <c r="AA232" s="204" t="str">
        <f t="shared" ref="AA232" si="1397">IF(ISBLANK(AA$32),"",AA$32+28)</f>
        <v/>
      </c>
      <c r="AB232" s="214" t="str">
        <f t="shared" si="1387"/>
        <v/>
      </c>
      <c r="AC232" s="213" t="str">
        <f t="shared" ref="AC232" si="1398">IF(AA$32=0,"",AA232-$I232)</f>
        <v/>
      </c>
      <c r="AD232" s="202" t="str">
        <f t="shared" ref="AD232" si="1399">IF(ISBLANK(AD$32),"",AD$32+28)</f>
        <v/>
      </c>
      <c r="AE232" s="219" t="str">
        <f t="shared" si="1390"/>
        <v/>
      </c>
      <c r="AF232" s="213" t="str">
        <f t="shared" ref="AF232" si="1400">IF(AD$32=0,"",AD232-$I232)</f>
        <v/>
      </c>
      <c r="AG232" s="205" t="s">
        <v>153</v>
      </c>
      <c r="AH232" s="210" t="str">
        <f>IF(A232="XIN JIAN ZHEN(OSAKA)","LCL:OSAKA","LCL:KOBE")</f>
        <v>LCL:OSAKA</v>
      </c>
    </row>
    <row r="233" spans="1:34" s="156" customFormat="1" ht="14.25" customHeight="1">
      <c r="A233" s="224" t="s">
        <v>200</v>
      </c>
      <c r="B233" s="216"/>
      <c r="C233" s="226" t="s">
        <v>161</v>
      </c>
      <c r="D233" s="201" t="str">
        <f t="shared" si="1345"/>
        <v>---</v>
      </c>
      <c r="E233" s="217">
        <f t="shared" ref="E233:E244" si="1401">IF(K233="CANCEL","",G233-1)</f>
        <v>44741</v>
      </c>
      <c r="F233" s="201">
        <f t="shared" si="1346"/>
        <v>44741</v>
      </c>
      <c r="G233" s="200">
        <f>IF(K233="CANCEL","",I233-2)</f>
        <v>44742</v>
      </c>
      <c r="H233" s="201">
        <f t="shared" si="1348"/>
        <v>44742</v>
      </c>
      <c r="I233" s="200">
        <f t="shared" si="956"/>
        <v>44744</v>
      </c>
      <c r="J233" s="227">
        <f t="shared" si="1067"/>
        <v>44744</v>
      </c>
      <c r="K233" s="201">
        <f t="shared" si="1349"/>
        <v>44744</v>
      </c>
      <c r="L233" s="202" t="str">
        <f>IF(ISBLANK(L$33),"",L$33+28)</f>
        <v/>
      </c>
      <c r="M233" s="201" t="str">
        <f t="shared" si="1082"/>
        <v/>
      </c>
      <c r="N233" s="213" t="str">
        <f>IF(L$33=0,"",L233-$I233)</f>
        <v/>
      </c>
      <c r="O233" s="202" t="str">
        <f t="shared" ref="O233" si="1402">IF(ISBLANK(O$33),"",O$33+28)</f>
        <v/>
      </c>
      <c r="P233" s="212" t="str">
        <f t="shared" si="1375"/>
        <v/>
      </c>
      <c r="Q233" s="213" t="str">
        <f t="shared" ref="Q233" si="1403">IF(O$33=0,"",O233-$I233)</f>
        <v/>
      </c>
      <c r="R233" s="202" t="str">
        <f t="shared" ref="R233" si="1404">IF(ISBLANK(R$33),"",R$33+28)</f>
        <v/>
      </c>
      <c r="S233" s="207" t="str">
        <f t="shared" si="1378"/>
        <v/>
      </c>
      <c r="T233" s="213" t="str">
        <f t="shared" ref="T233" si="1405">IF(R$33=0,"",R233-$I233)</f>
        <v/>
      </c>
      <c r="U233" s="202">
        <f t="shared" ref="U233" si="1406">IF(ISBLANK(U$33),"",U$33+28)</f>
        <v>44746</v>
      </c>
      <c r="V233" s="212">
        <f t="shared" si="1381"/>
        <v>44746</v>
      </c>
      <c r="W233" s="213">
        <f t="shared" ref="W233" si="1407">IF(U$33=0,"",U233-$I233)</f>
        <v>2</v>
      </c>
      <c r="X233" s="202">
        <f t="shared" ref="X233" si="1408">IF(ISBLANK(X$33),"",X$33+28)</f>
        <v>44747</v>
      </c>
      <c r="Y233" s="212">
        <f t="shared" si="1384"/>
        <v>44747</v>
      </c>
      <c r="Z233" s="213">
        <f t="shared" ref="Z233" si="1409">IF(X$33=0,"",X233-$I233)</f>
        <v>3</v>
      </c>
      <c r="AA233" s="204" t="str">
        <f t="shared" ref="AA233" si="1410">IF(ISBLANK(AA$33),"",AA$33+28)</f>
        <v/>
      </c>
      <c r="AB233" s="214" t="str">
        <f t="shared" si="1387"/>
        <v/>
      </c>
      <c r="AC233" s="213" t="str">
        <f t="shared" ref="AC233" si="1411">IF(AA$33=0,"",AA233-$I233)</f>
        <v/>
      </c>
      <c r="AD233" s="202" t="str">
        <f t="shared" ref="AD233" si="1412">IF(ISBLANK(AD$33),"",AD$33+28)</f>
        <v/>
      </c>
      <c r="AE233" s="219" t="str">
        <f t="shared" si="1390"/>
        <v/>
      </c>
      <c r="AF233" s="213" t="str">
        <f t="shared" ref="AF233" si="1413">IF(AD$33=0,"",AD233-$I233)</f>
        <v/>
      </c>
      <c r="AG233" s="205" t="s">
        <v>167</v>
      </c>
      <c r="AH233" s="225"/>
    </row>
    <row r="234" spans="1:34" s="156" customFormat="1" ht="14.25" customHeight="1">
      <c r="A234" s="258" t="s">
        <v>259</v>
      </c>
      <c r="B234" s="259" t="s">
        <v>351</v>
      </c>
      <c r="C234" s="226" t="s">
        <v>161</v>
      </c>
      <c r="D234" s="201" t="str">
        <f>C234</f>
        <v>---</v>
      </c>
      <c r="E234" s="217">
        <f t="shared" si="1401"/>
        <v>44741</v>
      </c>
      <c r="F234" s="201">
        <f>E234</f>
        <v>44741</v>
      </c>
      <c r="G234" s="200">
        <f>IF(K234="CANCEL","",I234-2)</f>
        <v>44742</v>
      </c>
      <c r="H234" s="201">
        <f>G234</f>
        <v>44742</v>
      </c>
      <c r="I234" s="200">
        <f t="shared" si="956"/>
        <v>44744</v>
      </c>
      <c r="J234" s="227">
        <f t="shared" si="1067"/>
        <v>44744</v>
      </c>
      <c r="K234" s="201">
        <f t="shared" si="1349"/>
        <v>44744</v>
      </c>
      <c r="L234" s="202" t="str">
        <f>IF(ISBLANK(L$34),"",L$34+28)</f>
        <v/>
      </c>
      <c r="M234" s="201" t="str">
        <f t="shared" si="1082"/>
        <v/>
      </c>
      <c r="N234" s="213" t="str">
        <f>IF(L$34=0,"",L234-$I234)</f>
        <v/>
      </c>
      <c r="O234" s="202" t="str">
        <f t="shared" ref="O234" si="1414">IF(ISBLANK(O$34),"",O$34+28)</f>
        <v/>
      </c>
      <c r="P234" s="212" t="str">
        <f t="shared" si="1375"/>
        <v/>
      </c>
      <c r="Q234" s="213" t="str">
        <f t="shared" ref="Q234" si="1415">IF(O$34=0,"",O234-$I234)</f>
        <v/>
      </c>
      <c r="R234" s="202" t="str">
        <f t="shared" ref="R234" si="1416">IF(ISBLANK(R$34),"",R$34+28)</f>
        <v/>
      </c>
      <c r="S234" s="207" t="str">
        <f t="shared" si="1378"/>
        <v/>
      </c>
      <c r="T234" s="213" t="str">
        <f t="shared" ref="T234" si="1417">IF(R$34=0,"",R234-$I234)</f>
        <v/>
      </c>
      <c r="U234" s="202">
        <f t="shared" ref="U234" si="1418">IF(ISBLANK(U$34),"",U$34+28)</f>
        <v>44746</v>
      </c>
      <c r="V234" s="212">
        <f t="shared" si="1381"/>
        <v>44746</v>
      </c>
      <c r="W234" s="213">
        <f t="shared" ref="W234" si="1419">IF(U$34=0,"",U234-$I234)</f>
        <v>2</v>
      </c>
      <c r="X234" s="202">
        <f t="shared" ref="X234" si="1420">IF(ISBLANK(X$34),"",X$34+28)</f>
        <v>44746</v>
      </c>
      <c r="Y234" s="212">
        <f t="shared" si="1384"/>
        <v>44746</v>
      </c>
      <c r="Z234" s="213">
        <f t="shared" ref="Z234" si="1421">IF(X$34=0,"",X234-$I234)</f>
        <v>2</v>
      </c>
      <c r="AA234" s="220" t="str">
        <f t="shared" ref="AA234" si="1422">IF(ISBLANK(AA$34),"",AA$34+28)</f>
        <v/>
      </c>
      <c r="AB234" s="221" t="str">
        <f t="shared" si="1387"/>
        <v/>
      </c>
      <c r="AC234" s="222" t="str">
        <f t="shared" ref="AC234" si="1423">IF(AA$34=0,"",AA234-$I234)</f>
        <v/>
      </c>
      <c r="AD234" s="202" t="str">
        <f t="shared" ref="AD234" si="1424">IF(ISBLANK(AD$34),"",AD$34+28)</f>
        <v/>
      </c>
      <c r="AE234" s="219" t="str">
        <f t="shared" si="1390"/>
        <v/>
      </c>
      <c r="AF234" s="213" t="str">
        <f t="shared" ref="AF234" si="1425">IF(AD$34=0,"",AD234-$I234)</f>
        <v/>
      </c>
      <c r="AG234" s="205" t="s">
        <v>168</v>
      </c>
      <c r="AH234" s="210"/>
    </row>
    <row r="235" spans="1:34" s="156" customFormat="1" ht="14.25" customHeight="1">
      <c r="A235" s="258" t="s">
        <v>193</v>
      </c>
      <c r="B235" s="259" t="s">
        <v>352</v>
      </c>
      <c r="C235" s="226" t="s">
        <v>161</v>
      </c>
      <c r="D235" s="201" t="str">
        <f t="shared" ref="D235:D246" si="1426">C235</f>
        <v>---</v>
      </c>
      <c r="E235" s="217">
        <f t="shared" si="1401"/>
        <v>44741</v>
      </c>
      <c r="F235" s="201">
        <f t="shared" ref="F235:F248" si="1427">E235</f>
        <v>44741</v>
      </c>
      <c r="G235" s="200">
        <f>IF(K235="CANCEL","",I235-2)</f>
        <v>44742</v>
      </c>
      <c r="H235" s="201">
        <f t="shared" ref="H235:H248" si="1428">G235</f>
        <v>44742</v>
      </c>
      <c r="I235" s="200">
        <f t="shared" si="956"/>
        <v>44744</v>
      </c>
      <c r="J235" s="227">
        <f t="shared" si="1067"/>
        <v>44744</v>
      </c>
      <c r="K235" s="201">
        <f t="shared" si="1349"/>
        <v>44744</v>
      </c>
      <c r="L235" s="202" t="str">
        <f>IF(ISBLANK(L$35),"",L$35+28)</f>
        <v/>
      </c>
      <c r="M235" s="201" t="str">
        <f t="shared" si="1082"/>
        <v/>
      </c>
      <c r="N235" s="213" t="str">
        <f>IF(L$35=0,"",L235-$I235)</f>
        <v/>
      </c>
      <c r="O235" s="202" t="str">
        <f t="shared" ref="O235" si="1429">IF(ISBLANK(O$35),"",O$35+28)</f>
        <v/>
      </c>
      <c r="P235" s="212" t="str">
        <f t="shared" si="1375"/>
        <v/>
      </c>
      <c r="Q235" s="213" t="str">
        <f t="shared" ref="Q235" si="1430">IF(O$35=0,"",O235-$I235)</f>
        <v/>
      </c>
      <c r="R235" s="202" t="str">
        <f t="shared" ref="R235" si="1431">IF(ISBLANK(R$35),"",R$35+28)</f>
        <v/>
      </c>
      <c r="S235" s="207" t="str">
        <f t="shared" si="1378"/>
        <v/>
      </c>
      <c r="T235" s="213" t="str">
        <f t="shared" ref="T235" si="1432">IF(R$35=0,"",R235-$I235)</f>
        <v/>
      </c>
      <c r="U235" s="204" t="str">
        <f t="shared" ref="U235" si="1433">IF(ISBLANK(U$35),"",U$35+28)</f>
        <v/>
      </c>
      <c r="V235" s="212" t="str">
        <f t="shared" si="1381"/>
        <v/>
      </c>
      <c r="W235" s="213" t="str">
        <f t="shared" ref="W235" si="1434">IF(U$35=0,"",U235-$I235)</f>
        <v/>
      </c>
      <c r="X235" s="202" t="str">
        <f t="shared" ref="X235" si="1435">IF(ISBLANK(X$35),"",X$35+28)</f>
        <v/>
      </c>
      <c r="Y235" s="201" t="str">
        <f t="shared" si="1384"/>
        <v/>
      </c>
      <c r="Z235" s="213" t="str">
        <f t="shared" ref="Z235" si="1436">IF(X$35=0,"",X235-$I235)</f>
        <v/>
      </c>
      <c r="AA235" s="202">
        <f t="shared" ref="AA235" si="1437">IF(ISBLANK(AA$35),"",AA$35+28)</f>
        <v>44746</v>
      </c>
      <c r="AB235" s="201">
        <f t="shared" si="1387"/>
        <v>44746</v>
      </c>
      <c r="AC235" s="213">
        <f t="shared" ref="AC235" si="1438">IF(AA$35=0,"",AA235-$I235)</f>
        <v>2</v>
      </c>
      <c r="AD235" s="202">
        <f t="shared" ref="AD235" si="1439">IF(ISBLANK(AD$35),"",AD$35+28)</f>
        <v>44747</v>
      </c>
      <c r="AE235" s="201">
        <f t="shared" si="1390"/>
        <v>44747</v>
      </c>
      <c r="AF235" s="213">
        <f t="shared" ref="AF235" si="1440">IF(AD$35=0,"",AD235-$I235)</f>
        <v>3</v>
      </c>
      <c r="AG235" s="205" t="s">
        <v>166</v>
      </c>
      <c r="AH235" s="210"/>
    </row>
    <row r="236" spans="1:34" s="156" customFormat="1" ht="14.25" customHeight="1">
      <c r="A236" s="224" t="s">
        <v>275</v>
      </c>
      <c r="B236" s="259" t="s">
        <v>338</v>
      </c>
      <c r="C236" s="226" t="s">
        <v>161</v>
      </c>
      <c r="D236" s="201" t="str">
        <f t="shared" si="1426"/>
        <v>---</v>
      </c>
      <c r="E236" s="217">
        <f t="shared" si="1401"/>
        <v>44741</v>
      </c>
      <c r="F236" s="201">
        <f t="shared" si="1427"/>
        <v>44741</v>
      </c>
      <c r="G236" s="200">
        <f>IF(K236="CANCEL","",I236-2)</f>
        <v>44742</v>
      </c>
      <c r="H236" s="201">
        <f t="shared" si="1428"/>
        <v>44742</v>
      </c>
      <c r="I236" s="200">
        <f t="shared" si="956"/>
        <v>44744</v>
      </c>
      <c r="J236" s="227">
        <f t="shared" si="1067"/>
        <v>44744</v>
      </c>
      <c r="K236" s="201">
        <f t="shared" si="1349"/>
        <v>44744</v>
      </c>
      <c r="L236" s="202" t="str">
        <f>IF(ISBLANK(L$36),"",L$36+28)</f>
        <v/>
      </c>
      <c r="M236" s="201" t="str">
        <f t="shared" si="1082"/>
        <v/>
      </c>
      <c r="N236" s="213" t="str">
        <f>IF(L$36=0,"",L236-$I236)</f>
        <v/>
      </c>
      <c r="O236" s="202" t="str">
        <f t="shared" ref="O236" si="1441">IF(ISBLANK(O$36),"",O$36+28)</f>
        <v/>
      </c>
      <c r="P236" s="212" t="str">
        <f t="shared" si="1375"/>
        <v/>
      </c>
      <c r="Q236" s="213" t="str">
        <f t="shared" ref="Q236" si="1442">IF(O$36=0,"",O236-$I236)</f>
        <v/>
      </c>
      <c r="R236" s="202" t="str">
        <f t="shared" ref="R236" si="1443">IF(ISBLANK(R$36),"",R$36+28)</f>
        <v/>
      </c>
      <c r="S236" s="207" t="str">
        <f t="shared" si="1378"/>
        <v/>
      </c>
      <c r="T236" s="213" t="str">
        <f t="shared" ref="T236" si="1444">IF(R$36=0,"",R236-$I236)</f>
        <v/>
      </c>
      <c r="U236" s="204" t="str">
        <f t="shared" ref="U236" si="1445">IF(ISBLANK(U$36),"",U$36+28)</f>
        <v/>
      </c>
      <c r="V236" s="212" t="str">
        <f t="shared" si="1381"/>
        <v/>
      </c>
      <c r="W236" s="213" t="str">
        <f t="shared" ref="W236" si="1446">IF(U$36=0,"",U236-$I236)</f>
        <v/>
      </c>
      <c r="X236" s="202" t="str">
        <f t="shared" ref="X236" si="1447">IF(ISBLANK(X$36),"",X$36+28)</f>
        <v/>
      </c>
      <c r="Y236" s="201" t="str">
        <f t="shared" si="1384"/>
        <v/>
      </c>
      <c r="Z236" s="213" t="str">
        <f t="shared" ref="Z236" si="1448">IF(X$36=0,"",X236-$I236)</f>
        <v/>
      </c>
      <c r="AA236" s="202">
        <f t="shared" ref="AA236" si="1449">IF(ISBLANK(AA$36),"",AA$36+28)</f>
        <v>44746</v>
      </c>
      <c r="AB236" s="201">
        <f t="shared" si="1387"/>
        <v>44746</v>
      </c>
      <c r="AC236" s="213">
        <f t="shared" ref="AC236" si="1450">IF(AA$36=0,"",AA236-$I236)</f>
        <v>2</v>
      </c>
      <c r="AD236" s="202">
        <f t="shared" ref="AD236" si="1451">IF(ISBLANK(AD$36),"",AD$36+28)</f>
        <v>44747</v>
      </c>
      <c r="AE236" s="201">
        <f t="shared" si="1390"/>
        <v>44747</v>
      </c>
      <c r="AF236" s="213">
        <f t="shared" ref="AF236" si="1452">IF(AD$36=0,"",AD236-$I236)</f>
        <v>3</v>
      </c>
      <c r="AG236" s="205" t="s">
        <v>167</v>
      </c>
      <c r="AH236" s="225"/>
    </row>
    <row r="237" spans="1:34" s="308" customFormat="1" ht="14.25" customHeight="1">
      <c r="A237" s="224" t="s">
        <v>298</v>
      </c>
      <c r="B237" s="259" t="s">
        <v>338</v>
      </c>
      <c r="C237" s="226" t="s">
        <v>161</v>
      </c>
      <c r="D237" s="201" t="str">
        <f t="shared" si="1426"/>
        <v>---</v>
      </c>
      <c r="E237" s="217">
        <f t="shared" si="1401"/>
        <v>44741</v>
      </c>
      <c r="F237" s="201">
        <f t="shared" si="1427"/>
        <v>44741</v>
      </c>
      <c r="G237" s="200">
        <f>IF(K237="CANCEL","",I237-2)</f>
        <v>44742</v>
      </c>
      <c r="H237" s="201">
        <f t="shared" si="1428"/>
        <v>44742</v>
      </c>
      <c r="I237" s="200">
        <f t="shared" si="956"/>
        <v>44744</v>
      </c>
      <c r="J237" s="227">
        <f t="shared" si="1067"/>
        <v>44744</v>
      </c>
      <c r="K237" s="201">
        <f t="shared" si="1349"/>
        <v>44744</v>
      </c>
      <c r="L237" s="202" t="str">
        <f>IF(ISBLANK(L$37),"",L$37+28)</f>
        <v/>
      </c>
      <c r="M237" s="201" t="str">
        <f t="shared" si="1082"/>
        <v/>
      </c>
      <c r="N237" s="213" t="str">
        <f>IF(L$37=0,"",L237-$I237)</f>
        <v/>
      </c>
      <c r="O237" s="202" t="str">
        <f t="shared" ref="O237" si="1453">IF(ISBLANK(O$37),"",O$37+28)</f>
        <v/>
      </c>
      <c r="P237" s="212" t="str">
        <f t="shared" si="1375"/>
        <v/>
      </c>
      <c r="Q237" s="213" t="str">
        <f t="shared" ref="Q237" si="1454">IF(O$37=0,"",O237-$I237)</f>
        <v/>
      </c>
      <c r="R237" s="202" t="str">
        <f t="shared" ref="R237" si="1455">IF(ISBLANK(R$37),"",R$37+28)</f>
        <v/>
      </c>
      <c r="S237" s="207" t="str">
        <f t="shared" si="1378"/>
        <v/>
      </c>
      <c r="T237" s="213" t="str">
        <f t="shared" ref="T237" si="1456">IF(R$37=0,"",R237-$I237)</f>
        <v/>
      </c>
      <c r="U237" s="204" t="str">
        <f t="shared" ref="U237" si="1457">IF(ISBLANK(U$37),"",U$37+28)</f>
        <v/>
      </c>
      <c r="V237" s="212" t="str">
        <f t="shared" si="1381"/>
        <v/>
      </c>
      <c r="W237" s="213" t="str">
        <f t="shared" ref="W237" si="1458">IF(U$37=0,"",U237-$I237)</f>
        <v/>
      </c>
      <c r="X237" s="202" t="str">
        <f t="shared" ref="X237" si="1459">IF(ISBLANK(X$37),"",X$37+28)</f>
        <v/>
      </c>
      <c r="Y237" s="201" t="str">
        <f t="shared" si="1384"/>
        <v/>
      </c>
      <c r="Z237" s="213" t="str">
        <f t="shared" ref="Z237" si="1460">IF(X$37=0,"",X237-$I237)</f>
        <v/>
      </c>
      <c r="AA237" s="202">
        <f t="shared" ref="AA237" si="1461">IF(ISBLANK(AA$37),"",AA$37+28)</f>
        <v>44747</v>
      </c>
      <c r="AB237" s="201">
        <f t="shared" si="1387"/>
        <v>44747</v>
      </c>
      <c r="AC237" s="213">
        <f t="shared" ref="AC237" si="1462">IF(AA$37=0,"",AA237-$I237)</f>
        <v>3</v>
      </c>
      <c r="AD237" s="202">
        <f t="shared" ref="AD237" si="1463">IF(ISBLANK(AD$37),"",AD$37+28)</f>
        <v>44746</v>
      </c>
      <c r="AE237" s="201">
        <f t="shared" si="1390"/>
        <v>44746</v>
      </c>
      <c r="AF237" s="213">
        <f t="shared" ref="AF237" si="1464">IF(AD$37=0,"",AD237-$I237)</f>
        <v>2</v>
      </c>
      <c r="AG237" s="205" t="s">
        <v>152</v>
      </c>
      <c r="AH237" s="225"/>
    </row>
    <row r="238" spans="1:34" s="308" customFormat="1" ht="14.25" customHeight="1">
      <c r="A238" s="224" t="s">
        <v>249</v>
      </c>
      <c r="B238" s="438" t="s">
        <v>318</v>
      </c>
      <c r="C238" s="226" t="s">
        <v>161</v>
      </c>
      <c r="D238" s="201" t="str">
        <f t="shared" si="1426"/>
        <v>---</v>
      </c>
      <c r="E238" s="217">
        <f t="shared" si="1401"/>
        <v>44742</v>
      </c>
      <c r="F238" s="201">
        <f t="shared" si="1427"/>
        <v>44742</v>
      </c>
      <c r="G238" s="200">
        <f t="shared" ref="G238:G248" si="1465">IF(K238="CANCEL","",I238-2)</f>
        <v>44743</v>
      </c>
      <c r="H238" s="201">
        <f t="shared" si="1428"/>
        <v>44743</v>
      </c>
      <c r="I238" s="200">
        <f t="shared" si="956"/>
        <v>44745</v>
      </c>
      <c r="J238" s="227">
        <f t="shared" si="1067"/>
        <v>44745</v>
      </c>
      <c r="K238" s="201">
        <f t="shared" si="1349"/>
        <v>44745</v>
      </c>
      <c r="L238" s="202">
        <f>IF(ISBLANK(L$38),"",L$38+28)</f>
        <v>44748</v>
      </c>
      <c r="M238" s="201">
        <f t="shared" si="1082"/>
        <v>44748</v>
      </c>
      <c r="N238" s="213">
        <f>IF(L$38=0,"",L238-$I238)</f>
        <v>3</v>
      </c>
      <c r="O238" s="202">
        <f t="shared" ref="O238" si="1466">IF(ISBLANK(O$38),"",O$38+28)</f>
        <v>44748</v>
      </c>
      <c r="P238" s="212">
        <f t="shared" si="1375"/>
        <v>44748</v>
      </c>
      <c r="Q238" s="213">
        <f t="shared" ref="Q238" si="1467">IF(O$38=0,"",O238-$I238)</f>
        <v>3</v>
      </c>
      <c r="R238" s="202" t="str">
        <f t="shared" ref="R238" si="1468">IF(ISBLANK(R$38),"",R$38+28)</f>
        <v/>
      </c>
      <c r="S238" s="207" t="str">
        <f t="shared" si="1378"/>
        <v/>
      </c>
      <c r="T238" s="213" t="str">
        <f t="shared" ref="T238" si="1469">IF(R$38=0,"",R238-$I238)</f>
        <v/>
      </c>
      <c r="U238" s="204" t="str">
        <f t="shared" ref="U238" si="1470">IF(ISBLANK(U$38),"",U$38+28)</f>
        <v/>
      </c>
      <c r="V238" s="212" t="str">
        <f t="shared" si="1381"/>
        <v/>
      </c>
      <c r="W238" s="213" t="str">
        <f t="shared" ref="W238" si="1471">IF(U$38=0,"",U238-$I238)</f>
        <v/>
      </c>
      <c r="X238" s="202" t="str">
        <f t="shared" ref="X238" si="1472">IF(ISBLANK(X$38),"",X$38+28)</f>
        <v/>
      </c>
      <c r="Y238" s="201" t="str">
        <f t="shared" si="1384"/>
        <v/>
      </c>
      <c r="Z238" s="213" t="str">
        <f t="shared" ref="Z238" si="1473">IF(X$38=0,"",X238-$I238)</f>
        <v/>
      </c>
      <c r="AA238" s="204" t="str">
        <f t="shared" ref="AA238" si="1474">IF(ISBLANK(AA$38),"",AA$38+28)</f>
        <v/>
      </c>
      <c r="AB238" s="214" t="str">
        <f t="shared" si="1387"/>
        <v/>
      </c>
      <c r="AC238" s="213" t="str">
        <f t="shared" ref="AC238" si="1475">IF(AA$38=0,"",AA238-$I238)</f>
        <v/>
      </c>
      <c r="AD238" s="202" t="str">
        <f t="shared" ref="AD238" si="1476">IF(ISBLANK(AD$38),"",AD$38+28)</f>
        <v/>
      </c>
      <c r="AE238" s="219" t="str">
        <f t="shared" si="1390"/>
        <v/>
      </c>
      <c r="AF238" s="213" t="str">
        <f t="shared" ref="AF238" si="1477">IF(AD$38=0,"",AD238-$I238)</f>
        <v/>
      </c>
      <c r="AG238" s="205" t="s">
        <v>170</v>
      </c>
      <c r="AH238" s="225"/>
    </row>
    <row r="239" spans="1:34" s="308" customFormat="1" ht="14.25" customHeight="1">
      <c r="A239" s="260" t="s">
        <v>195</v>
      </c>
      <c r="B239" s="259" t="s">
        <v>333</v>
      </c>
      <c r="C239" s="226" t="s">
        <v>161</v>
      </c>
      <c r="D239" s="201" t="str">
        <f t="shared" si="1426"/>
        <v>---</v>
      </c>
      <c r="E239" s="217">
        <f t="shared" si="1401"/>
        <v>44742</v>
      </c>
      <c r="F239" s="201">
        <f t="shared" si="1427"/>
        <v>44742</v>
      </c>
      <c r="G239" s="200">
        <f t="shared" si="1465"/>
        <v>44743</v>
      </c>
      <c r="H239" s="201">
        <f t="shared" si="1428"/>
        <v>44743</v>
      </c>
      <c r="I239" s="200">
        <f t="shared" si="956"/>
        <v>44745</v>
      </c>
      <c r="J239" s="227">
        <f t="shared" si="1067"/>
        <v>44745</v>
      </c>
      <c r="K239" s="201">
        <f>I239</f>
        <v>44745</v>
      </c>
      <c r="L239" s="202">
        <f>IF(ISBLANK(L$39),"",L$39+28)</f>
        <v>44748</v>
      </c>
      <c r="M239" s="201">
        <f t="shared" si="1082"/>
        <v>44748</v>
      </c>
      <c r="N239" s="213">
        <f>IF(L$39=0,"",L239-$I239)</f>
        <v>3</v>
      </c>
      <c r="O239" s="202">
        <f t="shared" ref="O239" si="1478">IF(ISBLANK(O$39),"",O$39+28)</f>
        <v>44748</v>
      </c>
      <c r="P239" s="212">
        <f t="shared" si="1375"/>
        <v>44748</v>
      </c>
      <c r="Q239" s="213">
        <f t="shared" ref="Q239" si="1479">IF(O$39=0,"",O239-$I239)</f>
        <v>3</v>
      </c>
      <c r="R239" s="202" t="str">
        <f t="shared" ref="R239" si="1480">IF(ISBLANK(R$39),"",R$39+28)</f>
        <v/>
      </c>
      <c r="S239" s="207" t="str">
        <f t="shared" si="1378"/>
        <v/>
      </c>
      <c r="T239" s="213" t="str">
        <f t="shared" ref="T239" si="1481">IF(R$39=0,"",R239-$I239)</f>
        <v/>
      </c>
      <c r="U239" s="204" t="str">
        <f t="shared" ref="U239" si="1482">IF(ISBLANK(U$39),"",U$39+28)</f>
        <v/>
      </c>
      <c r="V239" s="212" t="str">
        <f t="shared" si="1381"/>
        <v/>
      </c>
      <c r="W239" s="213" t="str">
        <f t="shared" ref="W239" si="1483">IF(U$39=0,"",U239-$I239)</f>
        <v/>
      </c>
      <c r="X239" s="202" t="str">
        <f t="shared" ref="X239" si="1484">IF(ISBLANK(X$39),"",X$39+28)</f>
        <v/>
      </c>
      <c r="Y239" s="201" t="str">
        <f t="shared" si="1384"/>
        <v/>
      </c>
      <c r="Z239" s="213" t="str">
        <f t="shared" ref="Z239" si="1485">IF(X$39=0,"",X239-$I239)</f>
        <v/>
      </c>
      <c r="AA239" s="204" t="str">
        <f t="shared" ref="AA239" si="1486">IF(ISBLANK(AA$39),"",AA$39+28)</f>
        <v/>
      </c>
      <c r="AB239" s="214" t="str">
        <f t="shared" si="1387"/>
        <v/>
      </c>
      <c r="AC239" s="213" t="str">
        <f t="shared" ref="AC239" si="1487">IF(AA$39=0,"",AA239-$I239)</f>
        <v/>
      </c>
      <c r="AD239" s="202" t="str">
        <f t="shared" ref="AD239" si="1488">IF(ISBLANK(AD$39),"",AD$39+28)</f>
        <v/>
      </c>
      <c r="AE239" s="219" t="str">
        <f t="shared" si="1390"/>
        <v/>
      </c>
      <c r="AF239" s="223" t="str">
        <f t="shared" ref="AF239" si="1489">IF(AD$39=0,"",AD239-$I239)</f>
        <v/>
      </c>
      <c r="AG239" s="205" t="s">
        <v>171</v>
      </c>
      <c r="AH239" s="210"/>
    </row>
    <row r="240" spans="1:34" s="308" customFormat="1" ht="14.25" customHeight="1">
      <c r="A240" s="224" t="s">
        <v>200</v>
      </c>
      <c r="B240" s="259"/>
      <c r="C240" s="226" t="s">
        <v>161</v>
      </c>
      <c r="D240" s="201" t="str">
        <f t="shared" si="1426"/>
        <v>---</v>
      </c>
      <c r="E240" s="217">
        <f t="shared" si="1401"/>
        <v>44742</v>
      </c>
      <c r="F240" s="201">
        <f t="shared" si="1427"/>
        <v>44742</v>
      </c>
      <c r="G240" s="200">
        <f t="shared" si="1465"/>
        <v>44743</v>
      </c>
      <c r="H240" s="201">
        <f t="shared" si="1428"/>
        <v>44743</v>
      </c>
      <c r="I240" s="200">
        <f t="shared" si="956"/>
        <v>44745</v>
      </c>
      <c r="J240" s="227">
        <f t="shared" si="1067"/>
        <v>44745</v>
      </c>
      <c r="K240" s="201">
        <f t="shared" ref="K240:K241" si="1490">I240</f>
        <v>44745</v>
      </c>
      <c r="L240" s="202">
        <f>IF(ISBLANK(L$40),"",L$40+28)</f>
        <v>44749</v>
      </c>
      <c r="M240" s="201">
        <f t="shared" si="1082"/>
        <v>44749</v>
      </c>
      <c r="N240" s="213">
        <f>IF(L$40=0,"",L240-$I240)</f>
        <v>4</v>
      </c>
      <c r="O240" s="202">
        <f t="shared" ref="O240" si="1491">IF(ISBLANK(O$40),"",O$40+28)</f>
        <v>44748</v>
      </c>
      <c r="P240" s="212">
        <f t="shared" si="1375"/>
        <v>44748</v>
      </c>
      <c r="Q240" s="213">
        <f t="shared" ref="Q240" si="1492">IF(O$40=0,"",O240-$I240)</f>
        <v>3</v>
      </c>
      <c r="R240" s="202" t="str">
        <f t="shared" ref="R240" si="1493">IF(ISBLANK(R$40),"",R$40+28)</f>
        <v/>
      </c>
      <c r="S240" s="207" t="str">
        <f t="shared" si="1378"/>
        <v/>
      </c>
      <c r="T240" s="213" t="str">
        <f t="shared" ref="T240" si="1494">IF(R$40=0,"",R240-$I240)</f>
        <v/>
      </c>
      <c r="U240" s="204" t="str">
        <f t="shared" ref="U240" si="1495">IF(ISBLANK(U$40),"",U$40+28)</f>
        <v/>
      </c>
      <c r="V240" s="212" t="str">
        <f t="shared" si="1381"/>
        <v/>
      </c>
      <c r="W240" s="213" t="str">
        <f t="shared" ref="W240" si="1496">IF(U$40=0,"",U240-$I240)</f>
        <v/>
      </c>
      <c r="X240" s="202" t="str">
        <f t="shared" ref="X240" si="1497">IF(ISBLANK(X$40),"",X$40+28)</f>
        <v/>
      </c>
      <c r="Y240" s="201" t="str">
        <f t="shared" si="1384"/>
        <v/>
      </c>
      <c r="Z240" s="213" t="str">
        <f t="shared" ref="Z240" si="1498">IF(X$40=0,"",X240-$I240)</f>
        <v/>
      </c>
      <c r="AA240" s="204" t="str">
        <f t="shared" ref="AA240" si="1499">IF(ISBLANK(AA$40),"",AA$40+28)</f>
        <v/>
      </c>
      <c r="AB240" s="214" t="str">
        <f t="shared" si="1387"/>
        <v/>
      </c>
      <c r="AC240" s="213" t="str">
        <f t="shared" ref="AC240" si="1500">IF(AA$40=0,"",AA240-$I240)</f>
        <v/>
      </c>
      <c r="AD240" s="202" t="str">
        <f t="shared" ref="AD240" si="1501">IF(ISBLANK(AD$40),"",AD$40+28)</f>
        <v/>
      </c>
      <c r="AE240" s="219" t="str">
        <f t="shared" si="1390"/>
        <v/>
      </c>
      <c r="AF240" s="213" t="str">
        <f t="shared" ref="AF240" si="1502">IF(AD$40=0,"",AD240-$I240)</f>
        <v/>
      </c>
      <c r="AG240" s="205" t="s">
        <v>105</v>
      </c>
      <c r="AH240" s="225"/>
    </row>
    <row r="241" spans="1:34" s="308" customFormat="1" ht="14.25" customHeight="1">
      <c r="A241" s="224" t="s">
        <v>200</v>
      </c>
      <c r="B241" s="216"/>
      <c r="C241" s="226" t="s">
        <v>161</v>
      </c>
      <c r="D241" s="201" t="str">
        <f t="shared" si="1426"/>
        <v>---</v>
      </c>
      <c r="E241" s="217">
        <f t="shared" si="1401"/>
        <v>44742</v>
      </c>
      <c r="F241" s="201">
        <f t="shared" si="1427"/>
        <v>44742</v>
      </c>
      <c r="G241" s="200">
        <f t="shared" si="1465"/>
        <v>44743</v>
      </c>
      <c r="H241" s="201">
        <f t="shared" si="1428"/>
        <v>44743</v>
      </c>
      <c r="I241" s="200">
        <f t="shared" si="956"/>
        <v>44745</v>
      </c>
      <c r="J241" s="227">
        <f t="shared" si="1067"/>
        <v>44745</v>
      </c>
      <c r="K241" s="201">
        <f t="shared" si="1490"/>
        <v>44745</v>
      </c>
      <c r="L241" s="202">
        <f>IF(ISBLANK(L$41),"",L$41+28)</f>
        <v>44749</v>
      </c>
      <c r="M241" s="201">
        <f t="shared" si="1082"/>
        <v>44749</v>
      </c>
      <c r="N241" s="213">
        <f>IF(L$41=0,"",L241-$I241)</f>
        <v>4</v>
      </c>
      <c r="O241" s="202">
        <f t="shared" ref="O241" si="1503">IF(ISBLANK(O$41),"",O$41+28)</f>
        <v>44748</v>
      </c>
      <c r="P241" s="212">
        <f t="shared" si="1375"/>
        <v>44748</v>
      </c>
      <c r="Q241" s="213">
        <f t="shared" ref="Q241" si="1504">IF(O$41=0,"",O241-$I241)</f>
        <v>3</v>
      </c>
      <c r="R241" s="202">
        <f t="shared" ref="R241" si="1505">IF(ISBLANK(R$41),"",R$41+28)</f>
        <v>44750</v>
      </c>
      <c r="S241" s="201">
        <f t="shared" si="1378"/>
        <v>44750</v>
      </c>
      <c r="T241" s="213">
        <f t="shared" ref="T241" si="1506">IF(R$41=0,"",R241-$I241)</f>
        <v>5</v>
      </c>
      <c r="U241" s="204" t="str">
        <f t="shared" ref="U241" si="1507">IF(ISBLANK(U$41),"",U$41+28)</f>
        <v/>
      </c>
      <c r="V241" s="212" t="str">
        <f t="shared" si="1381"/>
        <v/>
      </c>
      <c r="W241" s="213" t="str">
        <f t="shared" ref="W241" si="1508">IF(U$41=0,"",U241-$I241)</f>
        <v/>
      </c>
      <c r="X241" s="202" t="str">
        <f t="shared" ref="X241" si="1509">IF(ISBLANK(X$41),"",X$41+28)</f>
        <v/>
      </c>
      <c r="Y241" s="201" t="str">
        <f t="shared" si="1384"/>
        <v/>
      </c>
      <c r="Z241" s="213" t="str">
        <f t="shared" ref="Z241" si="1510">IF(X$41=0,"",X241-$I241)</f>
        <v/>
      </c>
      <c r="AA241" s="204" t="str">
        <f t="shared" ref="AA241" si="1511">IF(ISBLANK(AA$41),"",AA$41+28)</f>
        <v/>
      </c>
      <c r="AB241" s="214" t="str">
        <f t="shared" si="1387"/>
        <v/>
      </c>
      <c r="AC241" s="213" t="str">
        <f t="shared" ref="AC241" si="1512">IF(AA$41=0,"",AA241-$I241)</f>
        <v/>
      </c>
      <c r="AD241" s="202" t="str">
        <f t="shared" ref="AD241" si="1513">IF(ISBLANK(AD$41),"",AD$41+28)</f>
        <v/>
      </c>
      <c r="AE241" s="219" t="str">
        <f t="shared" si="1390"/>
        <v/>
      </c>
      <c r="AF241" s="213" t="str">
        <f t="shared" ref="AF241" si="1514">IF(AD$41=0,"",AD241-$I241)</f>
        <v/>
      </c>
      <c r="AG241" s="205" t="s">
        <v>167</v>
      </c>
      <c r="AH241" s="225"/>
    </row>
    <row r="242" spans="1:34" s="308" customFormat="1" ht="14.25" customHeight="1">
      <c r="A242" s="258" t="s">
        <v>248</v>
      </c>
      <c r="B242" s="216" t="s">
        <v>353</v>
      </c>
      <c r="C242" s="226" t="s">
        <v>161</v>
      </c>
      <c r="D242" s="201" t="str">
        <f t="shared" si="1426"/>
        <v>---</v>
      </c>
      <c r="E242" s="217">
        <f t="shared" si="1401"/>
        <v>44742</v>
      </c>
      <c r="F242" s="201">
        <f t="shared" si="1427"/>
        <v>44742</v>
      </c>
      <c r="G242" s="200">
        <f t="shared" si="1465"/>
        <v>44743</v>
      </c>
      <c r="H242" s="201">
        <f t="shared" si="1428"/>
        <v>44743</v>
      </c>
      <c r="I242" s="200">
        <f t="shared" si="956"/>
        <v>44745</v>
      </c>
      <c r="J242" s="227">
        <f t="shared" si="1067"/>
        <v>44745</v>
      </c>
      <c r="K242" s="201">
        <f>I242</f>
        <v>44745</v>
      </c>
      <c r="L242" s="202" t="str">
        <f>IF(ISBLANK(L$42),"",L$42+28)</f>
        <v/>
      </c>
      <c r="M242" s="201" t="str">
        <f t="shared" si="1082"/>
        <v/>
      </c>
      <c r="N242" s="213" t="str">
        <f>IF(L$42=0,"",L242-$I242)</f>
        <v/>
      </c>
      <c r="O242" s="202" t="str">
        <f t="shared" ref="O242" si="1515">IF(ISBLANK(O$42),"",O$42+28)</f>
        <v/>
      </c>
      <c r="P242" s="212" t="str">
        <f t="shared" si="1375"/>
        <v/>
      </c>
      <c r="Q242" s="213" t="str">
        <f t="shared" ref="Q242" si="1516">IF(O$42=0,"",O242-$I242)</f>
        <v/>
      </c>
      <c r="R242" s="202">
        <f t="shared" ref="R242" si="1517">IF(ISBLANK(R$42),"",R$42+28)</f>
        <v>44747</v>
      </c>
      <c r="S242" s="212">
        <f t="shared" si="1378"/>
        <v>44747</v>
      </c>
      <c r="T242" s="213">
        <f t="shared" ref="T242" si="1518">IF(R$42=0,"",R242-$I242)</f>
        <v>2</v>
      </c>
      <c r="U242" s="204" t="str">
        <f t="shared" ref="U242" si="1519">IF(ISBLANK(U$42),"",U$42+28)</f>
        <v/>
      </c>
      <c r="V242" s="212" t="str">
        <f t="shared" si="1381"/>
        <v/>
      </c>
      <c r="W242" s="213" t="str">
        <f t="shared" ref="W242" si="1520">IF(U$42=0,"",U242-$I242)</f>
        <v/>
      </c>
      <c r="X242" s="202" t="str">
        <f t="shared" ref="X242" si="1521">IF(ISBLANK(X$42),"",X$42+28)</f>
        <v/>
      </c>
      <c r="Y242" s="201" t="str">
        <f t="shared" si="1384"/>
        <v/>
      </c>
      <c r="Z242" s="213" t="str">
        <f t="shared" ref="Z242" si="1522">IF(X$42=0,"",X242-$I242)</f>
        <v/>
      </c>
      <c r="AA242" s="204" t="str">
        <f t="shared" ref="AA242" si="1523">IF(ISBLANK(AA$42),"",AA$42+28)</f>
        <v/>
      </c>
      <c r="AB242" s="214" t="str">
        <f t="shared" si="1387"/>
        <v/>
      </c>
      <c r="AC242" s="213" t="str">
        <f t="shared" ref="AC242" si="1524">IF(AA$42=0,"",AA242-$I242)</f>
        <v/>
      </c>
      <c r="AD242" s="202" t="str">
        <f t="shared" ref="AD242" si="1525">IF(ISBLANK(AD$42),"",AD$42+28)</f>
        <v/>
      </c>
      <c r="AE242" s="219" t="str">
        <f t="shared" si="1390"/>
        <v/>
      </c>
      <c r="AF242" s="223" t="str">
        <f t="shared" ref="AF242" si="1526">IF(AD$42=0,"",AD242-$I242)</f>
        <v/>
      </c>
      <c r="AG242" s="205" t="s">
        <v>163</v>
      </c>
      <c r="AH242" s="210"/>
    </row>
    <row r="243" spans="1:34" s="308" customFormat="1" ht="14.25" customHeight="1">
      <c r="A243" s="258" t="s">
        <v>200</v>
      </c>
      <c r="B243" s="216"/>
      <c r="C243" s="200">
        <f>IF(H243="CANCEL","",I243-2)</f>
        <v>44743</v>
      </c>
      <c r="D243" s="201">
        <f t="shared" ref="D243" si="1527">C243</f>
        <v>44743</v>
      </c>
      <c r="E243" s="217">
        <f t="shared" si="1401"/>
        <v>44742</v>
      </c>
      <c r="F243" s="201">
        <f t="shared" si="1427"/>
        <v>44742</v>
      </c>
      <c r="G243" s="200">
        <f t="shared" si="1465"/>
        <v>44743</v>
      </c>
      <c r="H243" s="201">
        <f t="shared" si="1428"/>
        <v>44743</v>
      </c>
      <c r="I243" s="200">
        <f t="shared" si="956"/>
        <v>44745</v>
      </c>
      <c r="J243" s="227">
        <f t="shared" si="1067"/>
        <v>44745</v>
      </c>
      <c r="K243" s="201">
        <f t="shared" ref="K243:K246" si="1528">I243</f>
        <v>44745</v>
      </c>
      <c r="L243" s="202" t="str">
        <f>IF(ISBLANK(L$43),"",L$43+28)</f>
        <v/>
      </c>
      <c r="M243" s="201" t="str">
        <f t="shared" si="1082"/>
        <v/>
      </c>
      <c r="N243" s="213" t="str">
        <f>IF(L$43=0,"",L243-$I243)</f>
        <v/>
      </c>
      <c r="O243" s="202" t="str">
        <f t="shared" ref="O243" si="1529">IF(ISBLANK(O$43),"",O$43+28)</f>
        <v/>
      </c>
      <c r="P243" s="212" t="str">
        <f t="shared" si="1375"/>
        <v/>
      </c>
      <c r="Q243" s="213" t="str">
        <f t="shared" ref="Q243" si="1530">IF(O$43=0,"",O243-$I243)</f>
        <v/>
      </c>
      <c r="R243" s="202">
        <f t="shared" ref="R243" si="1531">IF(ISBLANK(R$43),"",R$43+28)</f>
        <v>44748</v>
      </c>
      <c r="S243" s="207">
        <f t="shared" si="1378"/>
        <v>44748</v>
      </c>
      <c r="T243" s="213">
        <f t="shared" ref="T243" si="1532">IF(R$43=0,"",R243-$I243)</f>
        <v>3</v>
      </c>
      <c r="U243" s="204" t="str">
        <f t="shared" ref="U243" si="1533">IF(ISBLANK(U$43),"",U$43+28)</f>
        <v/>
      </c>
      <c r="V243" s="212" t="str">
        <f t="shared" si="1381"/>
        <v/>
      </c>
      <c r="W243" s="213" t="str">
        <f t="shared" ref="W243" si="1534">IF(U$43=0,"",U243-$I243)</f>
        <v/>
      </c>
      <c r="X243" s="202" t="str">
        <f t="shared" ref="X243" si="1535">IF(ISBLANK(X$43),"",X$43+28)</f>
        <v/>
      </c>
      <c r="Y243" s="201" t="str">
        <f t="shared" si="1384"/>
        <v/>
      </c>
      <c r="Z243" s="213" t="str">
        <f t="shared" ref="Z243" si="1536">IF(X$43=0,"",X243-$I243)</f>
        <v/>
      </c>
      <c r="AA243" s="204" t="str">
        <f t="shared" ref="AA243" si="1537">IF(ISBLANK(AA$43),"",AA$43+28)</f>
        <v/>
      </c>
      <c r="AB243" s="214" t="str">
        <f t="shared" si="1387"/>
        <v/>
      </c>
      <c r="AC243" s="213" t="str">
        <f t="shared" ref="AC243" si="1538">IF(AA$43=0,"",AA243-$I243)</f>
        <v/>
      </c>
      <c r="AD243" s="202" t="str">
        <f t="shared" ref="AD243" si="1539">IF(ISBLANK(AD$43),"",AD$43+28)</f>
        <v/>
      </c>
      <c r="AE243" s="219" t="str">
        <f t="shared" si="1390"/>
        <v/>
      </c>
      <c r="AF243" s="223" t="str">
        <f t="shared" ref="AF243" si="1540">IF(AD$43=0,"",AD243-$I243)</f>
        <v/>
      </c>
      <c r="AG243" s="205" t="s">
        <v>171</v>
      </c>
      <c r="AH243" s="210" t="s">
        <v>185</v>
      </c>
    </row>
    <row r="244" spans="1:34" s="308" customFormat="1" ht="14.25" customHeight="1">
      <c r="A244" s="224" t="s">
        <v>200</v>
      </c>
      <c r="B244" s="216"/>
      <c r="C244" s="200">
        <f>IF(H244="CANCEL","",I244-2)</f>
        <v>44743</v>
      </c>
      <c r="D244" s="201">
        <f t="shared" ref="D244" si="1541">C244</f>
        <v>44743</v>
      </c>
      <c r="E244" s="217">
        <f t="shared" si="1401"/>
        <v>44742</v>
      </c>
      <c r="F244" s="201">
        <f t="shared" si="1427"/>
        <v>44742</v>
      </c>
      <c r="G244" s="200">
        <f t="shared" si="1465"/>
        <v>44743</v>
      </c>
      <c r="H244" s="201">
        <f t="shared" si="1428"/>
        <v>44743</v>
      </c>
      <c r="I244" s="200">
        <f t="shared" si="956"/>
        <v>44745</v>
      </c>
      <c r="J244" s="227">
        <f t="shared" si="1067"/>
        <v>44745</v>
      </c>
      <c r="K244" s="201">
        <f t="shared" si="1528"/>
        <v>44745</v>
      </c>
      <c r="L244" s="202" t="str">
        <f>IF(ISBLANK(L$44),"",L$44+28)</f>
        <v/>
      </c>
      <c r="M244" s="201" t="str">
        <f t="shared" si="1082"/>
        <v/>
      </c>
      <c r="N244" s="213" t="str">
        <f>IF(L$44=0,"",L244-$I244)</f>
        <v/>
      </c>
      <c r="O244" s="202" t="str">
        <f t="shared" ref="O244" si="1542">IF(ISBLANK(O$44),"",O$44+28)</f>
        <v/>
      </c>
      <c r="P244" s="212" t="str">
        <f t="shared" si="1375"/>
        <v/>
      </c>
      <c r="Q244" s="213" t="str">
        <f t="shared" ref="Q244" si="1543">IF(O$44=0,"",O244-$I244)</f>
        <v/>
      </c>
      <c r="R244" s="202" t="str">
        <f t="shared" ref="R244" si="1544">IF(ISBLANK(R$44),"",R$44+28)</f>
        <v/>
      </c>
      <c r="S244" s="207" t="str">
        <f t="shared" si="1378"/>
        <v/>
      </c>
      <c r="T244" s="213" t="str">
        <f t="shared" ref="T244" si="1545">IF(R$44=0,"",R244-$I244)</f>
        <v/>
      </c>
      <c r="U244" s="204">
        <f t="shared" ref="U244" si="1546">IF(ISBLANK(U$44),"",U$44+28)</f>
        <v>44747</v>
      </c>
      <c r="V244" s="212">
        <f t="shared" si="1381"/>
        <v>44747</v>
      </c>
      <c r="W244" s="213">
        <f t="shared" ref="W244" si="1547">IF(U$44=0,"",U244-$I244)</f>
        <v>2</v>
      </c>
      <c r="X244" s="202">
        <f t="shared" ref="X244" si="1548">IF(ISBLANK(X$44),"",X$44+28)</f>
        <v>44748</v>
      </c>
      <c r="Y244" s="201">
        <f t="shared" si="1384"/>
        <v>44748</v>
      </c>
      <c r="Z244" s="213">
        <f t="shared" ref="Z244" si="1549">IF(X$44=0,"",X244-$I244)</f>
        <v>3</v>
      </c>
      <c r="AA244" s="204" t="str">
        <f t="shared" ref="AA244" si="1550">IF(ISBLANK(AA$44),"",AA$44+28)</f>
        <v/>
      </c>
      <c r="AB244" s="214" t="str">
        <f t="shared" si="1387"/>
        <v/>
      </c>
      <c r="AC244" s="213" t="str">
        <f t="shared" ref="AC244" si="1551">IF(AA$44=0,"",AA244-$I244)</f>
        <v/>
      </c>
      <c r="AD244" s="202" t="str">
        <f t="shared" ref="AD244" si="1552">IF(ISBLANK(AD$44),"",AD$44+28)</f>
        <v/>
      </c>
      <c r="AE244" s="219" t="str">
        <f t="shared" si="1390"/>
        <v/>
      </c>
      <c r="AF244" s="223" t="str">
        <f t="shared" ref="AF244" si="1553">IF(AD$44=0,"",AD244-$I244)</f>
        <v/>
      </c>
      <c r="AG244" s="205" t="s">
        <v>160</v>
      </c>
      <c r="AH244" s="210" t="s">
        <v>186</v>
      </c>
    </row>
    <row r="245" spans="1:34" s="308" customFormat="1" ht="14.25" customHeight="1">
      <c r="A245" s="224" t="s">
        <v>354</v>
      </c>
      <c r="B245" s="259" t="s">
        <v>338</v>
      </c>
      <c r="C245" s="226" t="s">
        <v>161</v>
      </c>
      <c r="D245" s="201" t="str">
        <f t="shared" si="1426"/>
        <v>---</v>
      </c>
      <c r="E245" s="217">
        <v>44154</v>
      </c>
      <c r="F245" s="201">
        <f t="shared" si="1427"/>
        <v>44154</v>
      </c>
      <c r="G245" s="200">
        <f t="shared" si="1465"/>
        <v>44743</v>
      </c>
      <c r="H245" s="201">
        <f t="shared" si="1428"/>
        <v>44743</v>
      </c>
      <c r="I245" s="200">
        <f t="shared" si="956"/>
        <v>44745</v>
      </c>
      <c r="J245" s="227">
        <f t="shared" si="1067"/>
        <v>44745</v>
      </c>
      <c r="K245" s="201">
        <f t="shared" si="1528"/>
        <v>44745</v>
      </c>
      <c r="L245" s="202" t="str">
        <f>IF(ISBLANK(L$45),"",L$45+28)</f>
        <v/>
      </c>
      <c r="M245" s="201" t="str">
        <f t="shared" si="1082"/>
        <v/>
      </c>
      <c r="N245" s="213" t="str">
        <f>IF(L$45=0,"",L245-$I245)</f>
        <v/>
      </c>
      <c r="O245" s="202" t="str">
        <f t="shared" ref="O245" si="1554">IF(ISBLANK(O$45),"",O$45+28)</f>
        <v/>
      </c>
      <c r="P245" s="212" t="str">
        <f t="shared" si="1375"/>
        <v/>
      </c>
      <c r="Q245" s="213" t="str">
        <f t="shared" ref="Q245" si="1555">IF(O$45=0,"",O245-$I245)</f>
        <v/>
      </c>
      <c r="R245" s="202" t="str">
        <f t="shared" ref="R245" si="1556">IF(ISBLANK(R$45),"",R$45+28)</f>
        <v/>
      </c>
      <c r="S245" s="207" t="str">
        <f t="shared" si="1378"/>
        <v/>
      </c>
      <c r="T245" s="213" t="str">
        <f t="shared" ref="T245" si="1557">IF(R$45=0,"",R245-$I245)</f>
        <v/>
      </c>
      <c r="U245" s="202">
        <f t="shared" ref="U245" si="1558">IF(ISBLANK(U$45),"",U$45+28)</f>
        <v>44748</v>
      </c>
      <c r="V245" s="212">
        <f t="shared" si="1381"/>
        <v>44748</v>
      </c>
      <c r="W245" s="213">
        <f t="shared" ref="W245" si="1559">IF(U$45=0,"",U245-$I245)</f>
        <v>3</v>
      </c>
      <c r="X245" s="202">
        <f t="shared" ref="X245" si="1560">IF(ISBLANK(X$45),"",X$45+28)</f>
        <v>44748</v>
      </c>
      <c r="Y245" s="201">
        <f t="shared" si="1384"/>
        <v>44748</v>
      </c>
      <c r="Z245" s="213">
        <f t="shared" ref="Z245" si="1561">IF(X$45=0,"",X245-$I245)</f>
        <v>3</v>
      </c>
      <c r="AA245" s="204" t="str">
        <f t="shared" ref="AA245" si="1562">IF(ISBLANK(AA$45),"",AA$45+28)</f>
        <v/>
      </c>
      <c r="AB245" s="214" t="str">
        <f t="shared" si="1387"/>
        <v/>
      </c>
      <c r="AC245" s="213" t="str">
        <f t="shared" ref="AC245" si="1563">IF(AA$45=0,"",AA245-$I245)</f>
        <v/>
      </c>
      <c r="AD245" s="202" t="str">
        <f t="shared" ref="AD245" si="1564">IF(ISBLANK(AD$45),"",AD$45+28)</f>
        <v/>
      </c>
      <c r="AE245" s="219" t="str">
        <f t="shared" si="1390"/>
        <v/>
      </c>
      <c r="AF245" s="213" t="str">
        <f t="shared" ref="AF245" si="1565">IF(AD$45=0,"",AD245-$I245)</f>
        <v/>
      </c>
      <c r="AG245" s="205" t="s">
        <v>167</v>
      </c>
      <c r="AH245" s="225"/>
    </row>
    <row r="246" spans="1:34" s="308" customFormat="1" ht="14.25" customHeight="1">
      <c r="A246" s="353" t="s">
        <v>254</v>
      </c>
      <c r="B246" s="438" t="s">
        <v>338</v>
      </c>
      <c r="C246" s="248" t="s">
        <v>161</v>
      </c>
      <c r="D246" s="236" t="str">
        <f t="shared" si="1426"/>
        <v>---</v>
      </c>
      <c r="E246" s="235">
        <v>44154</v>
      </c>
      <c r="F246" s="236">
        <f t="shared" si="1427"/>
        <v>44154</v>
      </c>
      <c r="G246" s="237">
        <f t="shared" si="1465"/>
        <v>44743</v>
      </c>
      <c r="H246" s="236">
        <f t="shared" si="1428"/>
        <v>44743</v>
      </c>
      <c r="I246" s="237">
        <f t="shared" si="956"/>
        <v>44745</v>
      </c>
      <c r="J246" s="238">
        <f t="shared" si="1067"/>
        <v>44745</v>
      </c>
      <c r="K246" s="236">
        <f t="shared" si="1528"/>
        <v>44745</v>
      </c>
      <c r="L246" s="239" t="str">
        <f>IF(ISBLANK(L$46),"",L$46+28)</f>
        <v/>
      </c>
      <c r="M246" s="236" t="str">
        <f t="shared" si="1082"/>
        <v/>
      </c>
      <c r="N246" s="240" t="str">
        <f>IF(L$46=0,"",L246-$I246)</f>
        <v/>
      </c>
      <c r="O246" s="239" t="str">
        <f t="shared" ref="O246" si="1566">IF(ISBLANK(O$46),"",O$46+28)</f>
        <v/>
      </c>
      <c r="P246" s="241" t="str">
        <f t="shared" si="1375"/>
        <v/>
      </c>
      <c r="Q246" s="240" t="str">
        <f t="shared" ref="Q246" si="1567">IF(O$46=0,"",O246-$I246)</f>
        <v/>
      </c>
      <c r="R246" s="239" t="str">
        <f t="shared" ref="R246" si="1568">IF(ISBLANK(R$46),"",R$46+28)</f>
        <v/>
      </c>
      <c r="S246" s="242" t="str">
        <f t="shared" si="1378"/>
        <v/>
      </c>
      <c r="T246" s="240" t="str">
        <f t="shared" ref="T246" si="1569">IF(R$46=0,"",R246-$I246)</f>
        <v/>
      </c>
      <c r="U246" s="243">
        <f t="shared" ref="U246" si="1570">IF(ISBLANK(U$46),"",U$46+28)</f>
        <v>44747</v>
      </c>
      <c r="V246" s="241">
        <f t="shared" si="1381"/>
        <v>44747</v>
      </c>
      <c r="W246" s="240">
        <f t="shared" ref="W246" si="1571">IF(U$46=0,"",U246-$I246)</f>
        <v>2</v>
      </c>
      <c r="X246" s="243">
        <f t="shared" ref="X246" si="1572">IF(ISBLANK(X$46),"",X$46+28)</f>
        <v>44747</v>
      </c>
      <c r="Y246" s="241">
        <f t="shared" si="1384"/>
        <v>44747</v>
      </c>
      <c r="Z246" s="240">
        <f t="shared" ref="Z246" si="1573">IF(X$46=0,"",X246-$I246)</f>
        <v>2</v>
      </c>
      <c r="AA246" s="243" t="str">
        <f t="shared" ref="AA246" si="1574">IF(ISBLANK(AA$46),"",AA$46+28)</f>
        <v/>
      </c>
      <c r="AB246" s="244" t="str">
        <f t="shared" si="1387"/>
        <v/>
      </c>
      <c r="AC246" s="240" t="str">
        <f t="shared" ref="AC246" si="1575">IF(AA$46=0,"",AA246-$I246)</f>
        <v/>
      </c>
      <c r="AD246" s="239" t="str">
        <f t="shared" ref="AD246" si="1576">IF(ISBLANK(AD$46),"",AD$46+28)</f>
        <v/>
      </c>
      <c r="AE246" s="245" t="str">
        <f t="shared" si="1390"/>
        <v/>
      </c>
      <c r="AF246" s="240" t="str">
        <f t="shared" ref="AF246" si="1577">IF(AD$46=0,"",AD246-$I246)</f>
        <v/>
      </c>
      <c r="AG246" s="246" t="s">
        <v>152</v>
      </c>
      <c r="AH246" s="355"/>
    </row>
    <row r="247" spans="1:34" s="308" customFormat="1" ht="14.25" hidden="1" customHeight="1">
      <c r="A247" s="262"/>
      <c r="B247" s="263"/>
      <c r="C247" s="175">
        <f>IF(H247="CANCEL","",I247-2)</f>
        <v>44744</v>
      </c>
      <c r="D247" s="201">
        <f t="shared" ref="D247" si="1578">C247</f>
        <v>44744</v>
      </c>
      <c r="E247" s="229">
        <f t="shared" ref="E247:E252" si="1579">IF(K247="CANCEL","",G247-1)</f>
        <v>44743</v>
      </c>
      <c r="F247" s="166">
        <f t="shared" si="1427"/>
        <v>44743</v>
      </c>
      <c r="G247" s="175">
        <f t="shared" si="1465"/>
        <v>44744</v>
      </c>
      <c r="H247" s="166">
        <f t="shared" si="1428"/>
        <v>44744</v>
      </c>
      <c r="I247" s="175">
        <f t="shared" si="956"/>
        <v>44746</v>
      </c>
      <c r="J247" s="230">
        <f>$J7+35</f>
        <v>44746</v>
      </c>
      <c r="K247" s="166">
        <f t="shared" ref="K247:K253" si="1580">I247</f>
        <v>44746</v>
      </c>
      <c r="L247" s="157">
        <f>IF(ISBLANK(L$7),"",L$7+35)</f>
        <v>44749</v>
      </c>
      <c r="M247" s="166">
        <f t="shared" si="1082"/>
        <v>44749</v>
      </c>
      <c r="N247" s="215">
        <f>IF(L$7=0,"",L247-$I247)</f>
        <v>3</v>
      </c>
      <c r="O247" s="157">
        <f t="shared" ref="O247" si="1581">IF(ISBLANK(O$7),"",O$7+35)</f>
        <v>44749</v>
      </c>
      <c r="P247" s="218">
        <f t="shared" si="1375"/>
        <v>44749</v>
      </c>
      <c r="Q247" s="215">
        <f t="shared" ref="Q247" si="1582">IF(O$7=0,"",O247-$I247)</f>
        <v>3</v>
      </c>
      <c r="R247" s="157" t="str">
        <f t="shared" ref="R247" si="1583">IF(ISBLANK(R$7),"",R$7+35)</f>
        <v/>
      </c>
      <c r="S247" s="172" t="str">
        <f t="shared" si="1378"/>
        <v/>
      </c>
      <c r="T247" s="215" t="str">
        <f t="shared" ref="T247" si="1584">IF(R$7=0,"",R247-$I247)</f>
        <v/>
      </c>
      <c r="U247" s="208" t="str">
        <f t="shared" ref="U247" si="1585">IF(ISBLANK(U$7),"",U$7+35)</f>
        <v/>
      </c>
      <c r="V247" s="218" t="str">
        <f t="shared" si="1381"/>
        <v/>
      </c>
      <c r="W247" s="215" t="str">
        <f t="shared" ref="W247" si="1586">IF(U$7=0,"",U247-$I247)</f>
        <v/>
      </c>
      <c r="X247" s="157" t="str">
        <f t="shared" ref="X247" si="1587">IF(ISBLANK(X$7),"",X$7+35)</f>
        <v/>
      </c>
      <c r="Y247" s="166" t="str">
        <f t="shared" si="1384"/>
        <v/>
      </c>
      <c r="Z247" s="215" t="str">
        <f t="shared" ref="Z247" si="1588">IF(X$7=0,"",X247-$I247)</f>
        <v/>
      </c>
      <c r="AA247" s="208" t="str">
        <f t="shared" ref="AA247" si="1589">IF(ISBLANK(AA$7),"",AA$7+35)</f>
        <v/>
      </c>
      <c r="AB247" s="231" t="str">
        <f t="shared" si="1387"/>
        <v/>
      </c>
      <c r="AC247" s="215" t="str">
        <f t="shared" ref="AC247" si="1590">IF(AA$7=0,"",AA247-$I247)</f>
        <v/>
      </c>
      <c r="AD247" s="157" t="str">
        <f t="shared" ref="AD247" si="1591">IF(ISBLANK(AD$7),"",AD$7+35)</f>
        <v/>
      </c>
      <c r="AE247" s="232" t="str">
        <f t="shared" si="1390"/>
        <v/>
      </c>
      <c r="AF247" s="215" t="str">
        <f t="shared" ref="AF247" si="1592">IF(AD$7=0,"",AD247-$I247)</f>
        <v/>
      </c>
      <c r="AG247" s="233" t="s">
        <v>166</v>
      </c>
      <c r="AH247" s="234" t="s">
        <v>184</v>
      </c>
    </row>
    <row r="248" spans="1:34" s="308" customFormat="1" ht="14.25" hidden="1" customHeight="1">
      <c r="A248" s="251"/>
      <c r="B248" s="252"/>
      <c r="C248" s="200">
        <f>IF(H248="CANCEL","",I248-2)</f>
        <v>44745</v>
      </c>
      <c r="D248" s="201">
        <f t="shared" ref="D248" si="1593">C248</f>
        <v>44745</v>
      </c>
      <c r="E248" s="217">
        <f t="shared" si="1579"/>
        <v>44744</v>
      </c>
      <c r="F248" s="201">
        <f t="shared" si="1427"/>
        <v>44744</v>
      </c>
      <c r="G248" s="200">
        <f t="shared" si="1465"/>
        <v>44745</v>
      </c>
      <c r="H248" s="201">
        <f t="shared" si="1428"/>
        <v>44745</v>
      </c>
      <c r="I248" s="200">
        <f t="shared" si="956"/>
        <v>44747</v>
      </c>
      <c r="J248" s="227">
        <f>$J8+35</f>
        <v>44747</v>
      </c>
      <c r="K248" s="201">
        <f t="shared" si="1580"/>
        <v>44747</v>
      </c>
      <c r="L248" s="202">
        <f>IF(ISBLANK(L$8),"",L$8+35)</f>
        <v>44749</v>
      </c>
      <c r="M248" s="201">
        <f t="shared" ref="M248:M288" si="1594">L248</f>
        <v>44749</v>
      </c>
      <c r="N248" s="213">
        <f>IF(L$8=0,"",L248-$I248)</f>
        <v>2</v>
      </c>
      <c r="O248" s="202">
        <f t="shared" ref="O248" si="1595">IF(ISBLANK(O$8),"",O$8+35)</f>
        <v>44750</v>
      </c>
      <c r="P248" s="212">
        <f t="shared" si="1375"/>
        <v>44750</v>
      </c>
      <c r="Q248" s="213">
        <f t="shared" ref="Q248" si="1596">IF(O$8=0,"",O248-$I248)</f>
        <v>3</v>
      </c>
      <c r="R248" s="202" t="str">
        <f t="shared" ref="R248" si="1597">IF(ISBLANK(R$8),"",R$8+35)</f>
        <v/>
      </c>
      <c r="S248" s="207" t="str">
        <f t="shared" si="1378"/>
        <v/>
      </c>
      <c r="T248" s="213" t="str">
        <f t="shared" ref="T248" si="1598">IF(R$8=0,"",R248-$I248)</f>
        <v/>
      </c>
      <c r="U248" s="204" t="str">
        <f t="shared" ref="U248" si="1599">IF(ISBLANK(U$8),"",U$8+35)</f>
        <v/>
      </c>
      <c r="V248" s="212" t="str">
        <f t="shared" si="1381"/>
        <v/>
      </c>
      <c r="W248" s="213" t="str">
        <f t="shared" ref="W248" si="1600">IF(U$8=0,"",U248-$I248)</f>
        <v/>
      </c>
      <c r="X248" s="202" t="str">
        <f t="shared" ref="X248" si="1601">IF(ISBLANK(X$8),"",X$8+35)</f>
        <v/>
      </c>
      <c r="Y248" s="201" t="str">
        <f t="shared" si="1384"/>
        <v/>
      </c>
      <c r="Z248" s="213" t="str">
        <f t="shared" ref="Z248" si="1602">IF(X$8=0,"",X248-$I248)</f>
        <v/>
      </c>
      <c r="AA248" s="204" t="str">
        <f t="shared" ref="AA248" si="1603">IF(ISBLANK(AA$8),"",AA$8+35)</f>
        <v/>
      </c>
      <c r="AB248" s="214" t="str">
        <f t="shared" si="1387"/>
        <v/>
      </c>
      <c r="AC248" s="213" t="str">
        <f t="shared" ref="AC248" si="1604">IF(AA$8=0,"",AA248-$I248)</f>
        <v/>
      </c>
      <c r="AD248" s="202" t="str">
        <f t="shared" ref="AD248" si="1605">IF(ISBLANK(AD$8),"",AD$8+35)</f>
        <v/>
      </c>
      <c r="AE248" s="219" t="str">
        <f t="shared" si="1390"/>
        <v/>
      </c>
      <c r="AF248" s="213" t="str">
        <f t="shared" ref="AF248" si="1606">IF(AD$8=0,"",AD248-$I248)</f>
        <v/>
      </c>
      <c r="AG248" s="205" t="s">
        <v>168</v>
      </c>
      <c r="AH248" s="210" t="s">
        <v>184</v>
      </c>
    </row>
    <row r="249" spans="1:34" s="308" customFormat="1" ht="14.25" hidden="1" customHeight="1">
      <c r="A249" s="250"/>
      <c r="B249" s="253"/>
      <c r="C249" s="226" t="s">
        <v>161</v>
      </c>
      <c r="D249" s="201" t="str">
        <f>C249</f>
        <v>---</v>
      </c>
      <c r="E249" s="217">
        <f t="shared" si="1579"/>
        <v>44744</v>
      </c>
      <c r="F249" s="201">
        <f>E249</f>
        <v>44744</v>
      </c>
      <c r="G249" s="200">
        <f>IF(K249="CANCEL","",I249-2)</f>
        <v>44745</v>
      </c>
      <c r="H249" s="201">
        <f>G249</f>
        <v>44745</v>
      </c>
      <c r="I249" s="200">
        <f t="shared" si="956"/>
        <v>44747</v>
      </c>
      <c r="J249" s="227">
        <f>$J9+35</f>
        <v>44747</v>
      </c>
      <c r="K249" s="201">
        <f t="shared" si="1580"/>
        <v>44747</v>
      </c>
      <c r="L249" s="202">
        <f>IF(ISBLANK(L$9),"",L$9+35)</f>
        <v>44751</v>
      </c>
      <c r="M249" s="201">
        <f t="shared" si="1594"/>
        <v>44751</v>
      </c>
      <c r="N249" s="213">
        <f>IF(L$9=0,"",L249-$I249)</f>
        <v>4</v>
      </c>
      <c r="O249" s="202">
        <f t="shared" ref="O249" si="1607">IF(ISBLANK(O$9),"",O$9+35)</f>
        <v>44752</v>
      </c>
      <c r="P249" s="212">
        <f t="shared" si="1375"/>
        <v>44752</v>
      </c>
      <c r="Q249" s="213">
        <f t="shared" ref="Q249" si="1608">IF(O$9=0,"",O249-$I249)</f>
        <v>5</v>
      </c>
      <c r="R249" s="202" t="str">
        <f t="shared" ref="R249" si="1609">IF(ISBLANK(R$9),"",R$9+35)</f>
        <v/>
      </c>
      <c r="S249" s="207" t="str">
        <f t="shared" si="1378"/>
        <v/>
      </c>
      <c r="T249" s="213" t="str">
        <f t="shared" ref="T249" si="1610">IF(R$9=0,"",R249-$I249)</f>
        <v/>
      </c>
      <c r="U249" s="204" t="str">
        <f t="shared" ref="U249" si="1611">IF(ISBLANK(U$9),"",U$9+35)</f>
        <v/>
      </c>
      <c r="V249" s="212" t="str">
        <f t="shared" si="1381"/>
        <v/>
      </c>
      <c r="W249" s="213" t="str">
        <f t="shared" ref="W249" si="1612">IF(U$9=0,"",U249-$I249)</f>
        <v/>
      </c>
      <c r="X249" s="202" t="str">
        <f t="shared" ref="X249" si="1613">IF(ISBLANK(X$9),"",X$9+35)</f>
        <v/>
      </c>
      <c r="Y249" s="201" t="str">
        <f t="shared" si="1384"/>
        <v/>
      </c>
      <c r="Z249" s="213" t="str">
        <f t="shared" ref="Z249" si="1614">IF(X$9=0,"",X249-$I249)</f>
        <v/>
      </c>
      <c r="AA249" s="202">
        <f t="shared" ref="AA249" si="1615">IF(ISBLANK(AA$9),"",AA$9+35)</f>
        <v>44749</v>
      </c>
      <c r="AB249" s="212">
        <f t="shared" si="1387"/>
        <v>44749</v>
      </c>
      <c r="AC249" s="213">
        <f t="shared" ref="AC249" si="1616">IF(AA$9=0,"",AA249-$I249)</f>
        <v>2</v>
      </c>
      <c r="AD249" s="202" t="str">
        <f t="shared" ref="AD249" si="1617">IF(ISBLANK(AD$9),"",AD$9+35)</f>
        <v/>
      </c>
      <c r="AE249" s="219" t="str">
        <f t="shared" si="1390"/>
        <v/>
      </c>
      <c r="AF249" s="223" t="str">
        <f t="shared" ref="AF249" si="1618">IF(AD$9=0,"",AD249-$I249)</f>
        <v/>
      </c>
      <c r="AG249" s="205" t="s">
        <v>158</v>
      </c>
      <c r="AH249" s="210"/>
    </row>
    <row r="250" spans="1:34" s="308" customFormat="1" ht="14.25" hidden="1" customHeight="1">
      <c r="A250" s="250"/>
      <c r="B250" s="253"/>
      <c r="C250" s="226" t="s">
        <v>161</v>
      </c>
      <c r="D250" s="201" t="str">
        <f>C250</f>
        <v>---</v>
      </c>
      <c r="E250" s="217">
        <f t="shared" si="1579"/>
        <v>44744</v>
      </c>
      <c r="F250" s="201">
        <f>E250</f>
        <v>44744</v>
      </c>
      <c r="G250" s="200">
        <f>IF(K250="CANCEL","",I250-2)</f>
        <v>44745</v>
      </c>
      <c r="H250" s="201">
        <f>G250</f>
        <v>44745</v>
      </c>
      <c r="I250" s="200">
        <f t="shared" si="956"/>
        <v>44747</v>
      </c>
      <c r="J250" s="227">
        <f>$J10+35</f>
        <v>44747</v>
      </c>
      <c r="K250" s="201">
        <f t="shared" si="1580"/>
        <v>44747</v>
      </c>
      <c r="L250" s="202">
        <f>IF(ISBLANK(L$10),"",L$10+35)</f>
        <v>44751</v>
      </c>
      <c r="M250" s="201">
        <f t="shared" si="1594"/>
        <v>44751</v>
      </c>
      <c r="N250" s="213">
        <f>IF(L$10=0,"",L250-$I250)</f>
        <v>4</v>
      </c>
      <c r="O250" s="202">
        <f t="shared" ref="O250" si="1619">IF(ISBLANK(O$10),"",O$10+35)</f>
        <v>44751</v>
      </c>
      <c r="P250" s="212">
        <f t="shared" si="1375"/>
        <v>44751</v>
      </c>
      <c r="Q250" s="213">
        <f t="shared" ref="Q250" si="1620">IF(O$10=0,"",O250-$I250)</f>
        <v>4</v>
      </c>
      <c r="R250" s="202">
        <f t="shared" ref="R250" si="1621">IF(ISBLANK(R$10),"",R$10+35)</f>
        <v>44750</v>
      </c>
      <c r="S250" s="207">
        <f t="shared" si="1378"/>
        <v>44750</v>
      </c>
      <c r="T250" s="213">
        <f t="shared" ref="T250" si="1622">IF(R$10=0,"",R250-$I250)</f>
        <v>3</v>
      </c>
      <c r="U250" s="204" t="str">
        <f t="shared" ref="U250" si="1623">IF(ISBLANK(U$10),"",U$10+35)</f>
        <v/>
      </c>
      <c r="V250" s="212" t="str">
        <f t="shared" si="1381"/>
        <v/>
      </c>
      <c r="W250" s="213" t="str">
        <f t="shared" ref="W250" si="1624">IF(U$10=0,"",U250-$I250)</f>
        <v/>
      </c>
      <c r="X250" s="202" t="str">
        <f t="shared" ref="X250" si="1625">IF(ISBLANK(X$10),"",X$10+35)</f>
        <v/>
      </c>
      <c r="Y250" s="201" t="str">
        <f t="shared" si="1384"/>
        <v/>
      </c>
      <c r="Z250" s="213" t="str">
        <f t="shared" ref="Z250" si="1626">IF(X$10=0,"",X250-$I250)</f>
        <v/>
      </c>
      <c r="AA250" s="204" t="str">
        <f t="shared" ref="AA250" si="1627">IF(ISBLANK(AA$10),"",AA$10+35)</f>
        <v/>
      </c>
      <c r="AB250" s="214" t="str">
        <f t="shared" si="1387"/>
        <v/>
      </c>
      <c r="AC250" s="213" t="str">
        <f t="shared" ref="AC250" si="1628">IF(AA$10=0,"",AA250-$I250)</f>
        <v/>
      </c>
      <c r="AD250" s="202" t="str">
        <f t="shared" ref="AD250" si="1629">IF(ISBLANK(AD$10),"",AD$10+35)</f>
        <v/>
      </c>
      <c r="AE250" s="219" t="str">
        <f t="shared" si="1390"/>
        <v/>
      </c>
      <c r="AF250" s="213" t="str">
        <f t="shared" ref="AF250" si="1630">IF(AD$10=0,"",AD250-$I250)</f>
        <v/>
      </c>
      <c r="AG250" s="205" t="s">
        <v>167</v>
      </c>
      <c r="AH250" s="225"/>
    </row>
    <row r="251" spans="1:34" ht="14.25" hidden="1" customHeight="1">
      <c r="A251" s="254"/>
      <c r="B251" s="255"/>
      <c r="C251" s="202">
        <f>IF(H251="CANCEL","",I251-2)</f>
        <v>44745</v>
      </c>
      <c r="D251" s="207">
        <f t="shared" ref="D251" si="1631">C251</f>
        <v>44745</v>
      </c>
      <c r="E251" s="206">
        <f t="shared" si="1579"/>
        <v>44744</v>
      </c>
      <c r="F251" s="207">
        <f t="shared" ref="F251:F264" si="1632">E251</f>
        <v>44744</v>
      </c>
      <c r="G251" s="202">
        <f t="shared" ref="G251:G252" si="1633">IF(K251="CANCEL","",I251-2)</f>
        <v>44745</v>
      </c>
      <c r="H251" s="207">
        <f t="shared" ref="H251:H264" si="1634">G251</f>
        <v>44745</v>
      </c>
      <c r="I251" s="200">
        <f t="shared" si="956"/>
        <v>44747</v>
      </c>
      <c r="J251" s="227">
        <f>$J11+35</f>
        <v>44747</v>
      </c>
      <c r="K251" s="207">
        <f t="shared" si="1580"/>
        <v>44747</v>
      </c>
      <c r="L251" s="202" t="str">
        <f>IF(ISBLANK(L$11),"",L$11+35)</f>
        <v/>
      </c>
      <c r="M251" s="203" t="str">
        <f t="shared" si="1594"/>
        <v/>
      </c>
      <c r="N251" s="213" t="str">
        <f>IF(L$11=0,"",L251-$I251)</f>
        <v/>
      </c>
      <c r="O251" s="202" t="str">
        <f t="shared" ref="O251" si="1635">IF(ISBLANK(O$11),"",O$11+35)</f>
        <v/>
      </c>
      <c r="P251" s="209" t="str">
        <f t="shared" si="1375"/>
        <v/>
      </c>
      <c r="Q251" s="211" t="str">
        <f t="shared" ref="Q251" si="1636">IF(O$11=0,"",O251-$I251)</f>
        <v/>
      </c>
      <c r="R251" s="202">
        <f t="shared" ref="R251" si="1637">IF(ISBLANK(R$11),"",R$11+35)</f>
        <v>44749</v>
      </c>
      <c r="S251" s="203">
        <f t="shared" si="1378"/>
        <v>44749</v>
      </c>
      <c r="T251" s="213">
        <f t="shared" ref="T251" si="1638">IF(R$11=0,"",R251-$I251)</f>
        <v>2</v>
      </c>
      <c r="U251" s="204" t="str">
        <f t="shared" ref="U251" si="1639">IF(ISBLANK(U$11),"",U$11+35)</f>
        <v/>
      </c>
      <c r="V251" s="209" t="str">
        <f t="shared" si="1381"/>
        <v/>
      </c>
      <c r="W251" s="211" t="str">
        <f t="shared" ref="W251" si="1640">IF(U$11=0,"",U251-$I251)</f>
        <v/>
      </c>
      <c r="X251" s="202" t="str">
        <f t="shared" ref="X251" si="1641">IF(ISBLANK(X$11),"",X$11+35)</f>
        <v/>
      </c>
      <c r="Y251" s="203" t="str">
        <f t="shared" si="1384"/>
        <v/>
      </c>
      <c r="Z251" s="213" t="str">
        <f t="shared" ref="Z251" si="1642">IF(X$11=0,"",X251-$I251)</f>
        <v/>
      </c>
      <c r="AA251" s="202" t="str">
        <f t="shared" ref="AA251" si="1643">IF(ISBLANK(AA$11),"",AA$11+35)</f>
        <v/>
      </c>
      <c r="AB251" s="207" t="str">
        <f t="shared" si="1387"/>
        <v/>
      </c>
      <c r="AC251" s="211" t="str">
        <f t="shared" ref="AC251" si="1644">IF(AA$11=0,"",AA251-$I251)</f>
        <v/>
      </c>
      <c r="AD251" s="202" t="str">
        <f t="shared" ref="AD251" si="1645">IF(ISBLANK(AD$11),"",AD$11+35)</f>
        <v/>
      </c>
      <c r="AE251" s="203" t="str">
        <f t="shared" si="1390"/>
        <v/>
      </c>
      <c r="AF251" s="213" t="str">
        <f t="shared" ref="AF251" si="1646">IF(AD$11=0,"",AD251-$I251)</f>
        <v/>
      </c>
      <c r="AG251" s="205" t="s">
        <v>162</v>
      </c>
      <c r="AH251" s="210" t="s">
        <v>185</v>
      </c>
    </row>
    <row r="252" spans="1:34" s="308" customFormat="1" ht="14.25" hidden="1" customHeight="1">
      <c r="A252" s="251"/>
      <c r="B252" s="252"/>
      <c r="C252" s="226" t="s">
        <v>161</v>
      </c>
      <c r="D252" s="201" t="str">
        <f t="shared" ref="D252:D264" si="1647">C252</f>
        <v>---</v>
      </c>
      <c r="E252" s="217" t="e">
        <f t="shared" si="1579"/>
        <v>#REF!</v>
      </c>
      <c r="F252" s="201" t="e">
        <f t="shared" si="1632"/>
        <v>#REF!</v>
      </c>
      <c r="G252" s="200" t="e">
        <f t="shared" si="1633"/>
        <v>#REF!</v>
      </c>
      <c r="H252" s="201" t="e">
        <f t="shared" si="1634"/>
        <v>#REF!</v>
      </c>
      <c r="I252" s="200" t="e">
        <f t="shared" si="956"/>
        <v>#REF!</v>
      </c>
      <c r="J252" s="227" t="e">
        <f>#REF!+35</f>
        <v>#REF!</v>
      </c>
      <c r="K252" s="201" t="e">
        <f t="shared" si="1580"/>
        <v>#REF!</v>
      </c>
      <c r="L252" s="202" t="e">
        <f>IF(ISBLANK(#REF!),"",#REF!+35)</f>
        <v>#REF!</v>
      </c>
      <c r="M252" s="201" t="e">
        <f t="shared" si="1594"/>
        <v>#REF!</v>
      </c>
      <c r="N252" s="213" t="e">
        <f>IF(#REF!=0,"",L252-$I252)</f>
        <v>#REF!</v>
      </c>
      <c r="O252" s="202" t="e">
        <f>IF(ISBLANK(#REF!),"",#REF!+35)</f>
        <v>#REF!</v>
      </c>
      <c r="P252" s="212" t="e">
        <f t="shared" si="1375"/>
        <v>#REF!</v>
      </c>
      <c r="Q252" s="213" t="e">
        <f>IF(#REF!=0,"",O252-$I252)</f>
        <v>#REF!</v>
      </c>
      <c r="R252" s="202" t="e">
        <f>IF(ISBLANK(#REF!),"",#REF!+35)</f>
        <v>#REF!</v>
      </c>
      <c r="S252" s="207" t="e">
        <f t="shared" si="1378"/>
        <v>#REF!</v>
      </c>
      <c r="T252" s="213" t="e">
        <f>IF(#REF!=0,"",R252-$I252)</f>
        <v>#REF!</v>
      </c>
      <c r="U252" s="204" t="e">
        <f>IF(ISBLANK(#REF!),"",#REF!+35)</f>
        <v>#REF!</v>
      </c>
      <c r="V252" s="212" t="e">
        <f t="shared" si="1381"/>
        <v>#REF!</v>
      </c>
      <c r="W252" s="213" t="e">
        <f>IF(#REF!=0,"",U252-$I252)</f>
        <v>#REF!</v>
      </c>
      <c r="X252" s="202" t="e">
        <f>IF(ISBLANK(#REF!),"",#REF!+35)</f>
        <v>#REF!</v>
      </c>
      <c r="Y252" s="201" t="e">
        <f t="shared" si="1384"/>
        <v>#REF!</v>
      </c>
      <c r="Z252" s="213" t="e">
        <f>IF(#REF!=0,"",X252-$I252)</f>
        <v>#REF!</v>
      </c>
      <c r="AA252" s="204" t="e">
        <f>IF(ISBLANK(#REF!),"",#REF!+35)</f>
        <v>#REF!</v>
      </c>
      <c r="AB252" s="214" t="e">
        <f t="shared" si="1387"/>
        <v>#REF!</v>
      </c>
      <c r="AC252" s="213" t="e">
        <f>IF(#REF!=0,"",AA252-$I252)</f>
        <v>#REF!</v>
      </c>
      <c r="AD252" s="202" t="e">
        <f>IF(ISBLANK(#REF!),"",#REF!+35)</f>
        <v>#REF!</v>
      </c>
      <c r="AE252" s="219" t="e">
        <f t="shared" si="1390"/>
        <v>#REF!</v>
      </c>
      <c r="AF252" s="213" t="e">
        <f>IF(#REF!=0,"",AD252-$I252)</f>
        <v>#REF!</v>
      </c>
      <c r="AG252" s="205" t="s">
        <v>168</v>
      </c>
      <c r="AH252" s="210"/>
    </row>
    <row r="253" spans="1:34" s="308" customFormat="1" ht="14.25" hidden="1" customHeight="1">
      <c r="A253" s="250"/>
      <c r="B253" s="253"/>
      <c r="C253" s="200">
        <f>IF(H253="CANCEL","",I253-1)</f>
        <v>44746</v>
      </c>
      <c r="D253" s="201">
        <f t="shared" ref="D253" si="1648">C253</f>
        <v>44746</v>
      </c>
      <c r="E253" s="217">
        <f>IF(K253="CANCEL","",G253)</f>
        <v>44746</v>
      </c>
      <c r="F253" s="201">
        <f t="shared" si="1632"/>
        <v>44746</v>
      </c>
      <c r="G253" s="200">
        <f>IF(K253="CANCEL","",I253-1)</f>
        <v>44746</v>
      </c>
      <c r="H253" s="201">
        <f t="shared" si="1634"/>
        <v>44746</v>
      </c>
      <c r="I253" s="200">
        <f t="shared" si="956"/>
        <v>44747</v>
      </c>
      <c r="J253" s="227">
        <f t="shared" ref="J253:J287" si="1649">$J12+35</f>
        <v>44747</v>
      </c>
      <c r="K253" s="201">
        <f t="shared" si="1580"/>
        <v>44747</v>
      </c>
      <c r="L253" s="202" t="str">
        <f>IF(ISBLANK(L$12),"",L$12+35)</f>
        <v/>
      </c>
      <c r="M253" s="201" t="str">
        <f t="shared" si="1594"/>
        <v/>
      </c>
      <c r="N253" s="213" t="str">
        <f>IF(L$12=0,"",L253-$I253)</f>
        <v/>
      </c>
      <c r="O253" s="202" t="str">
        <f t="shared" ref="O253" si="1650">IF(ISBLANK(O$12),"",O$12+35)</f>
        <v/>
      </c>
      <c r="P253" s="212" t="str">
        <f t="shared" si="1375"/>
        <v/>
      </c>
      <c r="Q253" s="213" t="str">
        <f t="shared" ref="Q253" si="1651">IF(O$12=0,"",O253-$I253)</f>
        <v/>
      </c>
      <c r="R253" s="202" t="str">
        <f t="shared" ref="R253" si="1652">IF(ISBLANK(R$12),"",R$12+35)</f>
        <v/>
      </c>
      <c r="S253" s="207" t="str">
        <f t="shared" si="1378"/>
        <v/>
      </c>
      <c r="T253" s="213" t="str">
        <f t="shared" ref="T253" si="1653">IF(R$12=0,"",R253-$I253)</f>
        <v/>
      </c>
      <c r="U253" s="204">
        <f t="shared" ref="U253" si="1654">IF(ISBLANK(U$12),"",U$12+35)</f>
        <v>44749</v>
      </c>
      <c r="V253" s="212">
        <f t="shared" si="1381"/>
        <v>44749</v>
      </c>
      <c r="W253" s="213">
        <f t="shared" ref="W253" si="1655">IF(U$12=0,"",U253-$I253)</f>
        <v>2</v>
      </c>
      <c r="X253" s="202">
        <f t="shared" ref="X253" si="1656">IF(ISBLANK(X$12),"",X$12+35)</f>
        <v>44749</v>
      </c>
      <c r="Y253" s="201">
        <f t="shared" si="1384"/>
        <v>44749</v>
      </c>
      <c r="Z253" s="213">
        <f t="shared" ref="Z253" si="1657">IF(X$12=0,"",X253-$I253)</f>
        <v>2</v>
      </c>
      <c r="AA253" s="204" t="str">
        <f t="shared" ref="AA253" si="1658">IF(ISBLANK(AA$12),"",AA$12+35)</f>
        <v/>
      </c>
      <c r="AB253" s="214" t="str">
        <f t="shared" si="1387"/>
        <v/>
      </c>
      <c r="AC253" s="213" t="str">
        <f t="shared" ref="AC253" si="1659">IF(AA$12=0,"",AA253-$I253)</f>
        <v/>
      </c>
      <c r="AD253" s="202" t="str">
        <f t="shared" ref="AD253" si="1660">IF(ISBLANK(AD$12),"",AD$12+35)</f>
        <v/>
      </c>
      <c r="AE253" s="219" t="str">
        <f t="shared" si="1390"/>
        <v/>
      </c>
      <c r="AF253" s="213" t="str">
        <f t="shared" ref="AF253" si="1661">IF(AD$12=0,"",AD253-$I253)</f>
        <v/>
      </c>
      <c r="AG253" s="205" t="s">
        <v>153</v>
      </c>
      <c r="AH253" s="210" t="s">
        <v>186</v>
      </c>
    </row>
    <row r="254" spans="1:34" s="308" customFormat="1" ht="14.25" hidden="1" customHeight="1">
      <c r="A254" s="251"/>
      <c r="B254" s="252"/>
      <c r="C254" s="226" t="s">
        <v>161</v>
      </c>
      <c r="D254" s="201" t="str">
        <f t="shared" si="1647"/>
        <v>---</v>
      </c>
      <c r="E254" s="217">
        <f t="shared" ref="E254:E272" si="1662">IF(K254="CANCEL","",G254-1)</f>
        <v>44744</v>
      </c>
      <c r="F254" s="201">
        <f t="shared" si="1632"/>
        <v>44744</v>
      </c>
      <c r="G254" s="200">
        <f t="shared" ref="G254:G264" si="1663">IF(K254="CANCEL","",I254-2)</f>
        <v>44745</v>
      </c>
      <c r="H254" s="201">
        <f t="shared" si="1634"/>
        <v>44745</v>
      </c>
      <c r="I254" s="200">
        <f t="shared" si="956"/>
        <v>44747</v>
      </c>
      <c r="J254" s="227">
        <f t="shared" si="1649"/>
        <v>44747</v>
      </c>
      <c r="K254" s="201">
        <f>I254</f>
        <v>44747</v>
      </c>
      <c r="L254" s="202" t="str">
        <f>IF(ISBLANK(L$13),"",L$13+35)</f>
        <v/>
      </c>
      <c r="M254" s="201" t="str">
        <f t="shared" si="1594"/>
        <v/>
      </c>
      <c r="N254" s="213" t="str">
        <f>IF(L$13=0,"",L254-$I254)</f>
        <v/>
      </c>
      <c r="O254" s="202" t="str">
        <f t="shared" ref="O254" si="1664">IF(ISBLANK(O$13),"",O$13+35)</f>
        <v/>
      </c>
      <c r="P254" s="212" t="str">
        <f t="shared" si="1375"/>
        <v/>
      </c>
      <c r="Q254" s="213" t="str">
        <f t="shared" ref="Q254" si="1665">IF(O$13=0,"",O254-$I254)</f>
        <v/>
      </c>
      <c r="R254" s="202" t="str">
        <f t="shared" ref="R254" si="1666">IF(ISBLANK(R$13),"",R$13+35)</f>
        <v/>
      </c>
      <c r="S254" s="207" t="str">
        <f t="shared" si="1378"/>
        <v/>
      </c>
      <c r="T254" s="213" t="str">
        <f t="shared" ref="T254" si="1667">IF(R$13=0,"",R254-$I254)</f>
        <v/>
      </c>
      <c r="U254" s="204">
        <f t="shared" ref="U254" si="1668">IF(ISBLANK(U$13),"",U$13+35)</f>
        <v>44749</v>
      </c>
      <c r="V254" s="212">
        <f t="shared" si="1381"/>
        <v>44749</v>
      </c>
      <c r="W254" s="213">
        <f t="shared" ref="W254" si="1669">IF(U$13=0,"",U254-$I254)</f>
        <v>2</v>
      </c>
      <c r="X254" s="202">
        <f t="shared" ref="X254" si="1670">IF(ISBLANK(X$13),"",X$13+35)</f>
        <v>44749</v>
      </c>
      <c r="Y254" s="201">
        <f t="shared" si="1384"/>
        <v>44749</v>
      </c>
      <c r="Z254" s="213">
        <f t="shared" ref="Z254" si="1671">IF(X$13=0,"",X254-$I254)</f>
        <v>2</v>
      </c>
      <c r="AA254" s="204" t="str">
        <f t="shared" ref="AA254" si="1672">IF(ISBLANK(AA$13),"",AA$13+35)</f>
        <v/>
      </c>
      <c r="AB254" s="214" t="str">
        <f t="shared" si="1387"/>
        <v/>
      </c>
      <c r="AC254" s="213" t="str">
        <f t="shared" ref="AC254" si="1673">IF(AA$13=0,"",AA254-$I254)</f>
        <v/>
      </c>
      <c r="AD254" s="202" t="str">
        <f t="shared" ref="AD254" si="1674">IF(ISBLANK(AD$13),"",AD$13+35)</f>
        <v/>
      </c>
      <c r="AE254" s="219" t="str">
        <f t="shared" si="1390"/>
        <v/>
      </c>
      <c r="AF254" s="213" t="str">
        <f t="shared" ref="AF254" si="1675">IF(AD$13=0,"",AD254-$I254)</f>
        <v/>
      </c>
      <c r="AG254" s="205" t="s">
        <v>168</v>
      </c>
      <c r="AH254" s="210"/>
    </row>
    <row r="255" spans="1:34" s="308" customFormat="1" ht="14.25" hidden="1" customHeight="1">
      <c r="A255" s="250"/>
      <c r="B255" s="253"/>
      <c r="C255" s="226" t="s">
        <v>161</v>
      </c>
      <c r="D255" s="201" t="str">
        <f t="shared" si="1647"/>
        <v>---</v>
      </c>
      <c r="E255" s="217">
        <f t="shared" si="1662"/>
        <v>44744</v>
      </c>
      <c r="F255" s="201">
        <f t="shared" si="1632"/>
        <v>44744</v>
      </c>
      <c r="G255" s="200">
        <f t="shared" si="1663"/>
        <v>44745</v>
      </c>
      <c r="H255" s="201">
        <f t="shared" si="1634"/>
        <v>44745</v>
      </c>
      <c r="I255" s="200">
        <f t="shared" si="956"/>
        <v>44747</v>
      </c>
      <c r="J255" s="227">
        <f t="shared" si="1649"/>
        <v>44747</v>
      </c>
      <c r="K255" s="201">
        <f t="shared" ref="K255:K256" si="1676">I255</f>
        <v>44747</v>
      </c>
      <c r="L255" s="202" t="str">
        <f>IF(ISBLANK(L$14),"",L$14+35)</f>
        <v/>
      </c>
      <c r="M255" s="201" t="str">
        <f t="shared" si="1594"/>
        <v/>
      </c>
      <c r="N255" s="213" t="str">
        <f>IF(L$14=0,"",L255-$I255)</f>
        <v/>
      </c>
      <c r="O255" s="202" t="str">
        <f t="shared" ref="O255" si="1677">IF(ISBLANK(O$14),"",O$14+35)</f>
        <v/>
      </c>
      <c r="P255" s="212" t="str">
        <f t="shared" si="1375"/>
        <v/>
      </c>
      <c r="Q255" s="213" t="str">
        <f t="shared" ref="Q255" si="1678">IF(O$14=0,"",O255-$I255)</f>
        <v/>
      </c>
      <c r="R255" s="202" t="str">
        <f t="shared" ref="R255" si="1679">IF(ISBLANK(R$14),"",R$14+35)</f>
        <v/>
      </c>
      <c r="S255" s="207" t="str">
        <f t="shared" si="1378"/>
        <v/>
      </c>
      <c r="T255" s="213" t="str">
        <f t="shared" ref="T255" si="1680">IF(R$14=0,"",R255-$I255)</f>
        <v/>
      </c>
      <c r="U255" s="204">
        <f t="shared" ref="U255" si="1681">IF(ISBLANK(U$14),"",U$14+35)</f>
        <v>44749</v>
      </c>
      <c r="V255" s="212">
        <f t="shared" si="1381"/>
        <v>44749</v>
      </c>
      <c r="W255" s="213">
        <f t="shared" ref="W255" si="1682">IF(U$14=0,"",U255-$I255)</f>
        <v>2</v>
      </c>
      <c r="X255" s="202">
        <f t="shared" ref="X255" si="1683">IF(ISBLANK(X$14),"",X$14+35)</f>
        <v>44749</v>
      </c>
      <c r="Y255" s="201">
        <f t="shared" si="1384"/>
        <v>44749</v>
      </c>
      <c r="Z255" s="213">
        <f t="shared" ref="Z255" si="1684">IF(X$14=0,"",X255-$I255)</f>
        <v>2</v>
      </c>
      <c r="AA255" s="204" t="str">
        <f t="shared" ref="AA255" si="1685">IF(ISBLANK(AA$14),"",AA$14+35)</f>
        <v/>
      </c>
      <c r="AB255" s="214" t="str">
        <f t="shared" si="1387"/>
        <v/>
      </c>
      <c r="AC255" s="213" t="str">
        <f t="shared" ref="AC255" si="1686">IF(AA$14=0,"",AA255-$I255)</f>
        <v/>
      </c>
      <c r="AD255" s="202" t="str">
        <f t="shared" ref="AD255" si="1687">IF(ISBLANK(AD$14),"",AD$14+35)</f>
        <v/>
      </c>
      <c r="AE255" s="219" t="str">
        <f t="shared" si="1390"/>
        <v/>
      </c>
      <c r="AF255" s="213" t="str">
        <f t="shared" ref="AF255" si="1688">IF(AD$14=0,"",AD255-$I255)</f>
        <v/>
      </c>
      <c r="AG255" s="205" t="s">
        <v>152</v>
      </c>
      <c r="AH255" s="225"/>
    </row>
    <row r="256" spans="1:34" s="308" customFormat="1" ht="14.25" hidden="1" customHeight="1">
      <c r="A256" s="250"/>
      <c r="B256" s="252"/>
      <c r="C256" s="226" t="s">
        <v>161</v>
      </c>
      <c r="D256" s="201" t="str">
        <f t="shared" si="1647"/>
        <v>---</v>
      </c>
      <c r="E256" s="217">
        <f t="shared" si="1662"/>
        <v>44744</v>
      </c>
      <c r="F256" s="201">
        <f t="shared" si="1632"/>
        <v>44744</v>
      </c>
      <c r="G256" s="200">
        <f t="shared" si="1663"/>
        <v>44745</v>
      </c>
      <c r="H256" s="201">
        <f t="shared" si="1634"/>
        <v>44745</v>
      </c>
      <c r="I256" s="200">
        <f t="shared" si="956"/>
        <v>44747</v>
      </c>
      <c r="J256" s="227">
        <f t="shared" si="1649"/>
        <v>44747</v>
      </c>
      <c r="K256" s="201">
        <f t="shared" si="1676"/>
        <v>44747</v>
      </c>
      <c r="L256" s="202" t="str">
        <f>IF(ISBLANK(L$15),"",L$15+35)</f>
        <v/>
      </c>
      <c r="M256" s="201" t="str">
        <f t="shared" si="1594"/>
        <v/>
      </c>
      <c r="N256" s="213" t="str">
        <f>IF(L$15=0,"",L256-$I256)</f>
        <v/>
      </c>
      <c r="O256" s="202" t="str">
        <f t="shared" ref="O256" si="1689">IF(ISBLANK(O$15),"",O$15+35)</f>
        <v/>
      </c>
      <c r="P256" s="212" t="str">
        <f t="shared" si="1375"/>
        <v/>
      </c>
      <c r="Q256" s="213" t="str">
        <f t="shared" ref="Q256" si="1690">IF(O$15=0,"",O256-$I256)</f>
        <v/>
      </c>
      <c r="R256" s="202" t="str">
        <f t="shared" ref="R256" si="1691">IF(ISBLANK(R$15),"",R$15+35)</f>
        <v/>
      </c>
      <c r="S256" s="207" t="str">
        <f t="shared" si="1378"/>
        <v/>
      </c>
      <c r="T256" s="213" t="str">
        <f t="shared" ref="T256" si="1692">IF(R$15=0,"",R256-$I256)</f>
        <v/>
      </c>
      <c r="U256" s="204">
        <f t="shared" ref="U256" si="1693">IF(ISBLANK(U$15),"",U$15+35)</f>
        <v>44749</v>
      </c>
      <c r="V256" s="212">
        <f t="shared" si="1381"/>
        <v>44749</v>
      </c>
      <c r="W256" s="213">
        <f t="shared" ref="W256" si="1694">IF(U$15=0,"",U256-$I256)</f>
        <v>2</v>
      </c>
      <c r="X256" s="202">
        <f t="shared" ref="X256" si="1695">IF(ISBLANK(X$15),"",X$15+35)</f>
        <v>44750</v>
      </c>
      <c r="Y256" s="201">
        <f t="shared" si="1384"/>
        <v>44750</v>
      </c>
      <c r="Z256" s="213">
        <f t="shared" ref="Z256" si="1696">IF(X$15=0,"",X256-$I256)</f>
        <v>3</v>
      </c>
      <c r="AA256" s="204" t="str">
        <f t="shared" ref="AA256" si="1697">IF(ISBLANK(AA$15),"",AA$15+35)</f>
        <v/>
      </c>
      <c r="AB256" s="214" t="str">
        <f t="shared" si="1387"/>
        <v/>
      </c>
      <c r="AC256" s="213" t="str">
        <f t="shared" ref="AC256" si="1698">IF(AA$15=0,"",AA256-$I256)</f>
        <v/>
      </c>
      <c r="AD256" s="202" t="str">
        <f t="shared" ref="AD256" si="1699">IF(ISBLANK(AD$15),"",AD$15+35)</f>
        <v/>
      </c>
      <c r="AE256" s="219" t="str">
        <f t="shared" si="1390"/>
        <v/>
      </c>
      <c r="AF256" s="213" t="str">
        <f t="shared" ref="AF256" si="1700">IF(AD$15=0,"",AD256-$I256)</f>
        <v/>
      </c>
      <c r="AG256" s="205" t="s">
        <v>167</v>
      </c>
      <c r="AH256" s="225"/>
    </row>
    <row r="257" spans="1:34" ht="14.25" hidden="1" customHeight="1">
      <c r="A257" s="254"/>
      <c r="B257" s="252"/>
      <c r="C257" s="202">
        <f>IF(H257="CANCEL","",I257-2)</f>
        <v>44745</v>
      </c>
      <c r="D257" s="207">
        <f t="shared" ref="D257" si="1701">C257</f>
        <v>44745</v>
      </c>
      <c r="E257" s="206">
        <f t="shared" si="1662"/>
        <v>44744</v>
      </c>
      <c r="F257" s="207">
        <f t="shared" si="1632"/>
        <v>44744</v>
      </c>
      <c r="G257" s="202">
        <f t="shared" si="1663"/>
        <v>44745</v>
      </c>
      <c r="H257" s="207">
        <f t="shared" si="1634"/>
        <v>44745</v>
      </c>
      <c r="I257" s="200">
        <f t="shared" si="956"/>
        <v>44747</v>
      </c>
      <c r="J257" s="227">
        <f t="shared" si="1649"/>
        <v>44747</v>
      </c>
      <c r="K257" s="207">
        <f>I257</f>
        <v>44747</v>
      </c>
      <c r="L257" s="202" t="str">
        <f>IF(ISBLANK(L$16),"",L$16+35)</f>
        <v/>
      </c>
      <c r="M257" s="203" t="str">
        <f t="shared" si="1594"/>
        <v/>
      </c>
      <c r="N257" s="213" t="str">
        <f>IF(L$16=0,"",L257-$I257)</f>
        <v/>
      </c>
      <c r="O257" s="202" t="str">
        <f t="shared" ref="O257" si="1702">IF(ISBLANK(O$16),"",O$16+35)</f>
        <v/>
      </c>
      <c r="P257" s="209" t="str">
        <f t="shared" si="1375"/>
        <v/>
      </c>
      <c r="Q257" s="211" t="str">
        <f t="shared" ref="Q257" si="1703">IF(O$16=0,"",O257-$I257)</f>
        <v/>
      </c>
      <c r="R257" s="202" t="str">
        <f t="shared" ref="R257" si="1704">IF(ISBLANK(R$16),"",R$16+35)</f>
        <v/>
      </c>
      <c r="S257" s="203" t="str">
        <f t="shared" si="1378"/>
        <v/>
      </c>
      <c r="T257" s="213" t="str">
        <f t="shared" ref="T257" si="1705">IF(R$16=0,"",R257-$I257)</f>
        <v/>
      </c>
      <c r="U257" s="204">
        <f t="shared" ref="U257" si="1706">IF(ISBLANK(U$16),"",U$16+35)</f>
        <v>44749</v>
      </c>
      <c r="V257" s="209">
        <f t="shared" si="1381"/>
        <v>44749</v>
      </c>
      <c r="W257" s="211">
        <f t="shared" ref="W257" si="1707">IF(U$16=0,"",U257-$I257)</f>
        <v>2</v>
      </c>
      <c r="X257" s="202">
        <f t="shared" ref="X257" si="1708">IF(ISBLANK(X$16),"",X$16+35)</f>
        <v>44750</v>
      </c>
      <c r="Y257" s="203">
        <f t="shared" si="1384"/>
        <v>44750</v>
      </c>
      <c r="Z257" s="213">
        <f t="shared" ref="Z257" si="1709">IF(X$16=0,"",X257-$I257)</f>
        <v>3</v>
      </c>
      <c r="AA257" s="202" t="str">
        <f t="shared" ref="AA257" si="1710">IF(ISBLANK(AA$16),"",AA$16+35)</f>
        <v/>
      </c>
      <c r="AB257" s="207" t="str">
        <f t="shared" si="1387"/>
        <v/>
      </c>
      <c r="AC257" s="211" t="str">
        <f t="shared" ref="AC257" si="1711">IF(AA$16=0,"",AA257-$I257)</f>
        <v/>
      </c>
      <c r="AD257" s="202" t="str">
        <f t="shared" ref="AD257" si="1712">IF(ISBLANK(AD$16),"",AD$16+35)</f>
        <v/>
      </c>
      <c r="AE257" s="203" t="str">
        <f t="shared" si="1390"/>
        <v/>
      </c>
      <c r="AF257" s="213" t="str">
        <f t="shared" ref="AF257" si="1713">IF(AD$16=0,"",AD257-$I257)</f>
        <v/>
      </c>
      <c r="AG257" s="205" t="s">
        <v>160</v>
      </c>
      <c r="AH257" s="210" t="s">
        <v>186</v>
      </c>
    </row>
    <row r="258" spans="1:34" s="308" customFormat="1" ht="14.25" hidden="1" customHeight="1">
      <c r="A258" s="250"/>
      <c r="B258" s="252"/>
      <c r="C258" s="226" t="s">
        <v>161</v>
      </c>
      <c r="D258" s="201" t="str">
        <f t="shared" si="1647"/>
        <v>---</v>
      </c>
      <c r="E258" s="217">
        <f t="shared" si="1662"/>
        <v>44744</v>
      </c>
      <c r="F258" s="201">
        <f t="shared" si="1632"/>
        <v>44744</v>
      </c>
      <c r="G258" s="200">
        <f t="shared" si="1663"/>
        <v>44745</v>
      </c>
      <c r="H258" s="201">
        <f t="shared" si="1634"/>
        <v>44745</v>
      </c>
      <c r="I258" s="200">
        <f t="shared" si="956"/>
        <v>44747</v>
      </c>
      <c r="J258" s="227">
        <f t="shared" si="1649"/>
        <v>44747</v>
      </c>
      <c r="K258" s="201">
        <f t="shared" ref="K258:K260" si="1714">I258</f>
        <v>44747</v>
      </c>
      <c r="L258" s="202" t="str">
        <f>IF(ISBLANK(L$17),"",L$17+35)</f>
        <v/>
      </c>
      <c r="M258" s="201" t="str">
        <f t="shared" si="1594"/>
        <v/>
      </c>
      <c r="N258" s="213" t="str">
        <f>IF(L$17=0,"",L258-$I258)</f>
        <v/>
      </c>
      <c r="O258" s="202" t="str">
        <f t="shared" ref="O258" si="1715">IF(ISBLANK(O$17),"",O$17+35)</f>
        <v/>
      </c>
      <c r="P258" s="212" t="str">
        <f t="shared" si="1375"/>
        <v/>
      </c>
      <c r="Q258" s="213" t="str">
        <f t="shared" ref="Q258" si="1716">IF(O$17=0,"",O258-$I258)</f>
        <v/>
      </c>
      <c r="R258" s="202" t="str">
        <f t="shared" ref="R258" si="1717">IF(ISBLANK(R$17),"",R$17+35)</f>
        <v/>
      </c>
      <c r="S258" s="207" t="str">
        <f t="shared" si="1378"/>
        <v/>
      </c>
      <c r="T258" s="213" t="str">
        <f t="shared" ref="T258" si="1718">IF(R$17=0,"",R258-$I258)</f>
        <v/>
      </c>
      <c r="U258" s="204" t="str">
        <f t="shared" ref="U258" si="1719">IF(ISBLANK(U$17),"",U$17+35)</f>
        <v/>
      </c>
      <c r="V258" s="212" t="str">
        <f t="shared" si="1381"/>
        <v/>
      </c>
      <c r="W258" s="213" t="str">
        <f t="shared" ref="W258" si="1720">IF(U$17=0,"",U258-$I258)</f>
        <v/>
      </c>
      <c r="X258" s="202" t="str">
        <f t="shared" ref="X258" si="1721">IF(ISBLANK(X$17),"",X$17+35)</f>
        <v/>
      </c>
      <c r="Y258" s="201" t="str">
        <f t="shared" si="1384"/>
        <v/>
      </c>
      <c r="Z258" s="213" t="str">
        <f t="shared" ref="Z258" si="1722">IF(X$17=0,"",X258-$I258)</f>
        <v/>
      </c>
      <c r="AA258" s="204">
        <f t="shared" ref="AA258" si="1723">IF(ISBLANK(AA$17),"",AA$17+35)</f>
        <v>44749</v>
      </c>
      <c r="AB258" s="214">
        <f t="shared" si="1387"/>
        <v>44749</v>
      </c>
      <c r="AC258" s="213">
        <f t="shared" ref="AC258" si="1724">IF(AA$17=0,"",AA258-$I258)</f>
        <v>2</v>
      </c>
      <c r="AD258" s="204">
        <f t="shared" ref="AD258" si="1725">IF(ISBLANK(AD$17),"",AD$17+35)</f>
        <v>44750</v>
      </c>
      <c r="AE258" s="212">
        <f t="shared" si="1390"/>
        <v>44750</v>
      </c>
      <c r="AF258" s="213">
        <f t="shared" ref="AF258" si="1726">IF(AD$17=0,"",AD258-$I258)</f>
        <v>3</v>
      </c>
      <c r="AG258" s="205" t="s">
        <v>169</v>
      </c>
      <c r="AH258" s="225"/>
    </row>
    <row r="259" spans="1:34" s="308" customFormat="1" ht="14.25" hidden="1" customHeight="1">
      <c r="A259" s="250"/>
      <c r="B259" s="252"/>
      <c r="C259" s="226" t="s">
        <v>161</v>
      </c>
      <c r="D259" s="201" t="str">
        <f t="shared" si="1647"/>
        <v>---</v>
      </c>
      <c r="E259" s="217">
        <f t="shared" si="1662"/>
        <v>44744</v>
      </c>
      <c r="F259" s="201">
        <f t="shared" si="1632"/>
        <v>44744</v>
      </c>
      <c r="G259" s="200">
        <f t="shared" si="1663"/>
        <v>44745</v>
      </c>
      <c r="H259" s="201">
        <f t="shared" si="1634"/>
        <v>44745</v>
      </c>
      <c r="I259" s="200">
        <f t="shared" si="956"/>
        <v>44747</v>
      </c>
      <c r="J259" s="227">
        <f t="shared" si="1649"/>
        <v>44747</v>
      </c>
      <c r="K259" s="201">
        <f t="shared" si="1714"/>
        <v>44747</v>
      </c>
      <c r="L259" s="202" t="str">
        <f>IF(ISBLANK(L$18),"",L$18+35)</f>
        <v/>
      </c>
      <c r="M259" s="201" t="str">
        <f t="shared" si="1594"/>
        <v/>
      </c>
      <c r="N259" s="213" t="str">
        <f>IF(L$18=0,"",L259-$I259)</f>
        <v/>
      </c>
      <c r="O259" s="202" t="str">
        <f t="shared" ref="O259" si="1727">IF(ISBLANK(O$18),"",O$18+35)</f>
        <v/>
      </c>
      <c r="P259" s="212" t="str">
        <f t="shared" si="1375"/>
        <v/>
      </c>
      <c r="Q259" s="213" t="str">
        <f t="shared" ref="Q259" si="1728">IF(O$18=0,"",O259-$I259)</f>
        <v/>
      </c>
      <c r="R259" s="202" t="str">
        <f t="shared" ref="R259" si="1729">IF(ISBLANK(R$18),"",R$18+35)</f>
        <v/>
      </c>
      <c r="S259" s="207" t="str">
        <f t="shared" si="1378"/>
        <v/>
      </c>
      <c r="T259" s="213" t="str">
        <f t="shared" ref="T259" si="1730">IF(R$18=0,"",R259-$I259)</f>
        <v/>
      </c>
      <c r="U259" s="204" t="str">
        <f t="shared" ref="U259" si="1731">IF(ISBLANK(U$18),"",U$18+35)</f>
        <v/>
      </c>
      <c r="V259" s="212" t="str">
        <f t="shared" si="1381"/>
        <v/>
      </c>
      <c r="W259" s="213" t="str">
        <f t="shared" ref="W259" si="1732">IF(U$18=0,"",U259-$I259)</f>
        <v/>
      </c>
      <c r="X259" s="202" t="str">
        <f t="shared" ref="X259" si="1733">IF(ISBLANK(X$18),"",X$18+35)</f>
        <v/>
      </c>
      <c r="Y259" s="201" t="str">
        <f t="shared" si="1384"/>
        <v/>
      </c>
      <c r="Z259" s="213" t="str">
        <f t="shared" ref="Z259" si="1734">IF(X$18=0,"",X259-$I259)</f>
        <v/>
      </c>
      <c r="AA259" s="204">
        <f t="shared" ref="AA259" si="1735">IF(ISBLANK(AA$18),"",AA$18+35)</f>
        <v>44749</v>
      </c>
      <c r="AB259" s="214">
        <f t="shared" si="1387"/>
        <v>44749</v>
      </c>
      <c r="AC259" s="213">
        <f t="shared" ref="AC259" si="1736">IF(AA$18=0,"",AA259-$I259)</f>
        <v>2</v>
      </c>
      <c r="AD259" s="204">
        <f t="shared" ref="AD259" si="1737">IF(ISBLANK(AD$18),"",AD$18+35)</f>
        <v>44750</v>
      </c>
      <c r="AE259" s="212">
        <f t="shared" si="1390"/>
        <v>44750</v>
      </c>
      <c r="AF259" s="213">
        <f t="shared" ref="AF259" si="1738">IF(AD$18=0,"",AD259-$I259)</f>
        <v>3</v>
      </c>
      <c r="AG259" s="205" t="s">
        <v>164</v>
      </c>
      <c r="AH259" s="225"/>
    </row>
    <row r="260" spans="1:34" s="308" customFormat="1" ht="14.25" hidden="1" customHeight="1">
      <c r="A260" s="250"/>
      <c r="B260" s="253"/>
      <c r="C260" s="226" t="s">
        <v>161</v>
      </c>
      <c r="D260" s="201" t="str">
        <f t="shared" si="1647"/>
        <v>---</v>
      </c>
      <c r="E260" s="217">
        <f t="shared" si="1662"/>
        <v>44746</v>
      </c>
      <c r="F260" s="201">
        <f t="shared" si="1632"/>
        <v>44746</v>
      </c>
      <c r="G260" s="200">
        <f t="shared" si="1663"/>
        <v>44747</v>
      </c>
      <c r="H260" s="201">
        <f t="shared" si="1634"/>
        <v>44747</v>
      </c>
      <c r="I260" s="200">
        <f t="shared" si="956"/>
        <v>44749</v>
      </c>
      <c r="J260" s="227">
        <f t="shared" si="1649"/>
        <v>44749</v>
      </c>
      <c r="K260" s="201">
        <f t="shared" si="1714"/>
        <v>44749</v>
      </c>
      <c r="L260" s="202" t="str">
        <f>IF(ISBLANK(L$19),"",L$19+35)</f>
        <v/>
      </c>
      <c r="M260" s="201" t="str">
        <f t="shared" si="1594"/>
        <v/>
      </c>
      <c r="N260" s="213" t="str">
        <f>IF(L$19=0,"",L260-$I260)</f>
        <v/>
      </c>
      <c r="O260" s="202" t="str">
        <f t="shared" ref="O260" si="1739">IF(ISBLANK(O$19),"",O$19+35)</f>
        <v/>
      </c>
      <c r="P260" s="212" t="str">
        <f t="shared" si="1375"/>
        <v/>
      </c>
      <c r="Q260" s="213" t="str">
        <f t="shared" ref="Q260" si="1740">IF(O$19=0,"",O260-$I260)</f>
        <v/>
      </c>
      <c r="R260" s="208">
        <f t="shared" ref="R260" si="1741">IF(ISBLANK(R$19),"",R$19+35)</f>
        <v>44753</v>
      </c>
      <c r="S260" s="212">
        <f t="shared" si="1378"/>
        <v>44753</v>
      </c>
      <c r="T260" s="215">
        <f t="shared" ref="T260" si="1742">IF(R$19=0,"",R260-$I260)</f>
        <v>4</v>
      </c>
      <c r="U260" s="208">
        <f t="shared" ref="U260" si="1743">IF(ISBLANK(U$19),"",U$19+35)</f>
        <v>44751</v>
      </c>
      <c r="V260" s="218">
        <f t="shared" si="1381"/>
        <v>44751</v>
      </c>
      <c r="W260" s="215">
        <f t="shared" ref="W260" si="1744">IF(U$19=0,"",U260-$I260)</f>
        <v>2</v>
      </c>
      <c r="X260" s="208">
        <f t="shared" ref="X260" si="1745">IF(ISBLANK(X$19),"",X$19+35)</f>
        <v>44752</v>
      </c>
      <c r="Y260" s="212">
        <f t="shared" si="1384"/>
        <v>44752</v>
      </c>
      <c r="Z260" s="215">
        <f t="shared" ref="Z260" si="1746">IF(X$19=0,"",X260-$I260)</f>
        <v>3</v>
      </c>
      <c r="AA260" s="204" t="str">
        <f t="shared" ref="AA260" si="1747">IF(ISBLANK(AA$19),"",AA$19+35)</f>
        <v/>
      </c>
      <c r="AB260" s="214" t="str">
        <f t="shared" si="1387"/>
        <v/>
      </c>
      <c r="AC260" s="213" t="str">
        <f t="shared" ref="AC260" si="1748">IF(AA$19=0,"",AA260-$I260)</f>
        <v/>
      </c>
      <c r="AD260" s="202" t="str">
        <f t="shared" ref="AD260" si="1749">IF(ISBLANK(AD$19),"",AD$19+35)</f>
        <v/>
      </c>
      <c r="AE260" s="219" t="str">
        <f t="shared" si="1390"/>
        <v/>
      </c>
      <c r="AF260" s="213" t="str">
        <f t="shared" ref="AF260" si="1750">IF(AD$19=0,"",AD260-$I260)</f>
        <v/>
      </c>
      <c r="AG260" s="205" t="s">
        <v>164</v>
      </c>
      <c r="AH260" s="225"/>
    </row>
    <row r="261" spans="1:34" s="308" customFormat="1" ht="14.25" hidden="1" customHeight="1">
      <c r="A261" s="251"/>
      <c r="B261" s="252"/>
      <c r="C261" s="226" t="s">
        <v>161</v>
      </c>
      <c r="D261" s="201" t="str">
        <f t="shared" si="1647"/>
        <v>---</v>
      </c>
      <c r="E261" s="217">
        <f t="shared" si="1662"/>
        <v>44746</v>
      </c>
      <c r="F261" s="201">
        <f t="shared" si="1632"/>
        <v>44746</v>
      </c>
      <c r="G261" s="200">
        <f t="shared" si="1663"/>
        <v>44747</v>
      </c>
      <c r="H261" s="201">
        <f t="shared" si="1634"/>
        <v>44747</v>
      </c>
      <c r="I261" s="200">
        <f t="shared" si="956"/>
        <v>44749</v>
      </c>
      <c r="J261" s="227">
        <f t="shared" si="1649"/>
        <v>44749</v>
      </c>
      <c r="K261" s="201">
        <f>I261</f>
        <v>44749</v>
      </c>
      <c r="L261" s="202">
        <f>IF(ISBLANK(L$20),"",L$20+35)</f>
        <v>44752</v>
      </c>
      <c r="M261" s="201">
        <f t="shared" si="1594"/>
        <v>44752</v>
      </c>
      <c r="N261" s="213">
        <f>IF(L$20=0,"",L261-$I261)</f>
        <v>3</v>
      </c>
      <c r="O261" s="202">
        <f t="shared" ref="O261" si="1751">IF(ISBLANK(O$20),"",O$20+35)</f>
        <v>44752</v>
      </c>
      <c r="P261" s="212">
        <f t="shared" si="1375"/>
        <v>44752</v>
      </c>
      <c r="Q261" s="213">
        <f t="shared" ref="Q261" si="1752">IF(O$20=0,"",O261-$I261)</f>
        <v>3</v>
      </c>
      <c r="R261" s="202" t="str">
        <f t="shared" ref="R261" si="1753">IF(ISBLANK(R$20),"",R$20+35)</f>
        <v/>
      </c>
      <c r="S261" s="207" t="str">
        <f t="shared" si="1378"/>
        <v/>
      </c>
      <c r="T261" s="213" t="str">
        <f t="shared" ref="T261" si="1754">IF(R$20=0,"",R261-$I261)</f>
        <v/>
      </c>
      <c r="U261" s="204" t="str">
        <f t="shared" ref="U261" si="1755">IF(ISBLANK(U$20),"",U$20+35)</f>
        <v/>
      </c>
      <c r="V261" s="212" t="str">
        <f t="shared" si="1381"/>
        <v/>
      </c>
      <c r="W261" s="213" t="str">
        <f t="shared" ref="W261" si="1756">IF(U$20=0,"",U261-$I261)</f>
        <v/>
      </c>
      <c r="X261" s="202" t="str">
        <f t="shared" ref="X261" si="1757">IF(ISBLANK(X$20),"",X$20+35)</f>
        <v/>
      </c>
      <c r="Y261" s="201" t="str">
        <f t="shared" si="1384"/>
        <v/>
      </c>
      <c r="Z261" s="213" t="str">
        <f t="shared" ref="Z261" si="1758">IF(X$20=0,"",X261-$I261)</f>
        <v/>
      </c>
      <c r="AA261" s="204" t="str">
        <f t="shared" ref="AA261" si="1759">IF(ISBLANK(AA$20),"",AA$20+35)</f>
        <v/>
      </c>
      <c r="AB261" s="214" t="str">
        <f t="shared" si="1387"/>
        <v/>
      </c>
      <c r="AC261" s="213" t="str">
        <f t="shared" ref="AC261" si="1760">IF(AA$20=0,"",AA261-$I261)</f>
        <v/>
      </c>
      <c r="AD261" s="202" t="str">
        <f t="shared" ref="AD261" si="1761">IF(ISBLANK(AD$20),"",AD$20+35)</f>
        <v/>
      </c>
      <c r="AE261" s="219" t="str">
        <f t="shared" si="1390"/>
        <v/>
      </c>
      <c r="AF261" s="213" t="str">
        <f t="shared" ref="AF261" si="1762">IF(AD$20=0,"",AD261-$I261)</f>
        <v/>
      </c>
      <c r="AG261" s="205" t="s">
        <v>165</v>
      </c>
      <c r="AH261" s="210"/>
    </row>
    <row r="262" spans="1:34" s="308" customFormat="1" ht="14.25" hidden="1" customHeight="1">
      <c r="A262" s="251"/>
      <c r="B262" s="252"/>
      <c r="C262" s="200">
        <f>IF(H262="CANCEL","",I262-2)</f>
        <v>44748</v>
      </c>
      <c r="D262" s="201">
        <f t="shared" ref="D262" si="1763">C262</f>
        <v>44748</v>
      </c>
      <c r="E262" s="217">
        <f t="shared" si="1662"/>
        <v>44747</v>
      </c>
      <c r="F262" s="201">
        <f t="shared" si="1632"/>
        <v>44747</v>
      </c>
      <c r="G262" s="200">
        <f t="shared" si="1663"/>
        <v>44748</v>
      </c>
      <c r="H262" s="201">
        <f t="shared" si="1634"/>
        <v>44748</v>
      </c>
      <c r="I262" s="200">
        <f t="shared" si="956"/>
        <v>44750</v>
      </c>
      <c r="J262" s="227">
        <f t="shared" si="1649"/>
        <v>44750</v>
      </c>
      <c r="K262" s="201">
        <f t="shared" ref="K262" si="1764">I262</f>
        <v>44750</v>
      </c>
      <c r="L262" s="202">
        <f>IF(ISBLANK(L$21),"",L$21+35)</f>
        <v>44753</v>
      </c>
      <c r="M262" s="201">
        <f t="shared" si="1594"/>
        <v>44753</v>
      </c>
      <c r="N262" s="213">
        <f>IF(L$21=0,"",L262-$I262)</f>
        <v>3</v>
      </c>
      <c r="O262" s="202">
        <f t="shared" ref="O262" si="1765">IF(ISBLANK(O$21),"",O$21+35)</f>
        <v>44753</v>
      </c>
      <c r="P262" s="212">
        <f t="shared" si="1375"/>
        <v>44753</v>
      </c>
      <c r="Q262" s="213">
        <f t="shared" ref="Q262" si="1766">IF(O$21=0,"",O262-$I262)</f>
        <v>3</v>
      </c>
      <c r="R262" s="202" t="str">
        <f t="shared" ref="R262" si="1767">IF(ISBLANK(R$21),"",R$21+35)</f>
        <v/>
      </c>
      <c r="S262" s="207" t="str">
        <f t="shared" si="1378"/>
        <v/>
      </c>
      <c r="T262" s="213" t="str">
        <f t="shared" ref="T262" si="1768">IF(R$21=0,"",R262-$I262)</f>
        <v/>
      </c>
      <c r="U262" s="204" t="str">
        <f t="shared" ref="U262" si="1769">IF(ISBLANK(U$21),"",U$21+35)</f>
        <v/>
      </c>
      <c r="V262" s="212" t="str">
        <f t="shared" si="1381"/>
        <v/>
      </c>
      <c r="W262" s="213" t="str">
        <f t="shared" ref="W262" si="1770">IF(U$21=0,"",U262-$I262)</f>
        <v/>
      </c>
      <c r="X262" s="202" t="str">
        <f t="shared" ref="X262" si="1771">IF(ISBLANK(X$21),"",X$21+35)</f>
        <v/>
      </c>
      <c r="Y262" s="201" t="str">
        <f t="shared" si="1384"/>
        <v/>
      </c>
      <c r="Z262" s="213" t="str">
        <f t="shared" ref="Z262" si="1772">IF(X$21=0,"",X262-$I262)</f>
        <v/>
      </c>
      <c r="AA262" s="204" t="str">
        <f t="shared" ref="AA262" si="1773">IF(ISBLANK(AA$21),"",AA$21+35)</f>
        <v/>
      </c>
      <c r="AB262" s="214" t="str">
        <f t="shared" si="1387"/>
        <v/>
      </c>
      <c r="AC262" s="213" t="str">
        <f t="shared" ref="AC262" si="1774">IF(AA$21=0,"",AA262-$I262)</f>
        <v/>
      </c>
      <c r="AD262" s="202" t="str">
        <f t="shared" ref="AD262" si="1775">IF(ISBLANK(AD$21),"",AD$21+35)</f>
        <v/>
      </c>
      <c r="AE262" s="219" t="str">
        <f t="shared" si="1390"/>
        <v/>
      </c>
      <c r="AF262" s="213" t="str">
        <f t="shared" ref="AF262" si="1776">IF(AD$21=0,"",AD262-$I262)</f>
        <v/>
      </c>
      <c r="AG262" s="205" t="s">
        <v>166</v>
      </c>
      <c r="AH262" s="210" t="s">
        <v>184</v>
      </c>
    </row>
    <row r="263" spans="1:34" s="308" customFormat="1" ht="14.25" hidden="1" customHeight="1">
      <c r="A263" s="251"/>
      <c r="B263" s="252"/>
      <c r="C263" s="226" t="s">
        <v>161</v>
      </c>
      <c r="D263" s="201" t="str">
        <f t="shared" si="1647"/>
        <v>---</v>
      </c>
      <c r="E263" s="217">
        <f t="shared" si="1662"/>
        <v>44747</v>
      </c>
      <c r="F263" s="201">
        <f t="shared" si="1632"/>
        <v>44747</v>
      </c>
      <c r="G263" s="200">
        <f t="shared" si="1663"/>
        <v>44748</v>
      </c>
      <c r="H263" s="201">
        <f t="shared" si="1634"/>
        <v>44748</v>
      </c>
      <c r="I263" s="200">
        <f t="shared" si="956"/>
        <v>44750</v>
      </c>
      <c r="J263" s="227">
        <f t="shared" si="1649"/>
        <v>44750</v>
      </c>
      <c r="K263" s="201">
        <f>I263</f>
        <v>44750</v>
      </c>
      <c r="L263" s="202">
        <f>IF(ISBLANK(L$22),"",L$22+35)</f>
        <v>44753</v>
      </c>
      <c r="M263" s="201">
        <f t="shared" si="1594"/>
        <v>44753</v>
      </c>
      <c r="N263" s="213" t="str">
        <f>IF(L605=0,"",L263-$I263)</f>
        <v/>
      </c>
      <c r="O263" s="202">
        <f t="shared" ref="O263" si="1777">IF(ISBLANK(O$22),"",O$22+35)</f>
        <v>44753</v>
      </c>
      <c r="P263" s="212">
        <f t="shared" si="1375"/>
        <v>44753</v>
      </c>
      <c r="Q263" s="213" t="str">
        <f>IF(O605=0,"",O263-$I263)</f>
        <v/>
      </c>
      <c r="R263" s="202" t="str">
        <f t="shared" ref="R263" si="1778">IF(ISBLANK(R$22),"",R$22+35)</f>
        <v/>
      </c>
      <c r="S263" s="207" t="str">
        <f t="shared" si="1378"/>
        <v/>
      </c>
      <c r="T263" s="213" t="str">
        <f>IF(R605=0,"",R263-$I263)</f>
        <v/>
      </c>
      <c r="U263" s="204" t="str">
        <f t="shared" ref="U263" si="1779">IF(ISBLANK(U$22),"",U$22+35)</f>
        <v/>
      </c>
      <c r="V263" s="212" t="str">
        <f t="shared" si="1381"/>
        <v/>
      </c>
      <c r="W263" s="213" t="str">
        <f>IF(U605=0,"",U263-$I263)</f>
        <v/>
      </c>
      <c r="X263" s="202" t="str">
        <f t="shared" ref="X263" si="1780">IF(ISBLANK(X$22),"",X$22+35)</f>
        <v/>
      </c>
      <c r="Y263" s="201" t="str">
        <f t="shared" si="1384"/>
        <v/>
      </c>
      <c r="Z263" s="213" t="str">
        <f>IF(X605=0,"",X263-$I263)</f>
        <v/>
      </c>
      <c r="AA263" s="204" t="str">
        <f t="shared" ref="AA263" si="1781">IF(ISBLANK(AA$22),"",AA$22+35)</f>
        <v/>
      </c>
      <c r="AB263" s="214" t="str">
        <f t="shared" si="1387"/>
        <v/>
      </c>
      <c r="AC263" s="213" t="str">
        <f>IF(AA605=0,"",AA263-$I263)</f>
        <v/>
      </c>
      <c r="AD263" s="202" t="str">
        <f t="shared" ref="AD263" si="1782">IF(ISBLANK(AD$22),"",AD$22+35)</f>
        <v/>
      </c>
      <c r="AE263" s="219" t="str">
        <f t="shared" si="1390"/>
        <v/>
      </c>
      <c r="AF263" s="213" t="str">
        <f>IF(AD605=0,"",AD263-$I263)</f>
        <v/>
      </c>
      <c r="AG263" s="205" t="s">
        <v>167</v>
      </c>
      <c r="AH263" s="210"/>
    </row>
    <row r="264" spans="1:34" s="308" customFormat="1" ht="14.25" hidden="1" customHeight="1">
      <c r="A264" s="251"/>
      <c r="B264" s="252"/>
      <c r="C264" s="226" t="s">
        <v>161</v>
      </c>
      <c r="D264" s="201" t="str">
        <f t="shared" si="1647"/>
        <v>---</v>
      </c>
      <c r="E264" s="217">
        <f t="shared" si="1662"/>
        <v>44747</v>
      </c>
      <c r="F264" s="201">
        <f t="shared" si="1632"/>
        <v>44747</v>
      </c>
      <c r="G264" s="200">
        <f t="shared" si="1663"/>
        <v>44748</v>
      </c>
      <c r="H264" s="201">
        <f t="shared" si="1634"/>
        <v>44748</v>
      </c>
      <c r="I264" s="200">
        <f t="shared" si="956"/>
        <v>44750</v>
      </c>
      <c r="J264" s="227">
        <f t="shared" si="1649"/>
        <v>44750</v>
      </c>
      <c r="K264" s="201">
        <f>I264</f>
        <v>44750</v>
      </c>
      <c r="L264" s="202">
        <f>IF(ISBLANK(L$23),"",L$23+35)</f>
        <v>44753</v>
      </c>
      <c r="M264" s="201">
        <f t="shared" si="1594"/>
        <v>44753</v>
      </c>
      <c r="N264" s="213">
        <f>IF(L$23=0,"",L264-$I264)</f>
        <v>3</v>
      </c>
      <c r="O264" s="202">
        <f t="shared" ref="O264" si="1783">IF(ISBLANK(O$23),"",O$23+35)</f>
        <v>44753</v>
      </c>
      <c r="P264" s="212">
        <f t="shared" si="1375"/>
        <v>44753</v>
      </c>
      <c r="Q264" s="213">
        <f t="shared" ref="Q264" si="1784">IF(O$23=0,"",O264-$I264)</f>
        <v>3</v>
      </c>
      <c r="R264" s="202" t="str">
        <f t="shared" ref="R264" si="1785">IF(ISBLANK(R$23),"",R$23+35)</f>
        <v/>
      </c>
      <c r="S264" s="207" t="str">
        <f t="shared" si="1378"/>
        <v/>
      </c>
      <c r="T264" s="213" t="str">
        <f t="shared" ref="T264" si="1786">IF(R$23=0,"",R264-$I264)</f>
        <v/>
      </c>
      <c r="U264" s="204" t="str">
        <f t="shared" ref="U264" si="1787">IF(ISBLANK(U$23),"",U$23+35)</f>
        <v/>
      </c>
      <c r="V264" s="212" t="str">
        <f t="shared" si="1381"/>
        <v/>
      </c>
      <c r="W264" s="213" t="str">
        <f t="shared" ref="W264" si="1788">IF(U$23=0,"",U264-$I264)</f>
        <v/>
      </c>
      <c r="X264" s="202" t="str">
        <f t="shared" ref="X264" si="1789">IF(ISBLANK(X$23),"",X$23+35)</f>
        <v/>
      </c>
      <c r="Y264" s="201" t="str">
        <f t="shared" si="1384"/>
        <v/>
      </c>
      <c r="Z264" s="213" t="str">
        <f t="shared" ref="Z264" si="1790">IF(X$23=0,"",X264-$I264)</f>
        <v/>
      </c>
      <c r="AA264" s="204" t="str">
        <f t="shared" ref="AA264" si="1791">IF(ISBLANK(AA$23),"",AA$23+35)</f>
        <v/>
      </c>
      <c r="AB264" s="214" t="str">
        <f t="shared" si="1387"/>
        <v/>
      </c>
      <c r="AC264" s="213" t="str">
        <f t="shared" ref="AC264" si="1792">IF(AA$23=0,"",AA264-$I264)</f>
        <v/>
      </c>
      <c r="AD264" s="202" t="str">
        <f t="shared" ref="AD264" si="1793">IF(ISBLANK(AD$23),"",AD$23+35)</f>
        <v/>
      </c>
      <c r="AE264" s="219" t="str">
        <f t="shared" si="1390"/>
        <v/>
      </c>
      <c r="AF264" s="213" t="str">
        <f t="shared" ref="AF264" si="1794">IF(AD$23=0,"",AD264-$I264)</f>
        <v/>
      </c>
      <c r="AG264" s="205" t="s">
        <v>168</v>
      </c>
      <c r="AH264" s="210"/>
    </row>
    <row r="265" spans="1:34" s="308" customFormat="1" ht="14.25" hidden="1" customHeight="1">
      <c r="A265" s="251"/>
      <c r="B265" s="252"/>
      <c r="C265" s="226" t="s">
        <v>161</v>
      </c>
      <c r="D265" s="201" t="str">
        <f>C265</f>
        <v>---</v>
      </c>
      <c r="E265" s="217">
        <f t="shared" si="1662"/>
        <v>44747</v>
      </c>
      <c r="F265" s="201">
        <f>E265</f>
        <v>44747</v>
      </c>
      <c r="G265" s="200">
        <f>IF(K265="CANCEL","",I265-2)</f>
        <v>44748</v>
      </c>
      <c r="H265" s="201">
        <f>G265</f>
        <v>44748</v>
      </c>
      <c r="I265" s="200">
        <f t="shared" si="956"/>
        <v>44750</v>
      </c>
      <c r="J265" s="227">
        <f t="shared" si="1649"/>
        <v>44750</v>
      </c>
      <c r="K265" s="201">
        <f t="shared" ref="K265" si="1795">I265</f>
        <v>44750</v>
      </c>
      <c r="L265" s="202" t="str">
        <f>IF(ISBLANK(L$24),"",L$24+35)</f>
        <v/>
      </c>
      <c r="M265" s="201" t="str">
        <f t="shared" si="1594"/>
        <v/>
      </c>
      <c r="N265" s="213" t="str">
        <f>IF(L$24=0,"",L265-$I265)</f>
        <v/>
      </c>
      <c r="O265" s="202" t="str">
        <f t="shared" ref="O265" si="1796">IF(ISBLANK(O$24),"",O$24+35)</f>
        <v/>
      </c>
      <c r="P265" s="212" t="str">
        <f t="shared" si="1375"/>
        <v/>
      </c>
      <c r="Q265" s="213" t="str">
        <f t="shared" ref="Q265" si="1797">IF(O$24=0,"",O265-$I265)</f>
        <v/>
      </c>
      <c r="R265" s="202">
        <f t="shared" ref="R265" si="1798">IF(ISBLANK(R$24),"",R$24+35)</f>
        <v>44752</v>
      </c>
      <c r="S265" s="207">
        <f t="shared" si="1378"/>
        <v>44752</v>
      </c>
      <c r="T265" s="213">
        <f t="shared" ref="T265" si="1799">IF(R$24=0,"",R265-$I265)</f>
        <v>2</v>
      </c>
      <c r="U265" s="204" t="str">
        <f t="shared" ref="U265" si="1800">IF(ISBLANK(U$24),"",U$24+35)</f>
        <v/>
      </c>
      <c r="V265" s="212" t="str">
        <f t="shared" si="1381"/>
        <v/>
      </c>
      <c r="W265" s="213" t="str">
        <f t="shared" ref="W265" si="1801">IF(U$24=0,"",U265-$I265)</f>
        <v/>
      </c>
      <c r="X265" s="202" t="str">
        <f t="shared" ref="X265" si="1802">IF(ISBLANK(X$24),"",X$24+35)</f>
        <v/>
      </c>
      <c r="Y265" s="201" t="str">
        <f t="shared" si="1384"/>
        <v/>
      </c>
      <c r="Z265" s="213" t="str">
        <f t="shared" ref="Z265" si="1803">IF(X$24=0,"",X265-$I265)</f>
        <v/>
      </c>
      <c r="AA265" s="204" t="str">
        <f t="shared" ref="AA265" si="1804">IF(ISBLANK(AA$24),"",AA$24+35)</f>
        <v/>
      </c>
      <c r="AB265" s="214" t="str">
        <f t="shared" si="1387"/>
        <v/>
      </c>
      <c r="AC265" s="213" t="str">
        <f t="shared" ref="AC265" si="1805">IF(AA$24=0,"",AA265-$I265)</f>
        <v/>
      </c>
      <c r="AD265" s="202" t="str">
        <f t="shared" ref="AD265" si="1806">IF(ISBLANK(AD$24),"",AD$24+35)</f>
        <v/>
      </c>
      <c r="AE265" s="219" t="str">
        <f t="shared" si="1390"/>
        <v/>
      </c>
      <c r="AF265" s="213" t="str">
        <f t="shared" ref="AF265" si="1807">IF(AD$24=0,"",AD265-$I265)</f>
        <v/>
      </c>
      <c r="AG265" s="205" t="s">
        <v>165</v>
      </c>
      <c r="AH265" s="210"/>
    </row>
    <row r="266" spans="1:34" s="308" customFormat="1" ht="14.25" hidden="1" customHeight="1">
      <c r="A266" s="251"/>
      <c r="B266" s="252"/>
      <c r="C266" s="200">
        <f>IF(H266="CANCEL","",I266-2)</f>
        <v>44748</v>
      </c>
      <c r="D266" s="201">
        <f t="shared" ref="D266" si="1808">C266</f>
        <v>44748</v>
      </c>
      <c r="E266" s="217">
        <f t="shared" si="1662"/>
        <v>44747</v>
      </c>
      <c r="F266" s="201">
        <f t="shared" ref="F266:F268" si="1809">E266</f>
        <v>44747</v>
      </c>
      <c r="G266" s="200">
        <f t="shared" ref="G266:G268" si="1810">IF(K266="CANCEL","",I266-2)</f>
        <v>44748</v>
      </c>
      <c r="H266" s="201">
        <f t="shared" ref="H266:H268" si="1811">G266</f>
        <v>44748</v>
      </c>
      <c r="I266" s="200">
        <f t="shared" si="956"/>
        <v>44750</v>
      </c>
      <c r="J266" s="227">
        <f t="shared" si="1649"/>
        <v>44750</v>
      </c>
      <c r="K266" s="201">
        <f>I266</f>
        <v>44750</v>
      </c>
      <c r="L266" s="202" t="str">
        <f>IF(ISBLANK(L$25),"",L$25+35)</f>
        <v/>
      </c>
      <c r="M266" s="201" t="str">
        <f t="shared" si="1594"/>
        <v/>
      </c>
      <c r="N266" s="213" t="str">
        <f>IF(L$25=0,"",L266-$I266)</f>
        <v/>
      </c>
      <c r="O266" s="202" t="str">
        <f t="shared" ref="O266" si="1812">IF(ISBLANK(O$25),"",O$25+35)</f>
        <v/>
      </c>
      <c r="P266" s="212" t="str">
        <f t="shared" si="1375"/>
        <v/>
      </c>
      <c r="Q266" s="213" t="str">
        <f t="shared" ref="Q266" si="1813">IF(O$25=0,"",O266-$I266)</f>
        <v/>
      </c>
      <c r="R266" s="202">
        <f t="shared" ref="R266" si="1814">IF(ISBLANK(R$25),"",R$25+35)</f>
        <v>44753</v>
      </c>
      <c r="S266" s="207">
        <f t="shared" si="1378"/>
        <v>44753</v>
      </c>
      <c r="T266" s="213">
        <f t="shared" ref="T266" si="1815">IF(R$25=0,"",R266-$I266)</f>
        <v>3</v>
      </c>
      <c r="U266" s="204" t="str">
        <f t="shared" ref="U266" si="1816">IF(ISBLANK(U$25),"",U$25+35)</f>
        <v/>
      </c>
      <c r="V266" s="212" t="str">
        <f t="shared" si="1381"/>
        <v/>
      </c>
      <c r="W266" s="213" t="str">
        <f t="shared" ref="W266" si="1817">IF(U$25=0,"",U266-$I266)</f>
        <v/>
      </c>
      <c r="X266" s="202" t="str">
        <f t="shared" ref="X266" si="1818">IF(ISBLANK(X$25),"",X$25+35)</f>
        <v/>
      </c>
      <c r="Y266" s="201" t="str">
        <f t="shared" si="1384"/>
        <v/>
      </c>
      <c r="Z266" s="213" t="str">
        <f t="shared" ref="Z266" si="1819">IF(X$25=0,"",X266-$I266)</f>
        <v/>
      </c>
      <c r="AA266" s="204" t="str">
        <f t="shared" ref="AA266" si="1820">IF(ISBLANK(AA$25),"",AA$25+35)</f>
        <v/>
      </c>
      <c r="AB266" s="214" t="str">
        <f t="shared" si="1387"/>
        <v/>
      </c>
      <c r="AC266" s="213" t="str">
        <f t="shared" ref="AC266" si="1821">IF(AA$25=0,"",AA266-$I266)</f>
        <v/>
      </c>
      <c r="AD266" s="202" t="str">
        <f t="shared" ref="AD266" si="1822">IF(ISBLANK(AD$25),"",AD$25+35)</f>
        <v/>
      </c>
      <c r="AE266" s="219" t="str">
        <f t="shared" si="1390"/>
        <v/>
      </c>
      <c r="AF266" s="213" t="str">
        <f t="shared" ref="AF266" si="1823">IF(AD$25=0,"",AD266-$I266)</f>
        <v/>
      </c>
      <c r="AG266" s="205" t="s">
        <v>169</v>
      </c>
      <c r="AH266" s="210" t="s">
        <v>185</v>
      </c>
    </row>
    <row r="267" spans="1:34" s="308" customFormat="1" ht="14.25" hidden="1" customHeight="1">
      <c r="A267" s="250"/>
      <c r="B267" s="253"/>
      <c r="C267" s="226" t="s">
        <v>161</v>
      </c>
      <c r="D267" s="201" t="str">
        <f t="shared" ref="D267:D268" si="1824">C267</f>
        <v>---</v>
      </c>
      <c r="E267" s="217">
        <f t="shared" si="1662"/>
        <v>44747</v>
      </c>
      <c r="F267" s="201">
        <f t="shared" si="1809"/>
        <v>44747</v>
      </c>
      <c r="G267" s="200">
        <f t="shared" si="1810"/>
        <v>44748</v>
      </c>
      <c r="H267" s="201">
        <f t="shared" si="1811"/>
        <v>44748</v>
      </c>
      <c r="I267" s="200">
        <f t="shared" si="956"/>
        <v>44750</v>
      </c>
      <c r="J267" s="227">
        <f t="shared" si="1649"/>
        <v>44750</v>
      </c>
      <c r="K267" s="201">
        <f t="shared" ref="K267:K268" si="1825">I267</f>
        <v>44750</v>
      </c>
      <c r="L267" s="202" t="str">
        <f>IF(ISBLANK(L$26),"",L$26+35)</f>
        <v/>
      </c>
      <c r="M267" s="201" t="str">
        <f t="shared" si="1594"/>
        <v/>
      </c>
      <c r="N267" s="213" t="str">
        <f>IF(L$26=0,"",L267-$I267)</f>
        <v/>
      </c>
      <c r="O267" s="202" t="str">
        <f t="shared" ref="O267" si="1826">IF(ISBLANK(O$26),"",O$26+35)</f>
        <v/>
      </c>
      <c r="P267" s="212" t="str">
        <f t="shared" si="1375"/>
        <v/>
      </c>
      <c r="Q267" s="213" t="str">
        <f t="shared" ref="Q267" si="1827">IF(O$26=0,"",O267-$I267)</f>
        <v/>
      </c>
      <c r="R267" s="202" t="str">
        <f t="shared" ref="R267" si="1828">IF(ISBLANK(R$26),"",R$26+35)</f>
        <v/>
      </c>
      <c r="S267" s="207" t="str">
        <f t="shared" si="1378"/>
        <v/>
      </c>
      <c r="T267" s="213" t="str">
        <f t="shared" ref="T267" si="1829">IF(R$26=0,"",R267-$I267)</f>
        <v/>
      </c>
      <c r="U267" s="204">
        <f t="shared" ref="U267" si="1830">IF(ISBLANK(U$26),"",U$26+35)</f>
        <v>44753</v>
      </c>
      <c r="V267" s="212">
        <f t="shared" si="1381"/>
        <v>44753</v>
      </c>
      <c r="W267" s="213">
        <f t="shared" ref="W267" si="1831">IF(U$26=0,"",U267-$I267)</f>
        <v>3</v>
      </c>
      <c r="X267" s="204">
        <f t="shared" ref="X267" si="1832">IF(ISBLANK(X$26),"",X$26+35)</f>
        <v>44754</v>
      </c>
      <c r="Y267" s="212">
        <f t="shared" si="1384"/>
        <v>44754</v>
      </c>
      <c r="Z267" s="213">
        <f t="shared" ref="Z267" si="1833">IF(X$26=0,"",X267-$I267)</f>
        <v>4</v>
      </c>
      <c r="AA267" s="204" t="str">
        <f t="shared" ref="AA267" si="1834">IF(ISBLANK(AA$26),"",AA$26+35)</f>
        <v/>
      </c>
      <c r="AB267" s="214" t="str">
        <f t="shared" si="1387"/>
        <v/>
      </c>
      <c r="AC267" s="213" t="str">
        <f t="shared" ref="AC267" si="1835">IF(AA$26=0,"",AA267-$I267)</f>
        <v/>
      </c>
      <c r="AD267" s="202" t="str">
        <f t="shared" ref="AD267" si="1836">IF(ISBLANK(AD$26),"",AD$26+35)</f>
        <v/>
      </c>
      <c r="AE267" s="219" t="str">
        <f t="shared" si="1390"/>
        <v/>
      </c>
      <c r="AF267" s="213" t="str">
        <f t="shared" ref="AF267" si="1837">IF(AD$26=0,"",AD267-$I267)</f>
        <v/>
      </c>
      <c r="AG267" s="205" t="s">
        <v>104</v>
      </c>
      <c r="AH267" s="225"/>
    </row>
    <row r="268" spans="1:34" s="308" customFormat="1" ht="14.25" hidden="1" customHeight="1">
      <c r="A268" s="250"/>
      <c r="B268" s="253"/>
      <c r="C268" s="226" t="s">
        <v>161</v>
      </c>
      <c r="D268" s="201" t="str">
        <f t="shared" si="1824"/>
        <v>---</v>
      </c>
      <c r="E268" s="217">
        <f t="shared" si="1662"/>
        <v>44747</v>
      </c>
      <c r="F268" s="201">
        <f t="shared" si="1809"/>
        <v>44747</v>
      </c>
      <c r="G268" s="200">
        <f t="shared" si="1810"/>
        <v>44748</v>
      </c>
      <c r="H268" s="201">
        <f t="shared" si="1811"/>
        <v>44748</v>
      </c>
      <c r="I268" s="200">
        <f t="shared" si="956"/>
        <v>44750</v>
      </c>
      <c r="J268" s="227">
        <f t="shared" si="1649"/>
        <v>44750</v>
      </c>
      <c r="K268" s="201">
        <f t="shared" si="1825"/>
        <v>44750</v>
      </c>
      <c r="L268" s="202" t="str">
        <f>IF(ISBLANK(L$27),"",L$27+35)</f>
        <v/>
      </c>
      <c r="M268" s="201" t="str">
        <f t="shared" si="1594"/>
        <v/>
      </c>
      <c r="N268" s="213" t="str">
        <f>IF(L$27=0,"",L268-$I268)</f>
        <v/>
      </c>
      <c r="O268" s="202" t="str">
        <f t="shared" ref="O268" si="1838">IF(ISBLANK(O$27),"",O$27+35)</f>
        <v/>
      </c>
      <c r="P268" s="212" t="str">
        <f t="shared" si="1375"/>
        <v/>
      </c>
      <c r="Q268" s="213" t="str">
        <f t="shared" ref="Q268" si="1839">IF(O$27=0,"",O268-$I268)</f>
        <v/>
      </c>
      <c r="R268" s="202" t="str">
        <f t="shared" ref="R268" si="1840">IF(ISBLANK(R$27),"",R$27+35)</f>
        <v/>
      </c>
      <c r="S268" s="207" t="str">
        <f t="shared" si="1378"/>
        <v/>
      </c>
      <c r="T268" s="213" t="str">
        <f t="shared" ref="T268" si="1841">IF(R$27=0,"",R268-$I268)</f>
        <v/>
      </c>
      <c r="U268" s="204">
        <f t="shared" ref="U268" si="1842">IF(ISBLANK(U$27),"",U$27+35)</f>
        <v>44753</v>
      </c>
      <c r="V268" s="212">
        <f t="shared" si="1381"/>
        <v>44753</v>
      </c>
      <c r="W268" s="213">
        <f t="shared" ref="W268" si="1843">IF(U$27=0,"",U268-$I268)</f>
        <v>3</v>
      </c>
      <c r="X268" s="204">
        <f t="shared" ref="X268" si="1844">IF(ISBLANK(X$27),"",X$27+35)</f>
        <v>44753</v>
      </c>
      <c r="Y268" s="212">
        <f t="shared" si="1384"/>
        <v>44753</v>
      </c>
      <c r="Z268" s="213">
        <f t="shared" ref="Z268" si="1845">IF(X$27=0,"",X268-$I268)</f>
        <v>3</v>
      </c>
      <c r="AA268" s="204" t="str">
        <f t="shared" ref="AA268" si="1846">IF(ISBLANK(AA$27),"",AA$27+35)</f>
        <v/>
      </c>
      <c r="AB268" s="214" t="str">
        <f t="shared" si="1387"/>
        <v/>
      </c>
      <c r="AC268" s="213" t="str">
        <f t="shared" ref="AC268" si="1847">IF(AA$27=0,"",AA268-$I268)</f>
        <v/>
      </c>
      <c r="AD268" s="202" t="str">
        <f t="shared" ref="AD268" si="1848">IF(ISBLANK(AD$27),"",AD$27+35)</f>
        <v/>
      </c>
      <c r="AE268" s="219" t="str">
        <f t="shared" si="1390"/>
        <v/>
      </c>
      <c r="AF268" s="213" t="str">
        <f t="shared" ref="AF268" si="1849">IF(AD$27=0,"",AD268-$I268)</f>
        <v/>
      </c>
      <c r="AG268" s="205" t="s">
        <v>167</v>
      </c>
      <c r="AH268" s="225"/>
    </row>
    <row r="269" spans="1:34" s="308" customFormat="1" ht="14.25" hidden="1" customHeight="1">
      <c r="A269" s="251"/>
      <c r="B269" s="252"/>
      <c r="C269" s="200">
        <f>IF(H269="CANCEL","",I269-2)</f>
        <v>44748</v>
      </c>
      <c r="D269" s="201">
        <f>C269</f>
        <v>44748</v>
      </c>
      <c r="E269" s="217">
        <f t="shared" si="1662"/>
        <v>44747</v>
      </c>
      <c r="F269" s="201">
        <f>E269</f>
        <v>44747</v>
      </c>
      <c r="G269" s="200">
        <f>IF(K269="CANCEL","",I269-2)</f>
        <v>44748</v>
      </c>
      <c r="H269" s="201">
        <f>G269</f>
        <v>44748</v>
      </c>
      <c r="I269" s="200">
        <f t="shared" si="956"/>
        <v>44750</v>
      </c>
      <c r="J269" s="227">
        <f t="shared" si="1649"/>
        <v>44750</v>
      </c>
      <c r="K269" s="201">
        <f>I269</f>
        <v>44750</v>
      </c>
      <c r="L269" s="202" t="str">
        <f>IF(ISBLANK(L$28),"",L$28+35)</f>
        <v/>
      </c>
      <c r="M269" s="201" t="str">
        <f t="shared" si="1594"/>
        <v/>
      </c>
      <c r="N269" s="213" t="str">
        <f>IF(L$28=0,"",L269-$I269)</f>
        <v/>
      </c>
      <c r="O269" s="202" t="str">
        <f t="shared" ref="O269" si="1850">IF(ISBLANK(O$28),"",O$28+35)</f>
        <v/>
      </c>
      <c r="P269" s="212" t="str">
        <f t="shared" si="1375"/>
        <v/>
      </c>
      <c r="Q269" s="213" t="str">
        <f t="shared" ref="Q269" si="1851">IF(O$28=0,"",O269-$I269)</f>
        <v/>
      </c>
      <c r="R269" s="202" t="str">
        <f t="shared" ref="R269" si="1852">IF(ISBLANK(R$28),"",R$28+35)</f>
        <v/>
      </c>
      <c r="S269" s="207" t="str">
        <f t="shared" si="1378"/>
        <v/>
      </c>
      <c r="T269" s="213" t="str">
        <f t="shared" ref="T269" si="1853">IF(R$28=0,"",R269-$I269)</f>
        <v/>
      </c>
      <c r="U269" s="204">
        <f t="shared" ref="U269" si="1854">IF(ISBLANK(U$28),"",U$28+35)</f>
        <v>44753</v>
      </c>
      <c r="V269" s="212">
        <f t="shared" si="1381"/>
        <v>44753</v>
      </c>
      <c r="W269" s="213">
        <f t="shared" ref="W269" si="1855">IF(U$28=0,"",U269-$I269)</f>
        <v>3</v>
      </c>
      <c r="X269" s="204">
        <f t="shared" ref="X269" si="1856">IF(ISBLANK(X$28),"",X$28+35)</f>
        <v>44754</v>
      </c>
      <c r="Y269" s="212">
        <f t="shared" si="1384"/>
        <v>44754</v>
      </c>
      <c r="Z269" s="213">
        <f t="shared" ref="Z269" si="1857">IF(X$28=0,"",X269-$I269)</f>
        <v>4</v>
      </c>
      <c r="AA269" s="204" t="str">
        <f t="shared" ref="AA269" si="1858">IF(ISBLANK(AA$28),"",AA$28+35)</f>
        <v/>
      </c>
      <c r="AB269" s="214" t="str">
        <f t="shared" si="1387"/>
        <v/>
      </c>
      <c r="AC269" s="213" t="str">
        <f t="shared" ref="AC269" si="1859">IF(AA$28=0,"",AA269-$I269)</f>
        <v/>
      </c>
      <c r="AD269" s="202" t="str">
        <f t="shared" ref="AD269" si="1860">IF(ISBLANK(AD$28),"",AD$28+35)</f>
        <v/>
      </c>
      <c r="AE269" s="219" t="str">
        <f t="shared" si="1390"/>
        <v/>
      </c>
      <c r="AF269" s="213" t="str">
        <f t="shared" ref="AF269" si="1861">IF(AD$28=0,"",AD269-$I269)</f>
        <v/>
      </c>
      <c r="AG269" s="205" t="s">
        <v>108</v>
      </c>
      <c r="AH269" s="210" t="s">
        <v>186</v>
      </c>
    </row>
    <row r="270" spans="1:34" s="308" customFormat="1" ht="14.25" hidden="1" customHeight="1">
      <c r="A270" s="251"/>
      <c r="B270" s="252"/>
      <c r="C270" s="226" t="s">
        <v>161</v>
      </c>
      <c r="D270" s="201" t="str">
        <f t="shared" ref="D270:D274" si="1862">C270</f>
        <v>---</v>
      </c>
      <c r="E270" s="217">
        <f t="shared" si="1662"/>
        <v>44748</v>
      </c>
      <c r="F270" s="201">
        <f t="shared" ref="F270:F274" si="1863">E270</f>
        <v>44748</v>
      </c>
      <c r="G270" s="200">
        <f t="shared" ref="G270:G271" si="1864">IF(K270="CANCEL","",I270-2)</f>
        <v>44749</v>
      </c>
      <c r="H270" s="201">
        <f t="shared" ref="H270:H274" si="1865">G270</f>
        <v>44749</v>
      </c>
      <c r="I270" s="200">
        <f t="shared" si="956"/>
        <v>44751</v>
      </c>
      <c r="J270" s="227">
        <f t="shared" si="1649"/>
        <v>44751</v>
      </c>
      <c r="K270" s="201">
        <f t="shared" ref="K270:K279" si="1866">I270</f>
        <v>44751</v>
      </c>
      <c r="L270" s="202">
        <f>IF(ISBLANK(L$29),"",L$29+35)</f>
        <v>44754</v>
      </c>
      <c r="M270" s="201">
        <f t="shared" si="1594"/>
        <v>44754</v>
      </c>
      <c r="N270" s="213">
        <f>IF(L$29=0,"",L270-$I270)</f>
        <v>3</v>
      </c>
      <c r="O270" s="202">
        <f t="shared" ref="O270" si="1867">IF(ISBLANK(O$29),"",O$29+35)</f>
        <v>44754</v>
      </c>
      <c r="P270" s="212">
        <f t="shared" si="1375"/>
        <v>44754</v>
      </c>
      <c r="Q270" s="213">
        <f t="shared" ref="Q270" si="1868">IF(O$29=0,"",O270-$I270)</f>
        <v>3</v>
      </c>
      <c r="R270" s="202" t="str">
        <f t="shared" ref="R270" si="1869">IF(ISBLANK(R$29),"",R$29+35)</f>
        <v/>
      </c>
      <c r="S270" s="207" t="str">
        <f t="shared" si="1378"/>
        <v/>
      </c>
      <c r="T270" s="213" t="str">
        <f t="shared" ref="T270" si="1870">IF(R$29=0,"",R270-$I270)</f>
        <v/>
      </c>
      <c r="U270" s="204" t="str">
        <f t="shared" ref="U270" si="1871">IF(ISBLANK(U$29),"",U$29+35)</f>
        <v/>
      </c>
      <c r="V270" s="212" t="str">
        <f t="shared" si="1381"/>
        <v/>
      </c>
      <c r="W270" s="213" t="str">
        <f t="shared" ref="W270" si="1872">IF(U$29=0,"",U270-$I270)</f>
        <v/>
      </c>
      <c r="X270" s="202" t="str">
        <f t="shared" ref="X270" si="1873">IF(ISBLANK(X$29),"",X$29+35)</f>
        <v/>
      </c>
      <c r="Y270" s="201" t="str">
        <f t="shared" si="1384"/>
        <v/>
      </c>
      <c r="Z270" s="213" t="str">
        <f t="shared" ref="Z270" si="1874">IF(X$29=0,"",X270-$I270)</f>
        <v/>
      </c>
      <c r="AA270" s="204" t="str">
        <f t="shared" ref="AA270" si="1875">IF(ISBLANK(AA$29),"",AA$29+35)</f>
        <v/>
      </c>
      <c r="AB270" s="214" t="str">
        <f t="shared" si="1387"/>
        <v/>
      </c>
      <c r="AC270" s="213" t="str">
        <f t="shared" ref="AC270" si="1876">IF(AA$29=0,"",AA270-$I270)</f>
        <v/>
      </c>
      <c r="AD270" s="202" t="str">
        <f t="shared" ref="AD270" si="1877">IF(ISBLANK(AD$29),"",AD$29+35)</f>
        <v/>
      </c>
      <c r="AE270" s="219" t="str">
        <f t="shared" si="1390"/>
        <v/>
      </c>
      <c r="AF270" s="213" t="str">
        <f t="shared" ref="AF270" si="1878">IF(AD$29=0,"",AD270-$I270)</f>
        <v/>
      </c>
      <c r="AG270" s="205" t="s">
        <v>168</v>
      </c>
      <c r="AH270" s="210"/>
    </row>
    <row r="271" spans="1:34" s="308" customFormat="1" ht="14.25" hidden="1" customHeight="1">
      <c r="A271" s="250"/>
      <c r="B271" s="253"/>
      <c r="C271" s="226" t="s">
        <v>161</v>
      </c>
      <c r="D271" s="201" t="str">
        <f t="shared" si="1862"/>
        <v>---</v>
      </c>
      <c r="E271" s="217">
        <f t="shared" si="1662"/>
        <v>44748</v>
      </c>
      <c r="F271" s="201">
        <f t="shared" si="1863"/>
        <v>44748</v>
      </c>
      <c r="G271" s="200">
        <f t="shared" si="1864"/>
        <v>44749</v>
      </c>
      <c r="H271" s="201">
        <f t="shared" si="1865"/>
        <v>44749</v>
      </c>
      <c r="I271" s="200">
        <f t="shared" si="956"/>
        <v>44751</v>
      </c>
      <c r="J271" s="227">
        <f t="shared" si="1649"/>
        <v>44751</v>
      </c>
      <c r="K271" s="201">
        <f t="shared" si="1866"/>
        <v>44751</v>
      </c>
      <c r="L271" s="202">
        <f>IF(ISBLANK(L$30),"",L$30+35)</f>
        <v>44754</v>
      </c>
      <c r="M271" s="201">
        <f t="shared" si="1594"/>
        <v>44754</v>
      </c>
      <c r="N271" s="213">
        <f>IF(L$30=0,"",L271-$I271)</f>
        <v>3</v>
      </c>
      <c r="O271" s="202">
        <f t="shared" ref="O271" si="1879">IF(ISBLANK(O$30),"",O$30+35)</f>
        <v>44755</v>
      </c>
      <c r="P271" s="212">
        <f t="shared" si="1375"/>
        <v>44755</v>
      </c>
      <c r="Q271" s="213">
        <f t="shared" ref="Q271" si="1880">IF(O$30=0,"",O271-$I271)</f>
        <v>4</v>
      </c>
      <c r="R271" s="202" t="str">
        <f t="shared" ref="R271" si="1881">IF(ISBLANK(R$30),"",R$30+35)</f>
        <v/>
      </c>
      <c r="S271" s="207" t="str">
        <f t="shared" si="1378"/>
        <v/>
      </c>
      <c r="T271" s="213" t="str">
        <f t="shared" ref="T271" si="1882">IF(R$30=0,"",R271-$I271)</f>
        <v/>
      </c>
      <c r="U271" s="204" t="str">
        <f t="shared" ref="U271" si="1883">IF(ISBLANK(U$30),"",U$30+35)</f>
        <v/>
      </c>
      <c r="V271" s="212" t="str">
        <f t="shared" si="1381"/>
        <v/>
      </c>
      <c r="W271" s="213" t="str">
        <f t="shared" ref="W271" si="1884">IF(U$30=0,"",U271-$I271)</f>
        <v/>
      </c>
      <c r="X271" s="202" t="str">
        <f t="shared" ref="X271" si="1885">IF(ISBLANK(X$30),"",X$30+35)</f>
        <v/>
      </c>
      <c r="Y271" s="201" t="str">
        <f t="shared" si="1384"/>
        <v/>
      </c>
      <c r="Z271" s="213" t="str">
        <f t="shared" ref="Z271" si="1886">IF(X$30=0,"",X271-$I271)</f>
        <v/>
      </c>
      <c r="AA271" s="204" t="str">
        <f t="shared" ref="AA271" si="1887">IF(ISBLANK(AA$30),"",AA$30+35)</f>
        <v/>
      </c>
      <c r="AB271" s="214" t="str">
        <f t="shared" si="1387"/>
        <v/>
      </c>
      <c r="AC271" s="213" t="str">
        <f t="shared" ref="AC271" si="1888">IF(AA$30=0,"",AA271-$I271)</f>
        <v/>
      </c>
      <c r="AD271" s="202" t="str">
        <f t="shared" ref="AD271" si="1889">IF(ISBLANK(AD$30),"",AD$30+35)</f>
        <v/>
      </c>
      <c r="AE271" s="219" t="str">
        <f t="shared" si="1390"/>
        <v/>
      </c>
      <c r="AF271" s="213" t="str">
        <f t="shared" ref="AF271" si="1890">IF(AD$30=0,"",AD271-$I271)</f>
        <v/>
      </c>
      <c r="AG271" s="205" t="s">
        <v>107</v>
      </c>
      <c r="AH271" s="225"/>
    </row>
    <row r="272" spans="1:34" s="308" customFormat="1" ht="14.25" hidden="1" customHeight="1">
      <c r="A272" s="250"/>
      <c r="B272" s="253"/>
      <c r="C272" s="226" t="s">
        <v>161</v>
      </c>
      <c r="D272" s="201" t="str">
        <f t="shared" si="1862"/>
        <v>---</v>
      </c>
      <c r="E272" s="217">
        <f t="shared" si="1662"/>
        <v>44748</v>
      </c>
      <c r="F272" s="201">
        <f t="shared" si="1863"/>
        <v>44748</v>
      </c>
      <c r="G272" s="200">
        <f>IF(K272="CANCEL","",I272-2)</f>
        <v>44749</v>
      </c>
      <c r="H272" s="201">
        <f t="shared" si="1865"/>
        <v>44749</v>
      </c>
      <c r="I272" s="200">
        <f t="shared" si="956"/>
        <v>44751</v>
      </c>
      <c r="J272" s="227">
        <f t="shared" si="1649"/>
        <v>44751</v>
      </c>
      <c r="K272" s="201">
        <f t="shared" si="1866"/>
        <v>44751</v>
      </c>
      <c r="L272" s="202">
        <f>IF(ISBLANK(L$31),"",L$31+35)</f>
        <v>44754</v>
      </c>
      <c r="M272" s="201">
        <f t="shared" si="1594"/>
        <v>44754</v>
      </c>
      <c r="N272" s="213">
        <f>IF(L$31=0,"",L272-$I272)</f>
        <v>3</v>
      </c>
      <c r="O272" s="202">
        <f t="shared" ref="O272" si="1891">IF(ISBLANK(O$31),"",O$31+35)</f>
        <v>44754</v>
      </c>
      <c r="P272" s="212">
        <f t="shared" si="1375"/>
        <v>44754</v>
      </c>
      <c r="Q272" s="213">
        <f t="shared" ref="Q272" si="1892">IF(O$31=0,"",O272-$I272)</f>
        <v>3</v>
      </c>
      <c r="R272" s="202" t="str">
        <f t="shared" ref="R272" si="1893">IF(ISBLANK(R$31),"",R$31+35)</f>
        <v/>
      </c>
      <c r="S272" s="207" t="str">
        <f t="shared" si="1378"/>
        <v/>
      </c>
      <c r="T272" s="213" t="str">
        <f t="shared" ref="T272" si="1894">IF(R$31=0,"",R272-$I272)</f>
        <v/>
      </c>
      <c r="U272" s="204" t="str">
        <f t="shared" ref="U272" si="1895">IF(ISBLANK(U$31),"",U$31+35)</f>
        <v/>
      </c>
      <c r="V272" s="212" t="str">
        <f t="shared" si="1381"/>
        <v/>
      </c>
      <c r="W272" s="213" t="str">
        <f t="shared" ref="W272" si="1896">IF(U$31=0,"",U272-$I272)</f>
        <v/>
      </c>
      <c r="X272" s="202" t="str">
        <f t="shared" ref="X272" si="1897">IF(ISBLANK(X$31),"",X$31+35)</f>
        <v/>
      </c>
      <c r="Y272" s="201" t="str">
        <f t="shared" si="1384"/>
        <v/>
      </c>
      <c r="Z272" s="213" t="str">
        <f t="shared" ref="Z272" si="1898">IF(X$31=0,"",X272-$I272)</f>
        <v/>
      </c>
      <c r="AA272" s="204" t="str">
        <f t="shared" ref="AA272" si="1899">IF(ISBLANK(AA$31),"",AA$31+35)</f>
        <v/>
      </c>
      <c r="AB272" s="214" t="str">
        <f t="shared" si="1387"/>
        <v/>
      </c>
      <c r="AC272" s="213" t="str">
        <f t="shared" ref="AC272" si="1900">IF(AA$31=0,"",AA272-$I272)</f>
        <v/>
      </c>
      <c r="AD272" s="202" t="str">
        <f t="shared" ref="AD272" si="1901">IF(ISBLANK(AD$31),"",AD$31+35)</f>
        <v/>
      </c>
      <c r="AE272" s="219" t="str">
        <f t="shared" si="1390"/>
        <v/>
      </c>
      <c r="AF272" s="213" t="str">
        <f t="shared" ref="AF272" si="1902">IF(AD$31=0,"",AD272-$I272)</f>
        <v/>
      </c>
      <c r="AG272" s="205" t="s">
        <v>152</v>
      </c>
      <c r="AH272" s="225"/>
    </row>
    <row r="273" spans="1:34" s="308" customFormat="1" ht="14.25" hidden="1" customHeight="1">
      <c r="A273" s="250"/>
      <c r="B273" s="253"/>
      <c r="C273" s="200">
        <f>IF(H273="CANCEL","",I273-1)</f>
        <v>44750</v>
      </c>
      <c r="D273" s="201">
        <f t="shared" ref="D273" si="1903">C273</f>
        <v>44750</v>
      </c>
      <c r="E273" s="217">
        <f>IF(K273="CANCEL","",G273)</f>
        <v>44750</v>
      </c>
      <c r="F273" s="201">
        <f t="shared" si="1863"/>
        <v>44750</v>
      </c>
      <c r="G273" s="200">
        <f>IF(K273="CANCEL","",I273-1)</f>
        <v>44750</v>
      </c>
      <c r="H273" s="201">
        <f t="shared" si="1865"/>
        <v>44750</v>
      </c>
      <c r="I273" s="200">
        <f t="shared" si="956"/>
        <v>44751</v>
      </c>
      <c r="J273" s="227">
        <f t="shared" si="1649"/>
        <v>44751</v>
      </c>
      <c r="K273" s="201">
        <f t="shared" si="1866"/>
        <v>44751</v>
      </c>
      <c r="L273" s="202" t="str">
        <f>IF(ISBLANK(L$32),"",L$32+35)</f>
        <v/>
      </c>
      <c r="M273" s="201" t="str">
        <f t="shared" si="1594"/>
        <v/>
      </c>
      <c r="N273" s="213" t="str">
        <f>IF(L$32=0,"",L273-$I273)</f>
        <v/>
      </c>
      <c r="O273" s="202" t="str">
        <f t="shared" ref="O273" si="1904">IF(ISBLANK(O$32),"",O$32+35)</f>
        <v/>
      </c>
      <c r="P273" s="212" t="str">
        <f t="shared" si="1375"/>
        <v/>
      </c>
      <c r="Q273" s="213" t="str">
        <f t="shared" ref="Q273" si="1905">IF(O$32=0,"",O273-$I273)</f>
        <v/>
      </c>
      <c r="R273" s="202" t="str">
        <f t="shared" ref="R273" si="1906">IF(ISBLANK(R$32),"",R$32+35)</f>
        <v/>
      </c>
      <c r="S273" s="207" t="str">
        <f t="shared" si="1378"/>
        <v/>
      </c>
      <c r="T273" s="213" t="str">
        <f t="shared" ref="T273" si="1907">IF(R$32=0,"",R273-$I273)</f>
        <v/>
      </c>
      <c r="U273" s="202">
        <f>IF(ISBLANK(U$32),"",IF(A273="XIN JIAN ZHEN(KOBE)","",U$32+35))</f>
        <v>44753</v>
      </c>
      <c r="V273" s="212">
        <f t="shared" si="1381"/>
        <v>44753</v>
      </c>
      <c r="W273" s="213">
        <f>IF(U$273="","",U273-$I273)</f>
        <v>2</v>
      </c>
      <c r="X273" s="202">
        <f>IF(ISBLANK(X$32),"",IF(A273="XIN JIAN ZHEN(OSAKA)","",X$32+35))</f>
        <v>44753</v>
      </c>
      <c r="Y273" s="212">
        <f t="shared" si="1384"/>
        <v>44753</v>
      </c>
      <c r="Z273" s="213">
        <f>IF(X$273="","",X273-$I273)</f>
        <v>2</v>
      </c>
      <c r="AA273" s="204" t="str">
        <f t="shared" ref="AA273" si="1908">IF(ISBLANK(AA$32),"",AA$32+35)</f>
        <v/>
      </c>
      <c r="AB273" s="214" t="str">
        <f t="shared" si="1387"/>
        <v/>
      </c>
      <c r="AC273" s="213" t="str">
        <f t="shared" ref="AC273" si="1909">IF(AA$32=0,"",AA273-$I273)</f>
        <v/>
      </c>
      <c r="AD273" s="202" t="str">
        <f t="shared" ref="AD273" si="1910">IF(ISBLANK(AD$32),"",AD$32+35)</f>
        <v/>
      </c>
      <c r="AE273" s="219" t="str">
        <f t="shared" si="1390"/>
        <v/>
      </c>
      <c r="AF273" s="213" t="str">
        <f t="shared" ref="AF273" si="1911">IF(AD$32=0,"",AD273-$I273)</f>
        <v/>
      </c>
      <c r="AG273" s="205" t="s">
        <v>153</v>
      </c>
      <c r="AH273" s="210" t="str">
        <f>IF(A273="XIN JIAN ZHEN(OSAKA)","LCL:OSAKA","LCL:KOBE")</f>
        <v>LCL:KOBE</v>
      </c>
    </row>
    <row r="274" spans="1:34" s="308" customFormat="1" ht="14.25" hidden="1" customHeight="1">
      <c r="A274" s="250"/>
      <c r="B274" s="252"/>
      <c r="C274" s="226" t="s">
        <v>161</v>
      </c>
      <c r="D274" s="201" t="str">
        <f t="shared" si="1862"/>
        <v>---</v>
      </c>
      <c r="E274" s="217">
        <f t="shared" ref="E274:E287" si="1912">IF(K274="CANCEL","",G274-1)</f>
        <v>44748</v>
      </c>
      <c r="F274" s="201">
        <f t="shared" si="1863"/>
        <v>44748</v>
      </c>
      <c r="G274" s="200">
        <f>IF(K274="CANCEL","",I274-2)</f>
        <v>44749</v>
      </c>
      <c r="H274" s="201">
        <f t="shared" si="1865"/>
        <v>44749</v>
      </c>
      <c r="I274" s="200">
        <f t="shared" si="956"/>
        <v>44751</v>
      </c>
      <c r="J274" s="227">
        <f t="shared" si="1649"/>
        <v>44751</v>
      </c>
      <c r="K274" s="201">
        <f t="shared" si="1866"/>
        <v>44751</v>
      </c>
      <c r="L274" s="202" t="str">
        <f>IF(ISBLANK(L$33),"",L$33+35)</f>
        <v/>
      </c>
      <c r="M274" s="201" t="str">
        <f t="shared" si="1594"/>
        <v/>
      </c>
      <c r="N274" s="213" t="str">
        <f>IF(L$33=0,"",L274-$I274)</f>
        <v/>
      </c>
      <c r="O274" s="202" t="str">
        <f t="shared" ref="O274" si="1913">IF(ISBLANK(O$33),"",O$33+35)</f>
        <v/>
      </c>
      <c r="P274" s="212" t="str">
        <f t="shared" si="1375"/>
        <v/>
      </c>
      <c r="Q274" s="213" t="str">
        <f t="shared" ref="Q274" si="1914">IF(O$33=0,"",O274-$I274)</f>
        <v/>
      </c>
      <c r="R274" s="202" t="str">
        <f t="shared" ref="R274" si="1915">IF(ISBLANK(R$33),"",R$33+35)</f>
        <v/>
      </c>
      <c r="S274" s="207" t="str">
        <f t="shared" si="1378"/>
        <v/>
      </c>
      <c r="T274" s="213" t="str">
        <f t="shared" ref="T274" si="1916">IF(R$33=0,"",R274-$I274)</f>
        <v/>
      </c>
      <c r="U274" s="202">
        <f t="shared" ref="U274" si="1917">IF(ISBLANK(U$33),"",U$33+35)</f>
        <v>44753</v>
      </c>
      <c r="V274" s="212">
        <f t="shared" si="1381"/>
        <v>44753</v>
      </c>
      <c r="W274" s="213">
        <f t="shared" ref="W274" si="1918">IF(U$33=0,"",U274-$I274)</f>
        <v>2</v>
      </c>
      <c r="X274" s="202">
        <f t="shared" ref="X274" si="1919">IF(ISBLANK(X$33),"",X$33+35)</f>
        <v>44754</v>
      </c>
      <c r="Y274" s="212">
        <f t="shared" si="1384"/>
        <v>44754</v>
      </c>
      <c r="Z274" s="213">
        <f t="shared" ref="Z274" si="1920">IF(X$33=0,"",X274-$I274)</f>
        <v>3</v>
      </c>
      <c r="AA274" s="204" t="str">
        <f t="shared" ref="AA274" si="1921">IF(ISBLANK(AA$33),"",AA$33+35)</f>
        <v/>
      </c>
      <c r="AB274" s="214" t="str">
        <f t="shared" si="1387"/>
        <v/>
      </c>
      <c r="AC274" s="213" t="str">
        <f t="shared" ref="AC274" si="1922">IF(AA$33=0,"",AA274-$I274)</f>
        <v/>
      </c>
      <c r="AD274" s="202" t="str">
        <f t="shared" ref="AD274" si="1923">IF(ISBLANK(AD$33),"",AD$33+35)</f>
        <v/>
      </c>
      <c r="AE274" s="219" t="str">
        <f t="shared" si="1390"/>
        <v/>
      </c>
      <c r="AF274" s="213" t="str">
        <f t="shared" ref="AF274" si="1924">IF(AD$33=0,"",AD274-$I274)</f>
        <v/>
      </c>
      <c r="AG274" s="205" t="s">
        <v>167</v>
      </c>
      <c r="AH274" s="225"/>
    </row>
    <row r="275" spans="1:34" s="308" customFormat="1" ht="14.25" hidden="1" customHeight="1">
      <c r="A275" s="251"/>
      <c r="B275" s="252"/>
      <c r="C275" s="226" t="s">
        <v>161</v>
      </c>
      <c r="D275" s="201" t="str">
        <f>C275</f>
        <v>---</v>
      </c>
      <c r="E275" s="217">
        <f t="shared" si="1912"/>
        <v>44748</v>
      </c>
      <c r="F275" s="201">
        <f>E275</f>
        <v>44748</v>
      </c>
      <c r="G275" s="200">
        <f>IF(K275="CANCEL","",I275-2)</f>
        <v>44749</v>
      </c>
      <c r="H275" s="201">
        <f>G275</f>
        <v>44749</v>
      </c>
      <c r="I275" s="200">
        <f t="shared" si="956"/>
        <v>44751</v>
      </c>
      <c r="J275" s="227">
        <f t="shared" si="1649"/>
        <v>44751</v>
      </c>
      <c r="K275" s="201">
        <f t="shared" si="1866"/>
        <v>44751</v>
      </c>
      <c r="L275" s="202" t="str">
        <f>IF(ISBLANK(L$34),"",L$34+35)</f>
        <v/>
      </c>
      <c r="M275" s="201" t="str">
        <f t="shared" si="1594"/>
        <v/>
      </c>
      <c r="N275" s="213" t="str">
        <f>IF(L$34=0,"",L275-$I275)</f>
        <v/>
      </c>
      <c r="O275" s="202" t="str">
        <f t="shared" ref="O275" si="1925">IF(ISBLANK(O$34),"",O$34+35)</f>
        <v/>
      </c>
      <c r="P275" s="212" t="str">
        <f t="shared" si="1375"/>
        <v/>
      </c>
      <c r="Q275" s="213" t="str">
        <f t="shared" ref="Q275" si="1926">IF(O$34=0,"",O275-$I275)</f>
        <v/>
      </c>
      <c r="R275" s="202" t="str">
        <f t="shared" ref="R275" si="1927">IF(ISBLANK(R$34),"",R$34+35)</f>
        <v/>
      </c>
      <c r="S275" s="207" t="str">
        <f t="shared" si="1378"/>
        <v/>
      </c>
      <c r="T275" s="213" t="str">
        <f t="shared" ref="T275" si="1928">IF(R$34=0,"",R275-$I275)</f>
        <v/>
      </c>
      <c r="U275" s="202">
        <f t="shared" ref="U275" si="1929">IF(ISBLANK(U$34),"",U$34+35)</f>
        <v>44753</v>
      </c>
      <c r="V275" s="212">
        <f t="shared" si="1381"/>
        <v>44753</v>
      </c>
      <c r="W275" s="213">
        <f t="shared" ref="W275" si="1930">IF(U$34=0,"",U275-$I275)</f>
        <v>2</v>
      </c>
      <c r="X275" s="202">
        <f t="shared" ref="X275" si="1931">IF(ISBLANK(X$34),"",X$34+35)</f>
        <v>44753</v>
      </c>
      <c r="Y275" s="212">
        <f t="shared" si="1384"/>
        <v>44753</v>
      </c>
      <c r="Z275" s="213">
        <f t="shared" ref="Z275" si="1932">IF(X$34=0,"",X275-$I275)</f>
        <v>2</v>
      </c>
      <c r="AA275" s="220" t="str">
        <f t="shared" ref="AA275" si="1933">IF(ISBLANK(AA$34),"",AA$34+35)</f>
        <v/>
      </c>
      <c r="AB275" s="221" t="str">
        <f t="shared" si="1387"/>
        <v/>
      </c>
      <c r="AC275" s="222" t="str">
        <f t="shared" ref="AC275" si="1934">IF(AA$34=0,"",AA275-$I275)</f>
        <v/>
      </c>
      <c r="AD275" s="202" t="str">
        <f t="shared" ref="AD275" si="1935">IF(ISBLANK(AD$34),"",AD$34+35)</f>
        <v/>
      </c>
      <c r="AE275" s="219" t="str">
        <f t="shared" si="1390"/>
        <v/>
      </c>
      <c r="AF275" s="213" t="str">
        <f t="shared" ref="AF275" si="1936">IF(AD$34=0,"",AD275-$I275)</f>
        <v/>
      </c>
      <c r="AG275" s="205" t="s">
        <v>168</v>
      </c>
      <c r="AH275" s="210"/>
    </row>
    <row r="276" spans="1:34" s="308" customFormat="1" ht="14.25" hidden="1" customHeight="1">
      <c r="A276" s="250"/>
      <c r="B276" s="252"/>
      <c r="C276" s="226" t="s">
        <v>161</v>
      </c>
      <c r="D276" s="201" t="str">
        <f t="shared" ref="D276:D288" si="1937">C276</f>
        <v>---</v>
      </c>
      <c r="E276" s="217">
        <f t="shared" si="1912"/>
        <v>44748</v>
      </c>
      <c r="F276" s="201">
        <f t="shared" ref="F276:F288" si="1938">E276</f>
        <v>44748</v>
      </c>
      <c r="G276" s="200">
        <f>IF(K276="CANCEL","",I276-2)</f>
        <v>44749</v>
      </c>
      <c r="H276" s="201">
        <f t="shared" ref="H276:H288" si="1939">G276</f>
        <v>44749</v>
      </c>
      <c r="I276" s="200">
        <f t="shared" si="956"/>
        <v>44751</v>
      </c>
      <c r="J276" s="227">
        <f t="shared" si="1649"/>
        <v>44751</v>
      </c>
      <c r="K276" s="201">
        <f t="shared" si="1866"/>
        <v>44751</v>
      </c>
      <c r="L276" s="202" t="str">
        <f>IF(ISBLANK(L$35),"",L$35+35)</f>
        <v/>
      </c>
      <c r="M276" s="201" t="str">
        <f t="shared" si="1594"/>
        <v/>
      </c>
      <c r="N276" s="213" t="str">
        <f>IF(L$35=0,"",L276-$I276)</f>
        <v/>
      </c>
      <c r="O276" s="202" t="str">
        <f t="shared" ref="O276" si="1940">IF(ISBLANK(O$35),"",O$35+35)</f>
        <v/>
      </c>
      <c r="P276" s="212" t="str">
        <f t="shared" si="1375"/>
        <v/>
      </c>
      <c r="Q276" s="213" t="str">
        <f t="shared" ref="Q276" si="1941">IF(O$35=0,"",O276-$I276)</f>
        <v/>
      </c>
      <c r="R276" s="202" t="str">
        <f t="shared" ref="R276" si="1942">IF(ISBLANK(R$35),"",R$35+35)</f>
        <v/>
      </c>
      <c r="S276" s="207" t="str">
        <f t="shared" si="1378"/>
        <v/>
      </c>
      <c r="T276" s="213" t="str">
        <f t="shared" ref="T276" si="1943">IF(R$35=0,"",R276-$I276)</f>
        <v/>
      </c>
      <c r="U276" s="204" t="str">
        <f t="shared" ref="U276" si="1944">IF(ISBLANK(U$35),"",U$35+35)</f>
        <v/>
      </c>
      <c r="V276" s="212" t="str">
        <f t="shared" si="1381"/>
        <v/>
      </c>
      <c r="W276" s="213" t="str">
        <f t="shared" ref="W276" si="1945">IF(U$35=0,"",U276-$I276)</f>
        <v/>
      </c>
      <c r="X276" s="202" t="str">
        <f t="shared" ref="X276" si="1946">IF(ISBLANK(X$35),"",X$35+35)</f>
        <v/>
      </c>
      <c r="Y276" s="201" t="str">
        <f t="shared" si="1384"/>
        <v/>
      </c>
      <c r="Z276" s="213" t="str">
        <f t="shared" ref="Z276" si="1947">IF(X$35=0,"",X276-$I276)</f>
        <v/>
      </c>
      <c r="AA276" s="202">
        <f t="shared" ref="AA276" si="1948">IF(ISBLANK(AA$35),"",AA$35+35)</f>
        <v>44753</v>
      </c>
      <c r="AB276" s="201">
        <f t="shared" si="1387"/>
        <v>44753</v>
      </c>
      <c r="AC276" s="213">
        <f t="shared" ref="AC276" si="1949">IF(AA$35=0,"",AA276-$I276)</f>
        <v>2</v>
      </c>
      <c r="AD276" s="202">
        <f t="shared" ref="AD276" si="1950">IF(ISBLANK(AD$35),"",AD$35+35)</f>
        <v>44754</v>
      </c>
      <c r="AE276" s="201">
        <f t="shared" si="1390"/>
        <v>44754</v>
      </c>
      <c r="AF276" s="213">
        <f t="shared" ref="AF276" si="1951">IF(AD$35=0,"",AD276-$I276)</f>
        <v>3</v>
      </c>
      <c r="AG276" s="205" t="s">
        <v>166</v>
      </c>
      <c r="AH276" s="210"/>
    </row>
    <row r="277" spans="1:34" s="308" customFormat="1" ht="14.25" hidden="1" customHeight="1">
      <c r="A277" s="250"/>
      <c r="B277" s="252"/>
      <c r="C277" s="226" t="s">
        <v>161</v>
      </c>
      <c r="D277" s="201" t="str">
        <f t="shared" si="1937"/>
        <v>---</v>
      </c>
      <c r="E277" s="217">
        <f t="shared" si="1912"/>
        <v>44748</v>
      </c>
      <c r="F277" s="201">
        <f t="shared" si="1938"/>
        <v>44748</v>
      </c>
      <c r="G277" s="200">
        <f>IF(K277="CANCEL","",I277-2)</f>
        <v>44749</v>
      </c>
      <c r="H277" s="201">
        <f t="shared" si="1939"/>
        <v>44749</v>
      </c>
      <c r="I277" s="200">
        <f t="shared" si="956"/>
        <v>44751</v>
      </c>
      <c r="J277" s="227">
        <f t="shared" si="1649"/>
        <v>44751</v>
      </c>
      <c r="K277" s="201">
        <f t="shared" si="1866"/>
        <v>44751</v>
      </c>
      <c r="L277" s="202" t="str">
        <f>IF(ISBLANK(L$36),"",L$36+35)</f>
        <v/>
      </c>
      <c r="M277" s="201" t="str">
        <f t="shared" si="1594"/>
        <v/>
      </c>
      <c r="N277" s="213" t="str">
        <f>IF(L$36=0,"",L277-$I277)</f>
        <v/>
      </c>
      <c r="O277" s="202" t="str">
        <f t="shared" ref="O277" si="1952">IF(ISBLANK(O$36),"",O$36+35)</f>
        <v/>
      </c>
      <c r="P277" s="212" t="str">
        <f t="shared" si="1375"/>
        <v/>
      </c>
      <c r="Q277" s="213" t="str">
        <f t="shared" ref="Q277" si="1953">IF(O$36=0,"",O277-$I277)</f>
        <v/>
      </c>
      <c r="R277" s="202" t="str">
        <f t="shared" ref="R277" si="1954">IF(ISBLANK(R$36),"",R$36+35)</f>
        <v/>
      </c>
      <c r="S277" s="207" t="str">
        <f t="shared" si="1378"/>
        <v/>
      </c>
      <c r="T277" s="213" t="str">
        <f t="shared" ref="T277" si="1955">IF(R$36=0,"",R277-$I277)</f>
        <v/>
      </c>
      <c r="U277" s="204" t="str">
        <f t="shared" ref="U277" si="1956">IF(ISBLANK(U$36),"",U$36+35)</f>
        <v/>
      </c>
      <c r="V277" s="212" t="str">
        <f t="shared" si="1381"/>
        <v/>
      </c>
      <c r="W277" s="213" t="str">
        <f t="shared" ref="W277" si="1957">IF(U$36=0,"",U277-$I277)</f>
        <v/>
      </c>
      <c r="X277" s="202" t="str">
        <f t="shared" ref="X277" si="1958">IF(ISBLANK(X$36),"",X$36+35)</f>
        <v/>
      </c>
      <c r="Y277" s="201" t="str">
        <f t="shared" si="1384"/>
        <v/>
      </c>
      <c r="Z277" s="213" t="str">
        <f t="shared" ref="Z277" si="1959">IF(X$36=0,"",X277-$I277)</f>
        <v/>
      </c>
      <c r="AA277" s="202">
        <f t="shared" ref="AA277" si="1960">IF(ISBLANK(AA$36),"",AA$36+35)</f>
        <v>44753</v>
      </c>
      <c r="AB277" s="201">
        <f t="shared" si="1387"/>
        <v>44753</v>
      </c>
      <c r="AC277" s="213">
        <f t="shared" ref="AC277" si="1961">IF(AA$36=0,"",AA277-$I277)</f>
        <v>2</v>
      </c>
      <c r="AD277" s="202">
        <f t="shared" ref="AD277" si="1962">IF(ISBLANK(AD$36),"",AD$36+35)</f>
        <v>44754</v>
      </c>
      <c r="AE277" s="201">
        <f t="shared" si="1390"/>
        <v>44754</v>
      </c>
      <c r="AF277" s="213">
        <f t="shared" ref="AF277" si="1963">IF(AD$36=0,"",AD277-$I277)</f>
        <v>3</v>
      </c>
      <c r="AG277" s="205" t="s">
        <v>167</v>
      </c>
      <c r="AH277" s="225"/>
    </row>
    <row r="278" spans="1:34" s="308" customFormat="1" ht="14.25" hidden="1" customHeight="1">
      <c r="A278" s="250"/>
      <c r="B278" s="253"/>
      <c r="C278" s="226" t="s">
        <v>161</v>
      </c>
      <c r="D278" s="201" t="str">
        <f t="shared" si="1937"/>
        <v>---</v>
      </c>
      <c r="E278" s="217">
        <f t="shared" si="1912"/>
        <v>44748</v>
      </c>
      <c r="F278" s="201">
        <f t="shared" si="1938"/>
        <v>44748</v>
      </c>
      <c r="G278" s="200">
        <f>IF(K278="CANCEL","",I278-2)</f>
        <v>44749</v>
      </c>
      <c r="H278" s="201">
        <f t="shared" si="1939"/>
        <v>44749</v>
      </c>
      <c r="I278" s="200">
        <f t="shared" si="956"/>
        <v>44751</v>
      </c>
      <c r="J278" s="227">
        <f t="shared" si="1649"/>
        <v>44751</v>
      </c>
      <c r="K278" s="201">
        <f t="shared" si="1866"/>
        <v>44751</v>
      </c>
      <c r="L278" s="202" t="str">
        <f>IF(ISBLANK(L$37),"",L$37+35)</f>
        <v/>
      </c>
      <c r="M278" s="201" t="str">
        <f t="shared" si="1594"/>
        <v/>
      </c>
      <c r="N278" s="213" t="str">
        <f>IF(L$37=0,"",L278-$I278)</f>
        <v/>
      </c>
      <c r="O278" s="202" t="str">
        <f t="shared" ref="O278" si="1964">IF(ISBLANK(O$37),"",O$37+35)</f>
        <v/>
      </c>
      <c r="P278" s="212" t="str">
        <f t="shared" si="1375"/>
        <v/>
      </c>
      <c r="Q278" s="213" t="str">
        <f t="shared" ref="Q278" si="1965">IF(O$37=0,"",O278-$I278)</f>
        <v/>
      </c>
      <c r="R278" s="202" t="str">
        <f t="shared" ref="R278" si="1966">IF(ISBLANK(R$37),"",R$37+35)</f>
        <v/>
      </c>
      <c r="S278" s="207" t="str">
        <f t="shared" si="1378"/>
        <v/>
      </c>
      <c r="T278" s="213" t="str">
        <f t="shared" ref="T278" si="1967">IF(R$37=0,"",R278-$I278)</f>
        <v/>
      </c>
      <c r="U278" s="204" t="str">
        <f t="shared" ref="U278" si="1968">IF(ISBLANK(U$37),"",U$37+35)</f>
        <v/>
      </c>
      <c r="V278" s="212" t="str">
        <f t="shared" si="1381"/>
        <v/>
      </c>
      <c r="W278" s="213" t="str">
        <f t="shared" ref="W278" si="1969">IF(U$37=0,"",U278-$I278)</f>
        <v/>
      </c>
      <c r="X278" s="202" t="str">
        <f t="shared" ref="X278" si="1970">IF(ISBLANK(X$37),"",X$37+35)</f>
        <v/>
      </c>
      <c r="Y278" s="201" t="str">
        <f t="shared" si="1384"/>
        <v/>
      </c>
      <c r="Z278" s="213" t="str">
        <f t="shared" ref="Z278" si="1971">IF(X$37=0,"",X278-$I278)</f>
        <v/>
      </c>
      <c r="AA278" s="202">
        <f t="shared" ref="AA278" si="1972">IF(ISBLANK(AA$37),"",AA$37+35)</f>
        <v>44754</v>
      </c>
      <c r="AB278" s="201">
        <f t="shared" si="1387"/>
        <v>44754</v>
      </c>
      <c r="AC278" s="213">
        <f t="shared" ref="AC278" si="1973">IF(AA$37=0,"",AA278-$I278)</f>
        <v>3</v>
      </c>
      <c r="AD278" s="202">
        <f t="shared" ref="AD278" si="1974">IF(ISBLANK(AD$37),"",AD$37+35)</f>
        <v>44753</v>
      </c>
      <c r="AE278" s="201">
        <f t="shared" si="1390"/>
        <v>44753</v>
      </c>
      <c r="AF278" s="213">
        <f t="shared" ref="AF278" si="1975">IF(AD$37=0,"",AD278-$I278)</f>
        <v>2</v>
      </c>
      <c r="AG278" s="205" t="s">
        <v>152</v>
      </c>
      <c r="AH278" s="225"/>
    </row>
    <row r="279" spans="1:34" s="308" customFormat="1" ht="14.25" hidden="1" customHeight="1">
      <c r="A279" s="250"/>
      <c r="B279" s="253"/>
      <c r="C279" s="226" t="s">
        <v>161</v>
      </c>
      <c r="D279" s="201" t="str">
        <f t="shared" si="1937"/>
        <v>---</v>
      </c>
      <c r="E279" s="217">
        <f t="shared" si="1912"/>
        <v>44749</v>
      </c>
      <c r="F279" s="201">
        <f t="shared" si="1938"/>
        <v>44749</v>
      </c>
      <c r="G279" s="200">
        <f t="shared" ref="G279:G288" si="1976">IF(K279="CANCEL","",I279-2)</f>
        <v>44750</v>
      </c>
      <c r="H279" s="201">
        <f t="shared" si="1939"/>
        <v>44750</v>
      </c>
      <c r="I279" s="200">
        <f t="shared" si="956"/>
        <v>44752</v>
      </c>
      <c r="J279" s="227">
        <f t="shared" si="1649"/>
        <v>44752</v>
      </c>
      <c r="K279" s="201">
        <f t="shared" si="1866"/>
        <v>44752</v>
      </c>
      <c r="L279" s="202">
        <f>IF(ISBLANK(L$38),"",L$38+35)</f>
        <v>44755</v>
      </c>
      <c r="M279" s="201">
        <f t="shared" si="1594"/>
        <v>44755</v>
      </c>
      <c r="N279" s="213">
        <f>IF(L$38=0,"",L279-$I279)</f>
        <v>3</v>
      </c>
      <c r="O279" s="202">
        <f t="shared" ref="O279" si="1977">IF(ISBLANK(O$38),"",O$38+35)</f>
        <v>44755</v>
      </c>
      <c r="P279" s="212">
        <f t="shared" si="1375"/>
        <v>44755</v>
      </c>
      <c r="Q279" s="213">
        <f t="shared" ref="Q279" si="1978">IF(O$38=0,"",O279-$I279)</f>
        <v>3</v>
      </c>
      <c r="R279" s="202" t="str">
        <f t="shared" ref="R279" si="1979">IF(ISBLANK(R$38),"",R$38+35)</f>
        <v/>
      </c>
      <c r="S279" s="207" t="str">
        <f t="shared" si="1378"/>
        <v/>
      </c>
      <c r="T279" s="213" t="str">
        <f t="shared" ref="T279" si="1980">IF(R$38=0,"",R279-$I279)</f>
        <v/>
      </c>
      <c r="U279" s="204" t="str">
        <f t="shared" ref="U279" si="1981">IF(ISBLANK(U$38),"",U$38+35)</f>
        <v/>
      </c>
      <c r="V279" s="212" t="str">
        <f t="shared" si="1381"/>
        <v/>
      </c>
      <c r="W279" s="213" t="str">
        <f t="shared" ref="W279" si="1982">IF(U$38=0,"",U279-$I279)</f>
        <v/>
      </c>
      <c r="X279" s="202" t="str">
        <f t="shared" ref="X279" si="1983">IF(ISBLANK(X$38),"",X$38+35)</f>
        <v/>
      </c>
      <c r="Y279" s="201" t="str">
        <f t="shared" si="1384"/>
        <v/>
      </c>
      <c r="Z279" s="213" t="str">
        <f t="shared" ref="Z279" si="1984">IF(X$38=0,"",X279-$I279)</f>
        <v/>
      </c>
      <c r="AA279" s="204" t="str">
        <f t="shared" ref="AA279" si="1985">IF(ISBLANK(AA$38),"",AA$38+35)</f>
        <v/>
      </c>
      <c r="AB279" s="214" t="str">
        <f t="shared" si="1387"/>
        <v/>
      </c>
      <c r="AC279" s="213" t="str">
        <f t="shared" ref="AC279" si="1986">IF(AA$38=0,"",AA279-$I279)</f>
        <v/>
      </c>
      <c r="AD279" s="202" t="str">
        <f t="shared" ref="AD279" si="1987">IF(ISBLANK(AD$38),"",AD$38+35)</f>
        <v/>
      </c>
      <c r="AE279" s="219" t="str">
        <f t="shared" si="1390"/>
        <v/>
      </c>
      <c r="AF279" s="213" t="str">
        <f t="shared" ref="AF279" si="1988">IF(AD$38=0,"",AD279-$I279)</f>
        <v/>
      </c>
      <c r="AG279" s="205" t="s">
        <v>170</v>
      </c>
      <c r="AH279" s="225"/>
    </row>
    <row r="280" spans="1:34" s="308" customFormat="1" ht="14.25" hidden="1" customHeight="1">
      <c r="A280" s="254"/>
      <c r="B280" s="252"/>
      <c r="C280" s="226" t="s">
        <v>161</v>
      </c>
      <c r="D280" s="201" t="str">
        <f t="shared" si="1937"/>
        <v>---</v>
      </c>
      <c r="E280" s="217">
        <f t="shared" si="1912"/>
        <v>44749</v>
      </c>
      <c r="F280" s="201">
        <f t="shared" si="1938"/>
        <v>44749</v>
      </c>
      <c r="G280" s="200">
        <f t="shared" si="1976"/>
        <v>44750</v>
      </c>
      <c r="H280" s="201">
        <f t="shared" si="1939"/>
        <v>44750</v>
      </c>
      <c r="I280" s="200">
        <f t="shared" si="956"/>
        <v>44752</v>
      </c>
      <c r="J280" s="227">
        <f t="shared" si="1649"/>
        <v>44752</v>
      </c>
      <c r="K280" s="201">
        <f>I280</f>
        <v>44752</v>
      </c>
      <c r="L280" s="202">
        <f>IF(ISBLANK(L$39),"",L$39+35)</f>
        <v>44755</v>
      </c>
      <c r="M280" s="201">
        <f t="shared" si="1594"/>
        <v>44755</v>
      </c>
      <c r="N280" s="213">
        <f>IF(L$39=0,"",L280-$I280)</f>
        <v>3</v>
      </c>
      <c r="O280" s="202">
        <f t="shared" ref="O280" si="1989">IF(ISBLANK(O$39),"",O$39+35)</f>
        <v>44755</v>
      </c>
      <c r="P280" s="212">
        <f t="shared" si="1375"/>
        <v>44755</v>
      </c>
      <c r="Q280" s="213">
        <f t="shared" ref="Q280" si="1990">IF(O$39=0,"",O280-$I280)</f>
        <v>3</v>
      </c>
      <c r="R280" s="202" t="str">
        <f t="shared" ref="R280" si="1991">IF(ISBLANK(R$39),"",R$39+35)</f>
        <v/>
      </c>
      <c r="S280" s="207" t="str">
        <f t="shared" si="1378"/>
        <v/>
      </c>
      <c r="T280" s="213" t="str">
        <f t="shared" ref="T280" si="1992">IF(R$39=0,"",R280-$I280)</f>
        <v/>
      </c>
      <c r="U280" s="204" t="str">
        <f t="shared" ref="U280" si="1993">IF(ISBLANK(U$39),"",U$39+35)</f>
        <v/>
      </c>
      <c r="V280" s="212" t="str">
        <f t="shared" si="1381"/>
        <v/>
      </c>
      <c r="W280" s="213" t="str">
        <f t="shared" ref="W280" si="1994">IF(U$39=0,"",U280-$I280)</f>
        <v/>
      </c>
      <c r="X280" s="202" t="str">
        <f t="shared" ref="X280" si="1995">IF(ISBLANK(X$39),"",X$39+35)</f>
        <v/>
      </c>
      <c r="Y280" s="201" t="str">
        <f t="shared" si="1384"/>
        <v/>
      </c>
      <c r="Z280" s="213" t="str">
        <f t="shared" ref="Z280" si="1996">IF(X$39=0,"",X280-$I280)</f>
        <v/>
      </c>
      <c r="AA280" s="204" t="str">
        <f t="shared" ref="AA280" si="1997">IF(ISBLANK(AA$39),"",AA$39+35)</f>
        <v/>
      </c>
      <c r="AB280" s="214" t="str">
        <f t="shared" si="1387"/>
        <v/>
      </c>
      <c r="AC280" s="213" t="str">
        <f t="shared" ref="AC280" si="1998">IF(AA$39=0,"",AA280-$I280)</f>
        <v/>
      </c>
      <c r="AD280" s="202" t="str">
        <f t="shared" ref="AD280" si="1999">IF(ISBLANK(AD$39),"",AD$39+35)</f>
        <v/>
      </c>
      <c r="AE280" s="219" t="str">
        <f t="shared" si="1390"/>
        <v/>
      </c>
      <c r="AF280" s="223" t="str">
        <f t="shared" ref="AF280" si="2000">IF(AD$39=0,"",AD280-$I280)</f>
        <v/>
      </c>
      <c r="AG280" s="205" t="s">
        <v>171</v>
      </c>
      <c r="AH280" s="210"/>
    </row>
    <row r="281" spans="1:34" s="308" customFormat="1" ht="14.25" hidden="1" customHeight="1">
      <c r="A281" s="250"/>
      <c r="B281" s="253"/>
      <c r="C281" s="226" t="s">
        <v>161</v>
      </c>
      <c r="D281" s="201" t="str">
        <f t="shared" si="1937"/>
        <v>---</v>
      </c>
      <c r="E281" s="217">
        <f t="shared" si="1912"/>
        <v>44749</v>
      </c>
      <c r="F281" s="201">
        <f t="shared" si="1938"/>
        <v>44749</v>
      </c>
      <c r="G281" s="200">
        <f t="shared" si="1976"/>
        <v>44750</v>
      </c>
      <c r="H281" s="201">
        <f t="shared" si="1939"/>
        <v>44750</v>
      </c>
      <c r="I281" s="200">
        <f t="shared" si="956"/>
        <v>44752</v>
      </c>
      <c r="J281" s="227">
        <f t="shared" si="1649"/>
        <v>44752</v>
      </c>
      <c r="K281" s="201">
        <f t="shared" ref="K281:K282" si="2001">I281</f>
        <v>44752</v>
      </c>
      <c r="L281" s="202">
        <f>IF(ISBLANK(L$40),"",L$40+35)</f>
        <v>44756</v>
      </c>
      <c r="M281" s="201">
        <f t="shared" si="1594"/>
        <v>44756</v>
      </c>
      <c r="N281" s="213">
        <f>IF(L$40=0,"",L281-$I281)</f>
        <v>4</v>
      </c>
      <c r="O281" s="202">
        <f t="shared" ref="O281" si="2002">IF(ISBLANK(O$40),"",O$40+35)</f>
        <v>44755</v>
      </c>
      <c r="P281" s="212">
        <f t="shared" si="1375"/>
        <v>44755</v>
      </c>
      <c r="Q281" s="213">
        <f t="shared" ref="Q281" si="2003">IF(O$40=0,"",O281-$I281)</f>
        <v>3</v>
      </c>
      <c r="R281" s="202" t="str">
        <f t="shared" ref="R281" si="2004">IF(ISBLANK(R$40),"",R$40+35)</f>
        <v/>
      </c>
      <c r="S281" s="207" t="str">
        <f t="shared" si="1378"/>
        <v/>
      </c>
      <c r="T281" s="213" t="str">
        <f t="shared" ref="T281" si="2005">IF(R$40=0,"",R281-$I281)</f>
        <v/>
      </c>
      <c r="U281" s="204" t="str">
        <f t="shared" ref="U281" si="2006">IF(ISBLANK(U$40),"",U$40+35)</f>
        <v/>
      </c>
      <c r="V281" s="212" t="str">
        <f t="shared" si="1381"/>
        <v/>
      </c>
      <c r="W281" s="213" t="str">
        <f t="shared" ref="W281" si="2007">IF(U$40=0,"",U281-$I281)</f>
        <v/>
      </c>
      <c r="X281" s="202" t="str">
        <f t="shared" ref="X281" si="2008">IF(ISBLANK(X$40),"",X$40+35)</f>
        <v/>
      </c>
      <c r="Y281" s="201" t="str">
        <f t="shared" si="1384"/>
        <v/>
      </c>
      <c r="Z281" s="213" t="str">
        <f t="shared" ref="Z281" si="2009">IF(X$40=0,"",X281-$I281)</f>
        <v/>
      </c>
      <c r="AA281" s="204" t="str">
        <f t="shared" ref="AA281" si="2010">IF(ISBLANK(AA$40),"",AA$40+35)</f>
        <v/>
      </c>
      <c r="AB281" s="214" t="str">
        <f t="shared" si="1387"/>
        <v/>
      </c>
      <c r="AC281" s="213" t="str">
        <f t="shared" ref="AC281" si="2011">IF(AA$40=0,"",AA281-$I281)</f>
        <v/>
      </c>
      <c r="AD281" s="202" t="str">
        <f t="shared" ref="AD281" si="2012">IF(ISBLANK(AD$40),"",AD$40+35)</f>
        <v/>
      </c>
      <c r="AE281" s="219" t="str">
        <f t="shared" si="1390"/>
        <v/>
      </c>
      <c r="AF281" s="213" t="str">
        <f t="shared" ref="AF281" si="2013">IF(AD$40=0,"",AD281-$I281)</f>
        <v/>
      </c>
      <c r="AG281" s="205" t="s">
        <v>105</v>
      </c>
      <c r="AH281" s="225"/>
    </row>
    <row r="282" spans="1:34" s="308" customFormat="1" ht="14.25" hidden="1" customHeight="1">
      <c r="A282" s="250"/>
      <c r="B282" s="253"/>
      <c r="C282" s="226" t="s">
        <v>161</v>
      </c>
      <c r="D282" s="201" t="str">
        <f t="shared" si="1937"/>
        <v>---</v>
      </c>
      <c r="E282" s="217">
        <f t="shared" si="1912"/>
        <v>44749</v>
      </c>
      <c r="F282" s="201">
        <f t="shared" si="1938"/>
        <v>44749</v>
      </c>
      <c r="G282" s="200">
        <f t="shared" si="1976"/>
        <v>44750</v>
      </c>
      <c r="H282" s="201">
        <f t="shared" si="1939"/>
        <v>44750</v>
      </c>
      <c r="I282" s="200">
        <f t="shared" si="956"/>
        <v>44752</v>
      </c>
      <c r="J282" s="227">
        <f t="shared" si="1649"/>
        <v>44752</v>
      </c>
      <c r="K282" s="201">
        <f t="shared" si="2001"/>
        <v>44752</v>
      </c>
      <c r="L282" s="202">
        <f>IF(ISBLANK(L$41),"",L$41+35)</f>
        <v>44756</v>
      </c>
      <c r="M282" s="201">
        <f t="shared" si="1594"/>
        <v>44756</v>
      </c>
      <c r="N282" s="213">
        <f>IF(L$41=0,"",L282-$I282)</f>
        <v>4</v>
      </c>
      <c r="O282" s="202">
        <f t="shared" ref="O282" si="2014">IF(ISBLANK(O$41),"",O$41+35)</f>
        <v>44755</v>
      </c>
      <c r="P282" s="212">
        <f t="shared" ref="P282:P288" si="2015">O282</f>
        <v>44755</v>
      </c>
      <c r="Q282" s="213">
        <f t="shared" ref="Q282" si="2016">IF(O$41=0,"",O282-$I282)</f>
        <v>3</v>
      </c>
      <c r="R282" s="202">
        <f t="shared" ref="R282" si="2017">IF(ISBLANK(R$41),"",R$41+35)</f>
        <v>44757</v>
      </c>
      <c r="S282" s="201">
        <f t="shared" ref="S282:S288" si="2018">R282</f>
        <v>44757</v>
      </c>
      <c r="T282" s="213">
        <f t="shared" ref="T282" si="2019">IF(R$41=0,"",R282-$I282)</f>
        <v>5</v>
      </c>
      <c r="U282" s="204" t="str">
        <f t="shared" ref="U282" si="2020">IF(ISBLANK(U$41),"",U$41+35)</f>
        <v/>
      </c>
      <c r="V282" s="212" t="str">
        <f t="shared" ref="V282:V288" si="2021">U282</f>
        <v/>
      </c>
      <c r="W282" s="213" t="str">
        <f t="shared" ref="W282" si="2022">IF(U$41=0,"",U282-$I282)</f>
        <v/>
      </c>
      <c r="X282" s="202" t="str">
        <f t="shared" ref="X282" si="2023">IF(ISBLANK(X$41),"",X$41+35)</f>
        <v/>
      </c>
      <c r="Y282" s="201" t="str">
        <f t="shared" ref="Y282:Y288" si="2024">X282</f>
        <v/>
      </c>
      <c r="Z282" s="213" t="str">
        <f t="shared" ref="Z282" si="2025">IF(X$41=0,"",X282-$I282)</f>
        <v/>
      </c>
      <c r="AA282" s="204" t="str">
        <f t="shared" ref="AA282" si="2026">IF(ISBLANK(AA$41),"",AA$41+35)</f>
        <v/>
      </c>
      <c r="AB282" s="214" t="str">
        <f t="shared" ref="AB282:AB288" si="2027">AA282</f>
        <v/>
      </c>
      <c r="AC282" s="213" t="str">
        <f t="shared" ref="AC282" si="2028">IF(AA$41=0,"",AA282-$I282)</f>
        <v/>
      </c>
      <c r="AD282" s="202" t="str">
        <f t="shared" ref="AD282" si="2029">IF(ISBLANK(AD$41),"",AD$41+35)</f>
        <v/>
      </c>
      <c r="AE282" s="219" t="str">
        <f t="shared" ref="AE282:AE288" si="2030">AD282</f>
        <v/>
      </c>
      <c r="AF282" s="213" t="str">
        <f t="shared" ref="AF282" si="2031">IF(AD$41=0,"",AD282-$I282)</f>
        <v/>
      </c>
      <c r="AG282" s="205" t="s">
        <v>167</v>
      </c>
      <c r="AH282" s="225"/>
    </row>
    <row r="283" spans="1:34" s="308" customFormat="1" ht="14.25" hidden="1" customHeight="1">
      <c r="A283" s="251"/>
      <c r="B283" s="252"/>
      <c r="C283" s="226" t="s">
        <v>161</v>
      </c>
      <c r="D283" s="201" t="str">
        <f t="shared" si="1937"/>
        <v>---</v>
      </c>
      <c r="E283" s="217">
        <f t="shared" si="1912"/>
        <v>44749</v>
      </c>
      <c r="F283" s="201">
        <f t="shared" si="1938"/>
        <v>44749</v>
      </c>
      <c r="G283" s="200">
        <f t="shared" si="1976"/>
        <v>44750</v>
      </c>
      <c r="H283" s="201">
        <f t="shared" si="1939"/>
        <v>44750</v>
      </c>
      <c r="I283" s="200">
        <f t="shared" si="956"/>
        <v>44752</v>
      </c>
      <c r="J283" s="227">
        <f t="shared" si="1649"/>
        <v>44752</v>
      </c>
      <c r="K283" s="201">
        <f>I283</f>
        <v>44752</v>
      </c>
      <c r="L283" s="202" t="str">
        <f>IF(ISBLANK(L$42),"",L$42+35)</f>
        <v/>
      </c>
      <c r="M283" s="201" t="str">
        <f t="shared" si="1594"/>
        <v/>
      </c>
      <c r="N283" s="213" t="str">
        <f>IF(L$42=0,"",L283-$I283)</f>
        <v/>
      </c>
      <c r="O283" s="202" t="str">
        <f t="shared" ref="O283" si="2032">IF(ISBLANK(O$42),"",O$42+35)</f>
        <v/>
      </c>
      <c r="P283" s="212" t="str">
        <f t="shared" si="2015"/>
        <v/>
      </c>
      <c r="Q283" s="213" t="str">
        <f t="shared" ref="Q283" si="2033">IF(O$42=0,"",O283-$I283)</f>
        <v/>
      </c>
      <c r="R283" s="202">
        <f t="shared" ref="R283" si="2034">IF(ISBLANK(R$42),"",R$42+35)</f>
        <v>44754</v>
      </c>
      <c r="S283" s="212">
        <f t="shared" si="2018"/>
        <v>44754</v>
      </c>
      <c r="T283" s="213">
        <f t="shared" ref="T283" si="2035">IF(R$42=0,"",R283-$I283)</f>
        <v>2</v>
      </c>
      <c r="U283" s="204" t="str">
        <f t="shared" ref="U283" si="2036">IF(ISBLANK(U$42),"",U$42+35)</f>
        <v/>
      </c>
      <c r="V283" s="212" t="str">
        <f t="shared" si="2021"/>
        <v/>
      </c>
      <c r="W283" s="213" t="str">
        <f t="shared" ref="W283" si="2037">IF(U$42=0,"",U283-$I283)</f>
        <v/>
      </c>
      <c r="X283" s="202" t="str">
        <f t="shared" ref="X283" si="2038">IF(ISBLANK(X$42),"",X$42+35)</f>
        <v/>
      </c>
      <c r="Y283" s="201" t="str">
        <f t="shared" si="2024"/>
        <v/>
      </c>
      <c r="Z283" s="213" t="str">
        <f t="shared" ref="Z283" si="2039">IF(X$42=0,"",X283-$I283)</f>
        <v/>
      </c>
      <c r="AA283" s="204" t="str">
        <f t="shared" ref="AA283" si="2040">IF(ISBLANK(AA$42),"",AA$42+35)</f>
        <v/>
      </c>
      <c r="AB283" s="214" t="str">
        <f t="shared" si="2027"/>
        <v/>
      </c>
      <c r="AC283" s="213" t="str">
        <f t="shared" ref="AC283" si="2041">IF(AA$42=0,"",AA283-$I283)</f>
        <v/>
      </c>
      <c r="AD283" s="202" t="str">
        <f t="shared" ref="AD283" si="2042">IF(ISBLANK(AD$42),"",AD$42+35)</f>
        <v/>
      </c>
      <c r="AE283" s="219" t="str">
        <f t="shared" si="2030"/>
        <v/>
      </c>
      <c r="AF283" s="223" t="str">
        <f t="shared" ref="AF283" si="2043">IF(AD$42=0,"",AD283-$I283)</f>
        <v/>
      </c>
      <c r="AG283" s="205" t="s">
        <v>163</v>
      </c>
      <c r="AH283" s="210"/>
    </row>
    <row r="284" spans="1:34" s="308" customFormat="1" ht="14.25" hidden="1" customHeight="1">
      <c r="A284" s="251"/>
      <c r="B284" s="252"/>
      <c r="C284" s="200">
        <f>IF(H284="CANCEL","",I284-2)</f>
        <v>44750</v>
      </c>
      <c r="D284" s="201">
        <f t="shared" ref="D284:D285" si="2044">C284</f>
        <v>44750</v>
      </c>
      <c r="E284" s="217">
        <f t="shared" si="1912"/>
        <v>44749</v>
      </c>
      <c r="F284" s="201">
        <f t="shared" si="1938"/>
        <v>44749</v>
      </c>
      <c r="G284" s="200">
        <f t="shared" si="1976"/>
        <v>44750</v>
      </c>
      <c r="H284" s="201">
        <f t="shared" si="1939"/>
        <v>44750</v>
      </c>
      <c r="I284" s="200">
        <f t="shared" si="956"/>
        <v>44752</v>
      </c>
      <c r="J284" s="227">
        <f t="shared" si="1649"/>
        <v>44752</v>
      </c>
      <c r="K284" s="201">
        <f t="shared" ref="K284:K287" si="2045">I284</f>
        <v>44752</v>
      </c>
      <c r="L284" s="202" t="str">
        <f>IF(ISBLANK(L$43),"",L$43+35)</f>
        <v/>
      </c>
      <c r="M284" s="201" t="str">
        <f t="shared" si="1594"/>
        <v/>
      </c>
      <c r="N284" s="213" t="str">
        <f>IF(L$43=0,"",L284-$I284)</f>
        <v/>
      </c>
      <c r="O284" s="202" t="str">
        <f t="shared" ref="O284" si="2046">IF(ISBLANK(O$43),"",O$43+35)</f>
        <v/>
      </c>
      <c r="P284" s="212" t="str">
        <f t="shared" si="2015"/>
        <v/>
      </c>
      <c r="Q284" s="213" t="str">
        <f t="shared" ref="Q284" si="2047">IF(O$43=0,"",O284-$I284)</f>
        <v/>
      </c>
      <c r="R284" s="202">
        <f t="shared" ref="R284" si="2048">IF(ISBLANK(R$43),"",R$43+35)</f>
        <v>44755</v>
      </c>
      <c r="S284" s="207">
        <f t="shared" si="2018"/>
        <v>44755</v>
      </c>
      <c r="T284" s="213">
        <f t="shared" ref="T284" si="2049">IF(R$43=0,"",R284-$I284)</f>
        <v>3</v>
      </c>
      <c r="U284" s="204" t="str">
        <f t="shared" ref="U284" si="2050">IF(ISBLANK(U$43),"",U$43+35)</f>
        <v/>
      </c>
      <c r="V284" s="212" t="str">
        <f t="shared" si="2021"/>
        <v/>
      </c>
      <c r="W284" s="213" t="str">
        <f t="shared" ref="W284" si="2051">IF(U$43=0,"",U284-$I284)</f>
        <v/>
      </c>
      <c r="X284" s="202" t="str">
        <f t="shared" ref="X284" si="2052">IF(ISBLANK(X$43),"",X$43+35)</f>
        <v/>
      </c>
      <c r="Y284" s="201" t="str">
        <f t="shared" si="2024"/>
        <v/>
      </c>
      <c r="Z284" s="213" t="str">
        <f t="shared" ref="Z284" si="2053">IF(X$43=0,"",X284-$I284)</f>
        <v/>
      </c>
      <c r="AA284" s="204" t="str">
        <f t="shared" ref="AA284" si="2054">IF(ISBLANK(AA$43),"",AA$43+35)</f>
        <v/>
      </c>
      <c r="AB284" s="214" t="str">
        <f t="shared" si="2027"/>
        <v/>
      </c>
      <c r="AC284" s="213" t="str">
        <f t="shared" ref="AC284" si="2055">IF(AA$43=0,"",AA284-$I284)</f>
        <v/>
      </c>
      <c r="AD284" s="202" t="str">
        <f t="shared" ref="AD284" si="2056">IF(ISBLANK(AD$43),"",AD$43+35)</f>
        <v/>
      </c>
      <c r="AE284" s="219" t="str">
        <f t="shared" si="2030"/>
        <v/>
      </c>
      <c r="AF284" s="223" t="str">
        <f t="shared" ref="AF284" si="2057">IF(AD$43=0,"",AD284-$I284)</f>
        <v/>
      </c>
      <c r="AG284" s="205" t="s">
        <v>171</v>
      </c>
      <c r="AH284" s="210" t="s">
        <v>185</v>
      </c>
    </row>
    <row r="285" spans="1:34" s="308" customFormat="1" ht="14.25" hidden="1" customHeight="1">
      <c r="A285" s="250"/>
      <c r="B285" s="253"/>
      <c r="C285" s="200">
        <f>IF(H285="CANCEL","",I285-2)</f>
        <v>44750</v>
      </c>
      <c r="D285" s="201">
        <f t="shared" si="2044"/>
        <v>44750</v>
      </c>
      <c r="E285" s="217">
        <f t="shared" si="1912"/>
        <v>44749</v>
      </c>
      <c r="F285" s="201">
        <f t="shared" si="1938"/>
        <v>44749</v>
      </c>
      <c r="G285" s="200">
        <f t="shared" si="1976"/>
        <v>44750</v>
      </c>
      <c r="H285" s="201">
        <f t="shared" si="1939"/>
        <v>44750</v>
      </c>
      <c r="I285" s="200">
        <f t="shared" si="956"/>
        <v>44752</v>
      </c>
      <c r="J285" s="227">
        <f t="shared" si="1649"/>
        <v>44752</v>
      </c>
      <c r="K285" s="201">
        <f t="shared" si="2045"/>
        <v>44752</v>
      </c>
      <c r="L285" s="202" t="str">
        <f>IF(ISBLANK(L$44),"",L$44+35)</f>
        <v/>
      </c>
      <c r="M285" s="201" t="str">
        <f t="shared" si="1594"/>
        <v/>
      </c>
      <c r="N285" s="213" t="str">
        <f>IF(L$44=0,"",L285-$I285)</f>
        <v/>
      </c>
      <c r="O285" s="202" t="str">
        <f t="shared" ref="O285" si="2058">IF(ISBLANK(O$44),"",O$44+35)</f>
        <v/>
      </c>
      <c r="P285" s="212" t="str">
        <f t="shared" si="2015"/>
        <v/>
      </c>
      <c r="Q285" s="213" t="str">
        <f t="shared" ref="Q285" si="2059">IF(O$44=0,"",O285-$I285)</f>
        <v/>
      </c>
      <c r="R285" s="202" t="str">
        <f t="shared" ref="R285" si="2060">IF(ISBLANK(R$44),"",R$44+35)</f>
        <v/>
      </c>
      <c r="S285" s="207" t="str">
        <f t="shared" si="2018"/>
        <v/>
      </c>
      <c r="T285" s="213" t="str">
        <f t="shared" ref="T285" si="2061">IF(R$44=0,"",R285-$I285)</f>
        <v/>
      </c>
      <c r="U285" s="204">
        <f t="shared" ref="U285" si="2062">IF(ISBLANK(U$44),"",U$44+35)</f>
        <v>44754</v>
      </c>
      <c r="V285" s="212">
        <f t="shared" si="2021"/>
        <v>44754</v>
      </c>
      <c r="W285" s="213">
        <f t="shared" ref="W285" si="2063">IF(U$44=0,"",U285-$I285)</f>
        <v>2</v>
      </c>
      <c r="X285" s="202">
        <f t="shared" ref="X285" si="2064">IF(ISBLANK(X$44),"",X$44+35)</f>
        <v>44755</v>
      </c>
      <c r="Y285" s="201">
        <f t="shared" si="2024"/>
        <v>44755</v>
      </c>
      <c r="Z285" s="213">
        <f t="shared" ref="Z285" si="2065">IF(X$44=0,"",X285-$I285)</f>
        <v>3</v>
      </c>
      <c r="AA285" s="204" t="str">
        <f t="shared" ref="AA285" si="2066">IF(ISBLANK(AA$44),"",AA$44+35)</f>
        <v/>
      </c>
      <c r="AB285" s="214" t="str">
        <f t="shared" si="2027"/>
        <v/>
      </c>
      <c r="AC285" s="213" t="str">
        <f t="shared" ref="AC285" si="2067">IF(AA$44=0,"",AA285-$I285)</f>
        <v/>
      </c>
      <c r="AD285" s="202" t="str">
        <f t="shared" ref="AD285" si="2068">IF(ISBLANK(AD$44),"",AD$44+35)</f>
        <v/>
      </c>
      <c r="AE285" s="219" t="str">
        <f t="shared" si="2030"/>
        <v/>
      </c>
      <c r="AF285" s="223" t="str">
        <f t="shared" ref="AF285" si="2069">IF(AD$44=0,"",AD285-$I285)</f>
        <v/>
      </c>
      <c r="AG285" s="205" t="s">
        <v>160</v>
      </c>
      <c r="AH285" s="210" t="s">
        <v>186</v>
      </c>
    </row>
    <row r="286" spans="1:34" s="308" customFormat="1" ht="14.25" hidden="1" customHeight="1">
      <c r="A286" s="250"/>
      <c r="B286" s="252"/>
      <c r="C286" s="226" t="s">
        <v>161</v>
      </c>
      <c r="D286" s="201" t="str">
        <f t="shared" si="1937"/>
        <v>---</v>
      </c>
      <c r="E286" s="217">
        <f t="shared" si="1912"/>
        <v>44749</v>
      </c>
      <c r="F286" s="201">
        <f t="shared" si="1938"/>
        <v>44749</v>
      </c>
      <c r="G286" s="200">
        <f t="shared" si="1976"/>
        <v>44750</v>
      </c>
      <c r="H286" s="201">
        <f t="shared" si="1939"/>
        <v>44750</v>
      </c>
      <c r="I286" s="200">
        <f t="shared" si="956"/>
        <v>44752</v>
      </c>
      <c r="J286" s="227">
        <f t="shared" si="1649"/>
        <v>44752</v>
      </c>
      <c r="K286" s="201">
        <f t="shared" si="2045"/>
        <v>44752</v>
      </c>
      <c r="L286" s="202" t="str">
        <f>IF(ISBLANK(L$45),"",L$45+35)</f>
        <v/>
      </c>
      <c r="M286" s="201" t="str">
        <f t="shared" si="1594"/>
        <v/>
      </c>
      <c r="N286" s="213" t="str">
        <f>IF(L$45=0,"",L286-$I286)</f>
        <v/>
      </c>
      <c r="O286" s="202" t="str">
        <f t="shared" ref="O286" si="2070">IF(ISBLANK(O$45),"",O$45+35)</f>
        <v/>
      </c>
      <c r="P286" s="212" t="str">
        <f t="shared" si="2015"/>
        <v/>
      </c>
      <c r="Q286" s="213" t="str">
        <f t="shared" ref="Q286" si="2071">IF(O$45=0,"",O286-$I286)</f>
        <v/>
      </c>
      <c r="R286" s="202" t="str">
        <f t="shared" ref="R286" si="2072">IF(ISBLANK(R$45),"",R$45+35)</f>
        <v/>
      </c>
      <c r="S286" s="207" t="str">
        <f t="shared" si="2018"/>
        <v/>
      </c>
      <c r="T286" s="213" t="str">
        <f t="shared" ref="T286" si="2073">IF(R$45=0,"",R286-$I286)</f>
        <v/>
      </c>
      <c r="U286" s="202">
        <f t="shared" ref="U286" si="2074">IF(ISBLANK(U$45),"",U$45+35)</f>
        <v>44755</v>
      </c>
      <c r="V286" s="212">
        <f t="shared" si="2021"/>
        <v>44755</v>
      </c>
      <c r="W286" s="213">
        <f t="shared" ref="W286" si="2075">IF(U$45=0,"",U286-$I286)</f>
        <v>3</v>
      </c>
      <c r="X286" s="202">
        <f t="shared" ref="X286" si="2076">IF(ISBLANK(X$45),"",X$45+35)</f>
        <v>44755</v>
      </c>
      <c r="Y286" s="201">
        <f t="shared" si="2024"/>
        <v>44755</v>
      </c>
      <c r="Z286" s="213">
        <f t="shared" ref="Z286" si="2077">IF(X$45=0,"",X286-$I286)</f>
        <v>3</v>
      </c>
      <c r="AA286" s="204" t="str">
        <f t="shared" ref="AA286" si="2078">IF(ISBLANK(AA$45),"",AA$45+35)</f>
        <v/>
      </c>
      <c r="AB286" s="214" t="str">
        <f t="shared" si="2027"/>
        <v/>
      </c>
      <c r="AC286" s="213" t="str">
        <f t="shared" ref="AC286" si="2079">IF(AA$45=0,"",AA286-$I286)</f>
        <v/>
      </c>
      <c r="AD286" s="202" t="str">
        <f t="shared" ref="AD286" si="2080">IF(ISBLANK(AD$45),"",AD$45+35)</f>
        <v/>
      </c>
      <c r="AE286" s="219" t="str">
        <f t="shared" si="2030"/>
        <v/>
      </c>
      <c r="AF286" s="213" t="str">
        <f t="shared" ref="AF286" si="2081">IF(AD$45=0,"",AD286-$I286)</f>
        <v/>
      </c>
      <c r="AG286" s="205" t="s">
        <v>167</v>
      </c>
      <c r="AH286" s="225"/>
    </row>
    <row r="287" spans="1:34" s="308" customFormat="1" ht="14.25" hidden="1" customHeight="1">
      <c r="A287" s="250"/>
      <c r="B287" s="253"/>
      <c r="C287" s="226" t="s">
        <v>161</v>
      </c>
      <c r="D287" s="201" t="str">
        <f t="shared" si="1937"/>
        <v>---</v>
      </c>
      <c r="E287" s="217">
        <f t="shared" si="1912"/>
        <v>44749</v>
      </c>
      <c r="F287" s="201">
        <f t="shared" si="1938"/>
        <v>44749</v>
      </c>
      <c r="G287" s="200">
        <f t="shared" si="1976"/>
        <v>44750</v>
      </c>
      <c r="H287" s="201">
        <f t="shared" si="1939"/>
        <v>44750</v>
      </c>
      <c r="I287" s="200">
        <f t="shared" si="956"/>
        <v>44752</v>
      </c>
      <c r="J287" s="227">
        <f t="shared" si="1649"/>
        <v>44752</v>
      </c>
      <c r="K287" s="201">
        <f t="shared" si="2045"/>
        <v>44752</v>
      </c>
      <c r="L287" s="202" t="str">
        <f>IF(ISBLANK(L$46),"",L$46+35)</f>
        <v/>
      </c>
      <c r="M287" s="201" t="str">
        <f t="shared" si="1594"/>
        <v/>
      </c>
      <c r="N287" s="213" t="str">
        <f>IF(L$46=0,"",L287-$I287)</f>
        <v/>
      </c>
      <c r="O287" s="202" t="str">
        <f t="shared" ref="O287" si="2082">IF(ISBLANK(O$46),"",O$46+35)</f>
        <v/>
      </c>
      <c r="P287" s="212" t="str">
        <f t="shared" si="2015"/>
        <v/>
      </c>
      <c r="Q287" s="213" t="str">
        <f t="shared" ref="Q287" si="2083">IF(O$46=0,"",O287-$I287)</f>
        <v/>
      </c>
      <c r="R287" s="202" t="str">
        <f t="shared" ref="R287" si="2084">IF(ISBLANK(R$46),"",R$46+35)</f>
        <v/>
      </c>
      <c r="S287" s="207" t="str">
        <f t="shared" si="2018"/>
        <v/>
      </c>
      <c r="T287" s="213" t="str">
        <f t="shared" ref="T287" si="2085">IF(R$46=0,"",R287-$I287)</f>
        <v/>
      </c>
      <c r="U287" s="204">
        <f t="shared" ref="U287" si="2086">IF(ISBLANK(U$46),"",U$46+35)</f>
        <v>44754</v>
      </c>
      <c r="V287" s="212">
        <f t="shared" si="2021"/>
        <v>44754</v>
      </c>
      <c r="W287" s="213">
        <f t="shared" ref="W287" si="2087">IF(U$46=0,"",U287-$I287)</f>
        <v>2</v>
      </c>
      <c r="X287" s="204">
        <f t="shared" ref="X287" si="2088">IF(ISBLANK(X$46),"",X$46+35)</f>
        <v>44754</v>
      </c>
      <c r="Y287" s="212">
        <f t="shared" si="2024"/>
        <v>44754</v>
      </c>
      <c r="Z287" s="213">
        <f t="shared" ref="Z287" si="2089">IF(X$46=0,"",X287-$I287)</f>
        <v>2</v>
      </c>
      <c r="AA287" s="204" t="str">
        <f t="shared" ref="AA287" si="2090">IF(ISBLANK(AA$46),"",AA$46+35)</f>
        <v/>
      </c>
      <c r="AB287" s="214" t="str">
        <f t="shared" si="2027"/>
        <v/>
      </c>
      <c r="AC287" s="213" t="str">
        <f t="shared" ref="AC287" si="2091">IF(AA$46=0,"",AA287-$I287)</f>
        <v/>
      </c>
      <c r="AD287" s="202" t="str">
        <f t="shared" ref="AD287" si="2092">IF(ISBLANK(AD$46),"",AD$46+35)</f>
        <v/>
      </c>
      <c r="AE287" s="219" t="str">
        <f t="shared" si="2030"/>
        <v/>
      </c>
      <c r="AF287" s="213" t="str">
        <f t="shared" ref="AF287" si="2093">IF(AD$46=0,"",AD287-$I287)</f>
        <v/>
      </c>
      <c r="AG287" s="205" t="s">
        <v>152</v>
      </c>
      <c r="AH287" s="225"/>
    </row>
    <row r="288" spans="1:34" s="308" customFormat="1" ht="14.25" hidden="1" customHeight="1">
      <c r="A288" s="256"/>
      <c r="B288" s="257"/>
      <c r="C288" s="248" t="s">
        <v>161</v>
      </c>
      <c r="D288" s="236" t="str">
        <f t="shared" si="1937"/>
        <v>---</v>
      </c>
      <c r="E288" s="235" t="e">
        <f>IF(K288="CANCEL","",G288-1)</f>
        <v>#REF!</v>
      </c>
      <c r="F288" s="236" t="e">
        <f t="shared" si="1938"/>
        <v>#REF!</v>
      </c>
      <c r="G288" s="237" t="e">
        <f t="shared" si="1976"/>
        <v>#REF!</v>
      </c>
      <c r="H288" s="236" t="e">
        <f t="shared" si="1939"/>
        <v>#REF!</v>
      </c>
      <c r="I288" s="237" t="e">
        <f t="shared" si="956"/>
        <v>#REF!</v>
      </c>
      <c r="J288" s="238" t="e">
        <f>#REF!+35</f>
        <v>#REF!</v>
      </c>
      <c r="K288" s="236" t="e">
        <f>I288</f>
        <v>#REF!</v>
      </c>
      <c r="L288" s="239" t="e">
        <f>IF(ISBLANK(#REF!),"",#REF!+35)</f>
        <v>#REF!</v>
      </c>
      <c r="M288" s="236" t="e">
        <f t="shared" si="1594"/>
        <v>#REF!</v>
      </c>
      <c r="N288" s="240" t="e">
        <f>IF(#REF!=0,"",L288-$I288)</f>
        <v>#REF!</v>
      </c>
      <c r="O288" s="239" t="e">
        <f>IF(ISBLANK(#REF!),"",#REF!+35)</f>
        <v>#REF!</v>
      </c>
      <c r="P288" s="241" t="e">
        <f t="shared" si="2015"/>
        <v>#REF!</v>
      </c>
      <c r="Q288" s="240" t="e">
        <f>IF(#REF!=0,"",O288-$I288)</f>
        <v>#REF!</v>
      </c>
      <c r="R288" s="239" t="e">
        <f>IF(ISBLANK(#REF!),"",#REF!+35)</f>
        <v>#REF!</v>
      </c>
      <c r="S288" s="242" t="e">
        <f t="shared" si="2018"/>
        <v>#REF!</v>
      </c>
      <c r="T288" s="240" t="e">
        <f>IF(#REF!=0,"",R288-$I288)</f>
        <v>#REF!</v>
      </c>
      <c r="U288" s="243" t="e">
        <f>IF(ISBLANK(#REF!),"",#REF!+35)</f>
        <v>#REF!</v>
      </c>
      <c r="V288" s="241" t="e">
        <f t="shared" si="2021"/>
        <v>#REF!</v>
      </c>
      <c r="W288" s="240" t="e">
        <f>IF(#REF!=0,"",U288-$I288)</f>
        <v>#REF!</v>
      </c>
      <c r="X288" s="239" t="e">
        <f>IF(ISBLANK(#REF!),"",#REF!+35)</f>
        <v>#REF!</v>
      </c>
      <c r="Y288" s="236" t="e">
        <f t="shared" si="2024"/>
        <v>#REF!</v>
      </c>
      <c r="Z288" s="240" t="e">
        <f>IF(#REF!=0,"",X288-$I288)</f>
        <v>#REF!</v>
      </c>
      <c r="AA288" s="243" t="e">
        <f>IF(ISBLANK(#REF!),"",#REF!+35)</f>
        <v>#REF!</v>
      </c>
      <c r="AB288" s="244" t="e">
        <f t="shared" si="2027"/>
        <v>#REF!</v>
      </c>
      <c r="AC288" s="240" t="e">
        <f>IF(#REF!=0,"",AA288-$I288)</f>
        <v>#REF!</v>
      </c>
      <c r="AD288" s="239" t="e">
        <f>IF(ISBLANK(#REF!),"",#REF!+35)</f>
        <v>#REF!</v>
      </c>
      <c r="AE288" s="245" t="e">
        <f t="shared" si="2030"/>
        <v>#REF!</v>
      </c>
      <c r="AF288" s="249" t="e">
        <f>IF(#REF!=0,"",AD288-$I288)</f>
        <v>#REF!</v>
      </c>
      <c r="AG288" s="246" t="s">
        <v>32</v>
      </c>
      <c r="AH288" s="247"/>
    </row>
    <row r="289" spans="1:16380" ht="15" customHeight="1">
      <c r="A289" s="83" t="s">
        <v>50</v>
      </c>
      <c r="B289" s="88"/>
      <c r="C289" s="89"/>
      <c r="D289" s="90"/>
      <c r="E289" s="89"/>
      <c r="F289" s="90"/>
      <c r="G289" s="89"/>
      <c r="H289" s="90"/>
      <c r="I289" s="89"/>
      <c r="J289" s="89"/>
      <c r="K289" s="90"/>
      <c r="L289" s="89"/>
      <c r="M289" s="90"/>
      <c r="N289" s="91"/>
      <c r="O289" s="89"/>
      <c r="P289" s="90"/>
      <c r="Q289" s="91"/>
      <c r="R289" s="92"/>
      <c r="S289" s="93"/>
      <c r="T289" s="94"/>
      <c r="U289" s="95"/>
      <c r="V289" s="96"/>
      <c r="W289" s="94"/>
      <c r="X289" s="95"/>
      <c r="Y289" s="96"/>
      <c r="Z289" s="94"/>
      <c r="AA289" s="95"/>
      <c r="AB289" s="96"/>
      <c r="AC289" s="94"/>
      <c r="AD289" s="95"/>
      <c r="AE289" s="96"/>
      <c r="AF289" s="94"/>
      <c r="AG289" s="94"/>
      <c r="AH289" s="94"/>
      <c r="AI289" s="309"/>
      <c r="AJ289" s="309"/>
      <c r="AK289" s="309"/>
      <c r="AL289" s="309"/>
      <c r="AM289" s="309"/>
      <c r="AN289" s="309"/>
      <c r="AO289" s="309"/>
      <c r="AP289" s="309"/>
      <c r="AQ289" s="309"/>
      <c r="AR289" s="309"/>
      <c r="AS289" s="309"/>
      <c r="AT289" s="309"/>
      <c r="AU289" s="309"/>
      <c r="AV289" s="309"/>
      <c r="AW289" s="309"/>
      <c r="AX289" s="309"/>
      <c r="AY289" s="309"/>
      <c r="AZ289" s="309"/>
      <c r="BA289" s="309"/>
      <c r="BB289" s="309"/>
      <c r="BC289" s="309"/>
      <c r="BD289" s="309"/>
      <c r="BE289" s="309"/>
      <c r="BF289" s="309"/>
      <c r="BG289" s="309"/>
      <c r="BH289" s="309"/>
      <c r="BI289" s="309"/>
      <c r="BJ289" s="309"/>
      <c r="BK289" s="309"/>
      <c r="BL289" s="309"/>
      <c r="BM289" s="309"/>
      <c r="BN289" s="309"/>
      <c r="BO289" s="309"/>
      <c r="BP289" s="309"/>
      <c r="BQ289" s="309"/>
      <c r="BR289" s="309"/>
      <c r="BS289" s="309"/>
      <c r="BT289" s="309"/>
      <c r="BU289" s="309"/>
      <c r="BV289" s="309"/>
      <c r="BW289" s="309"/>
      <c r="BX289" s="309"/>
      <c r="BY289" s="309"/>
      <c r="BZ289" s="309"/>
      <c r="CA289" s="309"/>
      <c r="CB289" s="309"/>
      <c r="CC289" s="309"/>
      <c r="CD289" s="309"/>
      <c r="CE289" s="309"/>
      <c r="CF289" s="309"/>
      <c r="CG289" s="309"/>
      <c r="CH289" s="309"/>
      <c r="CI289" s="309"/>
      <c r="CJ289" s="309"/>
      <c r="CK289" s="309"/>
      <c r="CL289" s="309"/>
      <c r="CM289" s="309"/>
      <c r="CN289" s="309"/>
      <c r="CO289" s="309"/>
      <c r="CP289" s="309"/>
      <c r="CQ289" s="309"/>
      <c r="CR289" s="309"/>
      <c r="CS289" s="309"/>
      <c r="CT289" s="309"/>
      <c r="CU289" s="309"/>
      <c r="CV289" s="309"/>
      <c r="CW289" s="309"/>
      <c r="CX289" s="309"/>
      <c r="CY289" s="309"/>
      <c r="CZ289" s="309"/>
      <c r="DA289" s="309"/>
      <c r="DB289" s="309"/>
      <c r="DC289" s="309"/>
      <c r="DD289" s="309"/>
      <c r="DE289" s="309"/>
      <c r="DF289" s="309"/>
      <c r="DG289" s="309"/>
      <c r="DH289" s="309"/>
      <c r="DI289" s="309"/>
      <c r="DJ289" s="309"/>
      <c r="DK289" s="309"/>
      <c r="DL289" s="309"/>
      <c r="DM289" s="309"/>
      <c r="DN289" s="309"/>
      <c r="DO289" s="309"/>
      <c r="DP289" s="309"/>
      <c r="DQ289" s="309"/>
      <c r="DR289" s="309"/>
      <c r="DS289" s="309"/>
      <c r="DT289" s="309"/>
      <c r="DU289" s="309"/>
      <c r="DV289" s="309"/>
      <c r="DW289" s="309"/>
      <c r="DX289" s="309"/>
      <c r="DY289" s="309"/>
      <c r="DZ289" s="309"/>
      <c r="EA289" s="309"/>
      <c r="EB289" s="309"/>
      <c r="EC289" s="309"/>
      <c r="ED289" s="309"/>
      <c r="EE289" s="309"/>
      <c r="EF289" s="309"/>
      <c r="EG289" s="309"/>
      <c r="EH289" s="309"/>
      <c r="EI289" s="309"/>
      <c r="EJ289" s="309"/>
      <c r="EK289" s="309"/>
      <c r="EL289" s="309"/>
      <c r="EM289" s="309"/>
      <c r="EN289" s="309"/>
      <c r="EO289" s="309"/>
      <c r="EP289" s="309"/>
      <c r="EQ289" s="309"/>
      <c r="ER289" s="309"/>
      <c r="ES289" s="309"/>
      <c r="ET289" s="309"/>
      <c r="EU289" s="309"/>
      <c r="EV289" s="309"/>
      <c r="EW289" s="309"/>
      <c r="EX289" s="309"/>
      <c r="EY289" s="309"/>
      <c r="EZ289" s="309"/>
      <c r="FA289" s="309"/>
      <c r="FB289" s="309"/>
      <c r="FC289" s="309"/>
      <c r="FD289" s="309"/>
      <c r="FE289" s="309"/>
      <c r="FF289" s="309"/>
      <c r="FG289" s="309"/>
      <c r="FH289" s="309"/>
      <c r="FI289" s="309"/>
      <c r="FJ289" s="309"/>
      <c r="FK289" s="309"/>
      <c r="FL289" s="309"/>
      <c r="FM289" s="309"/>
      <c r="FN289" s="309"/>
      <c r="FO289" s="309"/>
      <c r="FP289" s="309"/>
      <c r="FQ289" s="309"/>
      <c r="FR289" s="309"/>
      <c r="FS289" s="309"/>
      <c r="FT289" s="309"/>
      <c r="FU289" s="309"/>
      <c r="FV289" s="309"/>
      <c r="FW289" s="309"/>
      <c r="FX289" s="309"/>
      <c r="FY289" s="309"/>
      <c r="FZ289" s="309"/>
      <c r="GA289" s="309"/>
      <c r="GB289" s="309"/>
      <c r="GC289" s="309"/>
      <c r="GD289" s="309"/>
      <c r="GE289" s="309"/>
      <c r="GF289" s="309"/>
      <c r="GG289" s="309"/>
      <c r="GH289" s="309"/>
      <c r="GI289" s="309"/>
      <c r="GJ289" s="309"/>
      <c r="GK289" s="309"/>
      <c r="GL289" s="309"/>
      <c r="GM289" s="309"/>
      <c r="GN289" s="309"/>
      <c r="GO289" s="309"/>
      <c r="GP289" s="309"/>
      <c r="GQ289" s="309"/>
      <c r="GR289" s="309"/>
      <c r="GS289" s="309"/>
      <c r="GT289" s="309"/>
      <c r="GU289" s="309"/>
      <c r="GV289" s="309"/>
      <c r="GW289" s="309"/>
      <c r="GX289" s="309"/>
      <c r="GY289" s="309"/>
      <c r="GZ289" s="309"/>
      <c r="HA289" s="309"/>
      <c r="HB289" s="309"/>
      <c r="HC289" s="309"/>
      <c r="HD289" s="309"/>
      <c r="HE289" s="309"/>
      <c r="HF289" s="309"/>
      <c r="HG289" s="309"/>
      <c r="HH289" s="309"/>
      <c r="HI289" s="309"/>
      <c r="HJ289" s="309"/>
      <c r="HK289" s="309"/>
      <c r="HL289" s="309"/>
      <c r="HM289" s="309"/>
      <c r="HN289" s="309"/>
      <c r="HO289" s="309"/>
      <c r="HP289" s="309"/>
      <c r="HQ289" s="309"/>
      <c r="HR289" s="309"/>
      <c r="HS289" s="309"/>
      <c r="HT289" s="309"/>
      <c r="HU289" s="309"/>
      <c r="HV289" s="309"/>
      <c r="HW289" s="309"/>
      <c r="HX289" s="309"/>
      <c r="HY289" s="309"/>
      <c r="HZ289" s="309"/>
      <c r="IA289" s="309"/>
      <c r="IB289" s="309"/>
      <c r="IC289" s="309"/>
      <c r="ID289" s="309"/>
      <c r="IE289" s="309"/>
      <c r="IF289" s="309"/>
      <c r="IG289" s="309"/>
      <c r="IH289" s="309"/>
      <c r="II289" s="309"/>
      <c r="IJ289" s="309"/>
      <c r="IK289" s="309"/>
      <c r="IL289" s="309"/>
      <c r="IM289" s="309"/>
      <c r="IN289" s="309"/>
      <c r="IO289" s="309"/>
      <c r="IP289" s="309"/>
      <c r="IQ289" s="309"/>
      <c r="IR289" s="309"/>
      <c r="IS289" s="309"/>
      <c r="IT289" s="309"/>
      <c r="IU289" s="309"/>
      <c r="IV289" s="309"/>
      <c r="IW289" s="309"/>
      <c r="IX289" s="309"/>
      <c r="IY289" s="309"/>
      <c r="IZ289" s="309"/>
      <c r="JA289" s="309"/>
      <c r="JB289" s="309"/>
      <c r="JC289" s="309"/>
      <c r="JD289" s="309"/>
      <c r="JE289" s="309"/>
      <c r="JF289" s="309"/>
      <c r="JG289" s="309"/>
      <c r="JH289" s="309"/>
      <c r="JI289" s="309"/>
      <c r="JJ289" s="309"/>
      <c r="JK289" s="309"/>
      <c r="JL289" s="309"/>
      <c r="JM289" s="309"/>
      <c r="JN289" s="309"/>
      <c r="JO289" s="309"/>
      <c r="JP289" s="309"/>
      <c r="JQ289" s="309"/>
      <c r="JR289" s="309"/>
      <c r="JS289" s="309"/>
      <c r="JT289" s="309"/>
      <c r="JU289" s="309"/>
      <c r="JV289" s="309"/>
      <c r="JW289" s="309"/>
      <c r="JX289" s="309"/>
      <c r="JY289" s="309"/>
      <c r="JZ289" s="309"/>
      <c r="KA289" s="309"/>
      <c r="KB289" s="309"/>
      <c r="KC289" s="309"/>
      <c r="KD289" s="309"/>
      <c r="KE289" s="309"/>
      <c r="KF289" s="309"/>
      <c r="KG289" s="309"/>
      <c r="KH289" s="309"/>
      <c r="KI289" s="309"/>
      <c r="KJ289" s="309"/>
      <c r="KK289" s="309"/>
      <c r="KL289" s="309"/>
      <c r="KM289" s="309"/>
      <c r="KN289" s="309"/>
      <c r="KO289" s="309"/>
      <c r="KP289" s="309"/>
      <c r="KQ289" s="309"/>
      <c r="KR289" s="309"/>
      <c r="KS289" s="309"/>
      <c r="KT289" s="309"/>
      <c r="KU289" s="309"/>
      <c r="KV289" s="309"/>
      <c r="KW289" s="309"/>
      <c r="KX289" s="309"/>
      <c r="KY289" s="309"/>
      <c r="KZ289" s="309"/>
      <c r="LA289" s="309"/>
      <c r="LB289" s="309"/>
      <c r="LC289" s="309"/>
      <c r="LD289" s="309"/>
      <c r="LE289" s="309"/>
      <c r="LF289" s="309"/>
      <c r="LG289" s="309"/>
      <c r="LH289" s="309"/>
      <c r="LI289" s="309"/>
      <c r="LJ289" s="309"/>
      <c r="LK289" s="309"/>
      <c r="LL289" s="309"/>
      <c r="LM289" s="309"/>
      <c r="LN289" s="309"/>
      <c r="LO289" s="309"/>
      <c r="LP289" s="309"/>
      <c r="LQ289" s="309"/>
      <c r="LR289" s="309"/>
      <c r="LS289" s="309"/>
      <c r="LT289" s="309"/>
      <c r="LU289" s="309"/>
      <c r="LV289" s="309"/>
      <c r="LW289" s="309"/>
      <c r="LX289" s="309"/>
      <c r="LY289" s="309"/>
      <c r="LZ289" s="309"/>
      <c r="MA289" s="309"/>
      <c r="MB289" s="309"/>
      <c r="MC289" s="309"/>
      <c r="MD289" s="309"/>
      <c r="ME289" s="309"/>
      <c r="MF289" s="309"/>
      <c r="MG289" s="309"/>
      <c r="MH289" s="309"/>
      <c r="MI289" s="309"/>
      <c r="MJ289" s="309"/>
      <c r="MK289" s="309"/>
      <c r="ML289" s="309"/>
      <c r="MM289" s="309"/>
      <c r="MN289" s="309"/>
      <c r="MO289" s="309"/>
      <c r="MP289" s="309"/>
      <c r="MQ289" s="309"/>
      <c r="MR289" s="309"/>
      <c r="MS289" s="309"/>
      <c r="MT289" s="309"/>
      <c r="MU289" s="309"/>
      <c r="MV289" s="309"/>
      <c r="MW289" s="309"/>
      <c r="MX289" s="309"/>
      <c r="MY289" s="309"/>
      <c r="MZ289" s="309"/>
      <c r="NA289" s="309"/>
      <c r="NB289" s="309"/>
      <c r="NC289" s="309"/>
      <c r="ND289" s="309"/>
      <c r="NE289" s="309"/>
      <c r="NF289" s="309"/>
      <c r="NG289" s="309"/>
      <c r="NH289" s="309"/>
      <c r="NI289" s="309"/>
      <c r="NJ289" s="309"/>
      <c r="NK289" s="309"/>
      <c r="NL289" s="309"/>
      <c r="NM289" s="309"/>
      <c r="NN289" s="309"/>
      <c r="NO289" s="309"/>
      <c r="NP289" s="309"/>
      <c r="NQ289" s="309"/>
      <c r="NR289" s="309"/>
      <c r="NS289" s="309"/>
      <c r="NT289" s="309"/>
      <c r="NU289" s="309"/>
      <c r="NV289" s="309"/>
      <c r="NW289" s="309"/>
      <c r="NX289" s="309"/>
      <c r="NY289" s="309"/>
      <c r="NZ289" s="309"/>
      <c r="OA289" s="309"/>
      <c r="OB289" s="309"/>
      <c r="OC289" s="309"/>
      <c r="OD289" s="309"/>
      <c r="OE289" s="309"/>
      <c r="OF289" s="309"/>
      <c r="OG289" s="309"/>
      <c r="OH289" s="309"/>
      <c r="OI289" s="309"/>
      <c r="OJ289" s="309"/>
      <c r="OK289" s="309"/>
      <c r="OL289" s="309"/>
      <c r="OM289" s="309"/>
      <c r="ON289" s="309"/>
      <c r="OO289" s="309"/>
      <c r="OP289" s="309"/>
      <c r="OQ289" s="309"/>
      <c r="OR289" s="309"/>
      <c r="OS289" s="309"/>
      <c r="OT289" s="309"/>
      <c r="OU289" s="309"/>
      <c r="OV289" s="309"/>
      <c r="OW289" s="309"/>
      <c r="OX289" s="309"/>
      <c r="OY289" s="309"/>
      <c r="OZ289" s="309"/>
      <c r="PA289" s="309"/>
      <c r="PB289" s="309"/>
      <c r="PC289" s="309"/>
      <c r="PD289" s="309"/>
      <c r="PE289" s="309"/>
      <c r="PF289" s="309"/>
      <c r="PG289" s="309"/>
      <c r="PH289" s="309"/>
      <c r="PI289" s="309"/>
      <c r="PJ289" s="309"/>
      <c r="PK289" s="309"/>
      <c r="PL289" s="309"/>
      <c r="PM289" s="309"/>
      <c r="PN289" s="309"/>
      <c r="PO289" s="309"/>
      <c r="PP289" s="309"/>
      <c r="PQ289" s="309"/>
      <c r="PR289" s="309"/>
      <c r="PS289" s="309"/>
      <c r="PT289" s="309"/>
      <c r="PU289" s="309"/>
      <c r="PV289" s="309"/>
      <c r="PW289" s="309"/>
      <c r="PX289" s="309"/>
      <c r="PY289" s="309"/>
      <c r="PZ289" s="309"/>
      <c r="QA289" s="309"/>
      <c r="QB289" s="309"/>
      <c r="QC289" s="309"/>
      <c r="QD289" s="309"/>
      <c r="QE289" s="309"/>
      <c r="QF289" s="309"/>
      <c r="QG289" s="309"/>
      <c r="QH289" s="309"/>
      <c r="QI289" s="309"/>
      <c r="QJ289" s="309"/>
      <c r="QK289" s="309"/>
      <c r="QL289" s="309"/>
      <c r="QM289" s="309"/>
      <c r="QN289" s="309"/>
      <c r="QO289" s="309"/>
      <c r="QP289" s="309"/>
      <c r="QQ289" s="309"/>
      <c r="QR289" s="309"/>
      <c r="QS289" s="309"/>
      <c r="QT289" s="309"/>
      <c r="QU289" s="309"/>
      <c r="QV289" s="309"/>
      <c r="QW289" s="309"/>
      <c r="QX289" s="309"/>
      <c r="QY289" s="309"/>
      <c r="QZ289" s="309"/>
      <c r="RA289" s="309"/>
      <c r="RB289" s="309"/>
      <c r="RC289" s="309"/>
      <c r="RD289" s="309"/>
      <c r="RE289" s="309"/>
      <c r="RF289" s="309"/>
      <c r="RG289" s="309"/>
      <c r="RH289" s="309"/>
      <c r="RI289" s="309"/>
      <c r="RJ289" s="309"/>
      <c r="RK289" s="309"/>
      <c r="RL289" s="309"/>
      <c r="RM289" s="309"/>
      <c r="RN289" s="309"/>
      <c r="RO289" s="309"/>
      <c r="RP289" s="309"/>
      <c r="RQ289" s="309"/>
      <c r="RR289" s="309"/>
      <c r="RS289" s="309"/>
      <c r="RT289" s="309"/>
      <c r="RU289" s="309"/>
      <c r="RV289" s="309"/>
      <c r="RW289" s="309"/>
      <c r="RX289" s="309"/>
      <c r="RY289" s="309"/>
      <c r="RZ289" s="309"/>
      <c r="SA289" s="309"/>
      <c r="SB289" s="309"/>
      <c r="SC289" s="309"/>
      <c r="SD289" s="309"/>
      <c r="SE289" s="309"/>
      <c r="SF289" s="309"/>
      <c r="SG289" s="309"/>
      <c r="SH289" s="309"/>
      <c r="SI289" s="309"/>
      <c r="SJ289" s="309"/>
      <c r="SK289" s="309"/>
      <c r="SL289" s="309"/>
      <c r="SM289" s="309"/>
      <c r="SN289" s="309"/>
      <c r="SO289" s="309"/>
      <c r="SP289" s="309"/>
      <c r="SQ289" s="309"/>
      <c r="SR289" s="309"/>
      <c r="SS289" s="309"/>
      <c r="ST289" s="309"/>
      <c r="SU289" s="309"/>
      <c r="SV289" s="309"/>
      <c r="SW289" s="309"/>
      <c r="SX289" s="309"/>
      <c r="SY289" s="309"/>
      <c r="SZ289" s="309"/>
      <c r="TA289" s="309"/>
      <c r="TB289" s="309"/>
      <c r="TC289" s="309"/>
      <c r="TD289" s="309"/>
      <c r="TE289" s="309"/>
      <c r="TF289" s="309"/>
      <c r="TG289" s="309"/>
      <c r="TH289" s="309"/>
      <c r="TI289" s="309"/>
      <c r="TJ289" s="309"/>
      <c r="TK289" s="309"/>
      <c r="TL289" s="309"/>
      <c r="TM289" s="309"/>
      <c r="TN289" s="309"/>
      <c r="TO289" s="309"/>
      <c r="TP289" s="309"/>
      <c r="TQ289" s="309"/>
      <c r="TR289" s="309"/>
      <c r="TS289" s="309"/>
      <c r="TT289" s="309"/>
      <c r="TU289" s="309"/>
      <c r="TV289" s="309"/>
      <c r="TW289" s="309"/>
      <c r="TX289" s="309"/>
      <c r="TY289" s="309"/>
      <c r="TZ289" s="309"/>
      <c r="UA289" s="309"/>
      <c r="UB289" s="309"/>
      <c r="UC289" s="309"/>
      <c r="UD289" s="309"/>
      <c r="UE289" s="309"/>
      <c r="UF289" s="309"/>
      <c r="UG289" s="309"/>
      <c r="UH289" s="309"/>
      <c r="UI289" s="309"/>
      <c r="UJ289" s="309"/>
      <c r="UK289" s="309"/>
      <c r="UL289" s="309"/>
      <c r="UM289" s="309"/>
      <c r="UN289" s="309"/>
      <c r="UO289" s="309"/>
      <c r="UP289" s="309"/>
      <c r="UQ289" s="309"/>
      <c r="UR289" s="309"/>
      <c r="US289" s="309"/>
      <c r="UT289" s="309"/>
      <c r="UU289" s="309"/>
      <c r="UV289" s="309"/>
      <c r="UW289" s="309"/>
      <c r="UX289" s="309"/>
      <c r="UY289" s="309"/>
      <c r="UZ289" s="309"/>
      <c r="VA289" s="309"/>
      <c r="VB289" s="309"/>
      <c r="VC289" s="309"/>
      <c r="VD289" s="309"/>
      <c r="VE289" s="309"/>
      <c r="VF289" s="309"/>
      <c r="VG289" s="309"/>
      <c r="VH289" s="309"/>
      <c r="VI289" s="309"/>
      <c r="VJ289" s="309"/>
      <c r="VK289" s="309"/>
      <c r="VL289" s="309"/>
      <c r="VM289" s="309"/>
      <c r="VN289" s="309"/>
      <c r="VO289" s="309"/>
      <c r="VP289" s="309"/>
      <c r="VQ289" s="309"/>
      <c r="VR289" s="309"/>
      <c r="VS289" s="309"/>
      <c r="VT289" s="309"/>
      <c r="VU289" s="309"/>
      <c r="VV289" s="309"/>
      <c r="VW289" s="309"/>
      <c r="VX289" s="309"/>
      <c r="VY289" s="309"/>
      <c r="VZ289" s="309"/>
      <c r="WA289" s="309"/>
      <c r="WB289" s="309"/>
      <c r="WC289" s="309"/>
      <c r="WD289" s="309"/>
      <c r="WE289" s="309"/>
      <c r="WF289" s="309"/>
      <c r="WG289" s="309"/>
      <c r="WH289" s="309"/>
      <c r="WI289" s="309"/>
      <c r="WJ289" s="309"/>
      <c r="WK289" s="309"/>
      <c r="WL289" s="309"/>
      <c r="WM289" s="309"/>
      <c r="WN289" s="309"/>
      <c r="WO289" s="309"/>
      <c r="WP289" s="309"/>
      <c r="WQ289" s="309"/>
      <c r="WR289" s="309"/>
      <c r="WS289" s="309"/>
      <c r="WT289" s="309"/>
      <c r="WU289" s="309"/>
      <c r="WV289" s="309"/>
      <c r="WW289" s="309"/>
      <c r="WX289" s="309"/>
      <c r="WY289" s="309"/>
      <c r="WZ289" s="309"/>
      <c r="XA289" s="309"/>
      <c r="XB289" s="309"/>
      <c r="XC289" s="309"/>
      <c r="XD289" s="309"/>
      <c r="XE289" s="309"/>
      <c r="XF289" s="309"/>
      <c r="XG289" s="309"/>
      <c r="XH289" s="309"/>
      <c r="XI289" s="309"/>
      <c r="XJ289" s="309"/>
      <c r="XK289" s="309"/>
      <c r="XL289" s="309"/>
      <c r="XM289" s="309"/>
      <c r="XN289" s="309"/>
      <c r="XO289" s="309"/>
      <c r="XP289" s="309"/>
      <c r="XQ289" s="309"/>
      <c r="XR289" s="309"/>
      <c r="XS289" s="309"/>
      <c r="XT289" s="309"/>
      <c r="XU289" s="309"/>
      <c r="XV289" s="309"/>
      <c r="XW289" s="309"/>
      <c r="XX289" s="309"/>
      <c r="XY289" s="309"/>
      <c r="XZ289" s="309"/>
      <c r="YA289" s="309"/>
      <c r="YB289" s="309"/>
      <c r="YC289" s="309"/>
      <c r="YD289" s="309"/>
      <c r="YE289" s="309"/>
      <c r="YF289" s="309"/>
      <c r="YG289" s="309"/>
      <c r="YH289" s="309"/>
      <c r="YI289" s="309"/>
      <c r="YJ289" s="309"/>
      <c r="YK289" s="309"/>
      <c r="YL289" s="309"/>
      <c r="YM289" s="309"/>
      <c r="YN289" s="309"/>
      <c r="YO289" s="309"/>
      <c r="YP289" s="309"/>
      <c r="YQ289" s="309"/>
      <c r="YR289" s="309"/>
      <c r="YS289" s="309"/>
      <c r="YT289" s="309"/>
      <c r="YU289" s="309"/>
      <c r="YV289" s="309"/>
      <c r="YW289" s="309"/>
      <c r="YX289" s="309"/>
      <c r="YY289" s="309"/>
      <c r="YZ289" s="309"/>
      <c r="ZA289" s="309"/>
      <c r="ZB289" s="309"/>
      <c r="ZC289" s="309"/>
      <c r="ZD289" s="309"/>
      <c r="ZE289" s="309"/>
      <c r="ZF289" s="309"/>
      <c r="ZG289" s="309"/>
      <c r="ZH289" s="309"/>
      <c r="ZI289" s="309"/>
      <c r="ZJ289" s="309"/>
      <c r="ZK289" s="309"/>
      <c r="ZL289" s="309"/>
      <c r="ZM289" s="309"/>
      <c r="ZN289" s="309"/>
      <c r="ZO289" s="309"/>
      <c r="ZP289" s="309"/>
      <c r="ZQ289" s="309"/>
      <c r="ZR289" s="309"/>
      <c r="ZS289" s="309"/>
      <c r="ZT289" s="309"/>
      <c r="ZU289" s="309"/>
      <c r="ZV289" s="309"/>
      <c r="ZW289" s="309"/>
      <c r="ZX289" s="309"/>
      <c r="ZY289" s="309"/>
      <c r="ZZ289" s="309"/>
      <c r="AAA289" s="309"/>
      <c r="AAB289" s="309"/>
      <c r="AAC289" s="309"/>
      <c r="AAD289" s="309"/>
      <c r="AAE289" s="309"/>
      <c r="AAF289" s="309"/>
      <c r="AAG289" s="309"/>
      <c r="AAH289" s="309"/>
      <c r="AAI289" s="309"/>
      <c r="AAJ289" s="309"/>
      <c r="AAK289" s="309"/>
      <c r="AAL289" s="309"/>
      <c r="AAM289" s="309"/>
      <c r="AAN289" s="309"/>
      <c r="AAO289" s="309"/>
      <c r="AAP289" s="309"/>
      <c r="AAQ289" s="309"/>
      <c r="AAR289" s="309"/>
      <c r="AAS289" s="309"/>
      <c r="AAT289" s="309"/>
      <c r="AAU289" s="309"/>
      <c r="AAV289" s="309"/>
      <c r="AAW289" s="309"/>
      <c r="AAX289" s="309"/>
      <c r="AAY289" s="309"/>
      <c r="AAZ289" s="309"/>
      <c r="ABA289" s="309"/>
      <c r="ABB289" s="309"/>
      <c r="ABC289" s="309"/>
      <c r="ABD289" s="309"/>
      <c r="ABE289" s="309"/>
      <c r="ABF289" s="309"/>
      <c r="ABG289" s="309"/>
      <c r="ABH289" s="309"/>
      <c r="ABI289" s="309"/>
      <c r="ABJ289" s="309"/>
      <c r="ABK289" s="309"/>
      <c r="ABL289" s="309"/>
      <c r="ABM289" s="309"/>
      <c r="ABN289" s="309"/>
      <c r="ABO289" s="309"/>
      <c r="ABP289" s="309"/>
      <c r="ABQ289" s="309"/>
      <c r="ABR289" s="309"/>
      <c r="ABS289" s="309"/>
      <c r="ABT289" s="309"/>
      <c r="ABU289" s="309"/>
      <c r="ABV289" s="309"/>
      <c r="ABW289" s="309"/>
      <c r="ABX289" s="309"/>
      <c r="ABY289" s="309"/>
      <c r="ABZ289" s="309"/>
      <c r="ACA289" s="309"/>
      <c r="ACB289" s="309"/>
      <c r="ACC289" s="309"/>
      <c r="ACD289" s="309"/>
      <c r="ACE289" s="309"/>
      <c r="ACF289" s="309"/>
      <c r="ACG289" s="309"/>
      <c r="ACH289" s="309"/>
      <c r="ACI289" s="309"/>
      <c r="ACJ289" s="309"/>
      <c r="ACK289" s="309"/>
      <c r="ACL289" s="309"/>
      <c r="ACM289" s="309"/>
      <c r="ACN289" s="309"/>
      <c r="ACO289" s="309"/>
      <c r="ACP289" s="309"/>
      <c r="ACQ289" s="309"/>
      <c r="ACR289" s="309"/>
      <c r="ACS289" s="309"/>
      <c r="ACT289" s="309"/>
      <c r="ACU289" s="309"/>
      <c r="ACV289" s="309"/>
      <c r="ACW289" s="309"/>
      <c r="ACX289" s="309"/>
      <c r="ACY289" s="309"/>
      <c r="ACZ289" s="309"/>
      <c r="ADA289" s="309"/>
      <c r="ADB289" s="309"/>
      <c r="ADC289" s="309"/>
      <c r="ADD289" s="309"/>
      <c r="ADE289" s="309"/>
      <c r="ADF289" s="309"/>
      <c r="ADG289" s="309"/>
      <c r="ADH289" s="309"/>
      <c r="ADI289" s="309"/>
      <c r="ADJ289" s="309"/>
      <c r="ADK289" s="309"/>
      <c r="ADL289" s="309"/>
      <c r="ADM289" s="309"/>
      <c r="ADN289" s="309"/>
      <c r="ADO289" s="309"/>
      <c r="ADP289" s="309"/>
      <c r="ADQ289" s="309"/>
      <c r="ADR289" s="309"/>
      <c r="ADS289" s="309"/>
      <c r="ADT289" s="309"/>
      <c r="ADU289" s="309"/>
      <c r="ADV289" s="309"/>
      <c r="ADW289" s="309"/>
      <c r="ADX289" s="309"/>
      <c r="ADY289" s="309"/>
      <c r="ADZ289" s="309"/>
      <c r="AEA289" s="309"/>
      <c r="AEB289" s="309"/>
      <c r="AEC289" s="309"/>
      <c r="AED289" s="309"/>
      <c r="AEE289" s="309"/>
      <c r="AEF289" s="309"/>
      <c r="AEG289" s="309"/>
      <c r="AEH289" s="309"/>
      <c r="AEI289" s="309"/>
      <c r="AEJ289" s="309"/>
      <c r="AEK289" s="309"/>
      <c r="AEL289" s="309"/>
      <c r="AEM289" s="309"/>
      <c r="AEN289" s="309"/>
      <c r="AEO289" s="309"/>
      <c r="AEP289" s="309"/>
      <c r="AEQ289" s="309"/>
      <c r="AER289" s="309"/>
      <c r="AES289" s="309"/>
      <c r="AET289" s="309"/>
      <c r="AEU289" s="309"/>
      <c r="AEV289" s="309"/>
      <c r="AEW289" s="309"/>
      <c r="AEX289" s="309"/>
      <c r="AEY289" s="309"/>
      <c r="AEZ289" s="309"/>
      <c r="AFA289" s="309"/>
      <c r="AFB289" s="309"/>
      <c r="AFC289" s="309"/>
      <c r="AFD289" s="309"/>
      <c r="AFE289" s="309"/>
      <c r="AFF289" s="309"/>
      <c r="AFG289" s="309"/>
      <c r="AFH289" s="309"/>
      <c r="AFI289" s="309"/>
      <c r="AFJ289" s="309"/>
      <c r="AFK289" s="309"/>
      <c r="AFL289" s="309"/>
      <c r="AFM289" s="309"/>
      <c r="AFN289" s="309"/>
      <c r="AFO289" s="309"/>
      <c r="AFP289" s="309"/>
      <c r="AFQ289" s="309"/>
      <c r="AFR289" s="309"/>
      <c r="AFS289" s="309"/>
      <c r="AFT289" s="309"/>
      <c r="AFU289" s="309"/>
      <c r="AFV289" s="309"/>
      <c r="AFW289" s="309"/>
      <c r="AFX289" s="309"/>
      <c r="AFY289" s="309"/>
      <c r="AFZ289" s="309"/>
      <c r="AGA289" s="309"/>
      <c r="AGB289" s="309"/>
      <c r="AGC289" s="309"/>
      <c r="AGD289" s="309"/>
      <c r="AGE289" s="309"/>
      <c r="AGF289" s="309"/>
      <c r="AGG289" s="309"/>
      <c r="AGH289" s="309"/>
      <c r="AGI289" s="309"/>
      <c r="AGJ289" s="309"/>
      <c r="AGK289" s="309"/>
      <c r="AGL289" s="309"/>
      <c r="AGM289" s="309"/>
      <c r="AGN289" s="309"/>
      <c r="AGO289" s="309"/>
      <c r="AGP289" s="309"/>
      <c r="AGQ289" s="309"/>
      <c r="AGR289" s="309"/>
      <c r="AGS289" s="309"/>
      <c r="AGT289" s="309"/>
      <c r="AGU289" s="309"/>
      <c r="AGV289" s="309"/>
      <c r="AGW289" s="309"/>
      <c r="AGX289" s="309"/>
      <c r="AGY289" s="309"/>
      <c r="AGZ289" s="309"/>
      <c r="AHA289" s="309"/>
      <c r="AHB289" s="309"/>
      <c r="AHC289" s="309"/>
      <c r="AHD289" s="309"/>
      <c r="AHE289" s="309"/>
      <c r="AHF289" s="309"/>
      <c r="AHG289" s="309"/>
      <c r="AHH289" s="309"/>
      <c r="AHI289" s="309"/>
      <c r="AHJ289" s="309"/>
      <c r="AHK289" s="309"/>
      <c r="AHL289" s="309"/>
      <c r="AHM289" s="309"/>
      <c r="AHN289" s="309"/>
      <c r="AHO289" s="309"/>
      <c r="AHP289" s="309"/>
      <c r="AHQ289" s="309"/>
      <c r="AHR289" s="309"/>
      <c r="AHS289" s="309"/>
      <c r="AHT289" s="309"/>
      <c r="AHU289" s="309"/>
      <c r="AHV289" s="309"/>
      <c r="AHW289" s="309"/>
      <c r="AHX289" s="309"/>
      <c r="AHY289" s="309"/>
      <c r="AHZ289" s="309"/>
      <c r="AIA289" s="309"/>
      <c r="AIB289" s="309"/>
      <c r="AIC289" s="309"/>
      <c r="AID289" s="309"/>
      <c r="AIE289" s="309"/>
      <c r="AIF289" s="309"/>
      <c r="AIG289" s="309"/>
      <c r="AIH289" s="309"/>
      <c r="AII289" s="309"/>
      <c r="AIJ289" s="309"/>
      <c r="AIK289" s="309"/>
      <c r="AIL289" s="309"/>
      <c r="AIM289" s="309"/>
      <c r="AIN289" s="309"/>
      <c r="AIO289" s="309"/>
      <c r="AIP289" s="309"/>
      <c r="AIQ289" s="309"/>
      <c r="AIR289" s="309"/>
      <c r="AIS289" s="309"/>
      <c r="AIT289" s="309"/>
      <c r="AIU289" s="309"/>
      <c r="AIV289" s="309"/>
      <c r="AIW289" s="309"/>
      <c r="AIX289" s="309"/>
      <c r="AIY289" s="309"/>
      <c r="AIZ289" s="309"/>
      <c r="AJA289" s="309"/>
      <c r="AJB289" s="309"/>
      <c r="AJC289" s="309"/>
      <c r="AJD289" s="309"/>
      <c r="AJE289" s="309"/>
      <c r="AJF289" s="309"/>
      <c r="AJG289" s="309"/>
      <c r="AJH289" s="309"/>
      <c r="AJI289" s="309"/>
      <c r="AJJ289" s="309"/>
      <c r="AJK289" s="309"/>
      <c r="AJL289" s="309"/>
      <c r="AJM289" s="309"/>
      <c r="AJN289" s="309"/>
      <c r="AJO289" s="309"/>
      <c r="AJP289" s="309"/>
      <c r="AJQ289" s="309"/>
      <c r="AJR289" s="309"/>
      <c r="AJS289" s="309"/>
      <c r="AJT289" s="309"/>
      <c r="AJU289" s="309"/>
      <c r="AJV289" s="309"/>
      <c r="AJW289" s="309"/>
      <c r="AJX289" s="309"/>
      <c r="AJY289" s="309"/>
      <c r="AJZ289" s="309"/>
      <c r="AKA289" s="309"/>
      <c r="AKB289" s="309"/>
      <c r="AKC289" s="309"/>
      <c r="AKD289" s="309"/>
      <c r="AKE289" s="309"/>
      <c r="AKF289" s="309"/>
      <c r="AKG289" s="309"/>
      <c r="AKH289" s="309"/>
      <c r="AKI289" s="309"/>
      <c r="AKJ289" s="309"/>
      <c r="AKK289" s="309"/>
      <c r="AKL289" s="309"/>
      <c r="AKM289" s="309"/>
      <c r="AKN289" s="309"/>
      <c r="AKO289" s="309"/>
      <c r="AKP289" s="309"/>
      <c r="AKQ289" s="309"/>
      <c r="AKR289" s="309"/>
      <c r="AKS289" s="309"/>
      <c r="AKT289" s="309"/>
      <c r="AKU289" s="309"/>
      <c r="AKV289" s="309"/>
      <c r="AKW289" s="309"/>
      <c r="AKX289" s="309"/>
      <c r="AKY289" s="309"/>
      <c r="AKZ289" s="309"/>
      <c r="ALA289" s="309"/>
      <c r="ALB289" s="309"/>
      <c r="ALC289" s="309"/>
      <c r="ALD289" s="309"/>
      <c r="ALE289" s="309"/>
      <c r="ALF289" s="309"/>
      <c r="ALG289" s="309"/>
      <c r="ALH289" s="309"/>
      <c r="ALI289" s="309"/>
      <c r="ALJ289" s="309"/>
      <c r="ALK289" s="309"/>
      <c r="ALL289" s="309"/>
      <c r="ALM289" s="309"/>
      <c r="ALN289" s="309"/>
      <c r="ALO289" s="309"/>
      <c r="ALP289" s="309"/>
      <c r="ALQ289" s="309"/>
      <c r="ALR289" s="309"/>
      <c r="ALS289" s="309"/>
      <c r="ALT289" s="309"/>
      <c r="ALU289" s="309"/>
      <c r="ALV289" s="309"/>
      <c r="ALW289" s="309"/>
      <c r="ALX289" s="309"/>
      <c r="ALY289" s="309"/>
      <c r="ALZ289" s="309"/>
      <c r="AMA289" s="309"/>
      <c r="AMB289" s="309"/>
      <c r="AMC289" s="309"/>
      <c r="AMD289" s="309"/>
      <c r="AME289" s="309"/>
      <c r="AMF289" s="309"/>
      <c r="AMG289" s="309"/>
      <c r="AMH289" s="309"/>
      <c r="AMI289" s="309"/>
      <c r="AMJ289" s="309"/>
      <c r="AMK289" s="309"/>
      <c r="AML289" s="309"/>
      <c r="AMM289" s="309"/>
      <c r="AMN289" s="309"/>
      <c r="AMO289" s="309"/>
      <c r="AMP289" s="309"/>
      <c r="AMQ289" s="309"/>
      <c r="AMR289" s="309"/>
      <c r="AMS289" s="309"/>
      <c r="AMT289" s="309"/>
      <c r="AMU289" s="309"/>
      <c r="AMV289" s="309"/>
      <c r="AMW289" s="309"/>
      <c r="AMX289" s="309"/>
      <c r="AMY289" s="309"/>
      <c r="AMZ289" s="309"/>
      <c r="ANA289" s="309"/>
      <c r="ANB289" s="309"/>
      <c r="ANC289" s="309"/>
      <c r="AND289" s="309"/>
      <c r="ANE289" s="309"/>
      <c r="ANF289" s="309"/>
      <c r="ANG289" s="309"/>
      <c r="ANH289" s="309"/>
      <c r="ANI289" s="309"/>
      <c r="ANJ289" s="309"/>
      <c r="ANK289" s="309"/>
      <c r="ANL289" s="309"/>
      <c r="ANM289" s="309"/>
      <c r="ANN289" s="309"/>
      <c r="ANO289" s="309"/>
      <c r="ANP289" s="309"/>
      <c r="ANQ289" s="309"/>
      <c r="ANR289" s="309"/>
      <c r="ANS289" s="309"/>
      <c r="ANT289" s="309"/>
      <c r="ANU289" s="309"/>
      <c r="ANV289" s="309"/>
      <c r="ANW289" s="309"/>
      <c r="ANX289" s="309"/>
      <c r="ANY289" s="309"/>
      <c r="ANZ289" s="309"/>
      <c r="AOA289" s="309"/>
      <c r="AOB289" s="309"/>
      <c r="AOC289" s="309"/>
      <c r="AOD289" s="309"/>
      <c r="AOE289" s="309"/>
      <c r="AOF289" s="309"/>
      <c r="AOG289" s="309"/>
      <c r="AOH289" s="309"/>
      <c r="AOI289" s="309"/>
      <c r="AOJ289" s="309"/>
      <c r="AOK289" s="309"/>
      <c r="AOL289" s="309"/>
      <c r="AOM289" s="309"/>
      <c r="AON289" s="309"/>
      <c r="AOO289" s="309"/>
      <c r="AOP289" s="309"/>
      <c r="AOQ289" s="309"/>
      <c r="AOR289" s="309"/>
      <c r="AOS289" s="309"/>
      <c r="AOT289" s="309"/>
      <c r="AOU289" s="309"/>
      <c r="AOV289" s="309"/>
      <c r="AOW289" s="309"/>
      <c r="AOX289" s="309"/>
      <c r="AOY289" s="309"/>
      <c r="AOZ289" s="309"/>
      <c r="APA289" s="309"/>
      <c r="APB289" s="309"/>
      <c r="APC289" s="309"/>
      <c r="APD289" s="309"/>
      <c r="APE289" s="309"/>
      <c r="APF289" s="309"/>
      <c r="APG289" s="309"/>
      <c r="APH289" s="309"/>
      <c r="API289" s="309"/>
      <c r="APJ289" s="309"/>
      <c r="APK289" s="309"/>
      <c r="APL289" s="309"/>
      <c r="APM289" s="309"/>
      <c r="APN289" s="309"/>
      <c r="APO289" s="309"/>
      <c r="APP289" s="309"/>
      <c r="APQ289" s="309"/>
      <c r="APR289" s="309"/>
      <c r="APS289" s="309"/>
      <c r="APT289" s="309"/>
      <c r="APU289" s="309"/>
      <c r="APV289" s="309"/>
      <c r="APW289" s="309"/>
      <c r="APX289" s="309"/>
      <c r="APY289" s="309"/>
      <c r="APZ289" s="309"/>
      <c r="AQA289" s="309"/>
      <c r="AQB289" s="309"/>
      <c r="AQC289" s="309"/>
      <c r="AQD289" s="309"/>
      <c r="AQE289" s="309"/>
      <c r="AQF289" s="309"/>
      <c r="AQG289" s="309"/>
      <c r="AQH289" s="309"/>
      <c r="AQI289" s="309"/>
      <c r="AQJ289" s="309"/>
      <c r="AQK289" s="309"/>
      <c r="AQL289" s="309"/>
      <c r="AQM289" s="309"/>
      <c r="AQN289" s="309"/>
      <c r="AQO289" s="309"/>
      <c r="AQP289" s="309"/>
      <c r="AQQ289" s="309"/>
      <c r="AQR289" s="309"/>
      <c r="AQS289" s="309"/>
      <c r="AQT289" s="309"/>
      <c r="AQU289" s="309"/>
      <c r="AQV289" s="309"/>
      <c r="AQW289" s="309"/>
      <c r="AQX289" s="309"/>
      <c r="AQY289" s="309"/>
      <c r="AQZ289" s="309"/>
      <c r="ARA289" s="309"/>
      <c r="ARB289" s="309"/>
      <c r="ARC289" s="309"/>
      <c r="ARD289" s="309"/>
      <c r="ARE289" s="309"/>
      <c r="ARF289" s="309"/>
      <c r="ARG289" s="309"/>
      <c r="ARH289" s="309"/>
      <c r="ARI289" s="309"/>
      <c r="ARJ289" s="309"/>
      <c r="ARK289" s="309"/>
      <c r="ARL289" s="309"/>
      <c r="ARM289" s="309"/>
      <c r="ARN289" s="309"/>
      <c r="ARO289" s="309"/>
      <c r="ARP289" s="309"/>
      <c r="ARQ289" s="309"/>
      <c r="ARR289" s="309"/>
      <c r="ARS289" s="309"/>
      <c r="ART289" s="309"/>
      <c r="ARU289" s="309"/>
      <c r="ARV289" s="309"/>
      <c r="ARW289" s="309"/>
      <c r="ARX289" s="309"/>
      <c r="ARY289" s="309"/>
      <c r="ARZ289" s="309"/>
      <c r="ASA289" s="309"/>
      <c r="ASB289" s="309"/>
      <c r="ASC289" s="309"/>
      <c r="ASD289" s="309"/>
      <c r="ASE289" s="309"/>
      <c r="ASF289" s="309"/>
      <c r="ASG289" s="309"/>
      <c r="ASH289" s="309"/>
      <c r="ASI289" s="309"/>
      <c r="ASJ289" s="309"/>
      <c r="ASK289" s="309"/>
      <c r="ASL289" s="309"/>
      <c r="ASM289" s="309"/>
      <c r="ASN289" s="309"/>
      <c r="ASO289" s="309"/>
      <c r="ASP289" s="309"/>
      <c r="ASQ289" s="309"/>
      <c r="ASR289" s="309"/>
      <c r="ASS289" s="309"/>
      <c r="AST289" s="309"/>
      <c r="ASU289" s="309"/>
      <c r="ASV289" s="309"/>
      <c r="ASW289" s="309"/>
      <c r="ASX289" s="309"/>
      <c r="ASY289" s="309"/>
      <c r="ASZ289" s="309"/>
      <c r="ATA289" s="309"/>
      <c r="ATB289" s="309"/>
      <c r="ATC289" s="309"/>
      <c r="ATD289" s="309"/>
      <c r="ATE289" s="309"/>
      <c r="ATF289" s="309"/>
      <c r="ATG289" s="309"/>
      <c r="ATH289" s="309"/>
      <c r="ATI289" s="309"/>
      <c r="ATJ289" s="309"/>
      <c r="ATK289" s="309"/>
      <c r="ATL289" s="309"/>
      <c r="ATM289" s="309"/>
      <c r="ATN289" s="309"/>
      <c r="ATO289" s="309"/>
      <c r="ATP289" s="309"/>
      <c r="ATQ289" s="309"/>
      <c r="ATR289" s="309"/>
      <c r="ATS289" s="309"/>
      <c r="ATT289" s="309"/>
      <c r="ATU289" s="309"/>
      <c r="ATV289" s="309"/>
      <c r="ATW289" s="309"/>
      <c r="ATX289" s="309"/>
      <c r="ATY289" s="309"/>
      <c r="ATZ289" s="309"/>
      <c r="AUA289" s="309"/>
      <c r="AUB289" s="309"/>
      <c r="AUC289" s="309"/>
      <c r="AUD289" s="309"/>
      <c r="AUE289" s="309"/>
      <c r="AUF289" s="309"/>
      <c r="AUG289" s="309"/>
      <c r="AUH289" s="309"/>
      <c r="AUI289" s="309"/>
      <c r="AUJ289" s="309"/>
      <c r="AUK289" s="309"/>
      <c r="AUL289" s="309"/>
      <c r="AUM289" s="309"/>
      <c r="AUN289" s="309"/>
      <c r="AUO289" s="309"/>
      <c r="AUP289" s="309"/>
      <c r="AUQ289" s="309"/>
      <c r="AUR289" s="309"/>
      <c r="AUS289" s="309"/>
      <c r="AUT289" s="309"/>
      <c r="AUU289" s="309"/>
      <c r="AUV289" s="309"/>
      <c r="AUW289" s="309"/>
      <c r="AUX289" s="309"/>
      <c r="AUY289" s="309"/>
      <c r="AUZ289" s="309"/>
      <c r="AVA289" s="309"/>
      <c r="AVB289" s="309"/>
      <c r="AVC289" s="309"/>
      <c r="AVD289" s="309"/>
      <c r="AVE289" s="309"/>
      <c r="AVF289" s="309"/>
      <c r="AVG289" s="309"/>
      <c r="AVH289" s="309"/>
      <c r="AVI289" s="309"/>
      <c r="AVJ289" s="309"/>
      <c r="AVK289" s="309"/>
      <c r="AVL289" s="309"/>
      <c r="AVM289" s="309"/>
      <c r="AVN289" s="309"/>
      <c r="AVO289" s="309"/>
      <c r="AVP289" s="309"/>
      <c r="AVQ289" s="309"/>
      <c r="AVR289" s="309"/>
      <c r="AVS289" s="309"/>
      <c r="AVT289" s="309"/>
      <c r="AVU289" s="309"/>
      <c r="AVV289" s="309"/>
      <c r="AVW289" s="309"/>
      <c r="AVX289" s="309"/>
      <c r="AVY289" s="309"/>
      <c r="AVZ289" s="309"/>
      <c r="AWA289" s="309"/>
      <c r="AWB289" s="309"/>
      <c r="AWC289" s="309"/>
      <c r="AWD289" s="309"/>
      <c r="AWE289" s="309"/>
      <c r="AWF289" s="309"/>
      <c r="AWG289" s="309"/>
      <c r="AWH289" s="309"/>
      <c r="AWI289" s="309"/>
      <c r="AWJ289" s="309"/>
      <c r="AWK289" s="309"/>
      <c r="AWL289" s="309"/>
      <c r="AWM289" s="309"/>
      <c r="AWN289" s="309"/>
      <c r="AWO289" s="309"/>
      <c r="AWP289" s="309"/>
      <c r="AWQ289" s="309"/>
      <c r="AWR289" s="309"/>
      <c r="AWS289" s="309"/>
      <c r="AWT289" s="309"/>
      <c r="AWU289" s="309"/>
      <c r="AWV289" s="309"/>
      <c r="AWW289" s="309"/>
      <c r="AWX289" s="309"/>
      <c r="AWY289" s="309"/>
      <c r="AWZ289" s="309"/>
      <c r="AXA289" s="309"/>
      <c r="AXB289" s="309"/>
      <c r="AXC289" s="309"/>
      <c r="AXD289" s="309"/>
      <c r="AXE289" s="309"/>
      <c r="AXF289" s="309"/>
      <c r="AXG289" s="309"/>
      <c r="AXH289" s="309"/>
      <c r="AXI289" s="309"/>
      <c r="AXJ289" s="309"/>
      <c r="AXK289" s="309"/>
      <c r="AXL289" s="309"/>
      <c r="AXM289" s="309"/>
      <c r="AXN289" s="309"/>
      <c r="AXO289" s="309"/>
      <c r="AXP289" s="309"/>
      <c r="AXQ289" s="309"/>
      <c r="AXR289" s="309"/>
      <c r="AXS289" s="309"/>
      <c r="AXT289" s="309"/>
      <c r="AXU289" s="309"/>
      <c r="AXV289" s="309"/>
      <c r="AXW289" s="309"/>
      <c r="AXX289" s="309"/>
      <c r="AXY289" s="309"/>
      <c r="AXZ289" s="309"/>
      <c r="AYA289" s="309"/>
      <c r="AYB289" s="309"/>
      <c r="AYC289" s="309"/>
      <c r="AYD289" s="309"/>
      <c r="AYE289" s="309"/>
      <c r="AYF289" s="309"/>
      <c r="AYG289" s="309"/>
      <c r="AYH289" s="309"/>
      <c r="AYI289" s="309"/>
      <c r="AYJ289" s="309"/>
      <c r="AYK289" s="309"/>
      <c r="AYL289" s="309"/>
      <c r="AYM289" s="309"/>
      <c r="AYN289" s="309"/>
      <c r="AYO289" s="309"/>
      <c r="AYP289" s="309"/>
      <c r="AYQ289" s="309"/>
      <c r="AYR289" s="309"/>
      <c r="AYS289" s="309"/>
      <c r="AYT289" s="309"/>
      <c r="AYU289" s="309"/>
      <c r="AYV289" s="309"/>
      <c r="AYW289" s="309"/>
      <c r="AYX289" s="309"/>
      <c r="AYY289" s="309"/>
      <c r="AYZ289" s="309"/>
      <c r="AZA289" s="309"/>
      <c r="AZB289" s="309"/>
      <c r="AZC289" s="309"/>
      <c r="AZD289" s="309"/>
      <c r="AZE289" s="309"/>
      <c r="AZF289" s="309"/>
      <c r="AZG289" s="309"/>
      <c r="AZH289" s="309"/>
      <c r="AZI289" s="309"/>
      <c r="AZJ289" s="309"/>
      <c r="AZK289" s="309"/>
      <c r="AZL289" s="309"/>
      <c r="AZM289" s="309"/>
      <c r="AZN289" s="309"/>
      <c r="AZO289" s="309"/>
      <c r="AZP289" s="309"/>
      <c r="AZQ289" s="309"/>
      <c r="AZR289" s="309"/>
      <c r="AZS289" s="309"/>
      <c r="AZT289" s="309"/>
      <c r="AZU289" s="309"/>
      <c r="AZV289" s="309"/>
      <c r="AZW289" s="309"/>
      <c r="AZX289" s="309"/>
      <c r="AZY289" s="309"/>
      <c r="AZZ289" s="309"/>
      <c r="BAA289" s="309"/>
      <c r="BAB289" s="309"/>
      <c r="BAC289" s="309"/>
      <c r="BAD289" s="309"/>
      <c r="BAE289" s="309"/>
      <c r="BAF289" s="309"/>
      <c r="BAG289" s="309"/>
      <c r="BAH289" s="309"/>
      <c r="BAI289" s="309"/>
      <c r="BAJ289" s="309"/>
      <c r="BAK289" s="309"/>
      <c r="BAL289" s="309"/>
      <c r="BAM289" s="309"/>
      <c r="BAN289" s="309"/>
      <c r="BAO289" s="309"/>
      <c r="BAP289" s="309"/>
      <c r="BAQ289" s="309"/>
      <c r="BAR289" s="309"/>
      <c r="BAS289" s="309"/>
      <c r="BAT289" s="309"/>
      <c r="BAU289" s="309"/>
      <c r="BAV289" s="309"/>
      <c r="BAW289" s="309"/>
      <c r="BAX289" s="309"/>
      <c r="BAY289" s="309"/>
      <c r="BAZ289" s="309"/>
      <c r="BBA289" s="309"/>
      <c r="BBB289" s="309"/>
      <c r="BBC289" s="309"/>
      <c r="BBD289" s="309"/>
      <c r="BBE289" s="309"/>
      <c r="BBF289" s="309"/>
      <c r="BBG289" s="309"/>
      <c r="BBH289" s="309"/>
      <c r="BBI289" s="309"/>
      <c r="BBJ289" s="309"/>
      <c r="BBK289" s="309"/>
      <c r="BBL289" s="309"/>
      <c r="BBM289" s="309"/>
      <c r="BBN289" s="309"/>
      <c r="BBO289" s="309"/>
      <c r="BBP289" s="309"/>
      <c r="BBQ289" s="309"/>
      <c r="BBR289" s="309"/>
      <c r="BBS289" s="309"/>
      <c r="BBT289" s="309"/>
      <c r="BBU289" s="309"/>
      <c r="BBV289" s="309"/>
      <c r="BBW289" s="309"/>
      <c r="BBX289" s="309"/>
      <c r="BBY289" s="309"/>
      <c r="BBZ289" s="309"/>
      <c r="BCA289" s="309"/>
      <c r="BCB289" s="309"/>
      <c r="BCC289" s="309"/>
      <c r="BCD289" s="309"/>
      <c r="BCE289" s="309"/>
      <c r="BCF289" s="309"/>
      <c r="BCG289" s="309"/>
      <c r="BCH289" s="309"/>
      <c r="BCI289" s="309"/>
      <c r="BCJ289" s="309"/>
      <c r="BCK289" s="309"/>
      <c r="BCL289" s="309"/>
      <c r="BCM289" s="309"/>
      <c r="BCN289" s="309"/>
      <c r="BCO289" s="309"/>
      <c r="BCP289" s="309"/>
      <c r="BCQ289" s="309"/>
      <c r="BCR289" s="309"/>
      <c r="BCS289" s="309"/>
      <c r="BCT289" s="309"/>
      <c r="BCU289" s="309"/>
      <c r="BCV289" s="309"/>
      <c r="BCW289" s="309"/>
      <c r="BCX289" s="309"/>
      <c r="BCY289" s="309"/>
      <c r="BCZ289" s="309"/>
      <c r="BDA289" s="309"/>
      <c r="BDB289" s="309"/>
      <c r="BDC289" s="309"/>
      <c r="BDD289" s="309"/>
      <c r="BDE289" s="309"/>
      <c r="BDF289" s="309"/>
      <c r="BDG289" s="309"/>
      <c r="BDH289" s="309"/>
      <c r="BDI289" s="309"/>
      <c r="BDJ289" s="309"/>
      <c r="BDK289" s="309"/>
      <c r="BDL289" s="309"/>
      <c r="BDM289" s="309"/>
      <c r="BDN289" s="309"/>
      <c r="BDO289" s="309"/>
      <c r="BDP289" s="309"/>
      <c r="BDQ289" s="309"/>
      <c r="BDR289" s="309"/>
      <c r="BDS289" s="309"/>
      <c r="BDT289" s="309"/>
      <c r="BDU289" s="309"/>
      <c r="BDV289" s="309"/>
      <c r="BDW289" s="309"/>
      <c r="BDX289" s="309"/>
      <c r="BDY289" s="309"/>
      <c r="BDZ289" s="309"/>
      <c r="BEA289" s="309"/>
      <c r="BEB289" s="309"/>
      <c r="BEC289" s="309"/>
      <c r="BED289" s="309"/>
      <c r="BEE289" s="309"/>
      <c r="BEF289" s="309"/>
      <c r="BEG289" s="309"/>
      <c r="BEH289" s="309"/>
      <c r="BEI289" s="309"/>
      <c r="BEJ289" s="309"/>
      <c r="BEK289" s="309"/>
      <c r="BEL289" s="309"/>
      <c r="BEM289" s="309"/>
      <c r="BEN289" s="309"/>
      <c r="BEO289" s="309"/>
      <c r="BEP289" s="309"/>
      <c r="BEQ289" s="309"/>
      <c r="BER289" s="309"/>
      <c r="BES289" s="309"/>
      <c r="BET289" s="309"/>
      <c r="BEU289" s="309"/>
      <c r="BEV289" s="309"/>
      <c r="BEW289" s="309"/>
      <c r="BEX289" s="309"/>
      <c r="BEY289" s="309"/>
      <c r="BEZ289" s="309"/>
      <c r="BFA289" s="309"/>
      <c r="BFB289" s="309"/>
      <c r="BFC289" s="309"/>
      <c r="BFD289" s="309"/>
      <c r="BFE289" s="309"/>
      <c r="BFF289" s="309"/>
      <c r="BFG289" s="309"/>
      <c r="BFH289" s="309"/>
      <c r="BFI289" s="309"/>
      <c r="BFJ289" s="309"/>
      <c r="BFK289" s="309"/>
      <c r="BFL289" s="309"/>
      <c r="BFM289" s="309"/>
      <c r="BFN289" s="309"/>
      <c r="BFO289" s="309"/>
      <c r="BFP289" s="309"/>
      <c r="BFQ289" s="309"/>
      <c r="BFR289" s="309"/>
      <c r="BFS289" s="309"/>
      <c r="BFT289" s="309"/>
      <c r="BFU289" s="309"/>
      <c r="BFV289" s="309"/>
      <c r="BFW289" s="309"/>
      <c r="BFX289" s="309"/>
      <c r="BFY289" s="309"/>
      <c r="BFZ289" s="309"/>
      <c r="BGA289" s="309"/>
      <c r="BGB289" s="309"/>
      <c r="BGC289" s="309"/>
      <c r="BGD289" s="309"/>
      <c r="BGE289" s="309"/>
      <c r="BGF289" s="309"/>
      <c r="BGG289" s="309"/>
      <c r="BGH289" s="309"/>
      <c r="BGI289" s="309"/>
      <c r="BGJ289" s="309"/>
      <c r="BGK289" s="309"/>
      <c r="BGL289" s="309"/>
      <c r="BGM289" s="309"/>
      <c r="BGN289" s="309"/>
      <c r="BGO289" s="309"/>
      <c r="BGP289" s="309"/>
      <c r="BGQ289" s="309"/>
      <c r="BGR289" s="309"/>
      <c r="BGS289" s="309"/>
      <c r="BGT289" s="309"/>
      <c r="BGU289" s="309"/>
      <c r="BGV289" s="309"/>
      <c r="BGW289" s="309"/>
      <c r="BGX289" s="309"/>
      <c r="BGY289" s="309"/>
      <c r="BGZ289" s="309"/>
      <c r="BHA289" s="309"/>
      <c r="BHB289" s="309"/>
      <c r="BHC289" s="309"/>
      <c r="BHD289" s="309"/>
      <c r="BHE289" s="309"/>
      <c r="BHF289" s="309"/>
      <c r="BHG289" s="309"/>
      <c r="BHH289" s="309"/>
      <c r="BHI289" s="309"/>
      <c r="BHJ289" s="309"/>
      <c r="BHK289" s="309"/>
      <c r="BHL289" s="309"/>
      <c r="BHM289" s="309"/>
      <c r="BHN289" s="309"/>
      <c r="BHO289" s="309"/>
      <c r="BHP289" s="309"/>
      <c r="BHQ289" s="309"/>
      <c r="BHR289" s="309"/>
      <c r="BHS289" s="309"/>
      <c r="BHT289" s="309"/>
      <c r="BHU289" s="309"/>
      <c r="BHV289" s="309"/>
      <c r="BHW289" s="309"/>
      <c r="BHX289" s="309"/>
      <c r="BHY289" s="309"/>
      <c r="BHZ289" s="309"/>
      <c r="BIA289" s="309"/>
      <c r="BIB289" s="309"/>
      <c r="BIC289" s="309"/>
      <c r="BID289" s="309"/>
      <c r="BIE289" s="309"/>
      <c r="BIF289" s="309"/>
      <c r="BIG289" s="309"/>
      <c r="BIH289" s="309"/>
      <c r="BII289" s="309"/>
      <c r="BIJ289" s="309"/>
      <c r="BIK289" s="309"/>
      <c r="BIL289" s="309"/>
      <c r="BIM289" s="309"/>
      <c r="BIN289" s="309"/>
      <c r="BIO289" s="309"/>
      <c r="BIP289" s="309"/>
      <c r="BIQ289" s="309"/>
      <c r="BIR289" s="309"/>
      <c r="BIS289" s="309"/>
      <c r="BIT289" s="309"/>
      <c r="BIU289" s="309"/>
      <c r="BIV289" s="309"/>
      <c r="BIW289" s="309"/>
      <c r="BIX289" s="309"/>
      <c r="BIY289" s="309"/>
      <c r="BIZ289" s="309"/>
      <c r="BJA289" s="309"/>
      <c r="BJB289" s="309"/>
      <c r="BJC289" s="309"/>
      <c r="BJD289" s="309"/>
      <c r="BJE289" s="309"/>
      <c r="BJF289" s="309"/>
      <c r="BJG289" s="309"/>
      <c r="BJH289" s="309"/>
      <c r="BJI289" s="309"/>
      <c r="BJJ289" s="309"/>
      <c r="BJK289" s="309"/>
      <c r="BJL289" s="309"/>
      <c r="BJM289" s="309"/>
      <c r="BJN289" s="309"/>
      <c r="BJO289" s="309"/>
      <c r="BJP289" s="309"/>
      <c r="BJQ289" s="309"/>
      <c r="BJR289" s="309"/>
      <c r="BJS289" s="309"/>
      <c r="BJT289" s="309"/>
      <c r="BJU289" s="309"/>
      <c r="BJV289" s="309"/>
      <c r="BJW289" s="309"/>
      <c r="BJX289" s="309"/>
      <c r="BJY289" s="309"/>
      <c r="BJZ289" s="309"/>
      <c r="BKA289" s="309"/>
      <c r="BKB289" s="309"/>
      <c r="BKC289" s="309"/>
      <c r="BKD289" s="309"/>
      <c r="BKE289" s="309"/>
      <c r="BKF289" s="309"/>
      <c r="BKG289" s="309"/>
      <c r="BKH289" s="309"/>
      <c r="BKI289" s="309"/>
      <c r="BKJ289" s="309"/>
      <c r="BKK289" s="309"/>
      <c r="BKL289" s="309"/>
      <c r="BKM289" s="309"/>
      <c r="BKN289" s="309"/>
      <c r="BKO289" s="309"/>
      <c r="BKP289" s="309"/>
      <c r="BKQ289" s="309"/>
      <c r="BKR289" s="309"/>
      <c r="BKS289" s="309"/>
      <c r="BKT289" s="309"/>
      <c r="BKU289" s="309"/>
      <c r="BKV289" s="309"/>
      <c r="BKW289" s="309"/>
      <c r="BKX289" s="309"/>
      <c r="BKY289" s="309"/>
      <c r="BKZ289" s="309"/>
      <c r="BLA289" s="309"/>
      <c r="BLB289" s="309"/>
      <c r="BLC289" s="309"/>
      <c r="BLD289" s="309"/>
      <c r="BLE289" s="309"/>
      <c r="BLF289" s="309"/>
      <c r="BLG289" s="309"/>
      <c r="BLH289" s="309"/>
      <c r="BLI289" s="309"/>
      <c r="BLJ289" s="309"/>
      <c r="BLK289" s="309"/>
      <c r="BLL289" s="309"/>
      <c r="BLM289" s="309"/>
      <c r="BLN289" s="309"/>
      <c r="BLO289" s="309"/>
      <c r="BLP289" s="309"/>
      <c r="BLQ289" s="309"/>
      <c r="BLR289" s="309"/>
      <c r="BLS289" s="309"/>
      <c r="BLT289" s="309"/>
      <c r="BLU289" s="309"/>
      <c r="BLV289" s="309"/>
      <c r="BLW289" s="309"/>
      <c r="BLX289" s="309"/>
      <c r="BLY289" s="309"/>
      <c r="BLZ289" s="309"/>
      <c r="BMA289" s="309"/>
      <c r="BMB289" s="309"/>
      <c r="BMC289" s="309"/>
      <c r="BMD289" s="309"/>
      <c r="BME289" s="309"/>
      <c r="BMF289" s="309"/>
      <c r="BMG289" s="309"/>
      <c r="BMH289" s="309"/>
      <c r="BMI289" s="309"/>
      <c r="BMJ289" s="309"/>
      <c r="BMK289" s="309"/>
      <c r="BML289" s="309"/>
      <c r="BMM289" s="309"/>
      <c r="BMN289" s="309"/>
      <c r="BMO289" s="309"/>
      <c r="BMP289" s="309"/>
      <c r="BMQ289" s="309"/>
      <c r="BMR289" s="309"/>
      <c r="BMS289" s="309"/>
      <c r="BMT289" s="309"/>
      <c r="BMU289" s="309"/>
      <c r="BMV289" s="309"/>
      <c r="BMW289" s="309"/>
      <c r="BMX289" s="309"/>
      <c r="BMY289" s="309"/>
      <c r="BMZ289" s="309"/>
      <c r="BNA289" s="309"/>
      <c r="BNB289" s="309"/>
      <c r="BNC289" s="309"/>
      <c r="BND289" s="309"/>
      <c r="BNE289" s="309"/>
      <c r="BNF289" s="309"/>
      <c r="BNG289" s="309"/>
      <c r="BNH289" s="309"/>
      <c r="BNI289" s="309"/>
      <c r="BNJ289" s="309"/>
      <c r="BNK289" s="309"/>
      <c r="BNL289" s="309"/>
      <c r="BNM289" s="309"/>
      <c r="BNN289" s="309"/>
      <c r="BNO289" s="309"/>
      <c r="BNP289" s="309"/>
      <c r="BNQ289" s="309"/>
      <c r="BNR289" s="309"/>
      <c r="BNS289" s="309"/>
      <c r="BNT289" s="309"/>
      <c r="BNU289" s="309"/>
      <c r="BNV289" s="309"/>
      <c r="BNW289" s="309"/>
      <c r="BNX289" s="309"/>
      <c r="BNY289" s="309"/>
      <c r="BNZ289" s="309"/>
      <c r="BOA289" s="309"/>
      <c r="BOB289" s="309"/>
      <c r="BOC289" s="309"/>
      <c r="BOD289" s="309"/>
      <c r="BOE289" s="309"/>
      <c r="BOF289" s="309"/>
      <c r="BOG289" s="309"/>
      <c r="BOH289" s="309"/>
      <c r="BOI289" s="309"/>
      <c r="BOJ289" s="309"/>
      <c r="BOK289" s="309"/>
      <c r="BOL289" s="309"/>
      <c r="BOM289" s="309"/>
      <c r="BON289" s="309"/>
      <c r="BOO289" s="309"/>
      <c r="BOP289" s="309"/>
      <c r="BOQ289" s="309"/>
      <c r="BOR289" s="309"/>
      <c r="BOS289" s="309"/>
      <c r="BOT289" s="309"/>
      <c r="BOU289" s="309"/>
      <c r="BOV289" s="309"/>
      <c r="BOW289" s="309"/>
      <c r="BOX289" s="309"/>
      <c r="BOY289" s="309"/>
      <c r="BOZ289" s="309"/>
      <c r="BPA289" s="309"/>
      <c r="BPB289" s="309"/>
      <c r="BPC289" s="309"/>
      <c r="BPD289" s="309"/>
      <c r="BPE289" s="309"/>
      <c r="BPF289" s="309"/>
      <c r="BPG289" s="309"/>
      <c r="BPH289" s="309"/>
      <c r="BPI289" s="309"/>
      <c r="BPJ289" s="309"/>
      <c r="BPK289" s="309"/>
      <c r="BPL289" s="309"/>
      <c r="BPM289" s="309"/>
      <c r="BPN289" s="309"/>
      <c r="BPO289" s="309"/>
      <c r="BPP289" s="309"/>
      <c r="BPQ289" s="309"/>
      <c r="BPR289" s="309"/>
      <c r="BPS289" s="309"/>
      <c r="BPT289" s="309"/>
      <c r="BPU289" s="309"/>
      <c r="BPV289" s="309"/>
      <c r="BPW289" s="309"/>
      <c r="BPX289" s="309"/>
      <c r="BPY289" s="309"/>
      <c r="BPZ289" s="309"/>
      <c r="BQA289" s="309"/>
      <c r="BQB289" s="309"/>
      <c r="BQC289" s="309"/>
      <c r="BQD289" s="309"/>
      <c r="BQE289" s="309"/>
      <c r="BQF289" s="309"/>
      <c r="BQG289" s="309"/>
      <c r="BQH289" s="309"/>
      <c r="BQI289" s="309"/>
      <c r="BQJ289" s="309"/>
      <c r="BQK289" s="309"/>
      <c r="BQL289" s="309"/>
      <c r="BQM289" s="309"/>
      <c r="BQN289" s="309"/>
      <c r="BQO289" s="309"/>
      <c r="BQP289" s="309"/>
      <c r="BQQ289" s="309"/>
      <c r="BQR289" s="309"/>
      <c r="BQS289" s="309"/>
      <c r="BQT289" s="309"/>
      <c r="BQU289" s="309"/>
      <c r="BQV289" s="309"/>
      <c r="BQW289" s="309"/>
      <c r="BQX289" s="309"/>
      <c r="BQY289" s="309"/>
      <c r="BQZ289" s="309"/>
      <c r="BRA289" s="309"/>
      <c r="BRB289" s="309"/>
      <c r="BRC289" s="309"/>
      <c r="BRD289" s="309"/>
      <c r="BRE289" s="309"/>
      <c r="BRF289" s="309"/>
      <c r="BRG289" s="309"/>
      <c r="BRH289" s="309"/>
      <c r="BRI289" s="309"/>
      <c r="BRJ289" s="309"/>
      <c r="BRK289" s="309"/>
      <c r="BRL289" s="309"/>
      <c r="BRM289" s="309"/>
      <c r="BRN289" s="309"/>
      <c r="BRO289" s="309"/>
      <c r="BRP289" s="309"/>
      <c r="BRQ289" s="309"/>
      <c r="BRR289" s="309"/>
      <c r="BRS289" s="309"/>
      <c r="BRT289" s="309"/>
      <c r="BRU289" s="309"/>
      <c r="BRV289" s="309"/>
      <c r="BRW289" s="309"/>
      <c r="BRX289" s="309"/>
      <c r="BRY289" s="309"/>
      <c r="BRZ289" s="309"/>
      <c r="BSA289" s="309"/>
      <c r="BSB289" s="309"/>
      <c r="BSC289" s="309"/>
      <c r="BSD289" s="309"/>
      <c r="BSE289" s="309"/>
      <c r="BSF289" s="309"/>
      <c r="BSG289" s="309"/>
      <c r="BSH289" s="309"/>
      <c r="BSI289" s="309"/>
      <c r="BSJ289" s="309"/>
      <c r="BSK289" s="309"/>
      <c r="BSL289" s="309"/>
      <c r="BSM289" s="309"/>
      <c r="BSN289" s="309"/>
      <c r="BSO289" s="309"/>
      <c r="BSP289" s="309"/>
      <c r="BSQ289" s="309"/>
      <c r="BSR289" s="309"/>
      <c r="BSS289" s="309"/>
      <c r="BST289" s="309"/>
      <c r="BSU289" s="309"/>
      <c r="BSV289" s="309"/>
      <c r="BSW289" s="309"/>
      <c r="BSX289" s="309"/>
      <c r="BSY289" s="309"/>
      <c r="BSZ289" s="309"/>
      <c r="BTA289" s="309"/>
      <c r="BTB289" s="309"/>
      <c r="BTC289" s="309"/>
      <c r="BTD289" s="309"/>
      <c r="BTE289" s="309"/>
      <c r="BTF289" s="309"/>
      <c r="BTG289" s="309"/>
      <c r="BTH289" s="309"/>
      <c r="BTI289" s="309"/>
      <c r="BTJ289" s="309"/>
      <c r="BTK289" s="309"/>
      <c r="BTL289" s="309"/>
      <c r="BTM289" s="309"/>
      <c r="BTN289" s="309"/>
      <c r="BTO289" s="309"/>
      <c r="BTP289" s="309"/>
      <c r="BTQ289" s="309"/>
      <c r="BTR289" s="309"/>
      <c r="BTS289" s="309"/>
      <c r="BTT289" s="309"/>
      <c r="BTU289" s="309"/>
      <c r="BTV289" s="309"/>
      <c r="BTW289" s="309"/>
      <c r="BTX289" s="309"/>
      <c r="BTY289" s="309"/>
      <c r="BTZ289" s="309"/>
      <c r="BUA289" s="309"/>
      <c r="BUB289" s="309"/>
      <c r="BUC289" s="309"/>
      <c r="BUD289" s="309"/>
      <c r="BUE289" s="309"/>
      <c r="BUF289" s="309"/>
      <c r="BUG289" s="309"/>
      <c r="BUH289" s="309"/>
      <c r="BUI289" s="309"/>
      <c r="BUJ289" s="309"/>
      <c r="BUK289" s="309"/>
      <c r="BUL289" s="309"/>
      <c r="BUM289" s="309"/>
      <c r="BUN289" s="309"/>
      <c r="BUO289" s="309"/>
      <c r="BUP289" s="309"/>
      <c r="BUQ289" s="309"/>
      <c r="BUR289" s="309"/>
      <c r="BUS289" s="309"/>
      <c r="BUT289" s="309"/>
      <c r="BUU289" s="309"/>
      <c r="BUV289" s="309"/>
      <c r="BUW289" s="309"/>
      <c r="BUX289" s="309"/>
      <c r="BUY289" s="309"/>
      <c r="BUZ289" s="309"/>
      <c r="BVA289" s="309"/>
      <c r="BVB289" s="309"/>
      <c r="BVC289" s="309"/>
      <c r="BVD289" s="309"/>
      <c r="BVE289" s="309"/>
      <c r="BVF289" s="309"/>
      <c r="BVG289" s="309"/>
      <c r="BVH289" s="309"/>
      <c r="BVI289" s="309"/>
      <c r="BVJ289" s="309"/>
      <c r="BVK289" s="309"/>
      <c r="BVL289" s="309"/>
      <c r="BVM289" s="309"/>
      <c r="BVN289" s="309"/>
      <c r="BVO289" s="309"/>
      <c r="BVP289" s="309"/>
      <c r="BVQ289" s="309"/>
      <c r="BVR289" s="309"/>
      <c r="BVS289" s="309"/>
      <c r="BVT289" s="309"/>
      <c r="BVU289" s="309"/>
      <c r="BVV289" s="309"/>
      <c r="BVW289" s="309"/>
      <c r="BVX289" s="309"/>
      <c r="BVY289" s="309"/>
      <c r="BVZ289" s="309"/>
      <c r="BWA289" s="309"/>
      <c r="BWB289" s="309"/>
      <c r="BWC289" s="309"/>
      <c r="BWD289" s="309"/>
      <c r="BWE289" s="309"/>
      <c r="BWF289" s="309"/>
      <c r="BWG289" s="309"/>
      <c r="BWH289" s="309"/>
      <c r="BWI289" s="309"/>
      <c r="BWJ289" s="309"/>
      <c r="BWK289" s="309"/>
      <c r="BWL289" s="309"/>
      <c r="BWM289" s="309"/>
      <c r="BWN289" s="309"/>
      <c r="BWO289" s="309"/>
      <c r="BWP289" s="309"/>
      <c r="BWQ289" s="309"/>
      <c r="BWR289" s="309"/>
      <c r="BWS289" s="309"/>
      <c r="BWT289" s="309"/>
      <c r="BWU289" s="309"/>
      <c r="BWV289" s="309"/>
      <c r="BWW289" s="309"/>
      <c r="BWX289" s="309"/>
      <c r="BWY289" s="309"/>
      <c r="BWZ289" s="309"/>
      <c r="BXA289" s="309"/>
      <c r="BXB289" s="309"/>
      <c r="BXC289" s="309"/>
      <c r="BXD289" s="309"/>
      <c r="BXE289" s="309"/>
      <c r="BXF289" s="309"/>
      <c r="BXG289" s="309"/>
      <c r="BXH289" s="309"/>
      <c r="BXI289" s="309"/>
      <c r="BXJ289" s="309"/>
      <c r="BXK289" s="309"/>
      <c r="BXL289" s="309"/>
      <c r="BXM289" s="309"/>
      <c r="BXN289" s="309"/>
      <c r="BXO289" s="309"/>
      <c r="BXP289" s="309"/>
      <c r="BXQ289" s="309"/>
      <c r="BXR289" s="309"/>
      <c r="BXS289" s="309"/>
      <c r="BXT289" s="309"/>
      <c r="BXU289" s="309"/>
      <c r="BXV289" s="309"/>
      <c r="BXW289" s="309"/>
      <c r="BXX289" s="309"/>
      <c r="BXY289" s="309"/>
      <c r="BXZ289" s="309"/>
      <c r="BYA289" s="309"/>
      <c r="BYB289" s="309"/>
      <c r="BYC289" s="309"/>
      <c r="BYD289" s="309"/>
      <c r="BYE289" s="309"/>
      <c r="BYF289" s="309"/>
      <c r="BYG289" s="309"/>
      <c r="BYH289" s="309"/>
      <c r="BYI289" s="309"/>
      <c r="BYJ289" s="309"/>
      <c r="BYK289" s="309"/>
      <c r="BYL289" s="309"/>
      <c r="BYM289" s="309"/>
      <c r="BYN289" s="309"/>
      <c r="BYO289" s="309"/>
      <c r="BYP289" s="309"/>
      <c r="BYQ289" s="309"/>
      <c r="BYR289" s="309"/>
      <c r="BYS289" s="309"/>
      <c r="BYT289" s="309"/>
      <c r="BYU289" s="309"/>
      <c r="BYV289" s="309"/>
      <c r="BYW289" s="309"/>
      <c r="BYX289" s="309"/>
      <c r="BYY289" s="309"/>
      <c r="BYZ289" s="309"/>
      <c r="BZA289" s="309"/>
      <c r="BZB289" s="309"/>
      <c r="BZC289" s="309"/>
      <c r="BZD289" s="309"/>
      <c r="BZE289" s="309"/>
      <c r="BZF289" s="309"/>
      <c r="BZG289" s="309"/>
      <c r="BZH289" s="309"/>
      <c r="BZI289" s="309"/>
      <c r="BZJ289" s="309"/>
      <c r="BZK289" s="309"/>
      <c r="BZL289" s="309"/>
      <c r="BZM289" s="309"/>
      <c r="BZN289" s="309"/>
      <c r="BZO289" s="309"/>
      <c r="BZP289" s="309"/>
      <c r="BZQ289" s="309"/>
      <c r="BZR289" s="309"/>
      <c r="BZS289" s="309"/>
      <c r="BZT289" s="309"/>
      <c r="BZU289" s="309"/>
      <c r="BZV289" s="309"/>
      <c r="BZW289" s="309"/>
      <c r="BZX289" s="309"/>
      <c r="BZY289" s="309"/>
      <c r="BZZ289" s="309"/>
      <c r="CAA289" s="309"/>
      <c r="CAB289" s="309"/>
      <c r="CAC289" s="309"/>
      <c r="CAD289" s="309"/>
      <c r="CAE289" s="309"/>
      <c r="CAF289" s="309"/>
      <c r="CAG289" s="309"/>
      <c r="CAH289" s="309"/>
      <c r="CAI289" s="309"/>
      <c r="CAJ289" s="309"/>
      <c r="CAK289" s="309"/>
      <c r="CAL289" s="309"/>
      <c r="CAM289" s="309"/>
      <c r="CAN289" s="309"/>
      <c r="CAO289" s="309"/>
      <c r="CAP289" s="309"/>
      <c r="CAQ289" s="309"/>
      <c r="CAR289" s="309"/>
      <c r="CAS289" s="309"/>
      <c r="CAT289" s="309"/>
      <c r="CAU289" s="309"/>
      <c r="CAV289" s="309"/>
      <c r="CAW289" s="309"/>
      <c r="CAX289" s="309"/>
      <c r="CAY289" s="309"/>
      <c r="CAZ289" s="309"/>
      <c r="CBA289" s="309"/>
      <c r="CBB289" s="309"/>
      <c r="CBC289" s="309"/>
      <c r="CBD289" s="309"/>
      <c r="CBE289" s="309"/>
      <c r="CBF289" s="309"/>
      <c r="CBG289" s="309"/>
      <c r="CBH289" s="309"/>
      <c r="CBI289" s="309"/>
      <c r="CBJ289" s="309"/>
      <c r="CBK289" s="309"/>
      <c r="CBL289" s="309"/>
      <c r="CBM289" s="309"/>
      <c r="CBN289" s="309"/>
      <c r="CBO289" s="309"/>
      <c r="CBP289" s="309"/>
      <c r="CBQ289" s="309"/>
      <c r="CBR289" s="309"/>
      <c r="CBS289" s="309"/>
      <c r="CBT289" s="309"/>
      <c r="CBU289" s="309"/>
      <c r="CBV289" s="309"/>
      <c r="CBW289" s="309"/>
      <c r="CBX289" s="309"/>
      <c r="CBY289" s="309"/>
      <c r="CBZ289" s="309"/>
      <c r="CCA289" s="309"/>
      <c r="CCB289" s="309"/>
      <c r="CCC289" s="309"/>
      <c r="CCD289" s="309"/>
      <c r="CCE289" s="309"/>
      <c r="CCF289" s="309"/>
      <c r="CCG289" s="309"/>
      <c r="CCH289" s="309"/>
      <c r="CCI289" s="309"/>
      <c r="CCJ289" s="309"/>
      <c r="CCK289" s="309"/>
      <c r="CCL289" s="309"/>
      <c r="CCM289" s="309"/>
      <c r="CCN289" s="309"/>
      <c r="CCO289" s="309"/>
      <c r="CCP289" s="309"/>
      <c r="CCQ289" s="309"/>
      <c r="CCR289" s="309"/>
      <c r="CCS289" s="309"/>
      <c r="CCT289" s="309"/>
      <c r="CCU289" s="309"/>
      <c r="CCV289" s="309"/>
      <c r="CCW289" s="309"/>
      <c r="CCX289" s="309"/>
      <c r="CCY289" s="309"/>
      <c r="CCZ289" s="309"/>
      <c r="CDA289" s="309"/>
      <c r="CDB289" s="309"/>
      <c r="CDC289" s="309"/>
      <c r="CDD289" s="309"/>
      <c r="CDE289" s="309"/>
      <c r="CDF289" s="309"/>
      <c r="CDG289" s="309"/>
      <c r="CDH289" s="309"/>
      <c r="CDI289" s="309"/>
      <c r="CDJ289" s="309"/>
      <c r="CDK289" s="309"/>
      <c r="CDL289" s="309"/>
      <c r="CDM289" s="309"/>
      <c r="CDN289" s="309"/>
      <c r="CDO289" s="309"/>
      <c r="CDP289" s="309"/>
      <c r="CDQ289" s="309"/>
      <c r="CDR289" s="309"/>
      <c r="CDS289" s="309"/>
      <c r="CDT289" s="309"/>
      <c r="CDU289" s="309"/>
      <c r="CDV289" s="309"/>
      <c r="CDW289" s="309"/>
      <c r="CDX289" s="309"/>
      <c r="CDY289" s="309"/>
      <c r="CDZ289" s="309"/>
      <c r="CEA289" s="309"/>
      <c r="CEB289" s="309"/>
      <c r="CEC289" s="309"/>
      <c r="CED289" s="309"/>
      <c r="CEE289" s="309"/>
      <c r="CEF289" s="309"/>
      <c r="CEG289" s="309"/>
      <c r="CEH289" s="309"/>
      <c r="CEI289" s="309"/>
      <c r="CEJ289" s="309"/>
      <c r="CEK289" s="309"/>
      <c r="CEL289" s="309"/>
      <c r="CEM289" s="309"/>
      <c r="CEN289" s="309"/>
      <c r="CEO289" s="309"/>
      <c r="CEP289" s="309"/>
      <c r="CEQ289" s="309"/>
      <c r="CER289" s="309"/>
      <c r="CES289" s="309"/>
      <c r="CET289" s="309"/>
      <c r="CEU289" s="309"/>
      <c r="CEV289" s="309"/>
      <c r="CEW289" s="309"/>
      <c r="CEX289" s="309"/>
      <c r="CEY289" s="309"/>
      <c r="CEZ289" s="309"/>
      <c r="CFA289" s="309"/>
      <c r="CFB289" s="309"/>
      <c r="CFC289" s="309"/>
      <c r="CFD289" s="309"/>
      <c r="CFE289" s="309"/>
      <c r="CFF289" s="309"/>
      <c r="CFG289" s="309"/>
      <c r="CFH289" s="309"/>
      <c r="CFI289" s="309"/>
      <c r="CFJ289" s="309"/>
      <c r="CFK289" s="309"/>
      <c r="CFL289" s="309"/>
      <c r="CFM289" s="309"/>
      <c r="CFN289" s="309"/>
      <c r="CFO289" s="309"/>
      <c r="CFP289" s="309"/>
      <c r="CFQ289" s="309"/>
      <c r="CFR289" s="309"/>
      <c r="CFS289" s="309"/>
      <c r="CFT289" s="309"/>
      <c r="CFU289" s="309"/>
      <c r="CFV289" s="309"/>
      <c r="CFW289" s="309"/>
      <c r="CFX289" s="309"/>
      <c r="CFY289" s="309"/>
      <c r="CFZ289" s="309"/>
      <c r="CGA289" s="309"/>
      <c r="CGB289" s="309"/>
      <c r="CGC289" s="309"/>
      <c r="CGD289" s="309"/>
      <c r="CGE289" s="309"/>
      <c r="CGF289" s="309"/>
      <c r="CGG289" s="309"/>
      <c r="CGH289" s="309"/>
      <c r="CGI289" s="309"/>
      <c r="CGJ289" s="309"/>
      <c r="CGK289" s="309"/>
      <c r="CGL289" s="309"/>
      <c r="CGM289" s="309"/>
      <c r="CGN289" s="309"/>
      <c r="CGO289" s="309"/>
      <c r="CGP289" s="309"/>
      <c r="CGQ289" s="309"/>
      <c r="CGR289" s="309"/>
      <c r="CGS289" s="309"/>
      <c r="CGT289" s="309"/>
      <c r="CGU289" s="309"/>
      <c r="CGV289" s="309"/>
      <c r="CGW289" s="309"/>
      <c r="CGX289" s="309"/>
      <c r="CGY289" s="309"/>
      <c r="CGZ289" s="309"/>
      <c r="CHA289" s="309"/>
      <c r="CHB289" s="309"/>
      <c r="CHC289" s="309"/>
      <c r="CHD289" s="309"/>
      <c r="CHE289" s="309"/>
      <c r="CHF289" s="309"/>
      <c r="CHG289" s="309"/>
      <c r="CHH289" s="309"/>
      <c r="CHI289" s="309"/>
      <c r="CHJ289" s="309"/>
      <c r="CHK289" s="309"/>
      <c r="CHL289" s="309"/>
      <c r="CHM289" s="309"/>
      <c r="CHN289" s="309"/>
      <c r="CHO289" s="309"/>
      <c r="CHP289" s="309"/>
      <c r="CHQ289" s="309"/>
      <c r="CHR289" s="309"/>
      <c r="CHS289" s="309"/>
      <c r="CHT289" s="309"/>
      <c r="CHU289" s="309"/>
      <c r="CHV289" s="309"/>
      <c r="CHW289" s="309"/>
      <c r="CHX289" s="309"/>
      <c r="CHY289" s="309"/>
      <c r="CHZ289" s="309"/>
      <c r="CIA289" s="309"/>
      <c r="CIB289" s="309"/>
      <c r="CIC289" s="309"/>
      <c r="CID289" s="309"/>
      <c r="CIE289" s="309"/>
      <c r="CIF289" s="309"/>
      <c r="CIG289" s="309"/>
      <c r="CIH289" s="309"/>
      <c r="CII289" s="309"/>
      <c r="CIJ289" s="309"/>
      <c r="CIK289" s="309"/>
      <c r="CIL289" s="309"/>
      <c r="CIM289" s="309"/>
      <c r="CIN289" s="309"/>
      <c r="CIO289" s="309"/>
      <c r="CIP289" s="309"/>
      <c r="CIQ289" s="309"/>
      <c r="CIR289" s="309"/>
      <c r="CIS289" s="309"/>
      <c r="CIT289" s="309"/>
      <c r="CIU289" s="309"/>
      <c r="CIV289" s="309"/>
      <c r="CIW289" s="309"/>
      <c r="CIX289" s="309"/>
      <c r="CIY289" s="309"/>
      <c r="CIZ289" s="309"/>
      <c r="CJA289" s="309"/>
      <c r="CJB289" s="309"/>
      <c r="CJC289" s="309"/>
      <c r="CJD289" s="309"/>
      <c r="CJE289" s="309"/>
      <c r="CJF289" s="309"/>
      <c r="CJG289" s="309"/>
      <c r="CJH289" s="309"/>
      <c r="CJI289" s="309"/>
      <c r="CJJ289" s="309"/>
      <c r="CJK289" s="309"/>
      <c r="CJL289" s="309"/>
      <c r="CJM289" s="309"/>
      <c r="CJN289" s="309"/>
      <c r="CJO289" s="309"/>
      <c r="CJP289" s="309"/>
      <c r="CJQ289" s="309"/>
      <c r="CJR289" s="309"/>
      <c r="CJS289" s="309"/>
      <c r="CJT289" s="309"/>
      <c r="CJU289" s="309"/>
      <c r="CJV289" s="309"/>
      <c r="CJW289" s="309"/>
      <c r="CJX289" s="309"/>
      <c r="CJY289" s="309"/>
      <c r="CJZ289" s="309"/>
      <c r="CKA289" s="309"/>
      <c r="CKB289" s="309"/>
      <c r="CKC289" s="309"/>
      <c r="CKD289" s="309"/>
      <c r="CKE289" s="309"/>
      <c r="CKF289" s="309"/>
      <c r="CKG289" s="309"/>
      <c r="CKH289" s="309"/>
      <c r="CKI289" s="309"/>
      <c r="CKJ289" s="309"/>
      <c r="CKK289" s="309"/>
      <c r="CKL289" s="309"/>
      <c r="CKM289" s="309"/>
      <c r="CKN289" s="309"/>
      <c r="CKO289" s="309"/>
      <c r="CKP289" s="309"/>
      <c r="CKQ289" s="309"/>
      <c r="CKR289" s="309"/>
      <c r="CKS289" s="309"/>
      <c r="CKT289" s="309"/>
      <c r="CKU289" s="309"/>
      <c r="CKV289" s="309"/>
      <c r="CKW289" s="309"/>
      <c r="CKX289" s="309"/>
      <c r="CKY289" s="309"/>
      <c r="CKZ289" s="309"/>
      <c r="CLA289" s="309"/>
      <c r="CLB289" s="309"/>
      <c r="CLC289" s="309"/>
      <c r="CLD289" s="309"/>
      <c r="CLE289" s="309"/>
      <c r="CLF289" s="309"/>
      <c r="CLG289" s="309"/>
      <c r="CLH289" s="309"/>
      <c r="CLI289" s="309"/>
      <c r="CLJ289" s="309"/>
      <c r="CLK289" s="309"/>
      <c r="CLL289" s="309"/>
      <c r="CLM289" s="309"/>
      <c r="CLN289" s="309"/>
      <c r="CLO289" s="309"/>
      <c r="CLP289" s="309"/>
      <c r="CLQ289" s="309"/>
      <c r="CLR289" s="309"/>
      <c r="CLS289" s="309"/>
      <c r="CLT289" s="309"/>
      <c r="CLU289" s="309"/>
      <c r="CLV289" s="309"/>
      <c r="CLW289" s="309"/>
      <c r="CLX289" s="309"/>
      <c r="CLY289" s="309"/>
      <c r="CLZ289" s="309"/>
      <c r="CMA289" s="309"/>
      <c r="CMB289" s="309"/>
      <c r="CMC289" s="309"/>
      <c r="CMD289" s="309"/>
      <c r="CME289" s="309"/>
      <c r="CMF289" s="309"/>
      <c r="CMG289" s="309"/>
      <c r="CMH289" s="309"/>
      <c r="CMI289" s="309"/>
      <c r="CMJ289" s="309"/>
      <c r="CMK289" s="309"/>
      <c r="CML289" s="309"/>
      <c r="CMM289" s="309"/>
      <c r="CMN289" s="309"/>
      <c r="CMO289" s="309"/>
      <c r="CMP289" s="309"/>
      <c r="CMQ289" s="309"/>
      <c r="CMR289" s="309"/>
      <c r="CMS289" s="309"/>
      <c r="CMT289" s="309"/>
      <c r="CMU289" s="309"/>
      <c r="CMV289" s="309"/>
      <c r="CMW289" s="309"/>
      <c r="CMX289" s="309"/>
      <c r="CMY289" s="309"/>
      <c r="CMZ289" s="309"/>
      <c r="CNA289" s="309"/>
      <c r="CNB289" s="309"/>
      <c r="CNC289" s="309"/>
      <c r="CND289" s="309"/>
      <c r="CNE289" s="309"/>
      <c r="CNF289" s="309"/>
      <c r="CNG289" s="309"/>
      <c r="CNH289" s="309"/>
      <c r="CNI289" s="309"/>
      <c r="CNJ289" s="309"/>
      <c r="CNK289" s="309"/>
      <c r="CNL289" s="309"/>
      <c r="CNM289" s="309"/>
      <c r="CNN289" s="309"/>
      <c r="CNO289" s="309"/>
      <c r="CNP289" s="309"/>
      <c r="CNQ289" s="309"/>
      <c r="CNR289" s="309"/>
      <c r="CNS289" s="309"/>
      <c r="CNT289" s="309"/>
      <c r="CNU289" s="309"/>
      <c r="CNV289" s="309"/>
      <c r="CNW289" s="309"/>
      <c r="CNX289" s="309"/>
      <c r="CNY289" s="309"/>
      <c r="CNZ289" s="309"/>
      <c r="COA289" s="309"/>
      <c r="COB289" s="309"/>
      <c r="COC289" s="309"/>
      <c r="COD289" s="309"/>
      <c r="COE289" s="309"/>
      <c r="COF289" s="309"/>
      <c r="COG289" s="309"/>
      <c r="COH289" s="309"/>
      <c r="COI289" s="309"/>
      <c r="COJ289" s="309"/>
      <c r="COK289" s="309"/>
      <c r="COL289" s="309"/>
      <c r="COM289" s="309"/>
      <c r="CON289" s="309"/>
      <c r="COO289" s="309"/>
      <c r="COP289" s="309"/>
      <c r="COQ289" s="309"/>
      <c r="COR289" s="309"/>
      <c r="COS289" s="309"/>
      <c r="COT289" s="309"/>
      <c r="COU289" s="309"/>
      <c r="COV289" s="309"/>
      <c r="COW289" s="309"/>
      <c r="COX289" s="309"/>
      <c r="COY289" s="309"/>
      <c r="COZ289" s="309"/>
      <c r="CPA289" s="309"/>
      <c r="CPB289" s="309"/>
      <c r="CPC289" s="309"/>
      <c r="CPD289" s="309"/>
      <c r="CPE289" s="309"/>
      <c r="CPF289" s="309"/>
      <c r="CPG289" s="309"/>
      <c r="CPH289" s="309"/>
      <c r="CPI289" s="309"/>
      <c r="CPJ289" s="309"/>
      <c r="CPK289" s="309"/>
      <c r="CPL289" s="309"/>
      <c r="CPM289" s="309"/>
      <c r="CPN289" s="309"/>
      <c r="CPO289" s="309"/>
      <c r="CPP289" s="309"/>
      <c r="CPQ289" s="309"/>
      <c r="CPR289" s="309"/>
      <c r="CPS289" s="309"/>
      <c r="CPT289" s="309"/>
      <c r="CPU289" s="309"/>
      <c r="CPV289" s="309"/>
      <c r="CPW289" s="309"/>
      <c r="CPX289" s="309"/>
      <c r="CPY289" s="309"/>
      <c r="CPZ289" s="309"/>
      <c r="CQA289" s="309"/>
      <c r="CQB289" s="309"/>
      <c r="CQC289" s="309"/>
      <c r="CQD289" s="309"/>
      <c r="CQE289" s="309"/>
      <c r="CQF289" s="309"/>
      <c r="CQG289" s="309"/>
      <c r="CQH289" s="309"/>
      <c r="CQI289" s="309"/>
      <c r="CQJ289" s="309"/>
      <c r="CQK289" s="309"/>
      <c r="CQL289" s="309"/>
      <c r="CQM289" s="309"/>
      <c r="CQN289" s="309"/>
      <c r="CQO289" s="309"/>
      <c r="CQP289" s="309"/>
      <c r="CQQ289" s="309"/>
      <c r="CQR289" s="309"/>
      <c r="CQS289" s="309"/>
      <c r="CQT289" s="309"/>
      <c r="CQU289" s="309"/>
      <c r="CQV289" s="309"/>
      <c r="CQW289" s="309"/>
      <c r="CQX289" s="309"/>
      <c r="CQY289" s="309"/>
      <c r="CQZ289" s="309"/>
      <c r="CRA289" s="309"/>
      <c r="CRB289" s="309"/>
      <c r="CRC289" s="309"/>
      <c r="CRD289" s="309"/>
      <c r="CRE289" s="309"/>
      <c r="CRF289" s="309"/>
      <c r="CRG289" s="309"/>
      <c r="CRH289" s="309"/>
      <c r="CRI289" s="309"/>
      <c r="CRJ289" s="309"/>
      <c r="CRK289" s="309"/>
      <c r="CRL289" s="309"/>
      <c r="CRM289" s="309"/>
      <c r="CRN289" s="309"/>
      <c r="CRO289" s="309"/>
      <c r="CRP289" s="309"/>
      <c r="CRQ289" s="309"/>
      <c r="CRR289" s="309"/>
      <c r="CRS289" s="309"/>
      <c r="CRT289" s="309"/>
      <c r="CRU289" s="309"/>
      <c r="CRV289" s="309"/>
      <c r="CRW289" s="309"/>
      <c r="CRX289" s="309"/>
      <c r="CRY289" s="309"/>
      <c r="CRZ289" s="309"/>
      <c r="CSA289" s="309"/>
      <c r="CSB289" s="309"/>
      <c r="CSC289" s="309"/>
      <c r="CSD289" s="309"/>
      <c r="CSE289" s="309"/>
      <c r="CSF289" s="309"/>
      <c r="CSG289" s="309"/>
      <c r="CSH289" s="309"/>
      <c r="CSI289" s="309"/>
      <c r="CSJ289" s="309"/>
      <c r="CSK289" s="309"/>
      <c r="CSL289" s="309"/>
      <c r="CSM289" s="309"/>
      <c r="CSN289" s="309"/>
      <c r="CSO289" s="309"/>
      <c r="CSP289" s="309"/>
      <c r="CSQ289" s="309"/>
      <c r="CSR289" s="309"/>
      <c r="CSS289" s="309"/>
      <c r="CST289" s="309"/>
      <c r="CSU289" s="309"/>
      <c r="CSV289" s="309"/>
      <c r="CSW289" s="309"/>
      <c r="CSX289" s="309"/>
      <c r="CSY289" s="309"/>
      <c r="CSZ289" s="309"/>
      <c r="CTA289" s="309"/>
      <c r="CTB289" s="309"/>
      <c r="CTC289" s="309"/>
      <c r="CTD289" s="309"/>
      <c r="CTE289" s="309"/>
      <c r="CTF289" s="309"/>
      <c r="CTG289" s="309"/>
      <c r="CTH289" s="309"/>
      <c r="CTI289" s="309"/>
      <c r="CTJ289" s="309"/>
      <c r="CTK289" s="309"/>
      <c r="CTL289" s="309"/>
      <c r="CTM289" s="309"/>
      <c r="CTN289" s="309"/>
      <c r="CTO289" s="309"/>
      <c r="CTP289" s="309"/>
      <c r="CTQ289" s="309"/>
      <c r="CTR289" s="309"/>
      <c r="CTS289" s="309"/>
      <c r="CTT289" s="309"/>
      <c r="CTU289" s="309"/>
      <c r="CTV289" s="309"/>
      <c r="CTW289" s="309"/>
      <c r="CTX289" s="309"/>
      <c r="CTY289" s="309"/>
      <c r="CTZ289" s="309"/>
      <c r="CUA289" s="309"/>
      <c r="CUB289" s="309"/>
      <c r="CUC289" s="309"/>
      <c r="CUD289" s="309"/>
      <c r="CUE289" s="309"/>
      <c r="CUF289" s="309"/>
      <c r="CUG289" s="309"/>
      <c r="CUH289" s="309"/>
      <c r="CUI289" s="309"/>
      <c r="CUJ289" s="309"/>
      <c r="CUK289" s="309"/>
      <c r="CUL289" s="309"/>
      <c r="CUM289" s="309"/>
      <c r="CUN289" s="309"/>
      <c r="CUO289" s="309"/>
      <c r="CUP289" s="309"/>
      <c r="CUQ289" s="309"/>
      <c r="CUR289" s="309"/>
      <c r="CUS289" s="309"/>
      <c r="CUT289" s="309"/>
      <c r="CUU289" s="309"/>
      <c r="CUV289" s="309"/>
      <c r="CUW289" s="309"/>
      <c r="CUX289" s="309"/>
      <c r="CUY289" s="309"/>
      <c r="CUZ289" s="309"/>
      <c r="CVA289" s="309"/>
      <c r="CVB289" s="309"/>
      <c r="CVC289" s="309"/>
      <c r="CVD289" s="309"/>
      <c r="CVE289" s="309"/>
      <c r="CVF289" s="309"/>
      <c r="CVG289" s="309"/>
      <c r="CVH289" s="309"/>
      <c r="CVI289" s="309"/>
      <c r="CVJ289" s="309"/>
      <c r="CVK289" s="309"/>
      <c r="CVL289" s="309"/>
      <c r="CVM289" s="309"/>
      <c r="CVN289" s="309"/>
      <c r="CVO289" s="309"/>
      <c r="CVP289" s="309"/>
      <c r="CVQ289" s="309"/>
      <c r="CVR289" s="309"/>
      <c r="CVS289" s="309"/>
      <c r="CVT289" s="309"/>
      <c r="CVU289" s="309"/>
      <c r="CVV289" s="309"/>
      <c r="CVW289" s="309"/>
      <c r="CVX289" s="309"/>
      <c r="CVY289" s="309"/>
      <c r="CVZ289" s="309"/>
      <c r="CWA289" s="309"/>
      <c r="CWB289" s="309"/>
      <c r="CWC289" s="309"/>
      <c r="CWD289" s="309"/>
      <c r="CWE289" s="309"/>
      <c r="CWF289" s="309"/>
      <c r="CWG289" s="309"/>
      <c r="CWH289" s="309"/>
      <c r="CWI289" s="309"/>
      <c r="CWJ289" s="309"/>
      <c r="CWK289" s="309"/>
      <c r="CWL289" s="309"/>
      <c r="CWM289" s="309"/>
      <c r="CWN289" s="309"/>
      <c r="CWO289" s="309"/>
      <c r="CWP289" s="309"/>
      <c r="CWQ289" s="309"/>
      <c r="CWR289" s="309"/>
      <c r="CWS289" s="309"/>
      <c r="CWT289" s="309"/>
      <c r="CWU289" s="309"/>
      <c r="CWV289" s="309"/>
      <c r="CWW289" s="309"/>
      <c r="CWX289" s="309"/>
      <c r="CWY289" s="309"/>
      <c r="CWZ289" s="309"/>
      <c r="CXA289" s="309"/>
      <c r="CXB289" s="309"/>
      <c r="CXC289" s="309"/>
      <c r="CXD289" s="309"/>
      <c r="CXE289" s="309"/>
      <c r="CXF289" s="309"/>
      <c r="CXG289" s="309"/>
      <c r="CXH289" s="309"/>
      <c r="CXI289" s="309"/>
      <c r="CXJ289" s="309"/>
      <c r="CXK289" s="309"/>
      <c r="CXL289" s="309"/>
      <c r="CXM289" s="309"/>
      <c r="CXN289" s="309"/>
      <c r="CXO289" s="309"/>
      <c r="CXP289" s="309"/>
      <c r="CXQ289" s="309"/>
      <c r="CXR289" s="309"/>
      <c r="CXS289" s="309"/>
      <c r="CXT289" s="309"/>
      <c r="CXU289" s="309"/>
      <c r="CXV289" s="309"/>
      <c r="CXW289" s="309"/>
      <c r="CXX289" s="309"/>
      <c r="CXY289" s="309"/>
      <c r="CXZ289" s="309"/>
      <c r="CYA289" s="309"/>
      <c r="CYB289" s="309"/>
      <c r="CYC289" s="309"/>
      <c r="CYD289" s="309"/>
      <c r="CYE289" s="309"/>
      <c r="CYF289" s="309"/>
      <c r="CYG289" s="309"/>
      <c r="CYH289" s="309"/>
      <c r="CYI289" s="309"/>
      <c r="CYJ289" s="309"/>
      <c r="CYK289" s="309"/>
      <c r="CYL289" s="309"/>
      <c r="CYM289" s="309"/>
      <c r="CYN289" s="309"/>
      <c r="CYO289" s="309"/>
      <c r="CYP289" s="309"/>
      <c r="CYQ289" s="309"/>
      <c r="CYR289" s="309"/>
      <c r="CYS289" s="309"/>
      <c r="CYT289" s="309"/>
      <c r="CYU289" s="309"/>
      <c r="CYV289" s="309"/>
      <c r="CYW289" s="309"/>
      <c r="CYX289" s="309"/>
      <c r="CYY289" s="309"/>
      <c r="CYZ289" s="309"/>
      <c r="CZA289" s="309"/>
      <c r="CZB289" s="309"/>
      <c r="CZC289" s="309"/>
      <c r="CZD289" s="309"/>
      <c r="CZE289" s="309"/>
      <c r="CZF289" s="309"/>
      <c r="CZG289" s="309"/>
      <c r="CZH289" s="309"/>
      <c r="CZI289" s="309"/>
      <c r="CZJ289" s="309"/>
      <c r="CZK289" s="309"/>
      <c r="CZL289" s="309"/>
      <c r="CZM289" s="309"/>
      <c r="CZN289" s="309"/>
      <c r="CZO289" s="309"/>
      <c r="CZP289" s="309"/>
      <c r="CZQ289" s="309"/>
      <c r="CZR289" s="309"/>
      <c r="CZS289" s="309"/>
      <c r="CZT289" s="309"/>
      <c r="CZU289" s="309"/>
      <c r="CZV289" s="309"/>
      <c r="CZW289" s="309"/>
      <c r="CZX289" s="309"/>
      <c r="CZY289" s="309"/>
      <c r="CZZ289" s="309"/>
      <c r="DAA289" s="309"/>
      <c r="DAB289" s="309"/>
      <c r="DAC289" s="309"/>
      <c r="DAD289" s="309"/>
      <c r="DAE289" s="309"/>
      <c r="DAF289" s="309"/>
      <c r="DAG289" s="309"/>
      <c r="DAH289" s="309"/>
      <c r="DAI289" s="309"/>
      <c r="DAJ289" s="309"/>
      <c r="DAK289" s="309"/>
      <c r="DAL289" s="309"/>
      <c r="DAM289" s="309"/>
      <c r="DAN289" s="309"/>
      <c r="DAO289" s="309"/>
      <c r="DAP289" s="309"/>
      <c r="DAQ289" s="309"/>
      <c r="DAR289" s="309"/>
      <c r="DAS289" s="309"/>
      <c r="DAT289" s="309"/>
      <c r="DAU289" s="309"/>
      <c r="DAV289" s="309"/>
      <c r="DAW289" s="309"/>
      <c r="DAX289" s="309"/>
      <c r="DAY289" s="309"/>
      <c r="DAZ289" s="309"/>
      <c r="DBA289" s="309"/>
      <c r="DBB289" s="309"/>
      <c r="DBC289" s="309"/>
      <c r="DBD289" s="309"/>
      <c r="DBE289" s="309"/>
      <c r="DBF289" s="309"/>
      <c r="DBG289" s="309"/>
      <c r="DBH289" s="309"/>
      <c r="DBI289" s="309"/>
      <c r="DBJ289" s="309"/>
      <c r="DBK289" s="309"/>
      <c r="DBL289" s="309"/>
      <c r="DBM289" s="309"/>
      <c r="DBN289" s="309"/>
      <c r="DBO289" s="309"/>
      <c r="DBP289" s="309"/>
      <c r="DBQ289" s="309"/>
      <c r="DBR289" s="309"/>
      <c r="DBS289" s="309"/>
      <c r="DBT289" s="309"/>
      <c r="DBU289" s="309"/>
      <c r="DBV289" s="309"/>
      <c r="DBW289" s="309"/>
      <c r="DBX289" s="309"/>
      <c r="DBY289" s="309"/>
      <c r="DBZ289" s="309"/>
      <c r="DCA289" s="309"/>
      <c r="DCB289" s="309"/>
      <c r="DCC289" s="309"/>
      <c r="DCD289" s="309"/>
      <c r="DCE289" s="309"/>
      <c r="DCF289" s="309"/>
      <c r="DCG289" s="309"/>
      <c r="DCH289" s="309"/>
      <c r="DCI289" s="309"/>
      <c r="DCJ289" s="309"/>
      <c r="DCK289" s="309"/>
      <c r="DCL289" s="309"/>
      <c r="DCM289" s="309"/>
      <c r="DCN289" s="309"/>
      <c r="DCO289" s="309"/>
      <c r="DCP289" s="309"/>
      <c r="DCQ289" s="309"/>
      <c r="DCR289" s="309"/>
      <c r="DCS289" s="309"/>
      <c r="DCT289" s="309"/>
      <c r="DCU289" s="309"/>
      <c r="DCV289" s="309"/>
      <c r="DCW289" s="309"/>
      <c r="DCX289" s="309"/>
      <c r="DCY289" s="309"/>
      <c r="DCZ289" s="309"/>
      <c r="DDA289" s="309"/>
      <c r="DDB289" s="309"/>
      <c r="DDC289" s="309"/>
      <c r="DDD289" s="309"/>
      <c r="DDE289" s="309"/>
      <c r="DDF289" s="309"/>
      <c r="DDG289" s="309"/>
      <c r="DDH289" s="309"/>
      <c r="DDI289" s="309"/>
      <c r="DDJ289" s="309"/>
      <c r="DDK289" s="309"/>
      <c r="DDL289" s="309"/>
      <c r="DDM289" s="309"/>
      <c r="DDN289" s="309"/>
      <c r="DDO289" s="309"/>
      <c r="DDP289" s="309"/>
      <c r="DDQ289" s="309"/>
      <c r="DDR289" s="309"/>
      <c r="DDS289" s="309"/>
      <c r="DDT289" s="309"/>
      <c r="DDU289" s="309"/>
      <c r="DDV289" s="309"/>
      <c r="DDW289" s="309"/>
      <c r="DDX289" s="309"/>
      <c r="DDY289" s="309"/>
      <c r="DDZ289" s="309"/>
      <c r="DEA289" s="309"/>
      <c r="DEB289" s="309"/>
      <c r="DEC289" s="309"/>
      <c r="DED289" s="309"/>
      <c r="DEE289" s="309"/>
      <c r="DEF289" s="309"/>
      <c r="DEG289" s="309"/>
      <c r="DEH289" s="309"/>
      <c r="DEI289" s="309"/>
      <c r="DEJ289" s="309"/>
      <c r="DEK289" s="309"/>
      <c r="DEL289" s="309"/>
      <c r="DEM289" s="309"/>
      <c r="DEN289" s="309"/>
      <c r="DEO289" s="309"/>
      <c r="DEP289" s="309"/>
      <c r="DEQ289" s="309"/>
      <c r="DER289" s="309"/>
      <c r="DES289" s="309"/>
      <c r="DET289" s="309"/>
      <c r="DEU289" s="309"/>
      <c r="DEV289" s="309"/>
      <c r="DEW289" s="309"/>
      <c r="DEX289" s="309"/>
      <c r="DEY289" s="309"/>
      <c r="DEZ289" s="309"/>
      <c r="DFA289" s="309"/>
      <c r="DFB289" s="309"/>
      <c r="DFC289" s="309"/>
      <c r="DFD289" s="309"/>
      <c r="DFE289" s="309"/>
      <c r="DFF289" s="309"/>
      <c r="DFG289" s="309"/>
      <c r="DFH289" s="309"/>
      <c r="DFI289" s="309"/>
      <c r="DFJ289" s="309"/>
      <c r="DFK289" s="309"/>
      <c r="DFL289" s="309"/>
      <c r="DFM289" s="309"/>
      <c r="DFN289" s="309"/>
      <c r="DFO289" s="309"/>
      <c r="DFP289" s="309"/>
      <c r="DFQ289" s="309"/>
      <c r="DFR289" s="309"/>
      <c r="DFS289" s="309"/>
      <c r="DFT289" s="309"/>
      <c r="DFU289" s="309"/>
      <c r="DFV289" s="309"/>
      <c r="DFW289" s="309"/>
      <c r="DFX289" s="309"/>
      <c r="DFY289" s="309"/>
      <c r="DFZ289" s="309"/>
      <c r="DGA289" s="309"/>
      <c r="DGB289" s="309"/>
      <c r="DGC289" s="309"/>
      <c r="DGD289" s="309"/>
      <c r="DGE289" s="309"/>
      <c r="DGF289" s="309"/>
      <c r="DGG289" s="309"/>
      <c r="DGH289" s="309"/>
      <c r="DGI289" s="309"/>
      <c r="DGJ289" s="309"/>
      <c r="DGK289" s="309"/>
      <c r="DGL289" s="309"/>
      <c r="DGM289" s="309"/>
      <c r="DGN289" s="309"/>
      <c r="DGO289" s="309"/>
      <c r="DGP289" s="309"/>
      <c r="DGQ289" s="309"/>
      <c r="DGR289" s="309"/>
      <c r="DGS289" s="309"/>
      <c r="DGT289" s="309"/>
      <c r="DGU289" s="309"/>
      <c r="DGV289" s="309"/>
      <c r="DGW289" s="309"/>
      <c r="DGX289" s="309"/>
      <c r="DGY289" s="309"/>
      <c r="DGZ289" s="309"/>
      <c r="DHA289" s="309"/>
      <c r="DHB289" s="309"/>
      <c r="DHC289" s="309"/>
      <c r="DHD289" s="309"/>
      <c r="DHE289" s="309"/>
      <c r="DHF289" s="309"/>
      <c r="DHG289" s="309"/>
      <c r="DHH289" s="309"/>
      <c r="DHI289" s="309"/>
      <c r="DHJ289" s="309"/>
      <c r="DHK289" s="309"/>
      <c r="DHL289" s="309"/>
      <c r="DHM289" s="309"/>
      <c r="DHN289" s="309"/>
      <c r="DHO289" s="309"/>
      <c r="DHP289" s="309"/>
      <c r="DHQ289" s="309"/>
      <c r="DHR289" s="309"/>
      <c r="DHS289" s="309"/>
      <c r="DHT289" s="309"/>
      <c r="DHU289" s="309"/>
      <c r="DHV289" s="309"/>
      <c r="DHW289" s="309"/>
      <c r="DHX289" s="309"/>
      <c r="DHY289" s="309"/>
      <c r="DHZ289" s="309"/>
      <c r="DIA289" s="309"/>
      <c r="DIB289" s="309"/>
      <c r="DIC289" s="309"/>
      <c r="DID289" s="309"/>
      <c r="DIE289" s="309"/>
      <c r="DIF289" s="309"/>
      <c r="DIG289" s="309"/>
      <c r="DIH289" s="309"/>
      <c r="DII289" s="309"/>
      <c r="DIJ289" s="309"/>
      <c r="DIK289" s="309"/>
      <c r="DIL289" s="309"/>
      <c r="DIM289" s="309"/>
      <c r="DIN289" s="309"/>
      <c r="DIO289" s="309"/>
      <c r="DIP289" s="309"/>
      <c r="DIQ289" s="309"/>
      <c r="DIR289" s="309"/>
      <c r="DIS289" s="309"/>
      <c r="DIT289" s="309"/>
      <c r="DIU289" s="309"/>
      <c r="DIV289" s="309"/>
      <c r="DIW289" s="309"/>
      <c r="DIX289" s="309"/>
      <c r="DIY289" s="309"/>
      <c r="DIZ289" s="309"/>
      <c r="DJA289" s="309"/>
      <c r="DJB289" s="309"/>
      <c r="DJC289" s="309"/>
      <c r="DJD289" s="309"/>
      <c r="DJE289" s="309"/>
      <c r="DJF289" s="309"/>
      <c r="DJG289" s="309"/>
      <c r="DJH289" s="309"/>
      <c r="DJI289" s="309"/>
      <c r="DJJ289" s="309"/>
      <c r="DJK289" s="309"/>
      <c r="DJL289" s="309"/>
      <c r="DJM289" s="309"/>
      <c r="DJN289" s="309"/>
      <c r="DJO289" s="309"/>
      <c r="DJP289" s="309"/>
      <c r="DJQ289" s="309"/>
      <c r="DJR289" s="309"/>
      <c r="DJS289" s="309"/>
      <c r="DJT289" s="309"/>
      <c r="DJU289" s="309"/>
      <c r="DJV289" s="309"/>
      <c r="DJW289" s="309"/>
      <c r="DJX289" s="309"/>
      <c r="DJY289" s="309"/>
      <c r="DJZ289" s="309"/>
      <c r="DKA289" s="309"/>
      <c r="DKB289" s="309"/>
      <c r="DKC289" s="309"/>
      <c r="DKD289" s="309"/>
      <c r="DKE289" s="309"/>
      <c r="DKF289" s="309"/>
      <c r="DKG289" s="309"/>
      <c r="DKH289" s="309"/>
      <c r="DKI289" s="309"/>
      <c r="DKJ289" s="309"/>
      <c r="DKK289" s="309"/>
      <c r="DKL289" s="309"/>
      <c r="DKM289" s="309"/>
      <c r="DKN289" s="309"/>
      <c r="DKO289" s="309"/>
      <c r="DKP289" s="309"/>
      <c r="DKQ289" s="309"/>
      <c r="DKR289" s="309"/>
      <c r="DKS289" s="309"/>
      <c r="DKT289" s="309"/>
      <c r="DKU289" s="309"/>
      <c r="DKV289" s="309"/>
      <c r="DKW289" s="309"/>
      <c r="DKX289" s="309"/>
      <c r="DKY289" s="309"/>
      <c r="DKZ289" s="309"/>
      <c r="DLA289" s="309"/>
      <c r="DLB289" s="309"/>
      <c r="DLC289" s="309"/>
      <c r="DLD289" s="309"/>
      <c r="DLE289" s="309"/>
      <c r="DLF289" s="309"/>
      <c r="DLG289" s="309"/>
      <c r="DLH289" s="309"/>
      <c r="DLI289" s="309"/>
      <c r="DLJ289" s="309"/>
      <c r="DLK289" s="309"/>
      <c r="DLL289" s="309"/>
      <c r="DLM289" s="309"/>
      <c r="DLN289" s="309"/>
      <c r="DLO289" s="309"/>
      <c r="DLP289" s="309"/>
      <c r="DLQ289" s="309"/>
      <c r="DLR289" s="309"/>
      <c r="DLS289" s="309"/>
      <c r="DLT289" s="309"/>
      <c r="DLU289" s="309"/>
      <c r="DLV289" s="309"/>
      <c r="DLW289" s="309"/>
      <c r="DLX289" s="309"/>
      <c r="DLY289" s="309"/>
      <c r="DLZ289" s="309"/>
      <c r="DMA289" s="309"/>
      <c r="DMB289" s="309"/>
      <c r="DMC289" s="309"/>
      <c r="DMD289" s="309"/>
      <c r="DME289" s="309"/>
      <c r="DMF289" s="309"/>
      <c r="DMG289" s="309"/>
      <c r="DMH289" s="309"/>
      <c r="DMI289" s="309"/>
      <c r="DMJ289" s="309"/>
      <c r="DMK289" s="309"/>
      <c r="DML289" s="309"/>
      <c r="DMM289" s="309"/>
      <c r="DMN289" s="309"/>
      <c r="DMO289" s="309"/>
      <c r="DMP289" s="309"/>
      <c r="DMQ289" s="309"/>
      <c r="DMR289" s="309"/>
      <c r="DMS289" s="309"/>
      <c r="DMT289" s="309"/>
      <c r="DMU289" s="309"/>
      <c r="DMV289" s="309"/>
      <c r="DMW289" s="309"/>
      <c r="DMX289" s="309"/>
      <c r="DMY289" s="309"/>
      <c r="DMZ289" s="309"/>
      <c r="DNA289" s="309"/>
      <c r="DNB289" s="309"/>
      <c r="DNC289" s="309"/>
      <c r="DND289" s="309"/>
      <c r="DNE289" s="309"/>
      <c r="DNF289" s="309"/>
      <c r="DNG289" s="309"/>
      <c r="DNH289" s="309"/>
      <c r="DNI289" s="309"/>
      <c r="DNJ289" s="309"/>
      <c r="DNK289" s="309"/>
      <c r="DNL289" s="309"/>
      <c r="DNM289" s="309"/>
      <c r="DNN289" s="309"/>
      <c r="DNO289" s="309"/>
      <c r="DNP289" s="309"/>
      <c r="DNQ289" s="309"/>
      <c r="DNR289" s="309"/>
      <c r="DNS289" s="309"/>
      <c r="DNT289" s="309"/>
      <c r="DNU289" s="309"/>
      <c r="DNV289" s="309"/>
      <c r="DNW289" s="309"/>
      <c r="DNX289" s="309"/>
      <c r="DNY289" s="309"/>
      <c r="DNZ289" s="309"/>
      <c r="DOA289" s="309"/>
      <c r="DOB289" s="309"/>
      <c r="DOC289" s="309"/>
      <c r="DOD289" s="309"/>
      <c r="DOE289" s="309"/>
      <c r="DOF289" s="309"/>
      <c r="DOG289" s="309"/>
      <c r="DOH289" s="309"/>
      <c r="DOI289" s="309"/>
      <c r="DOJ289" s="309"/>
      <c r="DOK289" s="309"/>
      <c r="DOL289" s="309"/>
      <c r="DOM289" s="309"/>
      <c r="DON289" s="309"/>
      <c r="DOO289" s="309"/>
      <c r="DOP289" s="309"/>
      <c r="DOQ289" s="309"/>
      <c r="DOR289" s="309"/>
      <c r="DOS289" s="309"/>
      <c r="DOT289" s="309"/>
      <c r="DOU289" s="309"/>
      <c r="DOV289" s="309"/>
      <c r="DOW289" s="309"/>
      <c r="DOX289" s="309"/>
      <c r="DOY289" s="309"/>
      <c r="DOZ289" s="309"/>
      <c r="DPA289" s="309"/>
      <c r="DPB289" s="309"/>
      <c r="DPC289" s="309"/>
      <c r="DPD289" s="309"/>
      <c r="DPE289" s="309"/>
      <c r="DPF289" s="309"/>
      <c r="DPG289" s="309"/>
      <c r="DPH289" s="309"/>
      <c r="DPI289" s="309"/>
      <c r="DPJ289" s="309"/>
      <c r="DPK289" s="309"/>
      <c r="DPL289" s="309"/>
      <c r="DPM289" s="309"/>
      <c r="DPN289" s="309"/>
      <c r="DPO289" s="309"/>
      <c r="DPP289" s="309"/>
      <c r="DPQ289" s="309"/>
      <c r="DPR289" s="309"/>
      <c r="DPS289" s="309"/>
      <c r="DPT289" s="309"/>
      <c r="DPU289" s="309"/>
      <c r="DPV289" s="309"/>
      <c r="DPW289" s="309"/>
      <c r="DPX289" s="309"/>
      <c r="DPY289" s="309"/>
      <c r="DPZ289" s="309"/>
      <c r="DQA289" s="309"/>
      <c r="DQB289" s="309"/>
      <c r="DQC289" s="309"/>
      <c r="DQD289" s="309"/>
      <c r="DQE289" s="309"/>
      <c r="DQF289" s="309"/>
      <c r="DQG289" s="309"/>
      <c r="DQH289" s="309"/>
      <c r="DQI289" s="309"/>
      <c r="DQJ289" s="309"/>
      <c r="DQK289" s="309"/>
      <c r="DQL289" s="309"/>
      <c r="DQM289" s="309"/>
      <c r="DQN289" s="309"/>
      <c r="DQO289" s="309"/>
      <c r="DQP289" s="309"/>
      <c r="DQQ289" s="309"/>
      <c r="DQR289" s="309"/>
      <c r="DQS289" s="309"/>
      <c r="DQT289" s="309"/>
      <c r="DQU289" s="309"/>
      <c r="DQV289" s="309"/>
      <c r="DQW289" s="309"/>
      <c r="DQX289" s="309"/>
      <c r="DQY289" s="309"/>
      <c r="DQZ289" s="309"/>
      <c r="DRA289" s="309"/>
      <c r="DRB289" s="309"/>
      <c r="DRC289" s="309"/>
      <c r="DRD289" s="309"/>
      <c r="DRE289" s="309"/>
      <c r="DRF289" s="309"/>
      <c r="DRG289" s="309"/>
      <c r="DRH289" s="309"/>
      <c r="DRI289" s="309"/>
      <c r="DRJ289" s="309"/>
      <c r="DRK289" s="309"/>
      <c r="DRL289" s="309"/>
      <c r="DRM289" s="309"/>
      <c r="DRN289" s="309"/>
      <c r="DRO289" s="309"/>
      <c r="DRP289" s="309"/>
      <c r="DRQ289" s="309"/>
      <c r="DRR289" s="309"/>
      <c r="DRS289" s="309"/>
      <c r="DRT289" s="309"/>
      <c r="DRU289" s="309"/>
      <c r="DRV289" s="309"/>
      <c r="DRW289" s="309"/>
      <c r="DRX289" s="309"/>
      <c r="DRY289" s="309"/>
      <c r="DRZ289" s="309"/>
      <c r="DSA289" s="309"/>
      <c r="DSB289" s="309"/>
      <c r="DSC289" s="309"/>
      <c r="DSD289" s="309"/>
      <c r="DSE289" s="309"/>
      <c r="DSF289" s="309"/>
      <c r="DSG289" s="309"/>
      <c r="DSH289" s="309"/>
      <c r="DSI289" s="309"/>
      <c r="DSJ289" s="309"/>
      <c r="DSK289" s="309"/>
      <c r="DSL289" s="309"/>
      <c r="DSM289" s="309"/>
      <c r="DSN289" s="309"/>
      <c r="DSO289" s="309"/>
      <c r="DSP289" s="309"/>
      <c r="DSQ289" s="309"/>
      <c r="DSR289" s="309"/>
      <c r="DSS289" s="309"/>
      <c r="DST289" s="309"/>
      <c r="DSU289" s="309"/>
      <c r="DSV289" s="309"/>
      <c r="DSW289" s="309"/>
      <c r="DSX289" s="309"/>
      <c r="DSY289" s="309"/>
      <c r="DSZ289" s="309"/>
      <c r="DTA289" s="309"/>
      <c r="DTB289" s="309"/>
      <c r="DTC289" s="309"/>
      <c r="DTD289" s="309"/>
      <c r="DTE289" s="309"/>
      <c r="DTF289" s="309"/>
      <c r="DTG289" s="309"/>
      <c r="DTH289" s="309"/>
      <c r="DTI289" s="309"/>
      <c r="DTJ289" s="309"/>
      <c r="DTK289" s="309"/>
      <c r="DTL289" s="309"/>
      <c r="DTM289" s="309"/>
      <c r="DTN289" s="309"/>
      <c r="DTO289" s="309"/>
      <c r="DTP289" s="309"/>
      <c r="DTQ289" s="309"/>
      <c r="DTR289" s="309"/>
      <c r="DTS289" s="309"/>
      <c r="DTT289" s="309"/>
      <c r="DTU289" s="309"/>
      <c r="DTV289" s="309"/>
      <c r="DTW289" s="309"/>
      <c r="DTX289" s="309"/>
      <c r="DTY289" s="309"/>
      <c r="DTZ289" s="309"/>
      <c r="DUA289" s="309"/>
      <c r="DUB289" s="309"/>
      <c r="DUC289" s="309"/>
      <c r="DUD289" s="309"/>
      <c r="DUE289" s="309"/>
      <c r="DUF289" s="309"/>
      <c r="DUG289" s="309"/>
      <c r="DUH289" s="309"/>
      <c r="DUI289" s="309"/>
      <c r="DUJ289" s="309"/>
      <c r="DUK289" s="309"/>
      <c r="DUL289" s="309"/>
      <c r="DUM289" s="309"/>
      <c r="DUN289" s="309"/>
      <c r="DUO289" s="309"/>
      <c r="DUP289" s="309"/>
      <c r="DUQ289" s="309"/>
      <c r="DUR289" s="309"/>
      <c r="DUS289" s="309"/>
      <c r="DUT289" s="309"/>
      <c r="DUU289" s="309"/>
      <c r="DUV289" s="309"/>
      <c r="DUW289" s="309"/>
      <c r="DUX289" s="309"/>
      <c r="DUY289" s="309"/>
      <c r="DUZ289" s="309"/>
      <c r="DVA289" s="309"/>
      <c r="DVB289" s="309"/>
      <c r="DVC289" s="309"/>
      <c r="DVD289" s="309"/>
      <c r="DVE289" s="309"/>
      <c r="DVF289" s="309"/>
      <c r="DVG289" s="309"/>
      <c r="DVH289" s="309"/>
      <c r="DVI289" s="309"/>
      <c r="DVJ289" s="309"/>
      <c r="DVK289" s="309"/>
      <c r="DVL289" s="309"/>
      <c r="DVM289" s="309"/>
      <c r="DVN289" s="309"/>
      <c r="DVO289" s="309"/>
      <c r="DVP289" s="309"/>
      <c r="DVQ289" s="309"/>
      <c r="DVR289" s="309"/>
      <c r="DVS289" s="309"/>
      <c r="DVT289" s="309"/>
      <c r="DVU289" s="309"/>
      <c r="DVV289" s="309"/>
      <c r="DVW289" s="309"/>
      <c r="DVX289" s="309"/>
      <c r="DVY289" s="309"/>
      <c r="DVZ289" s="309"/>
      <c r="DWA289" s="309"/>
      <c r="DWB289" s="309"/>
      <c r="DWC289" s="309"/>
      <c r="DWD289" s="309"/>
      <c r="DWE289" s="309"/>
      <c r="DWF289" s="309"/>
      <c r="DWG289" s="309"/>
      <c r="DWH289" s="309"/>
      <c r="DWI289" s="309"/>
      <c r="DWJ289" s="309"/>
      <c r="DWK289" s="309"/>
      <c r="DWL289" s="309"/>
      <c r="DWM289" s="309"/>
      <c r="DWN289" s="309"/>
      <c r="DWO289" s="309"/>
      <c r="DWP289" s="309"/>
      <c r="DWQ289" s="309"/>
      <c r="DWR289" s="309"/>
      <c r="DWS289" s="309"/>
      <c r="DWT289" s="309"/>
      <c r="DWU289" s="309"/>
      <c r="DWV289" s="309"/>
      <c r="DWW289" s="309"/>
      <c r="DWX289" s="309"/>
      <c r="DWY289" s="309"/>
      <c r="DWZ289" s="309"/>
      <c r="DXA289" s="309"/>
      <c r="DXB289" s="309"/>
      <c r="DXC289" s="309"/>
      <c r="DXD289" s="309"/>
      <c r="DXE289" s="309"/>
      <c r="DXF289" s="309"/>
      <c r="DXG289" s="309"/>
      <c r="DXH289" s="309"/>
      <c r="DXI289" s="309"/>
      <c r="DXJ289" s="309"/>
      <c r="DXK289" s="309"/>
      <c r="DXL289" s="309"/>
      <c r="DXM289" s="309"/>
      <c r="DXN289" s="309"/>
      <c r="DXO289" s="309"/>
      <c r="DXP289" s="309"/>
      <c r="DXQ289" s="309"/>
      <c r="DXR289" s="309"/>
      <c r="DXS289" s="309"/>
      <c r="DXT289" s="309"/>
      <c r="DXU289" s="309"/>
      <c r="DXV289" s="309"/>
      <c r="DXW289" s="309"/>
      <c r="DXX289" s="309"/>
      <c r="DXY289" s="309"/>
      <c r="DXZ289" s="309"/>
      <c r="DYA289" s="309"/>
      <c r="DYB289" s="309"/>
      <c r="DYC289" s="309"/>
      <c r="DYD289" s="309"/>
      <c r="DYE289" s="309"/>
      <c r="DYF289" s="309"/>
      <c r="DYG289" s="309"/>
      <c r="DYH289" s="309"/>
      <c r="DYI289" s="309"/>
      <c r="DYJ289" s="309"/>
      <c r="DYK289" s="309"/>
      <c r="DYL289" s="309"/>
      <c r="DYM289" s="309"/>
      <c r="DYN289" s="309"/>
      <c r="DYO289" s="309"/>
      <c r="DYP289" s="309"/>
      <c r="DYQ289" s="309"/>
      <c r="DYR289" s="309"/>
      <c r="DYS289" s="309"/>
      <c r="DYT289" s="309"/>
      <c r="DYU289" s="309"/>
      <c r="DYV289" s="309"/>
      <c r="DYW289" s="309"/>
      <c r="DYX289" s="309"/>
      <c r="DYY289" s="309"/>
      <c r="DYZ289" s="309"/>
      <c r="DZA289" s="309"/>
      <c r="DZB289" s="309"/>
      <c r="DZC289" s="309"/>
      <c r="DZD289" s="309"/>
      <c r="DZE289" s="309"/>
      <c r="DZF289" s="309"/>
      <c r="DZG289" s="309"/>
      <c r="DZH289" s="309"/>
      <c r="DZI289" s="309"/>
      <c r="DZJ289" s="309"/>
      <c r="DZK289" s="309"/>
      <c r="DZL289" s="309"/>
      <c r="DZM289" s="309"/>
      <c r="DZN289" s="309"/>
      <c r="DZO289" s="309"/>
      <c r="DZP289" s="309"/>
      <c r="DZQ289" s="309"/>
      <c r="DZR289" s="309"/>
      <c r="DZS289" s="309"/>
      <c r="DZT289" s="309"/>
      <c r="DZU289" s="309"/>
      <c r="DZV289" s="309"/>
      <c r="DZW289" s="309"/>
      <c r="DZX289" s="309"/>
      <c r="DZY289" s="309"/>
      <c r="DZZ289" s="309"/>
      <c r="EAA289" s="309"/>
      <c r="EAB289" s="309"/>
      <c r="EAC289" s="309"/>
      <c r="EAD289" s="309"/>
      <c r="EAE289" s="309"/>
      <c r="EAF289" s="309"/>
      <c r="EAG289" s="309"/>
      <c r="EAH289" s="309"/>
      <c r="EAI289" s="309"/>
      <c r="EAJ289" s="309"/>
      <c r="EAK289" s="309"/>
      <c r="EAL289" s="309"/>
      <c r="EAM289" s="309"/>
      <c r="EAN289" s="309"/>
      <c r="EAO289" s="309"/>
      <c r="EAP289" s="309"/>
      <c r="EAQ289" s="309"/>
      <c r="EAR289" s="309"/>
      <c r="EAS289" s="309"/>
      <c r="EAT289" s="309"/>
      <c r="EAU289" s="309"/>
      <c r="EAV289" s="309"/>
      <c r="EAW289" s="309"/>
      <c r="EAX289" s="309"/>
      <c r="EAY289" s="309"/>
      <c r="EAZ289" s="309"/>
      <c r="EBA289" s="309"/>
      <c r="EBB289" s="309"/>
      <c r="EBC289" s="309"/>
      <c r="EBD289" s="309"/>
      <c r="EBE289" s="309"/>
      <c r="EBF289" s="309"/>
      <c r="EBG289" s="309"/>
      <c r="EBH289" s="309"/>
      <c r="EBI289" s="309"/>
      <c r="EBJ289" s="309"/>
      <c r="EBK289" s="309"/>
      <c r="EBL289" s="309"/>
      <c r="EBM289" s="309"/>
      <c r="EBN289" s="309"/>
      <c r="EBO289" s="309"/>
      <c r="EBP289" s="309"/>
      <c r="EBQ289" s="309"/>
      <c r="EBR289" s="309"/>
      <c r="EBS289" s="309"/>
      <c r="EBT289" s="309"/>
      <c r="EBU289" s="309"/>
      <c r="EBV289" s="309"/>
      <c r="EBW289" s="309"/>
      <c r="EBX289" s="309"/>
      <c r="EBY289" s="309"/>
      <c r="EBZ289" s="309"/>
      <c r="ECA289" s="309"/>
      <c r="ECB289" s="309"/>
      <c r="ECC289" s="309"/>
      <c r="ECD289" s="309"/>
      <c r="ECE289" s="309"/>
      <c r="ECF289" s="309"/>
      <c r="ECG289" s="309"/>
      <c r="ECH289" s="309"/>
      <c r="ECI289" s="309"/>
      <c r="ECJ289" s="309"/>
      <c r="ECK289" s="309"/>
      <c r="ECL289" s="309"/>
      <c r="ECM289" s="309"/>
      <c r="ECN289" s="309"/>
      <c r="ECO289" s="309"/>
      <c r="ECP289" s="309"/>
      <c r="ECQ289" s="309"/>
      <c r="ECR289" s="309"/>
      <c r="ECS289" s="309"/>
      <c r="ECT289" s="309"/>
      <c r="ECU289" s="309"/>
      <c r="ECV289" s="309"/>
      <c r="ECW289" s="309"/>
      <c r="ECX289" s="309"/>
      <c r="ECY289" s="309"/>
      <c r="ECZ289" s="309"/>
      <c r="EDA289" s="309"/>
      <c r="EDB289" s="309"/>
      <c r="EDC289" s="309"/>
      <c r="EDD289" s="309"/>
      <c r="EDE289" s="309"/>
      <c r="EDF289" s="309"/>
      <c r="EDG289" s="309"/>
      <c r="EDH289" s="309"/>
      <c r="EDI289" s="309"/>
      <c r="EDJ289" s="309"/>
      <c r="EDK289" s="309"/>
      <c r="EDL289" s="309"/>
      <c r="EDM289" s="309"/>
      <c r="EDN289" s="309"/>
      <c r="EDO289" s="309"/>
      <c r="EDP289" s="309"/>
      <c r="EDQ289" s="309"/>
      <c r="EDR289" s="309"/>
      <c r="EDS289" s="309"/>
      <c r="EDT289" s="309"/>
      <c r="EDU289" s="309"/>
      <c r="EDV289" s="309"/>
      <c r="EDW289" s="309"/>
      <c r="EDX289" s="309"/>
      <c r="EDY289" s="309"/>
      <c r="EDZ289" s="309"/>
      <c r="EEA289" s="309"/>
      <c r="EEB289" s="309"/>
      <c r="EEC289" s="309"/>
      <c r="EED289" s="309"/>
      <c r="EEE289" s="309"/>
      <c r="EEF289" s="309"/>
      <c r="EEG289" s="309"/>
      <c r="EEH289" s="309"/>
      <c r="EEI289" s="309"/>
      <c r="EEJ289" s="309"/>
      <c r="EEK289" s="309"/>
      <c r="EEL289" s="309"/>
      <c r="EEM289" s="309"/>
      <c r="EEN289" s="309"/>
      <c r="EEO289" s="309"/>
      <c r="EEP289" s="309"/>
      <c r="EEQ289" s="309"/>
      <c r="EER289" s="309"/>
      <c r="EES289" s="309"/>
      <c r="EET289" s="309"/>
      <c r="EEU289" s="309"/>
      <c r="EEV289" s="309"/>
      <c r="EEW289" s="309"/>
      <c r="EEX289" s="309"/>
      <c r="EEY289" s="309"/>
      <c r="EEZ289" s="309"/>
      <c r="EFA289" s="309"/>
      <c r="EFB289" s="309"/>
      <c r="EFC289" s="309"/>
      <c r="EFD289" s="309"/>
      <c r="EFE289" s="309"/>
      <c r="EFF289" s="309"/>
      <c r="EFG289" s="309"/>
      <c r="EFH289" s="309"/>
      <c r="EFI289" s="309"/>
      <c r="EFJ289" s="309"/>
      <c r="EFK289" s="309"/>
      <c r="EFL289" s="309"/>
      <c r="EFM289" s="309"/>
      <c r="EFN289" s="309"/>
      <c r="EFO289" s="309"/>
      <c r="EFP289" s="309"/>
      <c r="EFQ289" s="309"/>
      <c r="EFR289" s="309"/>
      <c r="EFS289" s="309"/>
      <c r="EFT289" s="309"/>
      <c r="EFU289" s="309"/>
      <c r="EFV289" s="309"/>
      <c r="EFW289" s="309"/>
      <c r="EFX289" s="309"/>
      <c r="EFY289" s="309"/>
      <c r="EFZ289" s="309"/>
      <c r="EGA289" s="309"/>
      <c r="EGB289" s="309"/>
      <c r="EGC289" s="309"/>
      <c r="EGD289" s="309"/>
      <c r="EGE289" s="309"/>
      <c r="EGF289" s="309"/>
      <c r="EGG289" s="309"/>
      <c r="EGH289" s="309"/>
      <c r="EGI289" s="309"/>
      <c r="EGJ289" s="309"/>
      <c r="EGK289" s="309"/>
      <c r="EGL289" s="309"/>
      <c r="EGM289" s="309"/>
      <c r="EGN289" s="309"/>
      <c r="EGO289" s="309"/>
      <c r="EGP289" s="309"/>
      <c r="EGQ289" s="309"/>
      <c r="EGR289" s="309"/>
      <c r="EGS289" s="309"/>
      <c r="EGT289" s="309"/>
      <c r="EGU289" s="309"/>
      <c r="EGV289" s="309"/>
      <c r="EGW289" s="309"/>
      <c r="EGX289" s="309"/>
      <c r="EGY289" s="309"/>
      <c r="EGZ289" s="309"/>
      <c r="EHA289" s="309"/>
      <c r="EHB289" s="309"/>
      <c r="EHC289" s="309"/>
      <c r="EHD289" s="309"/>
      <c r="EHE289" s="309"/>
      <c r="EHF289" s="309"/>
      <c r="EHG289" s="309"/>
      <c r="EHH289" s="309"/>
      <c r="EHI289" s="309"/>
      <c r="EHJ289" s="309"/>
      <c r="EHK289" s="309"/>
      <c r="EHL289" s="309"/>
      <c r="EHM289" s="309"/>
      <c r="EHN289" s="309"/>
      <c r="EHO289" s="309"/>
      <c r="EHP289" s="309"/>
      <c r="EHQ289" s="309"/>
      <c r="EHR289" s="309"/>
      <c r="EHS289" s="309"/>
      <c r="EHT289" s="309"/>
      <c r="EHU289" s="309"/>
      <c r="EHV289" s="309"/>
      <c r="EHW289" s="309"/>
      <c r="EHX289" s="309"/>
      <c r="EHY289" s="309"/>
      <c r="EHZ289" s="309"/>
      <c r="EIA289" s="309"/>
      <c r="EIB289" s="309"/>
      <c r="EIC289" s="309"/>
      <c r="EID289" s="309"/>
      <c r="EIE289" s="309"/>
      <c r="EIF289" s="309"/>
      <c r="EIG289" s="309"/>
      <c r="EIH289" s="309"/>
      <c r="EII289" s="309"/>
      <c r="EIJ289" s="309"/>
      <c r="EIK289" s="309"/>
      <c r="EIL289" s="309"/>
      <c r="EIM289" s="309"/>
      <c r="EIN289" s="309"/>
      <c r="EIO289" s="309"/>
      <c r="EIP289" s="309"/>
      <c r="EIQ289" s="309"/>
      <c r="EIR289" s="309"/>
      <c r="EIS289" s="309"/>
      <c r="EIT289" s="309"/>
      <c r="EIU289" s="309"/>
      <c r="EIV289" s="309"/>
      <c r="EIW289" s="309"/>
      <c r="EIX289" s="309"/>
      <c r="EIY289" s="309"/>
      <c r="EIZ289" s="309"/>
      <c r="EJA289" s="309"/>
      <c r="EJB289" s="309"/>
      <c r="EJC289" s="309"/>
      <c r="EJD289" s="309"/>
      <c r="EJE289" s="309"/>
      <c r="EJF289" s="309"/>
      <c r="EJG289" s="309"/>
      <c r="EJH289" s="309"/>
      <c r="EJI289" s="309"/>
      <c r="EJJ289" s="309"/>
      <c r="EJK289" s="309"/>
      <c r="EJL289" s="309"/>
      <c r="EJM289" s="309"/>
      <c r="EJN289" s="309"/>
      <c r="EJO289" s="309"/>
      <c r="EJP289" s="309"/>
      <c r="EJQ289" s="309"/>
      <c r="EJR289" s="309"/>
      <c r="EJS289" s="309"/>
      <c r="EJT289" s="309"/>
      <c r="EJU289" s="309"/>
      <c r="EJV289" s="309"/>
      <c r="EJW289" s="309"/>
      <c r="EJX289" s="309"/>
      <c r="EJY289" s="309"/>
      <c r="EJZ289" s="309"/>
      <c r="EKA289" s="309"/>
      <c r="EKB289" s="309"/>
      <c r="EKC289" s="309"/>
      <c r="EKD289" s="309"/>
      <c r="EKE289" s="309"/>
      <c r="EKF289" s="309"/>
      <c r="EKG289" s="309"/>
      <c r="EKH289" s="309"/>
      <c r="EKI289" s="309"/>
      <c r="EKJ289" s="309"/>
      <c r="EKK289" s="309"/>
      <c r="EKL289" s="309"/>
      <c r="EKM289" s="309"/>
      <c r="EKN289" s="309"/>
      <c r="EKO289" s="309"/>
      <c r="EKP289" s="309"/>
      <c r="EKQ289" s="309"/>
      <c r="EKR289" s="309"/>
      <c r="EKS289" s="309"/>
      <c r="EKT289" s="309"/>
      <c r="EKU289" s="309"/>
      <c r="EKV289" s="309"/>
      <c r="EKW289" s="309"/>
      <c r="EKX289" s="309"/>
      <c r="EKY289" s="309"/>
      <c r="EKZ289" s="309"/>
      <c r="ELA289" s="309"/>
      <c r="ELB289" s="309"/>
      <c r="ELC289" s="309"/>
      <c r="ELD289" s="309"/>
      <c r="ELE289" s="309"/>
      <c r="ELF289" s="309"/>
      <c r="ELG289" s="309"/>
      <c r="ELH289" s="309"/>
      <c r="ELI289" s="309"/>
      <c r="ELJ289" s="309"/>
      <c r="ELK289" s="309"/>
      <c r="ELL289" s="309"/>
      <c r="ELM289" s="309"/>
      <c r="ELN289" s="309"/>
      <c r="ELO289" s="309"/>
      <c r="ELP289" s="309"/>
      <c r="ELQ289" s="309"/>
      <c r="ELR289" s="309"/>
      <c r="ELS289" s="309"/>
      <c r="ELT289" s="309"/>
      <c r="ELU289" s="309"/>
      <c r="ELV289" s="309"/>
      <c r="ELW289" s="309"/>
      <c r="ELX289" s="309"/>
      <c r="ELY289" s="309"/>
      <c r="ELZ289" s="309"/>
      <c r="EMA289" s="309"/>
      <c r="EMB289" s="309"/>
      <c r="EMC289" s="309"/>
      <c r="EMD289" s="309"/>
      <c r="EME289" s="309"/>
      <c r="EMF289" s="309"/>
      <c r="EMG289" s="309"/>
      <c r="EMH289" s="309"/>
      <c r="EMI289" s="309"/>
      <c r="EMJ289" s="309"/>
      <c r="EMK289" s="309"/>
      <c r="EML289" s="309"/>
      <c r="EMM289" s="309"/>
      <c r="EMN289" s="309"/>
      <c r="EMO289" s="309"/>
      <c r="EMP289" s="309"/>
      <c r="EMQ289" s="309"/>
      <c r="EMR289" s="309"/>
      <c r="EMS289" s="309"/>
      <c r="EMT289" s="309"/>
      <c r="EMU289" s="309"/>
      <c r="EMV289" s="309"/>
      <c r="EMW289" s="309"/>
      <c r="EMX289" s="309"/>
      <c r="EMY289" s="309"/>
      <c r="EMZ289" s="309"/>
      <c r="ENA289" s="309"/>
      <c r="ENB289" s="309"/>
      <c r="ENC289" s="309"/>
      <c r="END289" s="309"/>
      <c r="ENE289" s="309"/>
      <c r="ENF289" s="309"/>
      <c r="ENG289" s="309"/>
      <c r="ENH289" s="309"/>
      <c r="ENI289" s="309"/>
      <c r="ENJ289" s="309"/>
      <c r="ENK289" s="309"/>
      <c r="ENL289" s="309"/>
      <c r="ENM289" s="309"/>
      <c r="ENN289" s="309"/>
      <c r="ENO289" s="309"/>
      <c r="ENP289" s="309"/>
      <c r="ENQ289" s="309"/>
      <c r="ENR289" s="309"/>
      <c r="ENS289" s="309"/>
      <c r="ENT289" s="309"/>
      <c r="ENU289" s="309"/>
      <c r="ENV289" s="309"/>
      <c r="ENW289" s="309"/>
      <c r="ENX289" s="309"/>
      <c r="ENY289" s="309"/>
      <c r="ENZ289" s="309"/>
      <c r="EOA289" s="309"/>
      <c r="EOB289" s="309"/>
      <c r="EOC289" s="309"/>
      <c r="EOD289" s="309"/>
      <c r="EOE289" s="309"/>
      <c r="EOF289" s="309"/>
      <c r="EOG289" s="309"/>
      <c r="EOH289" s="309"/>
      <c r="EOI289" s="309"/>
      <c r="EOJ289" s="309"/>
      <c r="EOK289" s="309"/>
      <c r="EOL289" s="309"/>
      <c r="EOM289" s="309"/>
      <c r="EON289" s="309"/>
      <c r="EOO289" s="309"/>
      <c r="EOP289" s="309"/>
      <c r="EOQ289" s="309"/>
      <c r="EOR289" s="309"/>
      <c r="EOS289" s="309"/>
      <c r="EOT289" s="309"/>
      <c r="EOU289" s="309"/>
      <c r="EOV289" s="309"/>
      <c r="EOW289" s="309"/>
      <c r="EOX289" s="309"/>
      <c r="EOY289" s="309"/>
      <c r="EOZ289" s="309"/>
      <c r="EPA289" s="309"/>
      <c r="EPB289" s="309"/>
      <c r="EPC289" s="309"/>
      <c r="EPD289" s="309"/>
      <c r="EPE289" s="309"/>
      <c r="EPF289" s="309"/>
      <c r="EPG289" s="309"/>
      <c r="EPH289" s="309"/>
      <c r="EPI289" s="309"/>
      <c r="EPJ289" s="309"/>
      <c r="EPK289" s="309"/>
      <c r="EPL289" s="309"/>
      <c r="EPM289" s="309"/>
      <c r="EPN289" s="309"/>
      <c r="EPO289" s="309"/>
      <c r="EPP289" s="309"/>
      <c r="EPQ289" s="309"/>
      <c r="EPR289" s="309"/>
      <c r="EPS289" s="309"/>
      <c r="EPT289" s="309"/>
      <c r="EPU289" s="309"/>
      <c r="EPV289" s="309"/>
      <c r="EPW289" s="309"/>
      <c r="EPX289" s="309"/>
      <c r="EPY289" s="309"/>
      <c r="EPZ289" s="309"/>
      <c r="EQA289" s="309"/>
      <c r="EQB289" s="309"/>
      <c r="EQC289" s="309"/>
      <c r="EQD289" s="309"/>
      <c r="EQE289" s="309"/>
      <c r="EQF289" s="309"/>
      <c r="EQG289" s="309"/>
      <c r="EQH289" s="309"/>
      <c r="EQI289" s="309"/>
      <c r="EQJ289" s="309"/>
      <c r="EQK289" s="309"/>
      <c r="EQL289" s="309"/>
      <c r="EQM289" s="309"/>
      <c r="EQN289" s="309"/>
      <c r="EQO289" s="309"/>
      <c r="EQP289" s="309"/>
      <c r="EQQ289" s="309"/>
      <c r="EQR289" s="309"/>
      <c r="EQS289" s="309"/>
      <c r="EQT289" s="309"/>
      <c r="EQU289" s="309"/>
      <c r="EQV289" s="309"/>
      <c r="EQW289" s="309"/>
      <c r="EQX289" s="309"/>
      <c r="EQY289" s="309"/>
      <c r="EQZ289" s="309"/>
      <c r="ERA289" s="309"/>
      <c r="ERB289" s="309"/>
      <c r="ERC289" s="309"/>
      <c r="ERD289" s="309"/>
      <c r="ERE289" s="309"/>
      <c r="ERF289" s="309"/>
      <c r="ERG289" s="309"/>
      <c r="ERH289" s="309"/>
      <c r="ERI289" s="309"/>
      <c r="ERJ289" s="309"/>
      <c r="ERK289" s="309"/>
      <c r="ERL289" s="309"/>
      <c r="ERM289" s="309"/>
      <c r="ERN289" s="309"/>
      <c r="ERO289" s="309"/>
      <c r="ERP289" s="309"/>
      <c r="ERQ289" s="309"/>
      <c r="ERR289" s="309"/>
      <c r="ERS289" s="309"/>
      <c r="ERT289" s="309"/>
      <c r="ERU289" s="309"/>
      <c r="ERV289" s="309"/>
      <c r="ERW289" s="309"/>
      <c r="ERX289" s="309"/>
      <c r="ERY289" s="309"/>
      <c r="ERZ289" s="309"/>
      <c r="ESA289" s="309"/>
      <c r="ESB289" s="309"/>
      <c r="ESC289" s="309"/>
      <c r="ESD289" s="309"/>
      <c r="ESE289" s="309"/>
      <c r="ESF289" s="309"/>
      <c r="ESG289" s="309"/>
      <c r="ESH289" s="309"/>
      <c r="ESI289" s="309"/>
      <c r="ESJ289" s="309"/>
      <c r="ESK289" s="309"/>
      <c r="ESL289" s="309"/>
      <c r="ESM289" s="309"/>
      <c r="ESN289" s="309"/>
      <c r="ESO289" s="309"/>
      <c r="ESP289" s="309"/>
      <c r="ESQ289" s="309"/>
      <c r="ESR289" s="309"/>
      <c r="ESS289" s="309"/>
      <c r="EST289" s="309"/>
      <c r="ESU289" s="309"/>
      <c r="ESV289" s="309"/>
      <c r="ESW289" s="309"/>
      <c r="ESX289" s="309"/>
      <c r="ESY289" s="309"/>
      <c r="ESZ289" s="309"/>
      <c r="ETA289" s="309"/>
      <c r="ETB289" s="309"/>
      <c r="ETC289" s="309"/>
      <c r="ETD289" s="309"/>
      <c r="ETE289" s="309"/>
      <c r="ETF289" s="309"/>
      <c r="ETG289" s="309"/>
      <c r="ETH289" s="309"/>
      <c r="ETI289" s="309"/>
      <c r="ETJ289" s="309"/>
      <c r="ETK289" s="309"/>
      <c r="ETL289" s="309"/>
      <c r="ETM289" s="309"/>
      <c r="ETN289" s="309"/>
      <c r="ETO289" s="309"/>
      <c r="ETP289" s="309"/>
      <c r="ETQ289" s="309"/>
      <c r="ETR289" s="309"/>
      <c r="ETS289" s="309"/>
      <c r="ETT289" s="309"/>
      <c r="ETU289" s="309"/>
      <c r="ETV289" s="309"/>
      <c r="ETW289" s="309"/>
      <c r="ETX289" s="309"/>
      <c r="ETY289" s="309"/>
      <c r="ETZ289" s="309"/>
      <c r="EUA289" s="309"/>
      <c r="EUB289" s="309"/>
      <c r="EUC289" s="309"/>
      <c r="EUD289" s="309"/>
      <c r="EUE289" s="309"/>
      <c r="EUF289" s="309"/>
      <c r="EUG289" s="309"/>
      <c r="EUH289" s="309"/>
      <c r="EUI289" s="309"/>
      <c r="EUJ289" s="309"/>
      <c r="EUK289" s="309"/>
      <c r="EUL289" s="309"/>
      <c r="EUM289" s="309"/>
      <c r="EUN289" s="309"/>
      <c r="EUO289" s="309"/>
      <c r="EUP289" s="309"/>
      <c r="EUQ289" s="309"/>
      <c r="EUR289" s="309"/>
      <c r="EUS289" s="309"/>
      <c r="EUT289" s="309"/>
      <c r="EUU289" s="309"/>
      <c r="EUV289" s="309"/>
      <c r="EUW289" s="309"/>
      <c r="EUX289" s="309"/>
      <c r="EUY289" s="309"/>
      <c r="EUZ289" s="309"/>
      <c r="EVA289" s="309"/>
      <c r="EVB289" s="309"/>
      <c r="EVC289" s="309"/>
      <c r="EVD289" s="309"/>
      <c r="EVE289" s="309"/>
      <c r="EVF289" s="309"/>
      <c r="EVG289" s="309"/>
      <c r="EVH289" s="309"/>
      <c r="EVI289" s="309"/>
      <c r="EVJ289" s="309"/>
      <c r="EVK289" s="309"/>
      <c r="EVL289" s="309"/>
      <c r="EVM289" s="309"/>
      <c r="EVN289" s="309"/>
      <c r="EVO289" s="309"/>
      <c r="EVP289" s="309"/>
      <c r="EVQ289" s="309"/>
      <c r="EVR289" s="309"/>
      <c r="EVS289" s="309"/>
      <c r="EVT289" s="309"/>
      <c r="EVU289" s="309"/>
      <c r="EVV289" s="309"/>
      <c r="EVW289" s="309"/>
      <c r="EVX289" s="309"/>
      <c r="EVY289" s="309"/>
      <c r="EVZ289" s="309"/>
      <c r="EWA289" s="309"/>
      <c r="EWB289" s="309"/>
      <c r="EWC289" s="309"/>
      <c r="EWD289" s="309"/>
      <c r="EWE289" s="309"/>
      <c r="EWF289" s="309"/>
      <c r="EWG289" s="309"/>
      <c r="EWH289" s="309"/>
      <c r="EWI289" s="309"/>
      <c r="EWJ289" s="309"/>
      <c r="EWK289" s="309"/>
      <c r="EWL289" s="309"/>
      <c r="EWM289" s="309"/>
      <c r="EWN289" s="309"/>
      <c r="EWO289" s="309"/>
      <c r="EWP289" s="309"/>
      <c r="EWQ289" s="309"/>
      <c r="EWR289" s="309"/>
      <c r="EWS289" s="309"/>
      <c r="EWT289" s="309"/>
      <c r="EWU289" s="309"/>
      <c r="EWV289" s="309"/>
      <c r="EWW289" s="309"/>
      <c r="EWX289" s="309"/>
      <c r="EWY289" s="309"/>
      <c r="EWZ289" s="309"/>
      <c r="EXA289" s="309"/>
      <c r="EXB289" s="309"/>
      <c r="EXC289" s="309"/>
      <c r="EXD289" s="309"/>
      <c r="EXE289" s="309"/>
      <c r="EXF289" s="309"/>
      <c r="EXG289" s="309"/>
      <c r="EXH289" s="309"/>
      <c r="EXI289" s="309"/>
      <c r="EXJ289" s="309"/>
      <c r="EXK289" s="309"/>
      <c r="EXL289" s="309"/>
      <c r="EXM289" s="309"/>
      <c r="EXN289" s="309"/>
      <c r="EXO289" s="309"/>
      <c r="EXP289" s="309"/>
      <c r="EXQ289" s="309"/>
      <c r="EXR289" s="309"/>
      <c r="EXS289" s="309"/>
      <c r="EXT289" s="309"/>
      <c r="EXU289" s="309"/>
      <c r="EXV289" s="309"/>
      <c r="EXW289" s="309"/>
      <c r="EXX289" s="309"/>
      <c r="EXY289" s="309"/>
      <c r="EXZ289" s="309"/>
      <c r="EYA289" s="309"/>
      <c r="EYB289" s="309"/>
      <c r="EYC289" s="309"/>
      <c r="EYD289" s="309"/>
      <c r="EYE289" s="309"/>
      <c r="EYF289" s="309"/>
      <c r="EYG289" s="309"/>
      <c r="EYH289" s="309"/>
      <c r="EYI289" s="309"/>
      <c r="EYJ289" s="309"/>
      <c r="EYK289" s="309"/>
      <c r="EYL289" s="309"/>
      <c r="EYM289" s="309"/>
      <c r="EYN289" s="309"/>
      <c r="EYO289" s="309"/>
      <c r="EYP289" s="309"/>
      <c r="EYQ289" s="309"/>
      <c r="EYR289" s="309"/>
      <c r="EYS289" s="309"/>
      <c r="EYT289" s="309"/>
      <c r="EYU289" s="309"/>
      <c r="EYV289" s="309"/>
      <c r="EYW289" s="309"/>
      <c r="EYX289" s="309"/>
      <c r="EYY289" s="309"/>
      <c r="EYZ289" s="309"/>
      <c r="EZA289" s="309"/>
      <c r="EZB289" s="309"/>
      <c r="EZC289" s="309"/>
      <c r="EZD289" s="309"/>
      <c r="EZE289" s="309"/>
      <c r="EZF289" s="309"/>
      <c r="EZG289" s="309"/>
      <c r="EZH289" s="309"/>
      <c r="EZI289" s="309"/>
      <c r="EZJ289" s="309"/>
      <c r="EZK289" s="309"/>
      <c r="EZL289" s="309"/>
      <c r="EZM289" s="309"/>
      <c r="EZN289" s="309"/>
      <c r="EZO289" s="309"/>
      <c r="EZP289" s="309"/>
      <c r="EZQ289" s="309"/>
      <c r="EZR289" s="309"/>
      <c r="EZS289" s="309"/>
      <c r="EZT289" s="309"/>
      <c r="EZU289" s="309"/>
      <c r="EZV289" s="309"/>
      <c r="EZW289" s="309"/>
      <c r="EZX289" s="309"/>
      <c r="EZY289" s="309"/>
      <c r="EZZ289" s="309"/>
      <c r="FAA289" s="309"/>
      <c r="FAB289" s="309"/>
      <c r="FAC289" s="309"/>
      <c r="FAD289" s="309"/>
      <c r="FAE289" s="309"/>
      <c r="FAF289" s="309"/>
      <c r="FAG289" s="309"/>
      <c r="FAH289" s="309"/>
      <c r="FAI289" s="309"/>
      <c r="FAJ289" s="309"/>
      <c r="FAK289" s="309"/>
      <c r="FAL289" s="309"/>
      <c r="FAM289" s="309"/>
      <c r="FAN289" s="309"/>
      <c r="FAO289" s="309"/>
      <c r="FAP289" s="309"/>
      <c r="FAQ289" s="309"/>
      <c r="FAR289" s="309"/>
      <c r="FAS289" s="309"/>
      <c r="FAT289" s="309"/>
      <c r="FAU289" s="309"/>
      <c r="FAV289" s="309"/>
      <c r="FAW289" s="309"/>
      <c r="FAX289" s="309"/>
      <c r="FAY289" s="309"/>
      <c r="FAZ289" s="309"/>
      <c r="FBA289" s="309"/>
      <c r="FBB289" s="309"/>
      <c r="FBC289" s="309"/>
      <c r="FBD289" s="309"/>
      <c r="FBE289" s="309"/>
      <c r="FBF289" s="309"/>
      <c r="FBG289" s="309"/>
      <c r="FBH289" s="309"/>
      <c r="FBI289" s="309"/>
      <c r="FBJ289" s="309"/>
      <c r="FBK289" s="309"/>
      <c r="FBL289" s="309"/>
      <c r="FBM289" s="309"/>
      <c r="FBN289" s="309"/>
      <c r="FBO289" s="309"/>
      <c r="FBP289" s="309"/>
      <c r="FBQ289" s="309"/>
      <c r="FBR289" s="309"/>
      <c r="FBS289" s="309"/>
      <c r="FBT289" s="309"/>
      <c r="FBU289" s="309"/>
      <c r="FBV289" s="309"/>
      <c r="FBW289" s="309"/>
      <c r="FBX289" s="309"/>
      <c r="FBY289" s="309"/>
      <c r="FBZ289" s="309"/>
      <c r="FCA289" s="309"/>
      <c r="FCB289" s="309"/>
      <c r="FCC289" s="309"/>
      <c r="FCD289" s="309"/>
      <c r="FCE289" s="309"/>
      <c r="FCF289" s="309"/>
      <c r="FCG289" s="309"/>
      <c r="FCH289" s="309"/>
      <c r="FCI289" s="309"/>
      <c r="FCJ289" s="309"/>
      <c r="FCK289" s="309"/>
      <c r="FCL289" s="309"/>
      <c r="FCM289" s="309"/>
      <c r="FCN289" s="309"/>
      <c r="FCO289" s="309"/>
      <c r="FCP289" s="309"/>
      <c r="FCQ289" s="309"/>
      <c r="FCR289" s="309"/>
      <c r="FCS289" s="309"/>
      <c r="FCT289" s="309"/>
      <c r="FCU289" s="309"/>
      <c r="FCV289" s="309"/>
      <c r="FCW289" s="309"/>
      <c r="FCX289" s="309"/>
      <c r="FCY289" s="309"/>
      <c r="FCZ289" s="309"/>
      <c r="FDA289" s="309"/>
      <c r="FDB289" s="309"/>
      <c r="FDC289" s="309"/>
      <c r="FDD289" s="309"/>
      <c r="FDE289" s="309"/>
      <c r="FDF289" s="309"/>
      <c r="FDG289" s="309"/>
      <c r="FDH289" s="309"/>
      <c r="FDI289" s="309"/>
      <c r="FDJ289" s="309"/>
      <c r="FDK289" s="309"/>
      <c r="FDL289" s="309"/>
      <c r="FDM289" s="309"/>
      <c r="FDN289" s="309"/>
      <c r="FDO289" s="309"/>
      <c r="FDP289" s="309"/>
      <c r="FDQ289" s="309"/>
      <c r="FDR289" s="309"/>
      <c r="FDS289" s="309"/>
      <c r="FDT289" s="309"/>
      <c r="FDU289" s="309"/>
      <c r="FDV289" s="309"/>
      <c r="FDW289" s="309"/>
      <c r="FDX289" s="309"/>
      <c r="FDY289" s="309"/>
      <c r="FDZ289" s="309"/>
      <c r="FEA289" s="309"/>
      <c r="FEB289" s="309"/>
      <c r="FEC289" s="309"/>
      <c r="FED289" s="309"/>
      <c r="FEE289" s="309"/>
      <c r="FEF289" s="309"/>
      <c r="FEG289" s="309"/>
      <c r="FEH289" s="309"/>
      <c r="FEI289" s="309"/>
      <c r="FEJ289" s="309"/>
      <c r="FEK289" s="309"/>
      <c r="FEL289" s="309"/>
      <c r="FEM289" s="309"/>
      <c r="FEN289" s="309"/>
      <c r="FEO289" s="309"/>
      <c r="FEP289" s="309"/>
      <c r="FEQ289" s="309"/>
      <c r="FER289" s="309"/>
      <c r="FES289" s="309"/>
      <c r="FET289" s="309"/>
      <c r="FEU289" s="309"/>
      <c r="FEV289" s="309"/>
      <c r="FEW289" s="309"/>
      <c r="FEX289" s="309"/>
      <c r="FEY289" s="309"/>
      <c r="FEZ289" s="309"/>
      <c r="FFA289" s="309"/>
      <c r="FFB289" s="309"/>
      <c r="FFC289" s="309"/>
      <c r="FFD289" s="309"/>
      <c r="FFE289" s="309"/>
      <c r="FFF289" s="309"/>
      <c r="FFG289" s="309"/>
      <c r="FFH289" s="309"/>
      <c r="FFI289" s="309"/>
      <c r="FFJ289" s="309"/>
      <c r="FFK289" s="309"/>
      <c r="FFL289" s="309"/>
      <c r="FFM289" s="309"/>
      <c r="FFN289" s="309"/>
      <c r="FFO289" s="309"/>
      <c r="FFP289" s="309"/>
      <c r="FFQ289" s="309"/>
      <c r="FFR289" s="309"/>
      <c r="FFS289" s="309"/>
      <c r="FFT289" s="309"/>
      <c r="FFU289" s="309"/>
      <c r="FFV289" s="309"/>
      <c r="FFW289" s="309"/>
      <c r="FFX289" s="309"/>
      <c r="FFY289" s="309"/>
      <c r="FFZ289" s="309"/>
      <c r="FGA289" s="309"/>
      <c r="FGB289" s="309"/>
      <c r="FGC289" s="309"/>
      <c r="FGD289" s="309"/>
      <c r="FGE289" s="309"/>
      <c r="FGF289" s="309"/>
      <c r="FGG289" s="309"/>
      <c r="FGH289" s="309"/>
      <c r="FGI289" s="309"/>
      <c r="FGJ289" s="309"/>
      <c r="FGK289" s="309"/>
      <c r="FGL289" s="309"/>
      <c r="FGM289" s="309"/>
      <c r="FGN289" s="309"/>
      <c r="FGO289" s="309"/>
      <c r="FGP289" s="309"/>
      <c r="FGQ289" s="309"/>
      <c r="FGR289" s="309"/>
      <c r="FGS289" s="309"/>
      <c r="FGT289" s="309"/>
      <c r="FGU289" s="309"/>
      <c r="FGV289" s="309"/>
      <c r="FGW289" s="309"/>
      <c r="FGX289" s="309"/>
      <c r="FGY289" s="309"/>
      <c r="FGZ289" s="309"/>
      <c r="FHA289" s="309"/>
      <c r="FHB289" s="309"/>
      <c r="FHC289" s="309"/>
      <c r="FHD289" s="309"/>
      <c r="FHE289" s="309"/>
      <c r="FHF289" s="309"/>
      <c r="FHG289" s="309"/>
      <c r="FHH289" s="309"/>
      <c r="FHI289" s="309"/>
      <c r="FHJ289" s="309"/>
      <c r="FHK289" s="309"/>
      <c r="FHL289" s="309"/>
      <c r="FHM289" s="309"/>
      <c r="FHN289" s="309"/>
      <c r="FHO289" s="309"/>
      <c r="FHP289" s="309"/>
      <c r="FHQ289" s="309"/>
      <c r="FHR289" s="309"/>
      <c r="FHS289" s="309"/>
      <c r="FHT289" s="309"/>
      <c r="FHU289" s="309"/>
      <c r="FHV289" s="309"/>
      <c r="FHW289" s="309"/>
      <c r="FHX289" s="309"/>
      <c r="FHY289" s="309"/>
      <c r="FHZ289" s="309"/>
      <c r="FIA289" s="309"/>
      <c r="FIB289" s="309"/>
      <c r="FIC289" s="309"/>
      <c r="FID289" s="309"/>
      <c r="FIE289" s="309"/>
      <c r="FIF289" s="309"/>
      <c r="FIG289" s="309"/>
      <c r="FIH289" s="309"/>
      <c r="FII289" s="309"/>
      <c r="FIJ289" s="309"/>
      <c r="FIK289" s="309"/>
      <c r="FIL289" s="309"/>
      <c r="FIM289" s="309"/>
      <c r="FIN289" s="309"/>
      <c r="FIO289" s="309"/>
      <c r="FIP289" s="309"/>
      <c r="FIQ289" s="309"/>
      <c r="FIR289" s="309"/>
      <c r="FIS289" s="309"/>
      <c r="FIT289" s="309"/>
      <c r="FIU289" s="309"/>
      <c r="FIV289" s="309"/>
      <c r="FIW289" s="309"/>
      <c r="FIX289" s="309"/>
      <c r="FIY289" s="309"/>
      <c r="FIZ289" s="309"/>
      <c r="FJA289" s="309"/>
      <c r="FJB289" s="309"/>
      <c r="FJC289" s="309"/>
      <c r="FJD289" s="309"/>
      <c r="FJE289" s="309"/>
      <c r="FJF289" s="309"/>
      <c r="FJG289" s="309"/>
      <c r="FJH289" s="309"/>
      <c r="FJI289" s="309"/>
      <c r="FJJ289" s="309"/>
      <c r="FJK289" s="309"/>
      <c r="FJL289" s="309"/>
      <c r="FJM289" s="309"/>
      <c r="FJN289" s="309"/>
      <c r="FJO289" s="309"/>
      <c r="FJP289" s="309"/>
      <c r="FJQ289" s="309"/>
      <c r="FJR289" s="309"/>
      <c r="FJS289" s="309"/>
      <c r="FJT289" s="309"/>
      <c r="FJU289" s="309"/>
      <c r="FJV289" s="309"/>
      <c r="FJW289" s="309"/>
      <c r="FJX289" s="309"/>
      <c r="FJY289" s="309"/>
      <c r="FJZ289" s="309"/>
      <c r="FKA289" s="309"/>
      <c r="FKB289" s="309"/>
      <c r="FKC289" s="309"/>
      <c r="FKD289" s="309"/>
      <c r="FKE289" s="309"/>
      <c r="FKF289" s="309"/>
      <c r="FKG289" s="309"/>
      <c r="FKH289" s="309"/>
      <c r="FKI289" s="309"/>
      <c r="FKJ289" s="309"/>
      <c r="FKK289" s="309"/>
      <c r="FKL289" s="309"/>
      <c r="FKM289" s="309"/>
      <c r="FKN289" s="309"/>
      <c r="FKO289" s="309"/>
      <c r="FKP289" s="309"/>
      <c r="FKQ289" s="309"/>
      <c r="FKR289" s="309"/>
      <c r="FKS289" s="309"/>
      <c r="FKT289" s="309"/>
      <c r="FKU289" s="309"/>
      <c r="FKV289" s="309"/>
      <c r="FKW289" s="309"/>
      <c r="FKX289" s="309"/>
      <c r="FKY289" s="309"/>
      <c r="FKZ289" s="309"/>
      <c r="FLA289" s="309"/>
      <c r="FLB289" s="309"/>
      <c r="FLC289" s="309"/>
      <c r="FLD289" s="309"/>
      <c r="FLE289" s="309"/>
      <c r="FLF289" s="309"/>
      <c r="FLG289" s="309"/>
      <c r="FLH289" s="309"/>
      <c r="FLI289" s="309"/>
      <c r="FLJ289" s="309"/>
      <c r="FLK289" s="309"/>
      <c r="FLL289" s="309"/>
      <c r="FLM289" s="309"/>
      <c r="FLN289" s="309"/>
      <c r="FLO289" s="309"/>
      <c r="FLP289" s="309"/>
      <c r="FLQ289" s="309"/>
      <c r="FLR289" s="309"/>
      <c r="FLS289" s="309"/>
      <c r="FLT289" s="309"/>
      <c r="FLU289" s="309"/>
      <c r="FLV289" s="309"/>
      <c r="FLW289" s="309"/>
      <c r="FLX289" s="309"/>
      <c r="FLY289" s="309"/>
      <c r="FLZ289" s="309"/>
      <c r="FMA289" s="309"/>
      <c r="FMB289" s="309"/>
      <c r="FMC289" s="309"/>
      <c r="FMD289" s="309"/>
      <c r="FME289" s="309"/>
      <c r="FMF289" s="309"/>
      <c r="FMG289" s="309"/>
      <c r="FMH289" s="309"/>
      <c r="FMI289" s="309"/>
      <c r="FMJ289" s="309"/>
      <c r="FMK289" s="309"/>
      <c r="FML289" s="309"/>
      <c r="FMM289" s="309"/>
      <c r="FMN289" s="309"/>
      <c r="FMO289" s="309"/>
      <c r="FMP289" s="309"/>
      <c r="FMQ289" s="309"/>
      <c r="FMR289" s="309"/>
      <c r="FMS289" s="309"/>
      <c r="FMT289" s="309"/>
      <c r="FMU289" s="309"/>
      <c r="FMV289" s="309"/>
      <c r="FMW289" s="309"/>
      <c r="FMX289" s="309"/>
      <c r="FMY289" s="309"/>
      <c r="FMZ289" s="309"/>
      <c r="FNA289" s="309"/>
      <c r="FNB289" s="309"/>
      <c r="FNC289" s="309"/>
      <c r="FND289" s="309"/>
      <c r="FNE289" s="309"/>
      <c r="FNF289" s="309"/>
      <c r="FNG289" s="309"/>
      <c r="FNH289" s="309"/>
      <c r="FNI289" s="309"/>
      <c r="FNJ289" s="309"/>
      <c r="FNK289" s="309"/>
      <c r="FNL289" s="309"/>
      <c r="FNM289" s="309"/>
      <c r="FNN289" s="309"/>
      <c r="FNO289" s="309"/>
      <c r="FNP289" s="309"/>
      <c r="FNQ289" s="309"/>
      <c r="FNR289" s="309"/>
      <c r="FNS289" s="309"/>
      <c r="FNT289" s="309"/>
      <c r="FNU289" s="309"/>
      <c r="FNV289" s="309"/>
      <c r="FNW289" s="309"/>
      <c r="FNX289" s="309"/>
      <c r="FNY289" s="309"/>
      <c r="FNZ289" s="309"/>
      <c r="FOA289" s="309"/>
      <c r="FOB289" s="309"/>
      <c r="FOC289" s="309"/>
      <c r="FOD289" s="309"/>
      <c r="FOE289" s="309"/>
      <c r="FOF289" s="309"/>
      <c r="FOG289" s="309"/>
      <c r="FOH289" s="309"/>
      <c r="FOI289" s="309"/>
      <c r="FOJ289" s="309"/>
      <c r="FOK289" s="309"/>
      <c r="FOL289" s="309"/>
      <c r="FOM289" s="309"/>
      <c r="FON289" s="309"/>
      <c r="FOO289" s="309"/>
      <c r="FOP289" s="309"/>
      <c r="FOQ289" s="309"/>
      <c r="FOR289" s="309"/>
      <c r="FOS289" s="309"/>
      <c r="FOT289" s="309"/>
      <c r="FOU289" s="309"/>
      <c r="FOV289" s="309"/>
      <c r="FOW289" s="309"/>
      <c r="FOX289" s="309"/>
      <c r="FOY289" s="309"/>
      <c r="FOZ289" s="309"/>
      <c r="FPA289" s="309"/>
      <c r="FPB289" s="309"/>
      <c r="FPC289" s="309"/>
      <c r="FPD289" s="309"/>
      <c r="FPE289" s="309"/>
      <c r="FPF289" s="309"/>
      <c r="FPG289" s="309"/>
      <c r="FPH289" s="309"/>
      <c r="FPI289" s="309"/>
      <c r="FPJ289" s="309"/>
      <c r="FPK289" s="309"/>
      <c r="FPL289" s="309"/>
      <c r="FPM289" s="309"/>
      <c r="FPN289" s="309"/>
      <c r="FPO289" s="309"/>
      <c r="FPP289" s="309"/>
      <c r="FPQ289" s="309"/>
      <c r="FPR289" s="309"/>
      <c r="FPS289" s="309"/>
      <c r="FPT289" s="309"/>
      <c r="FPU289" s="309"/>
      <c r="FPV289" s="309"/>
      <c r="FPW289" s="309"/>
      <c r="FPX289" s="309"/>
      <c r="FPY289" s="309"/>
      <c r="FPZ289" s="309"/>
      <c r="FQA289" s="309"/>
      <c r="FQB289" s="309"/>
      <c r="FQC289" s="309"/>
      <c r="FQD289" s="309"/>
      <c r="FQE289" s="309"/>
      <c r="FQF289" s="309"/>
      <c r="FQG289" s="309"/>
      <c r="FQH289" s="309"/>
      <c r="FQI289" s="309"/>
      <c r="FQJ289" s="309"/>
      <c r="FQK289" s="309"/>
      <c r="FQL289" s="309"/>
      <c r="FQM289" s="309"/>
      <c r="FQN289" s="309"/>
      <c r="FQO289" s="309"/>
      <c r="FQP289" s="309"/>
      <c r="FQQ289" s="309"/>
      <c r="FQR289" s="309"/>
      <c r="FQS289" s="309"/>
      <c r="FQT289" s="309"/>
      <c r="FQU289" s="309"/>
      <c r="FQV289" s="309"/>
      <c r="FQW289" s="309"/>
      <c r="FQX289" s="309"/>
      <c r="FQY289" s="309"/>
      <c r="FQZ289" s="309"/>
      <c r="FRA289" s="309"/>
      <c r="FRB289" s="309"/>
      <c r="FRC289" s="309"/>
      <c r="FRD289" s="309"/>
      <c r="FRE289" s="309"/>
      <c r="FRF289" s="309"/>
      <c r="FRG289" s="309"/>
      <c r="FRH289" s="309"/>
      <c r="FRI289" s="309"/>
      <c r="FRJ289" s="309"/>
      <c r="FRK289" s="309"/>
      <c r="FRL289" s="309"/>
      <c r="FRM289" s="309"/>
      <c r="FRN289" s="309"/>
      <c r="FRO289" s="309"/>
      <c r="FRP289" s="309"/>
      <c r="FRQ289" s="309"/>
      <c r="FRR289" s="309"/>
      <c r="FRS289" s="309"/>
      <c r="FRT289" s="309"/>
      <c r="FRU289" s="309"/>
      <c r="FRV289" s="309"/>
      <c r="FRW289" s="309"/>
      <c r="FRX289" s="309"/>
      <c r="FRY289" s="309"/>
      <c r="FRZ289" s="309"/>
      <c r="FSA289" s="309"/>
      <c r="FSB289" s="309"/>
      <c r="FSC289" s="309"/>
      <c r="FSD289" s="309"/>
      <c r="FSE289" s="309"/>
      <c r="FSF289" s="309"/>
      <c r="FSG289" s="309"/>
      <c r="FSH289" s="309"/>
      <c r="FSI289" s="309"/>
      <c r="FSJ289" s="309"/>
      <c r="FSK289" s="309"/>
      <c r="FSL289" s="309"/>
      <c r="FSM289" s="309"/>
      <c r="FSN289" s="309"/>
      <c r="FSO289" s="309"/>
      <c r="FSP289" s="309"/>
      <c r="FSQ289" s="309"/>
      <c r="FSR289" s="309"/>
      <c r="FSS289" s="309"/>
      <c r="FST289" s="309"/>
      <c r="FSU289" s="309"/>
      <c r="FSV289" s="309"/>
      <c r="FSW289" s="309"/>
      <c r="FSX289" s="309"/>
      <c r="FSY289" s="309"/>
      <c r="FSZ289" s="309"/>
      <c r="FTA289" s="309"/>
      <c r="FTB289" s="309"/>
      <c r="FTC289" s="309"/>
      <c r="FTD289" s="309"/>
      <c r="FTE289" s="309"/>
      <c r="FTF289" s="309"/>
      <c r="FTG289" s="309"/>
      <c r="FTH289" s="309"/>
      <c r="FTI289" s="309"/>
      <c r="FTJ289" s="309"/>
      <c r="FTK289" s="309"/>
      <c r="FTL289" s="309"/>
      <c r="FTM289" s="309"/>
      <c r="FTN289" s="309"/>
      <c r="FTO289" s="309"/>
      <c r="FTP289" s="309"/>
      <c r="FTQ289" s="309"/>
      <c r="FTR289" s="309"/>
      <c r="FTS289" s="309"/>
      <c r="FTT289" s="309"/>
      <c r="FTU289" s="309"/>
      <c r="FTV289" s="309"/>
      <c r="FTW289" s="309"/>
      <c r="FTX289" s="309"/>
      <c r="FTY289" s="309"/>
      <c r="FTZ289" s="309"/>
      <c r="FUA289" s="309"/>
      <c r="FUB289" s="309"/>
      <c r="FUC289" s="309"/>
      <c r="FUD289" s="309"/>
      <c r="FUE289" s="309"/>
      <c r="FUF289" s="309"/>
      <c r="FUG289" s="309"/>
      <c r="FUH289" s="309"/>
      <c r="FUI289" s="309"/>
      <c r="FUJ289" s="309"/>
      <c r="FUK289" s="309"/>
      <c r="FUL289" s="309"/>
      <c r="FUM289" s="309"/>
      <c r="FUN289" s="309"/>
      <c r="FUO289" s="309"/>
      <c r="FUP289" s="309"/>
      <c r="FUQ289" s="309"/>
      <c r="FUR289" s="309"/>
      <c r="FUS289" s="309"/>
      <c r="FUT289" s="309"/>
      <c r="FUU289" s="309"/>
      <c r="FUV289" s="309"/>
      <c r="FUW289" s="309"/>
      <c r="FUX289" s="309"/>
      <c r="FUY289" s="309"/>
      <c r="FUZ289" s="309"/>
      <c r="FVA289" s="309"/>
      <c r="FVB289" s="309"/>
      <c r="FVC289" s="309"/>
      <c r="FVD289" s="309"/>
      <c r="FVE289" s="309"/>
      <c r="FVF289" s="309"/>
      <c r="FVG289" s="309"/>
      <c r="FVH289" s="309"/>
      <c r="FVI289" s="309"/>
      <c r="FVJ289" s="309"/>
      <c r="FVK289" s="309"/>
      <c r="FVL289" s="309"/>
      <c r="FVM289" s="309"/>
      <c r="FVN289" s="309"/>
      <c r="FVO289" s="309"/>
      <c r="FVP289" s="309"/>
      <c r="FVQ289" s="309"/>
      <c r="FVR289" s="309"/>
      <c r="FVS289" s="309"/>
      <c r="FVT289" s="309"/>
      <c r="FVU289" s="309"/>
      <c r="FVV289" s="309"/>
      <c r="FVW289" s="309"/>
      <c r="FVX289" s="309"/>
      <c r="FVY289" s="309"/>
      <c r="FVZ289" s="309"/>
      <c r="FWA289" s="309"/>
      <c r="FWB289" s="309"/>
      <c r="FWC289" s="309"/>
      <c r="FWD289" s="309"/>
      <c r="FWE289" s="309"/>
      <c r="FWF289" s="309"/>
      <c r="FWG289" s="309"/>
      <c r="FWH289" s="309"/>
      <c r="FWI289" s="309"/>
      <c r="FWJ289" s="309"/>
      <c r="FWK289" s="309"/>
      <c r="FWL289" s="309"/>
      <c r="FWM289" s="309"/>
      <c r="FWN289" s="309"/>
      <c r="FWO289" s="309"/>
      <c r="FWP289" s="309"/>
      <c r="FWQ289" s="309"/>
      <c r="FWR289" s="309"/>
      <c r="FWS289" s="309"/>
      <c r="FWT289" s="309"/>
      <c r="FWU289" s="309"/>
      <c r="FWV289" s="309"/>
      <c r="FWW289" s="309"/>
      <c r="FWX289" s="309"/>
      <c r="FWY289" s="309"/>
      <c r="FWZ289" s="309"/>
      <c r="FXA289" s="309"/>
      <c r="FXB289" s="309"/>
      <c r="FXC289" s="309"/>
      <c r="FXD289" s="309"/>
      <c r="FXE289" s="309"/>
      <c r="FXF289" s="309"/>
      <c r="FXG289" s="309"/>
      <c r="FXH289" s="309"/>
      <c r="FXI289" s="309"/>
      <c r="FXJ289" s="309"/>
      <c r="FXK289" s="309"/>
      <c r="FXL289" s="309"/>
      <c r="FXM289" s="309"/>
      <c r="FXN289" s="309"/>
      <c r="FXO289" s="309"/>
      <c r="FXP289" s="309"/>
      <c r="FXQ289" s="309"/>
      <c r="FXR289" s="309"/>
      <c r="FXS289" s="309"/>
      <c r="FXT289" s="309"/>
      <c r="FXU289" s="309"/>
      <c r="FXV289" s="309"/>
      <c r="FXW289" s="309"/>
      <c r="FXX289" s="309"/>
      <c r="FXY289" s="309"/>
      <c r="FXZ289" s="309"/>
      <c r="FYA289" s="309"/>
      <c r="FYB289" s="309"/>
      <c r="FYC289" s="309"/>
      <c r="FYD289" s="309"/>
      <c r="FYE289" s="309"/>
      <c r="FYF289" s="309"/>
      <c r="FYG289" s="309"/>
      <c r="FYH289" s="309"/>
      <c r="FYI289" s="309"/>
      <c r="FYJ289" s="309"/>
      <c r="FYK289" s="309"/>
      <c r="FYL289" s="309"/>
      <c r="FYM289" s="309"/>
      <c r="FYN289" s="309"/>
      <c r="FYO289" s="309"/>
      <c r="FYP289" s="309"/>
      <c r="FYQ289" s="309"/>
      <c r="FYR289" s="309"/>
      <c r="FYS289" s="309"/>
      <c r="FYT289" s="309"/>
      <c r="FYU289" s="309"/>
      <c r="FYV289" s="309"/>
      <c r="FYW289" s="309"/>
      <c r="FYX289" s="309"/>
      <c r="FYY289" s="309"/>
      <c r="FYZ289" s="309"/>
      <c r="FZA289" s="309"/>
      <c r="FZB289" s="309"/>
      <c r="FZC289" s="309"/>
      <c r="FZD289" s="309"/>
      <c r="FZE289" s="309"/>
      <c r="FZF289" s="309"/>
      <c r="FZG289" s="309"/>
      <c r="FZH289" s="309"/>
      <c r="FZI289" s="309"/>
      <c r="FZJ289" s="309"/>
      <c r="FZK289" s="309"/>
      <c r="FZL289" s="309"/>
      <c r="FZM289" s="309"/>
      <c r="FZN289" s="309"/>
      <c r="FZO289" s="309"/>
      <c r="FZP289" s="309"/>
      <c r="FZQ289" s="309"/>
      <c r="FZR289" s="309"/>
      <c r="FZS289" s="309"/>
      <c r="FZT289" s="309"/>
      <c r="FZU289" s="309"/>
      <c r="FZV289" s="309"/>
      <c r="FZW289" s="309"/>
      <c r="FZX289" s="309"/>
      <c r="FZY289" s="309"/>
      <c r="FZZ289" s="309"/>
      <c r="GAA289" s="309"/>
      <c r="GAB289" s="309"/>
      <c r="GAC289" s="309"/>
      <c r="GAD289" s="309"/>
      <c r="GAE289" s="309"/>
      <c r="GAF289" s="309"/>
      <c r="GAG289" s="309"/>
      <c r="GAH289" s="309"/>
      <c r="GAI289" s="309"/>
      <c r="GAJ289" s="309"/>
      <c r="GAK289" s="309"/>
      <c r="GAL289" s="309"/>
      <c r="GAM289" s="309"/>
      <c r="GAN289" s="309"/>
      <c r="GAO289" s="309"/>
      <c r="GAP289" s="309"/>
      <c r="GAQ289" s="309"/>
      <c r="GAR289" s="309"/>
      <c r="GAS289" s="309"/>
      <c r="GAT289" s="309"/>
      <c r="GAU289" s="309"/>
      <c r="GAV289" s="309"/>
      <c r="GAW289" s="309"/>
      <c r="GAX289" s="309"/>
      <c r="GAY289" s="309"/>
      <c r="GAZ289" s="309"/>
      <c r="GBA289" s="309"/>
      <c r="GBB289" s="309"/>
      <c r="GBC289" s="309"/>
      <c r="GBD289" s="309"/>
      <c r="GBE289" s="309"/>
      <c r="GBF289" s="309"/>
      <c r="GBG289" s="309"/>
      <c r="GBH289" s="309"/>
      <c r="GBI289" s="309"/>
      <c r="GBJ289" s="309"/>
      <c r="GBK289" s="309"/>
      <c r="GBL289" s="309"/>
      <c r="GBM289" s="309"/>
      <c r="GBN289" s="309"/>
      <c r="GBO289" s="309"/>
      <c r="GBP289" s="309"/>
      <c r="GBQ289" s="309"/>
      <c r="GBR289" s="309"/>
      <c r="GBS289" s="309"/>
      <c r="GBT289" s="309"/>
      <c r="GBU289" s="309"/>
      <c r="GBV289" s="309"/>
      <c r="GBW289" s="309"/>
      <c r="GBX289" s="309"/>
      <c r="GBY289" s="309"/>
      <c r="GBZ289" s="309"/>
      <c r="GCA289" s="309"/>
      <c r="GCB289" s="309"/>
      <c r="GCC289" s="309"/>
      <c r="GCD289" s="309"/>
      <c r="GCE289" s="309"/>
      <c r="GCF289" s="309"/>
      <c r="GCG289" s="309"/>
      <c r="GCH289" s="309"/>
      <c r="GCI289" s="309"/>
      <c r="GCJ289" s="309"/>
      <c r="GCK289" s="309"/>
      <c r="GCL289" s="309"/>
      <c r="GCM289" s="309"/>
      <c r="GCN289" s="309"/>
      <c r="GCO289" s="309"/>
      <c r="GCP289" s="309"/>
      <c r="GCQ289" s="309"/>
      <c r="GCR289" s="309"/>
      <c r="GCS289" s="309"/>
      <c r="GCT289" s="309"/>
      <c r="GCU289" s="309"/>
      <c r="GCV289" s="309"/>
      <c r="GCW289" s="309"/>
      <c r="GCX289" s="309"/>
      <c r="GCY289" s="309"/>
      <c r="GCZ289" s="309"/>
      <c r="GDA289" s="309"/>
      <c r="GDB289" s="309"/>
      <c r="GDC289" s="309"/>
      <c r="GDD289" s="309"/>
      <c r="GDE289" s="309"/>
      <c r="GDF289" s="309"/>
      <c r="GDG289" s="309"/>
      <c r="GDH289" s="309"/>
      <c r="GDI289" s="309"/>
      <c r="GDJ289" s="309"/>
      <c r="GDK289" s="309"/>
      <c r="GDL289" s="309"/>
      <c r="GDM289" s="309"/>
      <c r="GDN289" s="309"/>
      <c r="GDO289" s="309"/>
      <c r="GDP289" s="309"/>
      <c r="GDQ289" s="309"/>
      <c r="GDR289" s="309"/>
      <c r="GDS289" s="309"/>
      <c r="GDT289" s="309"/>
      <c r="GDU289" s="309"/>
      <c r="GDV289" s="309"/>
      <c r="GDW289" s="309"/>
      <c r="GDX289" s="309"/>
      <c r="GDY289" s="309"/>
      <c r="GDZ289" s="309"/>
      <c r="GEA289" s="309"/>
      <c r="GEB289" s="309"/>
      <c r="GEC289" s="309"/>
      <c r="GED289" s="309"/>
      <c r="GEE289" s="309"/>
      <c r="GEF289" s="309"/>
      <c r="GEG289" s="309"/>
      <c r="GEH289" s="309"/>
      <c r="GEI289" s="309"/>
      <c r="GEJ289" s="309"/>
      <c r="GEK289" s="309"/>
      <c r="GEL289" s="309"/>
      <c r="GEM289" s="309"/>
      <c r="GEN289" s="309"/>
      <c r="GEO289" s="309"/>
      <c r="GEP289" s="309"/>
      <c r="GEQ289" s="309"/>
      <c r="GER289" s="309"/>
      <c r="GES289" s="309"/>
      <c r="GET289" s="309"/>
      <c r="GEU289" s="309"/>
      <c r="GEV289" s="309"/>
      <c r="GEW289" s="309"/>
      <c r="GEX289" s="309"/>
      <c r="GEY289" s="309"/>
      <c r="GEZ289" s="309"/>
      <c r="GFA289" s="309"/>
      <c r="GFB289" s="309"/>
      <c r="GFC289" s="309"/>
      <c r="GFD289" s="309"/>
      <c r="GFE289" s="309"/>
      <c r="GFF289" s="309"/>
      <c r="GFG289" s="309"/>
      <c r="GFH289" s="309"/>
      <c r="GFI289" s="309"/>
      <c r="GFJ289" s="309"/>
      <c r="GFK289" s="309"/>
      <c r="GFL289" s="309"/>
      <c r="GFM289" s="309"/>
      <c r="GFN289" s="309"/>
      <c r="GFO289" s="309"/>
      <c r="GFP289" s="309"/>
      <c r="GFQ289" s="309"/>
      <c r="GFR289" s="309"/>
      <c r="GFS289" s="309"/>
      <c r="GFT289" s="309"/>
      <c r="GFU289" s="309"/>
      <c r="GFV289" s="309"/>
      <c r="GFW289" s="309"/>
      <c r="GFX289" s="309"/>
      <c r="GFY289" s="309"/>
      <c r="GFZ289" s="309"/>
      <c r="GGA289" s="309"/>
      <c r="GGB289" s="309"/>
      <c r="GGC289" s="309"/>
      <c r="GGD289" s="309"/>
      <c r="GGE289" s="309"/>
      <c r="GGF289" s="309"/>
      <c r="GGG289" s="309"/>
      <c r="GGH289" s="309"/>
      <c r="GGI289" s="309"/>
      <c r="GGJ289" s="309"/>
      <c r="GGK289" s="309"/>
      <c r="GGL289" s="309"/>
      <c r="GGM289" s="309"/>
      <c r="GGN289" s="309"/>
      <c r="GGO289" s="309"/>
      <c r="GGP289" s="309"/>
      <c r="GGQ289" s="309"/>
      <c r="GGR289" s="309"/>
      <c r="GGS289" s="309"/>
      <c r="GGT289" s="309"/>
      <c r="GGU289" s="309"/>
      <c r="GGV289" s="309"/>
      <c r="GGW289" s="309"/>
      <c r="GGX289" s="309"/>
      <c r="GGY289" s="309"/>
      <c r="GGZ289" s="309"/>
      <c r="GHA289" s="309"/>
      <c r="GHB289" s="309"/>
      <c r="GHC289" s="309"/>
      <c r="GHD289" s="309"/>
      <c r="GHE289" s="309"/>
      <c r="GHF289" s="309"/>
      <c r="GHG289" s="309"/>
      <c r="GHH289" s="309"/>
      <c r="GHI289" s="309"/>
      <c r="GHJ289" s="309"/>
      <c r="GHK289" s="309"/>
      <c r="GHL289" s="309"/>
      <c r="GHM289" s="309"/>
      <c r="GHN289" s="309"/>
      <c r="GHO289" s="309"/>
      <c r="GHP289" s="309"/>
      <c r="GHQ289" s="309"/>
      <c r="GHR289" s="309"/>
      <c r="GHS289" s="309"/>
      <c r="GHT289" s="309"/>
      <c r="GHU289" s="309"/>
      <c r="GHV289" s="309"/>
      <c r="GHW289" s="309"/>
      <c r="GHX289" s="309"/>
      <c r="GHY289" s="309"/>
      <c r="GHZ289" s="309"/>
      <c r="GIA289" s="309"/>
      <c r="GIB289" s="309"/>
      <c r="GIC289" s="309"/>
      <c r="GID289" s="309"/>
      <c r="GIE289" s="309"/>
      <c r="GIF289" s="309"/>
      <c r="GIG289" s="309"/>
      <c r="GIH289" s="309"/>
      <c r="GII289" s="309"/>
      <c r="GIJ289" s="309"/>
      <c r="GIK289" s="309"/>
      <c r="GIL289" s="309"/>
      <c r="GIM289" s="309"/>
      <c r="GIN289" s="309"/>
      <c r="GIO289" s="309"/>
      <c r="GIP289" s="309"/>
      <c r="GIQ289" s="309"/>
      <c r="GIR289" s="309"/>
      <c r="GIS289" s="309"/>
      <c r="GIT289" s="309"/>
      <c r="GIU289" s="309"/>
      <c r="GIV289" s="309"/>
      <c r="GIW289" s="309"/>
      <c r="GIX289" s="309"/>
      <c r="GIY289" s="309"/>
      <c r="GIZ289" s="309"/>
      <c r="GJA289" s="309"/>
      <c r="GJB289" s="309"/>
      <c r="GJC289" s="309"/>
      <c r="GJD289" s="309"/>
      <c r="GJE289" s="309"/>
      <c r="GJF289" s="309"/>
      <c r="GJG289" s="309"/>
      <c r="GJH289" s="309"/>
      <c r="GJI289" s="309"/>
      <c r="GJJ289" s="309"/>
      <c r="GJK289" s="309"/>
      <c r="GJL289" s="309"/>
      <c r="GJM289" s="309"/>
      <c r="GJN289" s="309"/>
      <c r="GJO289" s="309"/>
      <c r="GJP289" s="309"/>
      <c r="GJQ289" s="309"/>
      <c r="GJR289" s="309"/>
      <c r="GJS289" s="309"/>
      <c r="GJT289" s="309"/>
      <c r="GJU289" s="309"/>
      <c r="GJV289" s="309"/>
      <c r="GJW289" s="309"/>
      <c r="GJX289" s="309"/>
      <c r="GJY289" s="309"/>
      <c r="GJZ289" s="309"/>
      <c r="GKA289" s="309"/>
      <c r="GKB289" s="309"/>
      <c r="GKC289" s="309"/>
      <c r="GKD289" s="309"/>
      <c r="GKE289" s="309"/>
      <c r="GKF289" s="309"/>
      <c r="GKG289" s="309"/>
      <c r="GKH289" s="309"/>
      <c r="GKI289" s="309"/>
      <c r="GKJ289" s="309"/>
      <c r="GKK289" s="309"/>
      <c r="GKL289" s="309"/>
      <c r="GKM289" s="309"/>
      <c r="GKN289" s="309"/>
      <c r="GKO289" s="309"/>
      <c r="GKP289" s="309"/>
      <c r="GKQ289" s="309"/>
      <c r="GKR289" s="309"/>
      <c r="GKS289" s="309"/>
      <c r="GKT289" s="309"/>
      <c r="GKU289" s="309"/>
      <c r="GKV289" s="309"/>
      <c r="GKW289" s="309"/>
      <c r="GKX289" s="309"/>
      <c r="GKY289" s="309"/>
      <c r="GKZ289" s="309"/>
      <c r="GLA289" s="309"/>
      <c r="GLB289" s="309"/>
      <c r="GLC289" s="309"/>
      <c r="GLD289" s="309"/>
      <c r="GLE289" s="309"/>
      <c r="GLF289" s="309"/>
      <c r="GLG289" s="309"/>
      <c r="GLH289" s="309"/>
      <c r="GLI289" s="309"/>
      <c r="GLJ289" s="309"/>
      <c r="GLK289" s="309"/>
      <c r="GLL289" s="309"/>
      <c r="GLM289" s="309"/>
      <c r="GLN289" s="309"/>
      <c r="GLO289" s="309"/>
      <c r="GLP289" s="309"/>
      <c r="GLQ289" s="309"/>
      <c r="GLR289" s="309"/>
      <c r="GLS289" s="309"/>
      <c r="GLT289" s="309"/>
      <c r="GLU289" s="309"/>
      <c r="GLV289" s="309"/>
      <c r="GLW289" s="309"/>
      <c r="GLX289" s="309"/>
      <c r="GLY289" s="309"/>
      <c r="GLZ289" s="309"/>
      <c r="GMA289" s="309"/>
      <c r="GMB289" s="309"/>
      <c r="GMC289" s="309"/>
      <c r="GMD289" s="309"/>
      <c r="GME289" s="309"/>
      <c r="GMF289" s="309"/>
      <c r="GMG289" s="309"/>
      <c r="GMH289" s="309"/>
      <c r="GMI289" s="309"/>
      <c r="GMJ289" s="309"/>
      <c r="GMK289" s="309"/>
      <c r="GML289" s="309"/>
      <c r="GMM289" s="309"/>
      <c r="GMN289" s="309"/>
      <c r="GMO289" s="309"/>
      <c r="GMP289" s="309"/>
      <c r="GMQ289" s="309"/>
      <c r="GMR289" s="309"/>
      <c r="GMS289" s="309"/>
      <c r="GMT289" s="309"/>
      <c r="GMU289" s="309"/>
      <c r="GMV289" s="309"/>
      <c r="GMW289" s="309"/>
      <c r="GMX289" s="309"/>
      <c r="GMY289" s="309"/>
      <c r="GMZ289" s="309"/>
      <c r="GNA289" s="309"/>
      <c r="GNB289" s="309"/>
      <c r="GNC289" s="309"/>
      <c r="GND289" s="309"/>
      <c r="GNE289" s="309"/>
      <c r="GNF289" s="309"/>
      <c r="GNG289" s="309"/>
      <c r="GNH289" s="309"/>
      <c r="GNI289" s="309"/>
      <c r="GNJ289" s="309"/>
      <c r="GNK289" s="309"/>
      <c r="GNL289" s="309"/>
      <c r="GNM289" s="309"/>
      <c r="GNN289" s="309"/>
      <c r="GNO289" s="309"/>
      <c r="GNP289" s="309"/>
      <c r="GNQ289" s="309"/>
      <c r="GNR289" s="309"/>
      <c r="GNS289" s="309"/>
      <c r="GNT289" s="309"/>
      <c r="GNU289" s="309"/>
      <c r="GNV289" s="309"/>
      <c r="GNW289" s="309"/>
      <c r="GNX289" s="309"/>
      <c r="GNY289" s="309"/>
      <c r="GNZ289" s="309"/>
      <c r="GOA289" s="309"/>
      <c r="GOB289" s="309"/>
      <c r="GOC289" s="309"/>
      <c r="GOD289" s="309"/>
      <c r="GOE289" s="309"/>
      <c r="GOF289" s="309"/>
      <c r="GOG289" s="309"/>
      <c r="GOH289" s="309"/>
      <c r="GOI289" s="309"/>
      <c r="GOJ289" s="309"/>
      <c r="GOK289" s="309"/>
      <c r="GOL289" s="309"/>
      <c r="GOM289" s="309"/>
      <c r="GON289" s="309"/>
      <c r="GOO289" s="309"/>
      <c r="GOP289" s="309"/>
      <c r="GOQ289" s="309"/>
      <c r="GOR289" s="309"/>
      <c r="GOS289" s="309"/>
      <c r="GOT289" s="309"/>
      <c r="GOU289" s="309"/>
      <c r="GOV289" s="309"/>
      <c r="GOW289" s="309"/>
      <c r="GOX289" s="309"/>
      <c r="GOY289" s="309"/>
      <c r="GOZ289" s="309"/>
      <c r="GPA289" s="309"/>
      <c r="GPB289" s="309"/>
      <c r="GPC289" s="309"/>
      <c r="GPD289" s="309"/>
      <c r="GPE289" s="309"/>
      <c r="GPF289" s="309"/>
      <c r="GPG289" s="309"/>
      <c r="GPH289" s="309"/>
      <c r="GPI289" s="309"/>
      <c r="GPJ289" s="309"/>
      <c r="GPK289" s="309"/>
      <c r="GPL289" s="309"/>
      <c r="GPM289" s="309"/>
      <c r="GPN289" s="309"/>
      <c r="GPO289" s="309"/>
      <c r="GPP289" s="309"/>
      <c r="GPQ289" s="309"/>
      <c r="GPR289" s="309"/>
      <c r="GPS289" s="309"/>
      <c r="GPT289" s="309"/>
      <c r="GPU289" s="309"/>
      <c r="GPV289" s="309"/>
      <c r="GPW289" s="309"/>
      <c r="GPX289" s="309"/>
      <c r="GPY289" s="309"/>
      <c r="GPZ289" s="309"/>
      <c r="GQA289" s="309"/>
      <c r="GQB289" s="309"/>
      <c r="GQC289" s="309"/>
      <c r="GQD289" s="309"/>
      <c r="GQE289" s="309"/>
      <c r="GQF289" s="309"/>
      <c r="GQG289" s="309"/>
      <c r="GQH289" s="309"/>
      <c r="GQI289" s="309"/>
      <c r="GQJ289" s="309"/>
      <c r="GQK289" s="309"/>
      <c r="GQL289" s="309"/>
      <c r="GQM289" s="309"/>
      <c r="GQN289" s="309"/>
      <c r="GQO289" s="309"/>
      <c r="GQP289" s="309"/>
      <c r="GQQ289" s="309"/>
      <c r="GQR289" s="309"/>
      <c r="GQS289" s="309"/>
      <c r="GQT289" s="309"/>
      <c r="GQU289" s="309"/>
      <c r="GQV289" s="309"/>
      <c r="GQW289" s="309"/>
      <c r="GQX289" s="309"/>
      <c r="GQY289" s="309"/>
      <c r="GQZ289" s="309"/>
      <c r="GRA289" s="309"/>
      <c r="GRB289" s="309"/>
      <c r="GRC289" s="309"/>
      <c r="GRD289" s="309"/>
      <c r="GRE289" s="309"/>
      <c r="GRF289" s="309"/>
      <c r="GRG289" s="309"/>
      <c r="GRH289" s="309"/>
      <c r="GRI289" s="309"/>
      <c r="GRJ289" s="309"/>
      <c r="GRK289" s="309"/>
      <c r="GRL289" s="309"/>
      <c r="GRM289" s="309"/>
      <c r="GRN289" s="309"/>
      <c r="GRO289" s="309"/>
      <c r="GRP289" s="309"/>
      <c r="GRQ289" s="309"/>
      <c r="GRR289" s="309"/>
      <c r="GRS289" s="309"/>
      <c r="GRT289" s="309"/>
      <c r="GRU289" s="309"/>
      <c r="GRV289" s="309"/>
      <c r="GRW289" s="309"/>
      <c r="GRX289" s="309"/>
      <c r="GRY289" s="309"/>
      <c r="GRZ289" s="309"/>
      <c r="GSA289" s="309"/>
      <c r="GSB289" s="309"/>
      <c r="GSC289" s="309"/>
      <c r="GSD289" s="309"/>
      <c r="GSE289" s="309"/>
      <c r="GSF289" s="309"/>
      <c r="GSG289" s="309"/>
      <c r="GSH289" s="309"/>
      <c r="GSI289" s="309"/>
      <c r="GSJ289" s="309"/>
      <c r="GSK289" s="309"/>
      <c r="GSL289" s="309"/>
      <c r="GSM289" s="309"/>
      <c r="GSN289" s="309"/>
      <c r="GSO289" s="309"/>
      <c r="GSP289" s="309"/>
      <c r="GSQ289" s="309"/>
      <c r="GSR289" s="309"/>
      <c r="GSS289" s="309"/>
      <c r="GST289" s="309"/>
      <c r="GSU289" s="309"/>
      <c r="GSV289" s="309"/>
      <c r="GSW289" s="309"/>
      <c r="GSX289" s="309"/>
      <c r="GSY289" s="309"/>
      <c r="GSZ289" s="309"/>
      <c r="GTA289" s="309"/>
      <c r="GTB289" s="309"/>
      <c r="GTC289" s="309"/>
      <c r="GTD289" s="309"/>
      <c r="GTE289" s="309"/>
      <c r="GTF289" s="309"/>
      <c r="GTG289" s="309"/>
      <c r="GTH289" s="309"/>
      <c r="GTI289" s="309"/>
      <c r="GTJ289" s="309"/>
      <c r="GTK289" s="309"/>
      <c r="GTL289" s="309"/>
      <c r="GTM289" s="309"/>
      <c r="GTN289" s="309"/>
      <c r="GTO289" s="309"/>
      <c r="GTP289" s="309"/>
      <c r="GTQ289" s="309"/>
      <c r="GTR289" s="309"/>
      <c r="GTS289" s="309"/>
      <c r="GTT289" s="309"/>
      <c r="GTU289" s="309"/>
      <c r="GTV289" s="309"/>
      <c r="GTW289" s="309"/>
      <c r="GTX289" s="309"/>
      <c r="GTY289" s="309"/>
      <c r="GTZ289" s="309"/>
      <c r="GUA289" s="309"/>
      <c r="GUB289" s="309"/>
      <c r="GUC289" s="309"/>
      <c r="GUD289" s="309"/>
      <c r="GUE289" s="309"/>
      <c r="GUF289" s="309"/>
      <c r="GUG289" s="309"/>
      <c r="GUH289" s="309"/>
      <c r="GUI289" s="309"/>
      <c r="GUJ289" s="309"/>
      <c r="GUK289" s="309"/>
      <c r="GUL289" s="309"/>
      <c r="GUM289" s="309"/>
      <c r="GUN289" s="309"/>
      <c r="GUO289" s="309"/>
      <c r="GUP289" s="309"/>
      <c r="GUQ289" s="309"/>
      <c r="GUR289" s="309"/>
      <c r="GUS289" s="309"/>
      <c r="GUT289" s="309"/>
      <c r="GUU289" s="309"/>
      <c r="GUV289" s="309"/>
      <c r="GUW289" s="309"/>
      <c r="GUX289" s="309"/>
      <c r="GUY289" s="309"/>
      <c r="GUZ289" s="309"/>
      <c r="GVA289" s="309"/>
      <c r="GVB289" s="309"/>
      <c r="GVC289" s="309"/>
      <c r="GVD289" s="309"/>
      <c r="GVE289" s="309"/>
      <c r="GVF289" s="309"/>
      <c r="GVG289" s="309"/>
      <c r="GVH289" s="309"/>
      <c r="GVI289" s="309"/>
      <c r="GVJ289" s="309"/>
      <c r="GVK289" s="309"/>
      <c r="GVL289" s="309"/>
      <c r="GVM289" s="309"/>
      <c r="GVN289" s="309"/>
      <c r="GVO289" s="309"/>
      <c r="GVP289" s="309"/>
      <c r="GVQ289" s="309"/>
      <c r="GVR289" s="309"/>
      <c r="GVS289" s="309"/>
      <c r="GVT289" s="309"/>
      <c r="GVU289" s="309"/>
      <c r="GVV289" s="309"/>
      <c r="GVW289" s="309"/>
      <c r="GVX289" s="309"/>
      <c r="GVY289" s="309"/>
      <c r="GVZ289" s="309"/>
      <c r="GWA289" s="309"/>
      <c r="GWB289" s="309"/>
      <c r="GWC289" s="309"/>
      <c r="GWD289" s="309"/>
      <c r="GWE289" s="309"/>
      <c r="GWF289" s="309"/>
      <c r="GWG289" s="309"/>
      <c r="GWH289" s="309"/>
      <c r="GWI289" s="309"/>
      <c r="GWJ289" s="309"/>
      <c r="GWK289" s="309"/>
      <c r="GWL289" s="309"/>
      <c r="GWM289" s="309"/>
      <c r="GWN289" s="309"/>
      <c r="GWO289" s="309"/>
      <c r="GWP289" s="309"/>
      <c r="GWQ289" s="309"/>
      <c r="GWR289" s="309"/>
      <c r="GWS289" s="309"/>
      <c r="GWT289" s="309"/>
      <c r="GWU289" s="309"/>
      <c r="GWV289" s="309"/>
      <c r="GWW289" s="309"/>
      <c r="GWX289" s="309"/>
      <c r="GWY289" s="309"/>
      <c r="GWZ289" s="309"/>
      <c r="GXA289" s="309"/>
      <c r="GXB289" s="309"/>
      <c r="GXC289" s="309"/>
      <c r="GXD289" s="309"/>
      <c r="GXE289" s="309"/>
      <c r="GXF289" s="309"/>
      <c r="GXG289" s="309"/>
      <c r="GXH289" s="309"/>
      <c r="GXI289" s="309"/>
      <c r="GXJ289" s="309"/>
      <c r="GXK289" s="309"/>
      <c r="GXL289" s="309"/>
      <c r="GXM289" s="309"/>
      <c r="GXN289" s="309"/>
      <c r="GXO289" s="309"/>
      <c r="GXP289" s="309"/>
      <c r="GXQ289" s="309"/>
      <c r="GXR289" s="309"/>
      <c r="GXS289" s="309"/>
      <c r="GXT289" s="309"/>
      <c r="GXU289" s="309"/>
      <c r="GXV289" s="309"/>
      <c r="GXW289" s="309"/>
      <c r="GXX289" s="309"/>
      <c r="GXY289" s="309"/>
      <c r="GXZ289" s="309"/>
      <c r="GYA289" s="309"/>
      <c r="GYB289" s="309"/>
      <c r="GYC289" s="309"/>
      <c r="GYD289" s="309"/>
      <c r="GYE289" s="309"/>
      <c r="GYF289" s="309"/>
      <c r="GYG289" s="309"/>
      <c r="GYH289" s="309"/>
      <c r="GYI289" s="309"/>
      <c r="GYJ289" s="309"/>
      <c r="GYK289" s="309"/>
      <c r="GYL289" s="309"/>
      <c r="GYM289" s="309"/>
      <c r="GYN289" s="309"/>
      <c r="GYO289" s="309"/>
      <c r="GYP289" s="309"/>
      <c r="GYQ289" s="309"/>
      <c r="GYR289" s="309"/>
      <c r="GYS289" s="309"/>
      <c r="GYT289" s="309"/>
      <c r="GYU289" s="309"/>
      <c r="GYV289" s="309"/>
      <c r="GYW289" s="309"/>
      <c r="GYX289" s="309"/>
      <c r="GYY289" s="309"/>
      <c r="GYZ289" s="309"/>
      <c r="GZA289" s="309"/>
      <c r="GZB289" s="309"/>
      <c r="GZC289" s="309"/>
      <c r="GZD289" s="309"/>
      <c r="GZE289" s="309"/>
      <c r="GZF289" s="309"/>
      <c r="GZG289" s="309"/>
      <c r="GZH289" s="309"/>
      <c r="GZI289" s="309"/>
      <c r="GZJ289" s="309"/>
      <c r="GZK289" s="309"/>
      <c r="GZL289" s="309"/>
      <c r="GZM289" s="309"/>
      <c r="GZN289" s="309"/>
      <c r="GZO289" s="309"/>
      <c r="GZP289" s="309"/>
      <c r="GZQ289" s="309"/>
      <c r="GZR289" s="309"/>
      <c r="GZS289" s="309"/>
      <c r="GZT289" s="309"/>
      <c r="GZU289" s="309"/>
      <c r="GZV289" s="309"/>
      <c r="GZW289" s="309"/>
      <c r="GZX289" s="309"/>
      <c r="GZY289" s="309"/>
      <c r="GZZ289" s="309"/>
      <c r="HAA289" s="309"/>
      <c r="HAB289" s="309"/>
      <c r="HAC289" s="309"/>
      <c r="HAD289" s="309"/>
      <c r="HAE289" s="309"/>
      <c r="HAF289" s="309"/>
      <c r="HAG289" s="309"/>
      <c r="HAH289" s="309"/>
      <c r="HAI289" s="309"/>
      <c r="HAJ289" s="309"/>
      <c r="HAK289" s="309"/>
      <c r="HAL289" s="309"/>
      <c r="HAM289" s="309"/>
      <c r="HAN289" s="309"/>
      <c r="HAO289" s="309"/>
      <c r="HAP289" s="309"/>
      <c r="HAQ289" s="309"/>
      <c r="HAR289" s="309"/>
      <c r="HAS289" s="309"/>
      <c r="HAT289" s="309"/>
      <c r="HAU289" s="309"/>
      <c r="HAV289" s="309"/>
      <c r="HAW289" s="309"/>
      <c r="HAX289" s="309"/>
      <c r="HAY289" s="309"/>
      <c r="HAZ289" s="309"/>
      <c r="HBA289" s="309"/>
      <c r="HBB289" s="309"/>
      <c r="HBC289" s="309"/>
      <c r="HBD289" s="309"/>
      <c r="HBE289" s="309"/>
      <c r="HBF289" s="309"/>
      <c r="HBG289" s="309"/>
      <c r="HBH289" s="309"/>
      <c r="HBI289" s="309"/>
      <c r="HBJ289" s="309"/>
      <c r="HBK289" s="309"/>
      <c r="HBL289" s="309"/>
      <c r="HBM289" s="309"/>
      <c r="HBN289" s="309"/>
      <c r="HBO289" s="309"/>
      <c r="HBP289" s="309"/>
      <c r="HBQ289" s="309"/>
      <c r="HBR289" s="309"/>
      <c r="HBS289" s="309"/>
      <c r="HBT289" s="309"/>
      <c r="HBU289" s="309"/>
      <c r="HBV289" s="309"/>
      <c r="HBW289" s="309"/>
      <c r="HBX289" s="309"/>
      <c r="HBY289" s="309"/>
      <c r="HBZ289" s="309"/>
      <c r="HCA289" s="309"/>
      <c r="HCB289" s="309"/>
      <c r="HCC289" s="309"/>
      <c r="HCD289" s="309"/>
      <c r="HCE289" s="309"/>
      <c r="HCF289" s="309"/>
      <c r="HCG289" s="309"/>
      <c r="HCH289" s="309"/>
      <c r="HCI289" s="309"/>
      <c r="HCJ289" s="309"/>
      <c r="HCK289" s="309"/>
      <c r="HCL289" s="309"/>
      <c r="HCM289" s="309"/>
      <c r="HCN289" s="309"/>
      <c r="HCO289" s="309"/>
      <c r="HCP289" s="309"/>
      <c r="HCQ289" s="309"/>
      <c r="HCR289" s="309"/>
      <c r="HCS289" s="309"/>
      <c r="HCT289" s="309"/>
      <c r="HCU289" s="309"/>
      <c r="HCV289" s="309"/>
      <c r="HCW289" s="309"/>
      <c r="HCX289" s="309"/>
      <c r="HCY289" s="309"/>
      <c r="HCZ289" s="309"/>
      <c r="HDA289" s="309"/>
      <c r="HDB289" s="309"/>
      <c r="HDC289" s="309"/>
      <c r="HDD289" s="309"/>
      <c r="HDE289" s="309"/>
      <c r="HDF289" s="309"/>
      <c r="HDG289" s="309"/>
      <c r="HDH289" s="309"/>
      <c r="HDI289" s="309"/>
      <c r="HDJ289" s="309"/>
      <c r="HDK289" s="309"/>
      <c r="HDL289" s="309"/>
      <c r="HDM289" s="309"/>
      <c r="HDN289" s="309"/>
      <c r="HDO289" s="309"/>
      <c r="HDP289" s="309"/>
      <c r="HDQ289" s="309"/>
      <c r="HDR289" s="309"/>
      <c r="HDS289" s="309"/>
      <c r="HDT289" s="309"/>
      <c r="HDU289" s="309"/>
      <c r="HDV289" s="309"/>
      <c r="HDW289" s="309"/>
      <c r="HDX289" s="309"/>
      <c r="HDY289" s="309"/>
      <c r="HDZ289" s="309"/>
      <c r="HEA289" s="309"/>
      <c r="HEB289" s="309"/>
      <c r="HEC289" s="309"/>
      <c r="HED289" s="309"/>
      <c r="HEE289" s="309"/>
      <c r="HEF289" s="309"/>
      <c r="HEG289" s="309"/>
      <c r="HEH289" s="309"/>
      <c r="HEI289" s="309"/>
      <c r="HEJ289" s="309"/>
      <c r="HEK289" s="309"/>
      <c r="HEL289" s="309"/>
      <c r="HEM289" s="309"/>
      <c r="HEN289" s="309"/>
      <c r="HEO289" s="309"/>
      <c r="HEP289" s="309"/>
      <c r="HEQ289" s="309"/>
      <c r="HER289" s="309"/>
      <c r="HES289" s="309"/>
      <c r="HET289" s="309"/>
      <c r="HEU289" s="309"/>
      <c r="HEV289" s="309"/>
      <c r="HEW289" s="309"/>
      <c r="HEX289" s="309"/>
      <c r="HEY289" s="309"/>
      <c r="HEZ289" s="309"/>
      <c r="HFA289" s="309"/>
      <c r="HFB289" s="309"/>
      <c r="HFC289" s="309"/>
      <c r="HFD289" s="309"/>
      <c r="HFE289" s="309"/>
      <c r="HFF289" s="309"/>
      <c r="HFG289" s="309"/>
      <c r="HFH289" s="309"/>
      <c r="HFI289" s="309"/>
      <c r="HFJ289" s="309"/>
      <c r="HFK289" s="309"/>
      <c r="HFL289" s="309"/>
      <c r="HFM289" s="309"/>
      <c r="HFN289" s="309"/>
      <c r="HFO289" s="309"/>
      <c r="HFP289" s="309"/>
      <c r="HFQ289" s="309"/>
      <c r="HFR289" s="309"/>
      <c r="HFS289" s="309"/>
      <c r="HFT289" s="309"/>
      <c r="HFU289" s="309"/>
      <c r="HFV289" s="309"/>
      <c r="HFW289" s="309"/>
      <c r="HFX289" s="309"/>
      <c r="HFY289" s="309"/>
      <c r="HFZ289" s="309"/>
      <c r="HGA289" s="309"/>
      <c r="HGB289" s="309"/>
      <c r="HGC289" s="309"/>
      <c r="HGD289" s="309"/>
      <c r="HGE289" s="309"/>
      <c r="HGF289" s="309"/>
      <c r="HGG289" s="309"/>
      <c r="HGH289" s="309"/>
      <c r="HGI289" s="309"/>
      <c r="HGJ289" s="309"/>
      <c r="HGK289" s="309"/>
      <c r="HGL289" s="309"/>
      <c r="HGM289" s="309"/>
      <c r="HGN289" s="309"/>
      <c r="HGO289" s="309"/>
      <c r="HGP289" s="309"/>
      <c r="HGQ289" s="309"/>
      <c r="HGR289" s="309"/>
      <c r="HGS289" s="309"/>
      <c r="HGT289" s="309"/>
      <c r="HGU289" s="309"/>
      <c r="HGV289" s="309"/>
      <c r="HGW289" s="309"/>
      <c r="HGX289" s="309"/>
      <c r="HGY289" s="309"/>
      <c r="HGZ289" s="309"/>
      <c r="HHA289" s="309"/>
      <c r="HHB289" s="309"/>
      <c r="HHC289" s="309"/>
      <c r="HHD289" s="309"/>
      <c r="HHE289" s="309"/>
      <c r="HHF289" s="309"/>
      <c r="HHG289" s="309"/>
      <c r="HHH289" s="309"/>
      <c r="HHI289" s="309"/>
      <c r="HHJ289" s="309"/>
      <c r="HHK289" s="309"/>
      <c r="HHL289" s="309"/>
      <c r="HHM289" s="309"/>
      <c r="HHN289" s="309"/>
      <c r="HHO289" s="309"/>
      <c r="HHP289" s="309"/>
      <c r="HHQ289" s="309"/>
      <c r="HHR289" s="309"/>
      <c r="HHS289" s="309"/>
      <c r="HHT289" s="309"/>
      <c r="HHU289" s="309"/>
      <c r="HHV289" s="309"/>
      <c r="HHW289" s="309"/>
      <c r="HHX289" s="309"/>
      <c r="HHY289" s="309"/>
      <c r="HHZ289" s="309"/>
      <c r="HIA289" s="309"/>
      <c r="HIB289" s="309"/>
      <c r="HIC289" s="309"/>
      <c r="HID289" s="309"/>
      <c r="HIE289" s="309"/>
      <c r="HIF289" s="309"/>
      <c r="HIG289" s="309"/>
      <c r="HIH289" s="309"/>
      <c r="HII289" s="309"/>
      <c r="HIJ289" s="309"/>
      <c r="HIK289" s="309"/>
      <c r="HIL289" s="309"/>
      <c r="HIM289" s="309"/>
      <c r="HIN289" s="309"/>
      <c r="HIO289" s="309"/>
      <c r="HIP289" s="309"/>
      <c r="HIQ289" s="309"/>
      <c r="HIR289" s="309"/>
      <c r="HIS289" s="309"/>
      <c r="HIT289" s="309"/>
      <c r="HIU289" s="309"/>
      <c r="HIV289" s="309"/>
      <c r="HIW289" s="309"/>
      <c r="HIX289" s="309"/>
      <c r="HIY289" s="309"/>
      <c r="HIZ289" s="309"/>
      <c r="HJA289" s="309"/>
      <c r="HJB289" s="309"/>
      <c r="HJC289" s="309"/>
      <c r="HJD289" s="309"/>
      <c r="HJE289" s="309"/>
      <c r="HJF289" s="309"/>
      <c r="HJG289" s="309"/>
      <c r="HJH289" s="309"/>
      <c r="HJI289" s="309"/>
      <c r="HJJ289" s="309"/>
      <c r="HJK289" s="309"/>
      <c r="HJL289" s="309"/>
      <c r="HJM289" s="309"/>
      <c r="HJN289" s="309"/>
      <c r="HJO289" s="309"/>
      <c r="HJP289" s="309"/>
      <c r="HJQ289" s="309"/>
      <c r="HJR289" s="309"/>
      <c r="HJS289" s="309"/>
      <c r="HJT289" s="309"/>
      <c r="HJU289" s="309"/>
      <c r="HJV289" s="309"/>
      <c r="HJW289" s="309"/>
      <c r="HJX289" s="309"/>
      <c r="HJY289" s="309"/>
      <c r="HJZ289" s="309"/>
      <c r="HKA289" s="309"/>
      <c r="HKB289" s="309"/>
      <c r="HKC289" s="309"/>
      <c r="HKD289" s="309"/>
      <c r="HKE289" s="309"/>
      <c r="HKF289" s="309"/>
      <c r="HKG289" s="309"/>
      <c r="HKH289" s="309"/>
      <c r="HKI289" s="309"/>
      <c r="HKJ289" s="309"/>
      <c r="HKK289" s="309"/>
      <c r="HKL289" s="309"/>
      <c r="HKM289" s="309"/>
      <c r="HKN289" s="309"/>
      <c r="HKO289" s="309"/>
      <c r="HKP289" s="309"/>
      <c r="HKQ289" s="309"/>
      <c r="HKR289" s="309"/>
      <c r="HKS289" s="309"/>
      <c r="HKT289" s="309"/>
      <c r="HKU289" s="309"/>
      <c r="HKV289" s="309"/>
      <c r="HKW289" s="309"/>
      <c r="HKX289" s="309"/>
      <c r="HKY289" s="309"/>
      <c r="HKZ289" s="309"/>
      <c r="HLA289" s="309"/>
      <c r="HLB289" s="309"/>
      <c r="HLC289" s="309"/>
      <c r="HLD289" s="309"/>
      <c r="HLE289" s="309"/>
      <c r="HLF289" s="309"/>
      <c r="HLG289" s="309"/>
      <c r="HLH289" s="309"/>
      <c r="HLI289" s="309"/>
      <c r="HLJ289" s="309"/>
      <c r="HLK289" s="309"/>
      <c r="HLL289" s="309"/>
      <c r="HLM289" s="309"/>
      <c r="HLN289" s="309"/>
      <c r="HLO289" s="309"/>
      <c r="HLP289" s="309"/>
      <c r="HLQ289" s="309"/>
      <c r="HLR289" s="309"/>
      <c r="HLS289" s="309"/>
      <c r="HLT289" s="309"/>
      <c r="HLU289" s="309"/>
      <c r="HLV289" s="309"/>
      <c r="HLW289" s="309"/>
      <c r="HLX289" s="309"/>
      <c r="HLY289" s="309"/>
      <c r="HLZ289" s="309"/>
      <c r="HMA289" s="309"/>
      <c r="HMB289" s="309"/>
      <c r="HMC289" s="309"/>
      <c r="HMD289" s="309"/>
      <c r="HME289" s="309"/>
      <c r="HMF289" s="309"/>
      <c r="HMG289" s="309"/>
      <c r="HMH289" s="309"/>
      <c r="HMI289" s="309"/>
      <c r="HMJ289" s="309"/>
      <c r="HMK289" s="309"/>
      <c r="HML289" s="309"/>
      <c r="HMM289" s="309"/>
      <c r="HMN289" s="309"/>
      <c r="HMO289" s="309"/>
      <c r="HMP289" s="309"/>
      <c r="HMQ289" s="309"/>
      <c r="HMR289" s="309"/>
      <c r="HMS289" s="309"/>
      <c r="HMT289" s="309"/>
      <c r="HMU289" s="309"/>
      <c r="HMV289" s="309"/>
      <c r="HMW289" s="309"/>
      <c r="HMX289" s="309"/>
      <c r="HMY289" s="309"/>
      <c r="HMZ289" s="309"/>
      <c r="HNA289" s="309"/>
      <c r="HNB289" s="309"/>
      <c r="HNC289" s="309"/>
      <c r="HND289" s="309"/>
      <c r="HNE289" s="309"/>
      <c r="HNF289" s="309"/>
      <c r="HNG289" s="309"/>
      <c r="HNH289" s="309"/>
      <c r="HNI289" s="309"/>
      <c r="HNJ289" s="309"/>
      <c r="HNK289" s="309"/>
      <c r="HNL289" s="309"/>
      <c r="HNM289" s="309"/>
      <c r="HNN289" s="309"/>
      <c r="HNO289" s="309"/>
      <c r="HNP289" s="309"/>
      <c r="HNQ289" s="309"/>
      <c r="HNR289" s="309"/>
      <c r="HNS289" s="309"/>
      <c r="HNT289" s="309"/>
      <c r="HNU289" s="309"/>
      <c r="HNV289" s="309"/>
      <c r="HNW289" s="309"/>
      <c r="HNX289" s="309"/>
      <c r="HNY289" s="309"/>
      <c r="HNZ289" s="309"/>
      <c r="HOA289" s="309"/>
      <c r="HOB289" s="309"/>
      <c r="HOC289" s="309"/>
      <c r="HOD289" s="309"/>
      <c r="HOE289" s="309"/>
      <c r="HOF289" s="309"/>
      <c r="HOG289" s="309"/>
      <c r="HOH289" s="309"/>
      <c r="HOI289" s="309"/>
      <c r="HOJ289" s="309"/>
      <c r="HOK289" s="309"/>
      <c r="HOL289" s="309"/>
      <c r="HOM289" s="309"/>
      <c r="HON289" s="309"/>
      <c r="HOO289" s="309"/>
      <c r="HOP289" s="309"/>
      <c r="HOQ289" s="309"/>
      <c r="HOR289" s="309"/>
      <c r="HOS289" s="309"/>
      <c r="HOT289" s="309"/>
      <c r="HOU289" s="309"/>
      <c r="HOV289" s="309"/>
      <c r="HOW289" s="309"/>
      <c r="HOX289" s="309"/>
      <c r="HOY289" s="309"/>
      <c r="HOZ289" s="309"/>
      <c r="HPA289" s="309"/>
      <c r="HPB289" s="309"/>
      <c r="HPC289" s="309"/>
      <c r="HPD289" s="309"/>
      <c r="HPE289" s="309"/>
      <c r="HPF289" s="309"/>
      <c r="HPG289" s="309"/>
      <c r="HPH289" s="309"/>
      <c r="HPI289" s="309"/>
      <c r="HPJ289" s="309"/>
      <c r="HPK289" s="309"/>
      <c r="HPL289" s="309"/>
      <c r="HPM289" s="309"/>
      <c r="HPN289" s="309"/>
      <c r="HPO289" s="309"/>
      <c r="HPP289" s="309"/>
      <c r="HPQ289" s="309"/>
      <c r="HPR289" s="309"/>
      <c r="HPS289" s="309"/>
      <c r="HPT289" s="309"/>
      <c r="HPU289" s="309"/>
      <c r="HPV289" s="309"/>
      <c r="HPW289" s="309"/>
      <c r="HPX289" s="309"/>
      <c r="HPY289" s="309"/>
      <c r="HPZ289" s="309"/>
      <c r="HQA289" s="309"/>
      <c r="HQB289" s="309"/>
      <c r="HQC289" s="309"/>
      <c r="HQD289" s="309"/>
      <c r="HQE289" s="309"/>
      <c r="HQF289" s="309"/>
      <c r="HQG289" s="309"/>
      <c r="HQH289" s="309"/>
      <c r="HQI289" s="309"/>
      <c r="HQJ289" s="309"/>
      <c r="HQK289" s="309"/>
      <c r="HQL289" s="309"/>
      <c r="HQM289" s="309"/>
      <c r="HQN289" s="309"/>
      <c r="HQO289" s="309"/>
      <c r="HQP289" s="309"/>
      <c r="HQQ289" s="309"/>
      <c r="HQR289" s="309"/>
      <c r="HQS289" s="309"/>
      <c r="HQT289" s="309"/>
      <c r="HQU289" s="309"/>
      <c r="HQV289" s="309"/>
      <c r="HQW289" s="309"/>
      <c r="HQX289" s="309"/>
      <c r="HQY289" s="309"/>
      <c r="HQZ289" s="309"/>
      <c r="HRA289" s="309"/>
      <c r="HRB289" s="309"/>
      <c r="HRC289" s="309"/>
      <c r="HRD289" s="309"/>
      <c r="HRE289" s="309"/>
      <c r="HRF289" s="309"/>
      <c r="HRG289" s="309"/>
      <c r="HRH289" s="309"/>
      <c r="HRI289" s="309"/>
      <c r="HRJ289" s="309"/>
      <c r="HRK289" s="309"/>
      <c r="HRL289" s="309"/>
      <c r="HRM289" s="309"/>
      <c r="HRN289" s="309"/>
      <c r="HRO289" s="309"/>
      <c r="HRP289" s="309"/>
      <c r="HRQ289" s="309"/>
      <c r="HRR289" s="309"/>
      <c r="HRS289" s="309"/>
      <c r="HRT289" s="309"/>
      <c r="HRU289" s="309"/>
      <c r="HRV289" s="309"/>
      <c r="HRW289" s="309"/>
      <c r="HRX289" s="309"/>
      <c r="HRY289" s="309"/>
      <c r="HRZ289" s="309"/>
      <c r="HSA289" s="309"/>
      <c r="HSB289" s="309"/>
      <c r="HSC289" s="309"/>
      <c r="HSD289" s="309"/>
      <c r="HSE289" s="309"/>
      <c r="HSF289" s="309"/>
      <c r="HSG289" s="309"/>
      <c r="HSH289" s="309"/>
      <c r="HSI289" s="309"/>
      <c r="HSJ289" s="309"/>
      <c r="HSK289" s="309"/>
      <c r="HSL289" s="309"/>
      <c r="HSM289" s="309"/>
      <c r="HSN289" s="309"/>
      <c r="HSO289" s="309"/>
      <c r="HSP289" s="309"/>
      <c r="HSQ289" s="309"/>
      <c r="HSR289" s="309"/>
      <c r="HSS289" s="309"/>
      <c r="HST289" s="309"/>
      <c r="HSU289" s="309"/>
      <c r="HSV289" s="309"/>
      <c r="HSW289" s="309"/>
      <c r="HSX289" s="309"/>
      <c r="HSY289" s="309"/>
      <c r="HSZ289" s="309"/>
      <c r="HTA289" s="309"/>
      <c r="HTB289" s="309"/>
      <c r="HTC289" s="309"/>
      <c r="HTD289" s="309"/>
      <c r="HTE289" s="309"/>
      <c r="HTF289" s="309"/>
      <c r="HTG289" s="309"/>
      <c r="HTH289" s="309"/>
      <c r="HTI289" s="309"/>
      <c r="HTJ289" s="309"/>
      <c r="HTK289" s="309"/>
      <c r="HTL289" s="309"/>
      <c r="HTM289" s="309"/>
      <c r="HTN289" s="309"/>
      <c r="HTO289" s="309"/>
      <c r="HTP289" s="309"/>
      <c r="HTQ289" s="309"/>
      <c r="HTR289" s="309"/>
      <c r="HTS289" s="309"/>
      <c r="HTT289" s="309"/>
      <c r="HTU289" s="309"/>
      <c r="HTV289" s="309"/>
      <c r="HTW289" s="309"/>
      <c r="HTX289" s="309"/>
      <c r="HTY289" s="309"/>
      <c r="HTZ289" s="309"/>
      <c r="HUA289" s="309"/>
      <c r="HUB289" s="309"/>
      <c r="HUC289" s="309"/>
      <c r="HUD289" s="309"/>
      <c r="HUE289" s="309"/>
      <c r="HUF289" s="309"/>
      <c r="HUG289" s="309"/>
      <c r="HUH289" s="309"/>
      <c r="HUI289" s="309"/>
      <c r="HUJ289" s="309"/>
      <c r="HUK289" s="309"/>
      <c r="HUL289" s="309"/>
      <c r="HUM289" s="309"/>
      <c r="HUN289" s="309"/>
      <c r="HUO289" s="309"/>
      <c r="HUP289" s="309"/>
      <c r="HUQ289" s="309"/>
      <c r="HUR289" s="309"/>
      <c r="HUS289" s="309"/>
      <c r="HUT289" s="309"/>
      <c r="HUU289" s="309"/>
      <c r="HUV289" s="309"/>
      <c r="HUW289" s="309"/>
      <c r="HUX289" s="309"/>
      <c r="HUY289" s="309"/>
      <c r="HUZ289" s="309"/>
      <c r="HVA289" s="309"/>
      <c r="HVB289" s="309"/>
      <c r="HVC289" s="309"/>
      <c r="HVD289" s="309"/>
      <c r="HVE289" s="309"/>
      <c r="HVF289" s="309"/>
      <c r="HVG289" s="309"/>
      <c r="HVH289" s="309"/>
      <c r="HVI289" s="309"/>
      <c r="HVJ289" s="309"/>
      <c r="HVK289" s="309"/>
      <c r="HVL289" s="309"/>
      <c r="HVM289" s="309"/>
      <c r="HVN289" s="309"/>
      <c r="HVO289" s="309"/>
      <c r="HVP289" s="309"/>
      <c r="HVQ289" s="309"/>
      <c r="HVR289" s="309"/>
      <c r="HVS289" s="309"/>
      <c r="HVT289" s="309"/>
      <c r="HVU289" s="309"/>
      <c r="HVV289" s="309"/>
      <c r="HVW289" s="309"/>
      <c r="HVX289" s="309"/>
      <c r="HVY289" s="309"/>
      <c r="HVZ289" s="309"/>
      <c r="HWA289" s="309"/>
      <c r="HWB289" s="309"/>
      <c r="HWC289" s="309"/>
      <c r="HWD289" s="309"/>
      <c r="HWE289" s="309"/>
      <c r="HWF289" s="309"/>
      <c r="HWG289" s="309"/>
      <c r="HWH289" s="309"/>
      <c r="HWI289" s="309"/>
      <c r="HWJ289" s="309"/>
      <c r="HWK289" s="309"/>
      <c r="HWL289" s="309"/>
      <c r="HWM289" s="309"/>
      <c r="HWN289" s="309"/>
      <c r="HWO289" s="309"/>
      <c r="HWP289" s="309"/>
      <c r="HWQ289" s="309"/>
      <c r="HWR289" s="309"/>
      <c r="HWS289" s="309"/>
      <c r="HWT289" s="309"/>
      <c r="HWU289" s="309"/>
      <c r="HWV289" s="309"/>
      <c r="HWW289" s="309"/>
      <c r="HWX289" s="309"/>
      <c r="HWY289" s="309"/>
      <c r="HWZ289" s="309"/>
      <c r="HXA289" s="309"/>
      <c r="HXB289" s="309"/>
      <c r="HXC289" s="309"/>
      <c r="HXD289" s="309"/>
      <c r="HXE289" s="309"/>
      <c r="HXF289" s="309"/>
      <c r="HXG289" s="309"/>
      <c r="HXH289" s="309"/>
      <c r="HXI289" s="309"/>
      <c r="HXJ289" s="309"/>
      <c r="HXK289" s="309"/>
      <c r="HXL289" s="309"/>
      <c r="HXM289" s="309"/>
      <c r="HXN289" s="309"/>
      <c r="HXO289" s="309"/>
      <c r="HXP289" s="309"/>
      <c r="HXQ289" s="309"/>
      <c r="HXR289" s="309"/>
      <c r="HXS289" s="309"/>
      <c r="HXT289" s="309"/>
      <c r="HXU289" s="309"/>
      <c r="HXV289" s="309"/>
      <c r="HXW289" s="309"/>
      <c r="HXX289" s="309"/>
      <c r="HXY289" s="309"/>
      <c r="HXZ289" s="309"/>
      <c r="HYA289" s="309"/>
      <c r="HYB289" s="309"/>
      <c r="HYC289" s="309"/>
      <c r="HYD289" s="309"/>
      <c r="HYE289" s="309"/>
      <c r="HYF289" s="309"/>
      <c r="HYG289" s="309"/>
      <c r="HYH289" s="309"/>
      <c r="HYI289" s="309"/>
      <c r="HYJ289" s="309"/>
      <c r="HYK289" s="309"/>
      <c r="HYL289" s="309"/>
      <c r="HYM289" s="309"/>
      <c r="HYN289" s="309"/>
      <c r="HYO289" s="309"/>
      <c r="HYP289" s="309"/>
      <c r="HYQ289" s="309"/>
      <c r="HYR289" s="309"/>
      <c r="HYS289" s="309"/>
      <c r="HYT289" s="309"/>
      <c r="HYU289" s="309"/>
      <c r="HYV289" s="309"/>
      <c r="HYW289" s="309"/>
      <c r="HYX289" s="309"/>
      <c r="HYY289" s="309"/>
      <c r="HYZ289" s="309"/>
      <c r="HZA289" s="309"/>
      <c r="HZB289" s="309"/>
      <c r="HZC289" s="309"/>
      <c r="HZD289" s="309"/>
      <c r="HZE289" s="309"/>
      <c r="HZF289" s="309"/>
      <c r="HZG289" s="309"/>
      <c r="HZH289" s="309"/>
      <c r="HZI289" s="309"/>
      <c r="HZJ289" s="309"/>
      <c r="HZK289" s="309"/>
      <c r="HZL289" s="309"/>
      <c r="HZM289" s="309"/>
      <c r="HZN289" s="309"/>
      <c r="HZO289" s="309"/>
      <c r="HZP289" s="309"/>
      <c r="HZQ289" s="309"/>
      <c r="HZR289" s="309"/>
      <c r="HZS289" s="309"/>
      <c r="HZT289" s="309"/>
      <c r="HZU289" s="309"/>
      <c r="HZV289" s="309"/>
      <c r="HZW289" s="309"/>
      <c r="HZX289" s="309"/>
      <c r="HZY289" s="309"/>
      <c r="HZZ289" s="309"/>
      <c r="IAA289" s="309"/>
      <c r="IAB289" s="309"/>
      <c r="IAC289" s="309"/>
      <c r="IAD289" s="309"/>
      <c r="IAE289" s="309"/>
      <c r="IAF289" s="309"/>
      <c r="IAG289" s="309"/>
      <c r="IAH289" s="309"/>
      <c r="IAI289" s="309"/>
      <c r="IAJ289" s="309"/>
      <c r="IAK289" s="309"/>
      <c r="IAL289" s="309"/>
      <c r="IAM289" s="309"/>
      <c r="IAN289" s="309"/>
      <c r="IAO289" s="309"/>
      <c r="IAP289" s="309"/>
      <c r="IAQ289" s="309"/>
      <c r="IAR289" s="309"/>
      <c r="IAS289" s="309"/>
      <c r="IAT289" s="309"/>
      <c r="IAU289" s="309"/>
      <c r="IAV289" s="309"/>
      <c r="IAW289" s="309"/>
      <c r="IAX289" s="309"/>
      <c r="IAY289" s="309"/>
      <c r="IAZ289" s="309"/>
      <c r="IBA289" s="309"/>
      <c r="IBB289" s="309"/>
      <c r="IBC289" s="309"/>
      <c r="IBD289" s="309"/>
      <c r="IBE289" s="309"/>
      <c r="IBF289" s="309"/>
      <c r="IBG289" s="309"/>
      <c r="IBH289" s="309"/>
      <c r="IBI289" s="309"/>
      <c r="IBJ289" s="309"/>
      <c r="IBK289" s="309"/>
      <c r="IBL289" s="309"/>
      <c r="IBM289" s="309"/>
      <c r="IBN289" s="309"/>
      <c r="IBO289" s="309"/>
      <c r="IBP289" s="309"/>
      <c r="IBQ289" s="309"/>
      <c r="IBR289" s="309"/>
      <c r="IBS289" s="309"/>
      <c r="IBT289" s="309"/>
      <c r="IBU289" s="309"/>
      <c r="IBV289" s="309"/>
      <c r="IBW289" s="309"/>
      <c r="IBX289" s="309"/>
      <c r="IBY289" s="309"/>
      <c r="IBZ289" s="309"/>
      <c r="ICA289" s="309"/>
      <c r="ICB289" s="309"/>
      <c r="ICC289" s="309"/>
      <c r="ICD289" s="309"/>
      <c r="ICE289" s="309"/>
      <c r="ICF289" s="309"/>
      <c r="ICG289" s="309"/>
      <c r="ICH289" s="309"/>
      <c r="ICI289" s="309"/>
      <c r="ICJ289" s="309"/>
      <c r="ICK289" s="309"/>
      <c r="ICL289" s="309"/>
      <c r="ICM289" s="309"/>
      <c r="ICN289" s="309"/>
      <c r="ICO289" s="309"/>
      <c r="ICP289" s="309"/>
      <c r="ICQ289" s="309"/>
      <c r="ICR289" s="309"/>
      <c r="ICS289" s="309"/>
      <c r="ICT289" s="309"/>
      <c r="ICU289" s="309"/>
      <c r="ICV289" s="309"/>
      <c r="ICW289" s="309"/>
      <c r="ICX289" s="309"/>
      <c r="ICY289" s="309"/>
      <c r="ICZ289" s="309"/>
      <c r="IDA289" s="309"/>
      <c r="IDB289" s="309"/>
      <c r="IDC289" s="309"/>
      <c r="IDD289" s="309"/>
      <c r="IDE289" s="309"/>
      <c r="IDF289" s="309"/>
      <c r="IDG289" s="309"/>
      <c r="IDH289" s="309"/>
      <c r="IDI289" s="309"/>
      <c r="IDJ289" s="309"/>
      <c r="IDK289" s="309"/>
      <c r="IDL289" s="309"/>
      <c r="IDM289" s="309"/>
      <c r="IDN289" s="309"/>
      <c r="IDO289" s="309"/>
      <c r="IDP289" s="309"/>
      <c r="IDQ289" s="309"/>
      <c r="IDR289" s="309"/>
      <c r="IDS289" s="309"/>
      <c r="IDT289" s="309"/>
      <c r="IDU289" s="309"/>
      <c r="IDV289" s="309"/>
      <c r="IDW289" s="309"/>
      <c r="IDX289" s="309"/>
      <c r="IDY289" s="309"/>
      <c r="IDZ289" s="309"/>
      <c r="IEA289" s="309"/>
      <c r="IEB289" s="309"/>
      <c r="IEC289" s="309"/>
      <c r="IED289" s="309"/>
      <c r="IEE289" s="309"/>
      <c r="IEF289" s="309"/>
      <c r="IEG289" s="309"/>
      <c r="IEH289" s="309"/>
      <c r="IEI289" s="309"/>
      <c r="IEJ289" s="309"/>
      <c r="IEK289" s="309"/>
      <c r="IEL289" s="309"/>
      <c r="IEM289" s="309"/>
      <c r="IEN289" s="309"/>
      <c r="IEO289" s="309"/>
      <c r="IEP289" s="309"/>
      <c r="IEQ289" s="309"/>
      <c r="IER289" s="309"/>
      <c r="IES289" s="309"/>
      <c r="IET289" s="309"/>
      <c r="IEU289" s="309"/>
      <c r="IEV289" s="309"/>
      <c r="IEW289" s="309"/>
      <c r="IEX289" s="309"/>
      <c r="IEY289" s="309"/>
      <c r="IEZ289" s="309"/>
      <c r="IFA289" s="309"/>
      <c r="IFB289" s="309"/>
      <c r="IFC289" s="309"/>
      <c r="IFD289" s="309"/>
      <c r="IFE289" s="309"/>
      <c r="IFF289" s="309"/>
      <c r="IFG289" s="309"/>
      <c r="IFH289" s="309"/>
      <c r="IFI289" s="309"/>
      <c r="IFJ289" s="309"/>
      <c r="IFK289" s="309"/>
      <c r="IFL289" s="309"/>
      <c r="IFM289" s="309"/>
      <c r="IFN289" s="309"/>
      <c r="IFO289" s="309"/>
      <c r="IFP289" s="309"/>
      <c r="IFQ289" s="309"/>
      <c r="IFR289" s="309"/>
      <c r="IFS289" s="309"/>
      <c r="IFT289" s="309"/>
      <c r="IFU289" s="309"/>
      <c r="IFV289" s="309"/>
      <c r="IFW289" s="309"/>
      <c r="IFX289" s="309"/>
      <c r="IFY289" s="309"/>
      <c r="IFZ289" s="309"/>
      <c r="IGA289" s="309"/>
      <c r="IGB289" s="309"/>
      <c r="IGC289" s="309"/>
      <c r="IGD289" s="309"/>
      <c r="IGE289" s="309"/>
      <c r="IGF289" s="309"/>
      <c r="IGG289" s="309"/>
      <c r="IGH289" s="309"/>
      <c r="IGI289" s="309"/>
      <c r="IGJ289" s="309"/>
      <c r="IGK289" s="309"/>
      <c r="IGL289" s="309"/>
      <c r="IGM289" s="309"/>
      <c r="IGN289" s="309"/>
      <c r="IGO289" s="309"/>
      <c r="IGP289" s="309"/>
      <c r="IGQ289" s="309"/>
      <c r="IGR289" s="309"/>
      <c r="IGS289" s="309"/>
      <c r="IGT289" s="309"/>
      <c r="IGU289" s="309"/>
      <c r="IGV289" s="309"/>
      <c r="IGW289" s="309"/>
      <c r="IGX289" s="309"/>
      <c r="IGY289" s="309"/>
      <c r="IGZ289" s="309"/>
      <c r="IHA289" s="309"/>
      <c r="IHB289" s="309"/>
      <c r="IHC289" s="309"/>
      <c r="IHD289" s="309"/>
      <c r="IHE289" s="309"/>
      <c r="IHF289" s="309"/>
      <c r="IHG289" s="309"/>
      <c r="IHH289" s="309"/>
      <c r="IHI289" s="309"/>
      <c r="IHJ289" s="309"/>
      <c r="IHK289" s="309"/>
      <c r="IHL289" s="309"/>
      <c r="IHM289" s="309"/>
      <c r="IHN289" s="309"/>
      <c r="IHO289" s="309"/>
      <c r="IHP289" s="309"/>
      <c r="IHQ289" s="309"/>
      <c r="IHR289" s="309"/>
      <c r="IHS289" s="309"/>
      <c r="IHT289" s="309"/>
      <c r="IHU289" s="309"/>
      <c r="IHV289" s="309"/>
      <c r="IHW289" s="309"/>
      <c r="IHX289" s="309"/>
      <c r="IHY289" s="309"/>
      <c r="IHZ289" s="309"/>
      <c r="IIA289" s="309"/>
      <c r="IIB289" s="309"/>
      <c r="IIC289" s="309"/>
      <c r="IID289" s="309"/>
      <c r="IIE289" s="309"/>
      <c r="IIF289" s="309"/>
      <c r="IIG289" s="309"/>
      <c r="IIH289" s="309"/>
      <c r="III289" s="309"/>
      <c r="IIJ289" s="309"/>
      <c r="IIK289" s="309"/>
      <c r="IIL289" s="309"/>
      <c r="IIM289" s="309"/>
      <c r="IIN289" s="309"/>
      <c r="IIO289" s="309"/>
      <c r="IIP289" s="309"/>
      <c r="IIQ289" s="309"/>
      <c r="IIR289" s="309"/>
      <c r="IIS289" s="309"/>
      <c r="IIT289" s="309"/>
      <c r="IIU289" s="309"/>
      <c r="IIV289" s="309"/>
      <c r="IIW289" s="309"/>
      <c r="IIX289" s="309"/>
      <c r="IIY289" s="309"/>
      <c r="IIZ289" s="309"/>
      <c r="IJA289" s="309"/>
      <c r="IJB289" s="309"/>
      <c r="IJC289" s="309"/>
      <c r="IJD289" s="309"/>
      <c r="IJE289" s="309"/>
      <c r="IJF289" s="309"/>
      <c r="IJG289" s="309"/>
      <c r="IJH289" s="309"/>
      <c r="IJI289" s="309"/>
      <c r="IJJ289" s="309"/>
      <c r="IJK289" s="309"/>
      <c r="IJL289" s="309"/>
      <c r="IJM289" s="309"/>
      <c r="IJN289" s="309"/>
      <c r="IJO289" s="309"/>
      <c r="IJP289" s="309"/>
      <c r="IJQ289" s="309"/>
      <c r="IJR289" s="309"/>
      <c r="IJS289" s="309"/>
      <c r="IJT289" s="309"/>
      <c r="IJU289" s="309"/>
      <c r="IJV289" s="309"/>
      <c r="IJW289" s="309"/>
      <c r="IJX289" s="309"/>
      <c r="IJY289" s="309"/>
      <c r="IJZ289" s="309"/>
      <c r="IKA289" s="309"/>
      <c r="IKB289" s="309"/>
      <c r="IKC289" s="309"/>
      <c r="IKD289" s="309"/>
      <c r="IKE289" s="309"/>
      <c r="IKF289" s="309"/>
      <c r="IKG289" s="309"/>
      <c r="IKH289" s="309"/>
      <c r="IKI289" s="309"/>
      <c r="IKJ289" s="309"/>
      <c r="IKK289" s="309"/>
      <c r="IKL289" s="309"/>
      <c r="IKM289" s="309"/>
      <c r="IKN289" s="309"/>
      <c r="IKO289" s="309"/>
      <c r="IKP289" s="309"/>
      <c r="IKQ289" s="309"/>
      <c r="IKR289" s="309"/>
      <c r="IKS289" s="309"/>
      <c r="IKT289" s="309"/>
      <c r="IKU289" s="309"/>
      <c r="IKV289" s="309"/>
      <c r="IKW289" s="309"/>
      <c r="IKX289" s="309"/>
      <c r="IKY289" s="309"/>
      <c r="IKZ289" s="309"/>
      <c r="ILA289" s="309"/>
      <c r="ILB289" s="309"/>
      <c r="ILC289" s="309"/>
      <c r="ILD289" s="309"/>
      <c r="ILE289" s="309"/>
      <c r="ILF289" s="309"/>
      <c r="ILG289" s="309"/>
      <c r="ILH289" s="309"/>
      <c r="ILI289" s="309"/>
      <c r="ILJ289" s="309"/>
      <c r="ILK289" s="309"/>
      <c r="ILL289" s="309"/>
      <c r="ILM289" s="309"/>
      <c r="ILN289" s="309"/>
      <c r="ILO289" s="309"/>
      <c r="ILP289" s="309"/>
      <c r="ILQ289" s="309"/>
      <c r="ILR289" s="309"/>
      <c r="ILS289" s="309"/>
      <c r="ILT289" s="309"/>
      <c r="ILU289" s="309"/>
      <c r="ILV289" s="309"/>
      <c r="ILW289" s="309"/>
      <c r="ILX289" s="309"/>
      <c r="ILY289" s="309"/>
      <c r="ILZ289" s="309"/>
      <c r="IMA289" s="309"/>
      <c r="IMB289" s="309"/>
      <c r="IMC289" s="309"/>
      <c r="IMD289" s="309"/>
      <c r="IME289" s="309"/>
      <c r="IMF289" s="309"/>
      <c r="IMG289" s="309"/>
      <c r="IMH289" s="309"/>
      <c r="IMI289" s="309"/>
      <c r="IMJ289" s="309"/>
      <c r="IMK289" s="309"/>
      <c r="IML289" s="309"/>
      <c r="IMM289" s="309"/>
      <c r="IMN289" s="309"/>
      <c r="IMO289" s="309"/>
      <c r="IMP289" s="309"/>
      <c r="IMQ289" s="309"/>
      <c r="IMR289" s="309"/>
      <c r="IMS289" s="309"/>
      <c r="IMT289" s="309"/>
      <c r="IMU289" s="309"/>
      <c r="IMV289" s="309"/>
      <c r="IMW289" s="309"/>
      <c r="IMX289" s="309"/>
      <c r="IMY289" s="309"/>
      <c r="IMZ289" s="309"/>
      <c r="INA289" s="309"/>
      <c r="INB289" s="309"/>
      <c r="INC289" s="309"/>
      <c r="IND289" s="309"/>
      <c r="INE289" s="309"/>
      <c r="INF289" s="309"/>
      <c r="ING289" s="309"/>
      <c r="INH289" s="309"/>
      <c r="INI289" s="309"/>
      <c r="INJ289" s="309"/>
      <c r="INK289" s="309"/>
      <c r="INL289" s="309"/>
      <c r="INM289" s="309"/>
      <c r="INN289" s="309"/>
      <c r="INO289" s="309"/>
      <c r="INP289" s="309"/>
      <c r="INQ289" s="309"/>
      <c r="INR289" s="309"/>
      <c r="INS289" s="309"/>
      <c r="INT289" s="309"/>
      <c r="INU289" s="309"/>
      <c r="INV289" s="309"/>
      <c r="INW289" s="309"/>
      <c r="INX289" s="309"/>
      <c r="INY289" s="309"/>
      <c r="INZ289" s="309"/>
      <c r="IOA289" s="309"/>
      <c r="IOB289" s="309"/>
      <c r="IOC289" s="309"/>
      <c r="IOD289" s="309"/>
      <c r="IOE289" s="309"/>
      <c r="IOF289" s="309"/>
      <c r="IOG289" s="309"/>
      <c r="IOH289" s="309"/>
      <c r="IOI289" s="309"/>
      <c r="IOJ289" s="309"/>
      <c r="IOK289" s="309"/>
      <c r="IOL289" s="309"/>
      <c r="IOM289" s="309"/>
      <c r="ION289" s="309"/>
      <c r="IOO289" s="309"/>
      <c r="IOP289" s="309"/>
      <c r="IOQ289" s="309"/>
      <c r="IOR289" s="309"/>
      <c r="IOS289" s="309"/>
      <c r="IOT289" s="309"/>
      <c r="IOU289" s="309"/>
      <c r="IOV289" s="309"/>
      <c r="IOW289" s="309"/>
      <c r="IOX289" s="309"/>
      <c r="IOY289" s="309"/>
      <c r="IOZ289" s="309"/>
      <c r="IPA289" s="309"/>
      <c r="IPB289" s="309"/>
      <c r="IPC289" s="309"/>
      <c r="IPD289" s="309"/>
      <c r="IPE289" s="309"/>
      <c r="IPF289" s="309"/>
      <c r="IPG289" s="309"/>
      <c r="IPH289" s="309"/>
      <c r="IPI289" s="309"/>
      <c r="IPJ289" s="309"/>
      <c r="IPK289" s="309"/>
      <c r="IPL289" s="309"/>
      <c r="IPM289" s="309"/>
      <c r="IPN289" s="309"/>
      <c r="IPO289" s="309"/>
      <c r="IPP289" s="309"/>
      <c r="IPQ289" s="309"/>
      <c r="IPR289" s="309"/>
      <c r="IPS289" s="309"/>
      <c r="IPT289" s="309"/>
      <c r="IPU289" s="309"/>
      <c r="IPV289" s="309"/>
      <c r="IPW289" s="309"/>
      <c r="IPX289" s="309"/>
      <c r="IPY289" s="309"/>
      <c r="IPZ289" s="309"/>
      <c r="IQA289" s="309"/>
      <c r="IQB289" s="309"/>
      <c r="IQC289" s="309"/>
      <c r="IQD289" s="309"/>
      <c r="IQE289" s="309"/>
      <c r="IQF289" s="309"/>
      <c r="IQG289" s="309"/>
      <c r="IQH289" s="309"/>
      <c r="IQI289" s="309"/>
      <c r="IQJ289" s="309"/>
      <c r="IQK289" s="309"/>
      <c r="IQL289" s="309"/>
      <c r="IQM289" s="309"/>
      <c r="IQN289" s="309"/>
      <c r="IQO289" s="309"/>
      <c r="IQP289" s="309"/>
      <c r="IQQ289" s="309"/>
      <c r="IQR289" s="309"/>
      <c r="IQS289" s="309"/>
      <c r="IQT289" s="309"/>
      <c r="IQU289" s="309"/>
      <c r="IQV289" s="309"/>
      <c r="IQW289" s="309"/>
      <c r="IQX289" s="309"/>
      <c r="IQY289" s="309"/>
      <c r="IQZ289" s="309"/>
      <c r="IRA289" s="309"/>
      <c r="IRB289" s="309"/>
      <c r="IRC289" s="309"/>
      <c r="IRD289" s="309"/>
      <c r="IRE289" s="309"/>
      <c r="IRF289" s="309"/>
      <c r="IRG289" s="309"/>
      <c r="IRH289" s="309"/>
      <c r="IRI289" s="309"/>
      <c r="IRJ289" s="309"/>
      <c r="IRK289" s="309"/>
      <c r="IRL289" s="309"/>
      <c r="IRM289" s="309"/>
      <c r="IRN289" s="309"/>
      <c r="IRO289" s="309"/>
      <c r="IRP289" s="309"/>
      <c r="IRQ289" s="309"/>
      <c r="IRR289" s="309"/>
      <c r="IRS289" s="309"/>
      <c r="IRT289" s="309"/>
      <c r="IRU289" s="309"/>
      <c r="IRV289" s="309"/>
      <c r="IRW289" s="309"/>
      <c r="IRX289" s="309"/>
      <c r="IRY289" s="309"/>
      <c r="IRZ289" s="309"/>
      <c r="ISA289" s="309"/>
      <c r="ISB289" s="309"/>
      <c r="ISC289" s="309"/>
      <c r="ISD289" s="309"/>
      <c r="ISE289" s="309"/>
      <c r="ISF289" s="309"/>
      <c r="ISG289" s="309"/>
      <c r="ISH289" s="309"/>
      <c r="ISI289" s="309"/>
      <c r="ISJ289" s="309"/>
      <c r="ISK289" s="309"/>
      <c r="ISL289" s="309"/>
      <c r="ISM289" s="309"/>
      <c r="ISN289" s="309"/>
      <c r="ISO289" s="309"/>
      <c r="ISP289" s="309"/>
      <c r="ISQ289" s="309"/>
      <c r="ISR289" s="309"/>
      <c r="ISS289" s="309"/>
      <c r="IST289" s="309"/>
      <c r="ISU289" s="309"/>
      <c r="ISV289" s="309"/>
      <c r="ISW289" s="309"/>
      <c r="ISX289" s="309"/>
      <c r="ISY289" s="309"/>
      <c r="ISZ289" s="309"/>
      <c r="ITA289" s="309"/>
      <c r="ITB289" s="309"/>
      <c r="ITC289" s="309"/>
      <c r="ITD289" s="309"/>
      <c r="ITE289" s="309"/>
      <c r="ITF289" s="309"/>
      <c r="ITG289" s="309"/>
      <c r="ITH289" s="309"/>
      <c r="ITI289" s="309"/>
      <c r="ITJ289" s="309"/>
      <c r="ITK289" s="309"/>
      <c r="ITL289" s="309"/>
      <c r="ITM289" s="309"/>
      <c r="ITN289" s="309"/>
      <c r="ITO289" s="309"/>
      <c r="ITP289" s="309"/>
      <c r="ITQ289" s="309"/>
      <c r="ITR289" s="309"/>
      <c r="ITS289" s="309"/>
      <c r="ITT289" s="309"/>
      <c r="ITU289" s="309"/>
      <c r="ITV289" s="309"/>
      <c r="ITW289" s="309"/>
      <c r="ITX289" s="309"/>
      <c r="ITY289" s="309"/>
      <c r="ITZ289" s="309"/>
      <c r="IUA289" s="309"/>
      <c r="IUB289" s="309"/>
      <c r="IUC289" s="309"/>
      <c r="IUD289" s="309"/>
      <c r="IUE289" s="309"/>
      <c r="IUF289" s="309"/>
      <c r="IUG289" s="309"/>
      <c r="IUH289" s="309"/>
      <c r="IUI289" s="309"/>
      <c r="IUJ289" s="309"/>
      <c r="IUK289" s="309"/>
      <c r="IUL289" s="309"/>
      <c r="IUM289" s="309"/>
      <c r="IUN289" s="309"/>
      <c r="IUO289" s="309"/>
      <c r="IUP289" s="309"/>
      <c r="IUQ289" s="309"/>
      <c r="IUR289" s="309"/>
      <c r="IUS289" s="309"/>
      <c r="IUT289" s="309"/>
      <c r="IUU289" s="309"/>
      <c r="IUV289" s="309"/>
      <c r="IUW289" s="309"/>
      <c r="IUX289" s="309"/>
      <c r="IUY289" s="309"/>
      <c r="IUZ289" s="309"/>
      <c r="IVA289" s="309"/>
      <c r="IVB289" s="309"/>
      <c r="IVC289" s="309"/>
      <c r="IVD289" s="309"/>
      <c r="IVE289" s="309"/>
      <c r="IVF289" s="309"/>
      <c r="IVG289" s="309"/>
      <c r="IVH289" s="309"/>
      <c r="IVI289" s="309"/>
      <c r="IVJ289" s="309"/>
      <c r="IVK289" s="309"/>
      <c r="IVL289" s="309"/>
      <c r="IVM289" s="309"/>
      <c r="IVN289" s="309"/>
      <c r="IVO289" s="309"/>
      <c r="IVP289" s="309"/>
      <c r="IVQ289" s="309"/>
      <c r="IVR289" s="309"/>
      <c r="IVS289" s="309"/>
      <c r="IVT289" s="309"/>
      <c r="IVU289" s="309"/>
      <c r="IVV289" s="309"/>
      <c r="IVW289" s="309"/>
      <c r="IVX289" s="309"/>
      <c r="IVY289" s="309"/>
      <c r="IVZ289" s="309"/>
      <c r="IWA289" s="309"/>
      <c r="IWB289" s="309"/>
      <c r="IWC289" s="309"/>
      <c r="IWD289" s="309"/>
      <c r="IWE289" s="309"/>
      <c r="IWF289" s="309"/>
      <c r="IWG289" s="309"/>
      <c r="IWH289" s="309"/>
      <c r="IWI289" s="309"/>
      <c r="IWJ289" s="309"/>
      <c r="IWK289" s="309"/>
      <c r="IWL289" s="309"/>
      <c r="IWM289" s="309"/>
      <c r="IWN289" s="309"/>
      <c r="IWO289" s="309"/>
      <c r="IWP289" s="309"/>
      <c r="IWQ289" s="309"/>
      <c r="IWR289" s="309"/>
      <c r="IWS289" s="309"/>
      <c r="IWT289" s="309"/>
      <c r="IWU289" s="309"/>
      <c r="IWV289" s="309"/>
      <c r="IWW289" s="309"/>
      <c r="IWX289" s="309"/>
      <c r="IWY289" s="309"/>
      <c r="IWZ289" s="309"/>
      <c r="IXA289" s="309"/>
      <c r="IXB289" s="309"/>
      <c r="IXC289" s="309"/>
      <c r="IXD289" s="309"/>
      <c r="IXE289" s="309"/>
      <c r="IXF289" s="309"/>
      <c r="IXG289" s="309"/>
      <c r="IXH289" s="309"/>
      <c r="IXI289" s="309"/>
      <c r="IXJ289" s="309"/>
      <c r="IXK289" s="309"/>
      <c r="IXL289" s="309"/>
      <c r="IXM289" s="309"/>
      <c r="IXN289" s="309"/>
      <c r="IXO289" s="309"/>
      <c r="IXP289" s="309"/>
      <c r="IXQ289" s="309"/>
      <c r="IXR289" s="309"/>
      <c r="IXS289" s="309"/>
      <c r="IXT289" s="309"/>
      <c r="IXU289" s="309"/>
      <c r="IXV289" s="309"/>
      <c r="IXW289" s="309"/>
      <c r="IXX289" s="309"/>
      <c r="IXY289" s="309"/>
      <c r="IXZ289" s="309"/>
      <c r="IYA289" s="309"/>
      <c r="IYB289" s="309"/>
      <c r="IYC289" s="309"/>
      <c r="IYD289" s="309"/>
      <c r="IYE289" s="309"/>
      <c r="IYF289" s="309"/>
      <c r="IYG289" s="309"/>
      <c r="IYH289" s="309"/>
      <c r="IYI289" s="309"/>
      <c r="IYJ289" s="309"/>
      <c r="IYK289" s="309"/>
      <c r="IYL289" s="309"/>
      <c r="IYM289" s="309"/>
      <c r="IYN289" s="309"/>
      <c r="IYO289" s="309"/>
      <c r="IYP289" s="309"/>
      <c r="IYQ289" s="309"/>
      <c r="IYR289" s="309"/>
      <c r="IYS289" s="309"/>
      <c r="IYT289" s="309"/>
      <c r="IYU289" s="309"/>
      <c r="IYV289" s="309"/>
      <c r="IYW289" s="309"/>
      <c r="IYX289" s="309"/>
      <c r="IYY289" s="309"/>
      <c r="IYZ289" s="309"/>
      <c r="IZA289" s="309"/>
      <c r="IZB289" s="309"/>
      <c r="IZC289" s="309"/>
      <c r="IZD289" s="309"/>
      <c r="IZE289" s="309"/>
      <c r="IZF289" s="309"/>
      <c r="IZG289" s="309"/>
      <c r="IZH289" s="309"/>
      <c r="IZI289" s="309"/>
      <c r="IZJ289" s="309"/>
      <c r="IZK289" s="309"/>
      <c r="IZL289" s="309"/>
      <c r="IZM289" s="309"/>
      <c r="IZN289" s="309"/>
      <c r="IZO289" s="309"/>
      <c r="IZP289" s="309"/>
      <c r="IZQ289" s="309"/>
      <c r="IZR289" s="309"/>
      <c r="IZS289" s="309"/>
      <c r="IZT289" s="309"/>
      <c r="IZU289" s="309"/>
      <c r="IZV289" s="309"/>
      <c r="IZW289" s="309"/>
      <c r="IZX289" s="309"/>
      <c r="IZY289" s="309"/>
      <c r="IZZ289" s="309"/>
      <c r="JAA289" s="309"/>
      <c r="JAB289" s="309"/>
      <c r="JAC289" s="309"/>
      <c r="JAD289" s="309"/>
      <c r="JAE289" s="309"/>
      <c r="JAF289" s="309"/>
      <c r="JAG289" s="309"/>
      <c r="JAH289" s="309"/>
      <c r="JAI289" s="309"/>
      <c r="JAJ289" s="309"/>
      <c r="JAK289" s="309"/>
      <c r="JAL289" s="309"/>
      <c r="JAM289" s="309"/>
      <c r="JAN289" s="309"/>
      <c r="JAO289" s="309"/>
      <c r="JAP289" s="309"/>
      <c r="JAQ289" s="309"/>
      <c r="JAR289" s="309"/>
      <c r="JAS289" s="309"/>
      <c r="JAT289" s="309"/>
      <c r="JAU289" s="309"/>
      <c r="JAV289" s="309"/>
      <c r="JAW289" s="309"/>
      <c r="JAX289" s="309"/>
      <c r="JAY289" s="309"/>
      <c r="JAZ289" s="309"/>
      <c r="JBA289" s="309"/>
      <c r="JBB289" s="309"/>
      <c r="JBC289" s="309"/>
      <c r="JBD289" s="309"/>
      <c r="JBE289" s="309"/>
      <c r="JBF289" s="309"/>
      <c r="JBG289" s="309"/>
      <c r="JBH289" s="309"/>
      <c r="JBI289" s="309"/>
      <c r="JBJ289" s="309"/>
      <c r="JBK289" s="309"/>
      <c r="JBL289" s="309"/>
      <c r="JBM289" s="309"/>
      <c r="JBN289" s="309"/>
      <c r="JBO289" s="309"/>
      <c r="JBP289" s="309"/>
      <c r="JBQ289" s="309"/>
      <c r="JBR289" s="309"/>
      <c r="JBS289" s="309"/>
      <c r="JBT289" s="309"/>
      <c r="JBU289" s="309"/>
      <c r="JBV289" s="309"/>
      <c r="JBW289" s="309"/>
      <c r="JBX289" s="309"/>
      <c r="JBY289" s="309"/>
      <c r="JBZ289" s="309"/>
      <c r="JCA289" s="309"/>
      <c r="JCB289" s="309"/>
      <c r="JCC289" s="309"/>
      <c r="JCD289" s="309"/>
      <c r="JCE289" s="309"/>
      <c r="JCF289" s="309"/>
      <c r="JCG289" s="309"/>
      <c r="JCH289" s="309"/>
      <c r="JCI289" s="309"/>
      <c r="JCJ289" s="309"/>
      <c r="JCK289" s="309"/>
      <c r="JCL289" s="309"/>
      <c r="JCM289" s="309"/>
      <c r="JCN289" s="309"/>
      <c r="JCO289" s="309"/>
      <c r="JCP289" s="309"/>
      <c r="JCQ289" s="309"/>
      <c r="JCR289" s="309"/>
      <c r="JCS289" s="309"/>
      <c r="JCT289" s="309"/>
      <c r="JCU289" s="309"/>
      <c r="JCV289" s="309"/>
      <c r="JCW289" s="309"/>
      <c r="JCX289" s="309"/>
      <c r="JCY289" s="309"/>
      <c r="JCZ289" s="309"/>
      <c r="JDA289" s="309"/>
      <c r="JDB289" s="309"/>
      <c r="JDC289" s="309"/>
      <c r="JDD289" s="309"/>
      <c r="JDE289" s="309"/>
      <c r="JDF289" s="309"/>
      <c r="JDG289" s="309"/>
      <c r="JDH289" s="309"/>
      <c r="JDI289" s="309"/>
      <c r="JDJ289" s="309"/>
      <c r="JDK289" s="309"/>
      <c r="JDL289" s="309"/>
      <c r="JDM289" s="309"/>
      <c r="JDN289" s="309"/>
      <c r="JDO289" s="309"/>
      <c r="JDP289" s="309"/>
      <c r="JDQ289" s="309"/>
      <c r="JDR289" s="309"/>
      <c r="JDS289" s="309"/>
      <c r="JDT289" s="309"/>
      <c r="JDU289" s="309"/>
      <c r="JDV289" s="309"/>
      <c r="JDW289" s="309"/>
      <c r="JDX289" s="309"/>
      <c r="JDY289" s="309"/>
      <c r="JDZ289" s="309"/>
      <c r="JEA289" s="309"/>
      <c r="JEB289" s="309"/>
      <c r="JEC289" s="309"/>
      <c r="JED289" s="309"/>
      <c r="JEE289" s="309"/>
      <c r="JEF289" s="309"/>
      <c r="JEG289" s="309"/>
      <c r="JEH289" s="309"/>
      <c r="JEI289" s="309"/>
      <c r="JEJ289" s="309"/>
      <c r="JEK289" s="309"/>
      <c r="JEL289" s="309"/>
      <c r="JEM289" s="309"/>
      <c r="JEN289" s="309"/>
      <c r="JEO289" s="309"/>
      <c r="JEP289" s="309"/>
      <c r="JEQ289" s="309"/>
      <c r="JER289" s="309"/>
      <c r="JES289" s="309"/>
      <c r="JET289" s="309"/>
      <c r="JEU289" s="309"/>
      <c r="JEV289" s="309"/>
      <c r="JEW289" s="309"/>
      <c r="JEX289" s="309"/>
      <c r="JEY289" s="309"/>
      <c r="JEZ289" s="309"/>
      <c r="JFA289" s="309"/>
      <c r="JFB289" s="309"/>
      <c r="JFC289" s="309"/>
      <c r="JFD289" s="309"/>
      <c r="JFE289" s="309"/>
      <c r="JFF289" s="309"/>
      <c r="JFG289" s="309"/>
      <c r="JFH289" s="309"/>
      <c r="JFI289" s="309"/>
      <c r="JFJ289" s="309"/>
      <c r="JFK289" s="309"/>
      <c r="JFL289" s="309"/>
      <c r="JFM289" s="309"/>
      <c r="JFN289" s="309"/>
      <c r="JFO289" s="309"/>
      <c r="JFP289" s="309"/>
      <c r="JFQ289" s="309"/>
      <c r="JFR289" s="309"/>
      <c r="JFS289" s="309"/>
      <c r="JFT289" s="309"/>
      <c r="JFU289" s="309"/>
      <c r="JFV289" s="309"/>
      <c r="JFW289" s="309"/>
      <c r="JFX289" s="309"/>
      <c r="JFY289" s="309"/>
      <c r="JFZ289" s="309"/>
      <c r="JGA289" s="309"/>
      <c r="JGB289" s="309"/>
      <c r="JGC289" s="309"/>
      <c r="JGD289" s="309"/>
      <c r="JGE289" s="309"/>
      <c r="JGF289" s="309"/>
      <c r="JGG289" s="309"/>
      <c r="JGH289" s="309"/>
      <c r="JGI289" s="309"/>
      <c r="JGJ289" s="309"/>
      <c r="JGK289" s="309"/>
      <c r="JGL289" s="309"/>
      <c r="JGM289" s="309"/>
      <c r="JGN289" s="309"/>
      <c r="JGO289" s="309"/>
      <c r="JGP289" s="309"/>
      <c r="JGQ289" s="309"/>
      <c r="JGR289" s="309"/>
      <c r="JGS289" s="309"/>
      <c r="JGT289" s="309"/>
      <c r="JGU289" s="309"/>
      <c r="JGV289" s="309"/>
      <c r="JGW289" s="309"/>
      <c r="JGX289" s="309"/>
      <c r="JGY289" s="309"/>
      <c r="JGZ289" s="309"/>
      <c r="JHA289" s="309"/>
      <c r="JHB289" s="309"/>
      <c r="JHC289" s="309"/>
      <c r="JHD289" s="309"/>
      <c r="JHE289" s="309"/>
      <c r="JHF289" s="309"/>
      <c r="JHG289" s="309"/>
      <c r="JHH289" s="309"/>
      <c r="JHI289" s="309"/>
      <c r="JHJ289" s="309"/>
      <c r="JHK289" s="309"/>
      <c r="JHL289" s="309"/>
      <c r="JHM289" s="309"/>
      <c r="JHN289" s="309"/>
      <c r="JHO289" s="309"/>
      <c r="JHP289" s="309"/>
      <c r="JHQ289" s="309"/>
      <c r="JHR289" s="309"/>
      <c r="JHS289" s="309"/>
      <c r="JHT289" s="309"/>
      <c r="JHU289" s="309"/>
      <c r="JHV289" s="309"/>
      <c r="JHW289" s="309"/>
      <c r="JHX289" s="309"/>
      <c r="JHY289" s="309"/>
      <c r="JHZ289" s="309"/>
      <c r="JIA289" s="309"/>
      <c r="JIB289" s="309"/>
      <c r="JIC289" s="309"/>
      <c r="JID289" s="309"/>
      <c r="JIE289" s="309"/>
      <c r="JIF289" s="309"/>
      <c r="JIG289" s="309"/>
      <c r="JIH289" s="309"/>
      <c r="JII289" s="309"/>
      <c r="JIJ289" s="309"/>
      <c r="JIK289" s="309"/>
      <c r="JIL289" s="309"/>
      <c r="JIM289" s="309"/>
      <c r="JIN289" s="309"/>
      <c r="JIO289" s="309"/>
      <c r="JIP289" s="309"/>
      <c r="JIQ289" s="309"/>
      <c r="JIR289" s="309"/>
      <c r="JIS289" s="309"/>
      <c r="JIT289" s="309"/>
      <c r="JIU289" s="309"/>
      <c r="JIV289" s="309"/>
      <c r="JIW289" s="309"/>
      <c r="JIX289" s="309"/>
      <c r="JIY289" s="309"/>
      <c r="JIZ289" s="309"/>
      <c r="JJA289" s="309"/>
      <c r="JJB289" s="309"/>
      <c r="JJC289" s="309"/>
      <c r="JJD289" s="309"/>
      <c r="JJE289" s="309"/>
      <c r="JJF289" s="309"/>
      <c r="JJG289" s="309"/>
      <c r="JJH289" s="309"/>
      <c r="JJI289" s="309"/>
      <c r="JJJ289" s="309"/>
      <c r="JJK289" s="309"/>
      <c r="JJL289" s="309"/>
      <c r="JJM289" s="309"/>
      <c r="JJN289" s="309"/>
      <c r="JJO289" s="309"/>
      <c r="JJP289" s="309"/>
      <c r="JJQ289" s="309"/>
      <c r="JJR289" s="309"/>
      <c r="JJS289" s="309"/>
      <c r="JJT289" s="309"/>
      <c r="JJU289" s="309"/>
      <c r="JJV289" s="309"/>
      <c r="JJW289" s="309"/>
      <c r="JJX289" s="309"/>
      <c r="JJY289" s="309"/>
      <c r="JJZ289" s="309"/>
      <c r="JKA289" s="309"/>
      <c r="JKB289" s="309"/>
      <c r="JKC289" s="309"/>
      <c r="JKD289" s="309"/>
      <c r="JKE289" s="309"/>
      <c r="JKF289" s="309"/>
      <c r="JKG289" s="309"/>
      <c r="JKH289" s="309"/>
      <c r="JKI289" s="309"/>
      <c r="JKJ289" s="309"/>
      <c r="JKK289" s="309"/>
      <c r="JKL289" s="309"/>
      <c r="JKM289" s="309"/>
      <c r="JKN289" s="309"/>
      <c r="JKO289" s="309"/>
      <c r="JKP289" s="309"/>
      <c r="JKQ289" s="309"/>
      <c r="JKR289" s="309"/>
      <c r="JKS289" s="309"/>
      <c r="JKT289" s="309"/>
      <c r="JKU289" s="309"/>
      <c r="JKV289" s="309"/>
      <c r="JKW289" s="309"/>
      <c r="JKX289" s="309"/>
      <c r="JKY289" s="309"/>
      <c r="JKZ289" s="309"/>
      <c r="JLA289" s="309"/>
      <c r="JLB289" s="309"/>
      <c r="JLC289" s="309"/>
      <c r="JLD289" s="309"/>
      <c r="JLE289" s="309"/>
      <c r="JLF289" s="309"/>
      <c r="JLG289" s="309"/>
      <c r="JLH289" s="309"/>
      <c r="JLI289" s="309"/>
      <c r="JLJ289" s="309"/>
      <c r="JLK289" s="309"/>
      <c r="JLL289" s="309"/>
      <c r="JLM289" s="309"/>
      <c r="JLN289" s="309"/>
      <c r="JLO289" s="309"/>
      <c r="JLP289" s="309"/>
      <c r="JLQ289" s="309"/>
      <c r="JLR289" s="309"/>
      <c r="JLS289" s="309"/>
      <c r="JLT289" s="309"/>
      <c r="JLU289" s="309"/>
      <c r="JLV289" s="309"/>
      <c r="JLW289" s="309"/>
      <c r="JLX289" s="309"/>
      <c r="JLY289" s="309"/>
      <c r="JLZ289" s="309"/>
      <c r="JMA289" s="309"/>
      <c r="JMB289" s="309"/>
      <c r="JMC289" s="309"/>
      <c r="JMD289" s="309"/>
      <c r="JME289" s="309"/>
      <c r="JMF289" s="309"/>
      <c r="JMG289" s="309"/>
      <c r="JMH289" s="309"/>
      <c r="JMI289" s="309"/>
      <c r="JMJ289" s="309"/>
      <c r="JMK289" s="309"/>
      <c r="JML289" s="309"/>
      <c r="JMM289" s="309"/>
      <c r="JMN289" s="309"/>
      <c r="JMO289" s="309"/>
      <c r="JMP289" s="309"/>
      <c r="JMQ289" s="309"/>
      <c r="JMR289" s="309"/>
      <c r="JMS289" s="309"/>
      <c r="JMT289" s="309"/>
      <c r="JMU289" s="309"/>
      <c r="JMV289" s="309"/>
      <c r="JMW289" s="309"/>
      <c r="JMX289" s="309"/>
      <c r="JMY289" s="309"/>
      <c r="JMZ289" s="309"/>
      <c r="JNA289" s="309"/>
      <c r="JNB289" s="309"/>
      <c r="JNC289" s="309"/>
      <c r="JND289" s="309"/>
      <c r="JNE289" s="309"/>
      <c r="JNF289" s="309"/>
      <c r="JNG289" s="309"/>
      <c r="JNH289" s="309"/>
      <c r="JNI289" s="309"/>
      <c r="JNJ289" s="309"/>
      <c r="JNK289" s="309"/>
      <c r="JNL289" s="309"/>
      <c r="JNM289" s="309"/>
      <c r="JNN289" s="309"/>
      <c r="JNO289" s="309"/>
      <c r="JNP289" s="309"/>
      <c r="JNQ289" s="309"/>
      <c r="JNR289" s="309"/>
      <c r="JNS289" s="309"/>
      <c r="JNT289" s="309"/>
      <c r="JNU289" s="309"/>
      <c r="JNV289" s="309"/>
      <c r="JNW289" s="309"/>
      <c r="JNX289" s="309"/>
      <c r="JNY289" s="309"/>
      <c r="JNZ289" s="309"/>
      <c r="JOA289" s="309"/>
      <c r="JOB289" s="309"/>
      <c r="JOC289" s="309"/>
      <c r="JOD289" s="309"/>
      <c r="JOE289" s="309"/>
      <c r="JOF289" s="309"/>
      <c r="JOG289" s="309"/>
      <c r="JOH289" s="309"/>
      <c r="JOI289" s="309"/>
      <c r="JOJ289" s="309"/>
      <c r="JOK289" s="309"/>
      <c r="JOL289" s="309"/>
      <c r="JOM289" s="309"/>
      <c r="JON289" s="309"/>
      <c r="JOO289" s="309"/>
      <c r="JOP289" s="309"/>
      <c r="JOQ289" s="309"/>
      <c r="JOR289" s="309"/>
      <c r="JOS289" s="309"/>
      <c r="JOT289" s="309"/>
      <c r="JOU289" s="309"/>
      <c r="JOV289" s="309"/>
      <c r="JOW289" s="309"/>
      <c r="JOX289" s="309"/>
      <c r="JOY289" s="309"/>
      <c r="JOZ289" s="309"/>
      <c r="JPA289" s="309"/>
      <c r="JPB289" s="309"/>
      <c r="JPC289" s="309"/>
      <c r="JPD289" s="309"/>
      <c r="JPE289" s="309"/>
      <c r="JPF289" s="309"/>
      <c r="JPG289" s="309"/>
      <c r="JPH289" s="309"/>
      <c r="JPI289" s="309"/>
      <c r="JPJ289" s="309"/>
      <c r="JPK289" s="309"/>
      <c r="JPL289" s="309"/>
      <c r="JPM289" s="309"/>
      <c r="JPN289" s="309"/>
      <c r="JPO289" s="309"/>
      <c r="JPP289" s="309"/>
      <c r="JPQ289" s="309"/>
      <c r="JPR289" s="309"/>
      <c r="JPS289" s="309"/>
      <c r="JPT289" s="309"/>
      <c r="JPU289" s="309"/>
      <c r="JPV289" s="309"/>
      <c r="JPW289" s="309"/>
      <c r="JPX289" s="309"/>
      <c r="JPY289" s="309"/>
      <c r="JPZ289" s="309"/>
      <c r="JQA289" s="309"/>
      <c r="JQB289" s="309"/>
      <c r="JQC289" s="309"/>
      <c r="JQD289" s="309"/>
      <c r="JQE289" s="309"/>
      <c r="JQF289" s="309"/>
      <c r="JQG289" s="309"/>
      <c r="JQH289" s="309"/>
      <c r="JQI289" s="309"/>
      <c r="JQJ289" s="309"/>
      <c r="JQK289" s="309"/>
      <c r="JQL289" s="309"/>
      <c r="JQM289" s="309"/>
      <c r="JQN289" s="309"/>
      <c r="JQO289" s="309"/>
      <c r="JQP289" s="309"/>
      <c r="JQQ289" s="309"/>
      <c r="JQR289" s="309"/>
      <c r="JQS289" s="309"/>
      <c r="JQT289" s="309"/>
      <c r="JQU289" s="309"/>
      <c r="JQV289" s="309"/>
      <c r="JQW289" s="309"/>
      <c r="JQX289" s="309"/>
      <c r="JQY289" s="309"/>
      <c r="JQZ289" s="309"/>
      <c r="JRA289" s="309"/>
      <c r="JRB289" s="309"/>
      <c r="JRC289" s="309"/>
      <c r="JRD289" s="309"/>
      <c r="JRE289" s="309"/>
      <c r="JRF289" s="309"/>
      <c r="JRG289" s="309"/>
      <c r="JRH289" s="309"/>
      <c r="JRI289" s="309"/>
      <c r="JRJ289" s="309"/>
      <c r="JRK289" s="309"/>
      <c r="JRL289" s="309"/>
      <c r="JRM289" s="309"/>
      <c r="JRN289" s="309"/>
      <c r="JRO289" s="309"/>
      <c r="JRP289" s="309"/>
      <c r="JRQ289" s="309"/>
      <c r="JRR289" s="309"/>
      <c r="JRS289" s="309"/>
      <c r="JRT289" s="309"/>
      <c r="JRU289" s="309"/>
      <c r="JRV289" s="309"/>
      <c r="JRW289" s="309"/>
      <c r="JRX289" s="309"/>
      <c r="JRY289" s="309"/>
      <c r="JRZ289" s="309"/>
      <c r="JSA289" s="309"/>
      <c r="JSB289" s="309"/>
      <c r="JSC289" s="309"/>
      <c r="JSD289" s="309"/>
      <c r="JSE289" s="309"/>
      <c r="JSF289" s="309"/>
      <c r="JSG289" s="309"/>
      <c r="JSH289" s="309"/>
      <c r="JSI289" s="309"/>
      <c r="JSJ289" s="309"/>
      <c r="JSK289" s="309"/>
      <c r="JSL289" s="309"/>
      <c r="JSM289" s="309"/>
      <c r="JSN289" s="309"/>
      <c r="JSO289" s="309"/>
      <c r="JSP289" s="309"/>
      <c r="JSQ289" s="309"/>
      <c r="JSR289" s="309"/>
      <c r="JSS289" s="309"/>
      <c r="JST289" s="309"/>
      <c r="JSU289" s="309"/>
      <c r="JSV289" s="309"/>
      <c r="JSW289" s="309"/>
      <c r="JSX289" s="309"/>
      <c r="JSY289" s="309"/>
      <c r="JSZ289" s="309"/>
      <c r="JTA289" s="309"/>
      <c r="JTB289" s="309"/>
      <c r="JTC289" s="309"/>
      <c r="JTD289" s="309"/>
      <c r="JTE289" s="309"/>
      <c r="JTF289" s="309"/>
      <c r="JTG289" s="309"/>
      <c r="JTH289" s="309"/>
      <c r="JTI289" s="309"/>
      <c r="JTJ289" s="309"/>
      <c r="JTK289" s="309"/>
      <c r="JTL289" s="309"/>
      <c r="JTM289" s="309"/>
      <c r="JTN289" s="309"/>
      <c r="JTO289" s="309"/>
      <c r="JTP289" s="309"/>
      <c r="JTQ289" s="309"/>
      <c r="JTR289" s="309"/>
      <c r="JTS289" s="309"/>
      <c r="JTT289" s="309"/>
      <c r="JTU289" s="309"/>
      <c r="JTV289" s="309"/>
      <c r="JTW289" s="309"/>
      <c r="JTX289" s="309"/>
      <c r="JTY289" s="309"/>
      <c r="JTZ289" s="309"/>
      <c r="JUA289" s="309"/>
      <c r="JUB289" s="309"/>
      <c r="JUC289" s="309"/>
      <c r="JUD289" s="309"/>
      <c r="JUE289" s="309"/>
      <c r="JUF289" s="309"/>
      <c r="JUG289" s="309"/>
      <c r="JUH289" s="309"/>
      <c r="JUI289" s="309"/>
      <c r="JUJ289" s="309"/>
      <c r="JUK289" s="309"/>
      <c r="JUL289" s="309"/>
      <c r="JUM289" s="309"/>
      <c r="JUN289" s="309"/>
      <c r="JUO289" s="309"/>
      <c r="JUP289" s="309"/>
      <c r="JUQ289" s="309"/>
      <c r="JUR289" s="309"/>
      <c r="JUS289" s="309"/>
      <c r="JUT289" s="309"/>
      <c r="JUU289" s="309"/>
      <c r="JUV289" s="309"/>
      <c r="JUW289" s="309"/>
      <c r="JUX289" s="309"/>
      <c r="JUY289" s="309"/>
      <c r="JUZ289" s="309"/>
      <c r="JVA289" s="309"/>
      <c r="JVB289" s="309"/>
      <c r="JVC289" s="309"/>
      <c r="JVD289" s="309"/>
      <c r="JVE289" s="309"/>
      <c r="JVF289" s="309"/>
      <c r="JVG289" s="309"/>
      <c r="JVH289" s="309"/>
      <c r="JVI289" s="309"/>
      <c r="JVJ289" s="309"/>
      <c r="JVK289" s="309"/>
      <c r="JVL289" s="309"/>
      <c r="JVM289" s="309"/>
      <c r="JVN289" s="309"/>
      <c r="JVO289" s="309"/>
      <c r="JVP289" s="309"/>
      <c r="JVQ289" s="309"/>
      <c r="JVR289" s="309"/>
      <c r="JVS289" s="309"/>
      <c r="JVT289" s="309"/>
      <c r="JVU289" s="309"/>
      <c r="JVV289" s="309"/>
      <c r="JVW289" s="309"/>
      <c r="JVX289" s="309"/>
      <c r="JVY289" s="309"/>
      <c r="JVZ289" s="309"/>
      <c r="JWA289" s="309"/>
      <c r="JWB289" s="309"/>
      <c r="JWC289" s="309"/>
      <c r="JWD289" s="309"/>
      <c r="JWE289" s="309"/>
      <c r="JWF289" s="309"/>
      <c r="JWG289" s="309"/>
      <c r="JWH289" s="309"/>
      <c r="JWI289" s="309"/>
      <c r="JWJ289" s="309"/>
      <c r="JWK289" s="309"/>
      <c r="JWL289" s="309"/>
      <c r="JWM289" s="309"/>
      <c r="JWN289" s="309"/>
      <c r="JWO289" s="309"/>
      <c r="JWP289" s="309"/>
      <c r="JWQ289" s="309"/>
      <c r="JWR289" s="309"/>
      <c r="JWS289" s="309"/>
      <c r="JWT289" s="309"/>
      <c r="JWU289" s="309"/>
      <c r="JWV289" s="309"/>
      <c r="JWW289" s="309"/>
      <c r="JWX289" s="309"/>
      <c r="JWY289" s="309"/>
      <c r="JWZ289" s="309"/>
      <c r="JXA289" s="309"/>
      <c r="JXB289" s="309"/>
      <c r="JXC289" s="309"/>
      <c r="JXD289" s="309"/>
      <c r="JXE289" s="309"/>
      <c r="JXF289" s="309"/>
      <c r="JXG289" s="309"/>
      <c r="JXH289" s="309"/>
      <c r="JXI289" s="309"/>
      <c r="JXJ289" s="309"/>
      <c r="JXK289" s="309"/>
      <c r="JXL289" s="309"/>
      <c r="JXM289" s="309"/>
      <c r="JXN289" s="309"/>
      <c r="JXO289" s="309"/>
      <c r="JXP289" s="309"/>
      <c r="JXQ289" s="309"/>
      <c r="JXR289" s="309"/>
      <c r="JXS289" s="309"/>
      <c r="JXT289" s="309"/>
      <c r="JXU289" s="309"/>
      <c r="JXV289" s="309"/>
      <c r="JXW289" s="309"/>
      <c r="JXX289" s="309"/>
      <c r="JXY289" s="309"/>
      <c r="JXZ289" s="309"/>
      <c r="JYA289" s="309"/>
      <c r="JYB289" s="309"/>
      <c r="JYC289" s="309"/>
      <c r="JYD289" s="309"/>
      <c r="JYE289" s="309"/>
      <c r="JYF289" s="309"/>
      <c r="JYG289" s="309"/>
      <c r="JYH289" s="309"/>
      <c r="JYI289" s="309"/>
      <c r="JYJ289" s="309"/>
      <c r="JYK289" s="309"/>
      <c r="JYL289" s="309"/>
      <c r="JYM289" s="309"/>
      <c r="JYN289" s="309"/>
      <c r="JYO289" s="309"/>
      <c r="JYP289" s="309"/>
      <c r="JYQ289" s="309"/>
      <c r="JYR289" s="309"/>
      <c r="JYS289" s="309"/>
      <c r="JYT289" s="309"/>
      <c r="JYU289" s="309"/>
      <c r="JYV289" s="309"/>
      <c r="JYW289" s="309"/>
      <c r="JYX289" s="309"/>
      <c r="JYY289" s="309"/>
      <c r="JYZ289" s="309"/>
      <c r="JZA289" s="309"/>
      <c r="JZB289" s="309"/>
      <c r="JZC289" s="309"/>
      <c r="JZD289" s="309"/>
      <c r="JZE289" s="309"/>
      <c r="JZF289" s="309"/>
      <c r="JZG289" s="309"/>
      <c r="JZH289" s="309"/>
      <c r="JZI289" s="309"/>
      <c r="JZJ289" s="309"/>
      <c r="JZK289" s="309"/>
      <c r="JZL289" s="309"/>
      <c r="JZM289" s="309"/>
      <c r="JZN289" s="309"/>
      <c r="JZO289" s="309"/>
      <c r="JZP289" s="309"/>
      <c r="JZQ289" s="309"/>
      <c r="JZR289" s="309"/>
      <c r="JZS289" s="309"/>
      <c r="JZT289" s="309"/>
      <c r="JZU289" s="309"/>
      <c r="JZV289" s="309"/>
      <c r="JZW289" s="309"/>
      <c r="JZX289" s="309"/>
      <c r="JZY289" s="309"/>
      <c r="JZZ289" s="309"/>
      <c r="KAA289" s="309"/>
      <c r="KAB289" s="309"/>
      <c r="KAC289" s="309"/>
      <c r="KAD289" s="309"/>
      <c r="KAE289" s="309"/>
      <c r="KAF289" s="309"/>
      <c r="KAG289" s="309"/>
      <c r="KAH289" s="309"/>
      <c r="KAI289" s="309"/>
      <c r="KAJ289" s="309"/>
      <c r="KAK289" s="309"/>
      <c r="KAL289" s="309"/>
      <c r="KAM289" s="309"/>
      <c r="KAN289" s="309"/>
      <c r="KAO289" s="309"/>
      <c r="KAP289" s="309"/>
      <c r="KAQ289" s="309"/>
      <c r="KAR289" s="309"/>
      <c r="KAS289" s="309"/>
      <c r="KAT289" s="309"/>
      <c r="KAU289" s="309"/>
      <c r="KAV289" s="309"/>
      <c r="KAW289" s="309"/>
      <c r="KAX289" s="309"/>
      <c r="KAY289" s="309"/>
      <c r="KAZ289" s="309"/>
      <c r="KBA289" s="309"/>
      <c r="KBB289" s="309"/>
      <c r="KBC289" s="309"/>
      <c r="KBD289" s="309"/>
      <c r="KBE289" s="309"/>
      <c r="KBF289" s="309"/>
      <c r="KBG289" s="309"/>
      <c r="KBH289" s="309"/>
      <c r="KBI289" s="309"/>
      <c r="KBJ289" s="309"/>
      <c r="KBK289" s="309"/>
      <c r="KBL289" s="309"/>
      <c r="KBM289" s="309"/>
      <c r="KBN289" s="309"/>
      <c r="KBO289" s="309"/>
      <c r="KBP289" s="309"/>
      <c r="KBQ289" s="309"/>
      <c r="KBR289" s="309"/>
      <c r="KBS289" s="309"/>
      <c r="KBT289" s="309"/>
      <c r="KBU289" s="309"/>
      <c r="KBV289" s="309"/>
      <c r="KBW289" s="309"/>
      <c r="KBX289" s="309"/>
      <c r="KBY289" s="309"/>
      <c r="KBZ289" s="309"/>
      <c r="KCA289" s="309"/>
      <c r="KCB289" s="309"/>
      <c r="KCC289" s="309"/>
      <c r="KCD289" s="309"/>
      <c r="KCE289" s="309"/>
      <c r="KCF289" s="309"/>
      <c r="KCG289" s="309"/>
      <c r="KCH289" s="309"/>
      <c r="KCI289" s="309"/>
      <c r="KCJ289" s="309"/>
      <c r="KCK289" s="309"/>
      <c r="KCL289" s="309"/>
      <c r="KCM289" s="309"/>
      <c r="KCN289" s="309"/>
      <c r="KCO289" s="309"/>
      <c r="KCP289" s="309"/>
      <c r="KCQ289" s="309"/>
      <c r="KCR289" s="309"/>
      <c r="KCS289" s="309"/>
      <c r="KCT289" s="309"/>
      <c r="KCU289" s="309"/>
      <c r="KCV289" s="309"/>
      <c r="KCW289" s="309"/>
      <c r="KCX289" s="309"/>
      <c r="KCY289" s="309"/>
      <c r="KCZ289" s="309"/>
      <c r="KDA289" s="309"/>
      <c r="KDB289" s="309"/>
      <c r="KDC289" s="309"/>
      <c r="KDD289" s="309"/>
      <c r="KDE289" s="309"/>
      <c r="KDF289" s="309"/>
      <c r="KDG289" s="309"/>
      <c r="KDH289" s="309"/>
      <c r="KDI289" s="309"/>
      <c r="KDJ289" s="309"/>
      <c r="KDK289" s="309"/>
      <c r="KDL289" s="309"/>
      <c r="KDM289" s="309"/>
      <c r="KDN289" s="309"/>
      <c r="KDO289" s="309"/>
      <c r="KDP289" s="309"/>
      <c r="KDQ289" s="309"/>
      <c r="KDR289" s="309"/>
      <c r="KDS289" s="309"/>
      <c r="KDT289" s="309"/>
      <c r="KDU289" s="309"/>
      <c r="KDV289" s="309"/>
      <c r="KDW289" s="309"/>
      <c r="KDX289" s="309"/>
      <c r="KDY289" s="309"/>
      <c r="KDZ289" s="309"/>
      <c r="KEA289" s="309"/>
      <c r="KEB289" s="309"/>
      <c r="KEC289" s="309"/>
      <c r="KED289" s="309"/>
      <c r="KEE289" s="309"/>
      <c r="KEF289" s="309"/>
      <c r="KEG289" s="309"/>
      <c r="KEH289" s="309"/>
      <c r="KEI289" s="309"/>
      <c r="KEJ289" s="309"/>
      <c r="KEK289" s="309"/>
      <c r="KEL289" s="309"/>
      <c r="KEM289" s="309"/>
      <c r="KEN289" s="309"/>
      <c r="KEO289" s="309"/>
      <c r="KEP289" s="309"/>
      <c r="KEQ289" s="309"/>
      <c r="KER289" s="309"/>
      <c r="KES289" s="309"/>
      <c r="KET289" s="309"/>
      <c r="KEU289" s="309"/>
      <c r="KEV289" s="309"/>
      <c r="KEW289" s="309"/>
      <c r="KEX289" s="309"/>
      <c r="KEY289" s="309"/>
      <c r="KEZ289" s="309"/>
      <c r="KFA289" s="309"/>
      <c r="KFB289" s="309"/>
      <c r="KFC289" s="309"/>
      <c r="KFD289" s="309"/>
      <c r="KFE289" s="309"/>
      <c r="KFF289" s="309"/>
      <c r="KFG289" s="309"/>
      <c r="KFH289" s="309"/>
      <c r="KFI289" s="309"/>
      <c r="KFJ289" s="309"/>
      <c r="KFK289" s="309"/>
      <c r="KFL289" s="309"/>
      <c r="KFM289" s="309"/>
      <c r="KFN289" s="309"/>
      <c r="KFO289" s="309"/>
      <c r="KFP289" s="309"/>
      <c r="KFQ289" s="309"/>
      <c r="KFR289" s="309"/>
      <c r="KFS289" s="309"/>
      <c r="KFT289" s="309"/>
      <c r="KFU289" s="309"/>
      <c r="KFV289" s="309"/>
      <c r="KFW289" s="309"/>
      <c r="KFX289" s="309"/>
      <c r="KFY289" s="309"/>
      <c r="KFZ289" s="309"/>
      <c r="KGA289" s="309"/>
      <c r="KGB289" s="309"/>
      <c r="KGC289" s="309"/>
      <c r="KGD289" s="309"/>
      <c r="KGE289" s="309"/>
      <c r="KGF289" s="309"/>
      <c r="KGG289" s="309"/>
      <c r="KGH289" s="309"/>
      <c r="KGI289" s="309"/>
      <c r="KGJ289" s="309"/>
      <c r="KGK289" s="309"/>
      <c r="KGL289" s="309"/>
      <c r="KGM289" s="309"/>
      <c r="KGN289" s="309"/>
      <c r="KGO289" s="309"/>
      <c r="KGP289" s="309"/>
      <c r="KGQ289" s="309"/>
      <c r="KGR289" s="309"/>
      <c r="KGS289" s="309"/>
      <c r="KGT289" s="309"/>
      <c r="KGU289" s="309"/>
      <c r="KGV289" s="309"/>
      <c r="KGW289" s="309"/>
      <c r="KGX289" s="309"/>
      <c r="KGY289" s="309"/>
      <c r="KGZ289" s="309"/>
      <c r="KHA289" s="309"/>
      <c r="KHB289" s="309"/>
      <c r="KHC289" s="309"/>
      <c r="KHD289" s="309"/>
      <c r="KHE289" s="309"/>
      <c r="KHF289" s="309"/>
      <c r="KHG289" s="309"/>
      <c r="KHH289" s="309"/>
      <c r="KHI289" s="309"/>
      <c r="KHJ289" s="309"/>
      <c r="KHK289" s="309"/>
      <c r="KHL289" s="309"/>
      <c r="KHM289" s="309"/>
      <c r="KHN289" s="309"/>
      <c r="KHO289" s="309"/>
      <c r="KHP289" s="309"/>
      <c r="KHQ289" s="309"/>
      <c r="KHR289" s="309"/>
      <c r="KHS289" s="309"/>
      <c r="KHT289" s="309"/>
      <c r="KHU289" s="309"/>
      <c r="KHV289" s="309"/>
      <c r="KHW289" s="309"/>
      <c r="KHX289" s="309"/>
      <c r="KHY289" s="309"/>
      <c r="KHZ289" s="309"/>
      <c r="KIA289" s="309"/>
      <c r="KIB289" s="309"/>
      <c r="KIC289" s="309"/>
      <c r="KID289" s="309"/>
      <c r="KIE289" s="309"/>
      <c r="KIF289" s="309"/>
      <c r="KIG289" s="309"/>
      <c r="KIH289" s="309"/>
      <c r="KII289" s="309"/>
      <c r="KIJ289" s="309"/>
      <c r="KIK289" s="309"/>
      <c r="KIL289" s="309"/>
      <c r="KIM289" s="309"/>
      <c r="KIN289" s="309"/>
      <c r="KIO289" s="309"/>
      <c r="KIP289" s="309"/>
      <c r="KIQ289" s="309"/>
      <c r="KIR289" s="309"/>
      <c r="KIS289" s="309"/>
      <c r="KIT289" s="309"/>
      <c r="KIU289" s="309"/>
      <c r="KIV289" s="309"/>
      <c r="KIW289" s="309"/>
      <c r="KIX289" s="309"/>
      <c r="KIY289" s="309"/>
      <c r="KIZ289" s="309"/>
      <c r="KJA289" s="309"/>
      <c r="KJB289" s="309"/>
      <c r="KJC289" s="309"/>
      <c r="KJD289" s="309"/>
      <c r="KJE289" s="309"/>
      <c r="KJF289" s="309"/>
      <c r="KJG289" s="309"/>
      <c r="KJH289" s="309"/>
      <c r="KJI289" s="309"/>
      <c r="KJJ289" s="309"/>
      <c r="KJK289" s="309"/>
      <c r="KJL289" s="309"/>
      <c r="KJM289" s="309"/>
      <c r="KJN289" s="309"/>
      <c r="KJO289" s="309"/>
      <c r="KJP289" s="309"/>
      <c r="KJQ289" s="309"/>
      <c r="KJR289" s="309"/>
      <c r="KJS289" s="309"/>
      <c r="KJT289" s="309"/>
      <c r="KJU289" s="309"/>
      <c r="KJV289" s="309"/>
      <c r="KJW289" s="309"/>
      <c r="KJX289" s="309"/>
      <c r="KJY289" s="309"/>
      <c r="KJZ289" s="309"/>
      <c r="KKA289" s="309"/>
      <c r="KKB289" s="309"/>
      <c r="KKC289" s="309"/>
      <c r="KKD289" s="309"/>
      <c r="KKE289" s="309"/>
      <c r="KKF289" s="309"/>
      <c r="KKG289" s="309"/>
      <c r="KKH289" s="309"/>
      <c r="KKI289" s="309"/>
      <c r="KKJ289" s="309"/>
      <c r="KKK289" s="309"/>
      <c r="KKL289" s="309"/>
      <c r="KKM289" s="309"/>
      <c r="KKN289" s="309"/>
      <c r="KKO289" s="309"/>
      <c r="KKP289" s="309"/>
      <c r="KKQ289" s="309"/>
      <c r="KKR289" s="309"/>
      <c r="KKS289" s="309"/>
      <c r="KKT289" s="309"/>
      <c r="KKU289" s="309"/>
      <c r="KKV289" s="309"/>
      <c r="KKW289" s="309"/>
      <c r="KKX289" s="309"/>
      <c r="KKY289" s="309"/>
      <c r="KKZ289" s="309"/>
      <c r="KLA289" s="309"/>
      <c r="KLB289" s="309"/>
      <c r="KLC289" s="309"/>
      <c r="KLD289" s="309"/>
      <c r="KLE289" s="309"/>
      <c r="KLF289" s="309"/>
      <c r="KLG289" s="309"/>
      <c r="KLH289" s="309"/>
      <c r="KLI289" s="309"/>
      <c r="KLJ289" s="309"/>
      <c r="KLK289" s="309"/>
      <c r="KLL289" s="309"/>
      <c r="KLM289" s="309"/>
      <c r="KLN289" s="309"/>
      <c r="KLO289" s="309"/>
      <c r="KLP289" s="309"/>
      <c r="KLQ289" s="309"/>
      <c r="KLR289" s="309"/>
      <c r="KLS289" s="309"/>
      <c r="KLT289" s="309"/>
      <c r="KLU289" s="309"/>
      <c r="KLV289" s="309"/>
      <c r="KLW289" s="309"/>
      <c r="KLX289" s="309"/>
      <c r="KLY289" s="309"/>
      <c r="KLZ289" s="309"/>
      <c r="KMA289" s="309"/>
      <c r="KMB289" s="309"/>
      <c r="KMC289" s="309"/>
      <c r="KMD289" s="309"/>
      <c r="KME289" s="309"/>
      <c r="KMF289" s="309"/>
      <c r="KMG289" s="309"/>
      <c r="KMH289" s="309"/>
      <c r="KMI289" s="309"/>
      <c r="KMJ289" s="309"/>
      <c r="KMK289" s="309"/>
      <c r="KML289" s="309"/>
      <c r="KMM289" s="309"/>
      <c r="KMN289" s="309"/>
      <c r="KMO289" s="309"/>
      <c r="KMP289" s="309"/>
      <c r="KMQ289" s="309"/>
      <c r="KMR289" s="309"/>
      <c r="KMS289" s="309"/>
      <c r="KMT289" s="309"/>
      <c r="KMU289" s="309"/>
      <c r="KMV289" s="309"/>
      <c r="KMW289" s="309"/>
      <c r="KMX289" s="309"/>
      <c r="KMY289" s="309"/>
      <c r="KMZ289" s="309"/>
      <c r="KNA289" s="309"/>
      <c r="KNB289" s="309"/>
      <c r="KNC289" s="309"/>
      <c r="KND289" s="309"/>
      <c r="KNE289" s="309"/>
      <c r="KNF289" s="309"/>
      <c r="KNG289" s="309"/>
      <c r="KNH289" s="309"/>
      <c r="KNI289" s="309"/>
      <c r="KNJ289" s="309"/>
      <c r="KNK289" s="309"/>
      <c r="KNL289" s="309"/>
      <c r="KNM289" s="309"/>
      <c r="KNN289" s="309"/>
      <c r="KNO289" s="309"/>
      <c r="KNP289" s="309"/>
      <c r="KNQ289" s="309"/>
      <c r="KNR289" s="309"/>
      <c r="KNS289" s="309"/>
      <c r="KNT289" s="309"/>
      <c r="KNU289" s="309"/>
      <c r="KNV289" s="309"/>
      <c r="KNW289" s="309"/>
      <c r="KNX289" s="309"/>
      <c r="KNY289" s="309"/>
      <c r="KNZ289" s="309"/>
      <c r="KOA289" s="309"/>
      <c r="KOB289" s="309"/>
      <c r="KOC289" s="309"/>
      <c r="KOD289" s="309"/>
      <c r="KOE289" s="309"/>
      <c r="KOF289" s="309"/>
      <c r="KOG289" s="309"/>
      <c r="KOH289" s="309"/>
      <c r="KOI289" s="309"/>
      <c r="KOJ289" s="309"/>
      <c r="KOK289" s="309"/>
      <c r="KOL289" s="309"/>
      <c r="KOM289" s="309"/>
      <c r="KON289" s="309"/>
      <c r="KOO289" s="309"/>
      <c r="KOP289" s="309"/>
      <c r="KOQ289" s="309"/>
      <c r="KOR289" s="309"/>
      <c r="KOS289" s="309"/>
      <c r="KOT289" s="309"/>
      <c r="KOU289" s="309"/>
      <c r="KOV289" s="309"/>
      <c r="KOW289" s="309"/>
      <c r="KOX289" s="309"/>
      <c r="KOY289" s="309"/>
      <c r="KOZ289" s="309"/>
      <c r="KPA289" s="309"/>
      <c r="KPB289" s="309"/>
      <c r="KPC289" s="309"/>
      <c r="KPD289" s="309"/>
      <c r="KPE289" s="309"/>
      <c r="KPF289" s="309"/>
      <c r="KPG289" s="309"/>
      <c r="KPH289" s="309"/>
      <c r="KPI289" s="309"/>
      <c r="KPJ289" s="309"/>
      <c r="KPK289" s="309"/>
      <c r="KPL289" s="309"/>
      <c r="KPM289" s="309"/>
      <c r="KPN289" s="309"/>
      <c r="KPO289" s="309"/>
      <c r="KPP289" s="309"/>
      <c r="KPQ289" s="309"/>
      <c r="KPR289" s="309"/>
      <c r="KPS289" s="309"/>
      <c r="KPT289" s="309"/>
      <c r="KPU289" s="309"/>
      <c r="KPV289" s="309"/>
      <c r="KPW289" s="309"/>
      <c r="KPX289" s="309"/>
      <c r="KPY289" s="309"/>
      <c r="KPZ289" s="309"/>
      <c r="KQA289" s="309"/>
      <c r="KQB289" s="309"/>
      <c r="KQC289" s="309"/>
      <c r="KQD289" s="309"/>
      <c r="KQE289" s="309"/>
      <c r="KQF289" s="309"/>
      <c r="KQG289" s="309"/>
      <c r="KQH289" s="309"/>
      <c r="KQI289" s="309"/>
      <c r="KQJ289" s="309"/>
      <c r="KQK289" s="309"/>
      <c r="KQL289" s="309"/>
      <c r="KQM289" s="309"/>
      <c r="KQN289" s="309"/>
      <c r="KQO289" s="309"/>
      <c r="KQP289" s="309"/>
      <c r="KQQ289" s="309"/>
      <c r="KQR289" s="309"/>
      <c r="KQS289" s="309"/>
      <c r="KQT289" s="309"/>
      <c r="KQU289" s="309"/>
      <c r="KQV289" s="309"/>
      <c r="KQW289" s="309"/>
      <c r="KQX289" s="309"/>
      <c r="KQY289" s="309"/>
      <c r="KQZ289" s="309"/>
      <c r="KRA289" s="309"/>
      <c r="KRB289" s="309"/>
      <c r="KRC289" s="309"/>
      <c r="KRD289" s="309"/>
      <c r="KRE289" s="309"/>
      <c r="KRF289" s="309"/>
      <c r="KRG289" s="309"/>
      <c r="KRH289" s="309"/>
      <c r="KRI289" s="309"/>
      <c r="KRJ289" s="309"/>
      <c r="KRK289" s="309"/>
      <c r="KRL289" s="309"/>
      <c r="KRM289" s="309"/>
      <c r="KRN289" s="309"/>
      <c r="KRO289" s="309"/>
      <c r="KRP289" s="309"/>
      <c r="KRQ289" s="309"/>
      <c r="KRR289" s="309"/>
      <c r="KRS289" s="309"/>
      <c r="KRT289" s="309"/>
      <c r="KRU289" s="309"/>
      <c r="KRV289" s="309"/>
      <c r="KRW289" s="309"/>
      <c r="KRX289" s="309"/>
      <c r="KRY289" s="309"/>
      <c r="KRZ289" s="309"/>
      <c r="KSA289" s="309"/>
      <c r="KSB289" s="309"/>
      <c r="KSC289" s="309"/>
      <c r="KSD289" s="309"/>
      <c r="KSE289" s="309"/>
      <c r="KSF289" s="309"/>
      <c r="KSG289" s="309"/>
      <c r="KSH289" s="309"/>
      <c r="KSI289" s="309"/>
      <c r="KSJ289" s="309"/>
      <c r="KSK289" s="309"/>
      <c r="KSL289" s="309"/>
      <c r="KSM289" s="309"/>
      <c r="KSN289" s="309"/>
      <c r="KSO289" s="309"/>
      <c r="KSP289" s="309"/>
      <c r="KSQ289" s="309"/>
      <c r="KSR289" s="309"/>
      <c r="KSS289" s="309"/>
      <c r="KST289" s="309"/>
      <c r="KSU289" s="309"/>
      <c r="KSV289" s="309"/>
      <c r="KSW289" s="309"/>
      <c r="KSX289" s="309"/>
      <c r="KSY289" s="309"/>
      <c r="KSZ289" s="309"/>
      <c r="KTA289" s="309"/>
      <c r="KTB289" s="309"/>
      <c r="KTC289" s="309"/>
      <c r="KTD289" s="309"/>
      <c r="KTE289" s="309"/>
      <c r="KTF289" s="309"/>
      <c r="KTG289" s="309"/>
      <c r="KTH289" s="309"/>
      <c r="KTI289" s="309"/>
      <c r="KTJ289" s="309"/>
      <c r="KTK289" s="309"/>
      <c r="KTL289" s="309"/>
      <c r="KTM289" s="309"/>
      <c r="KTN289" s="309"/>
      <c r="KTO289" s="309"/>
      <c r="KTP289" s="309"/>
      <c r="KTQ289" s="309"/>
      <c r="KTR289" s="309"/>
      <c r="KTS289" s="309"/>
      <c r="KTT289" s="309"/>
      <c r="KTU289" s="309"/>
      <c r="KTV289" s="309"/>
      <c r="KTW289" s="309"/>
      <c r="KTX289" s="309"/>
      <c r="KTY289" s="309"/>
      <c r="KTZ289" s="309"/>
      <c r="KUA289" s="309"/>
      <c r="KUB289" s="309"/>
      <c r="KUC289" s="309"/>
      <c r="KUD289" s="309"/>
      <c r="KUE289" s="309"/>
      <c r="KUF289" s="309"/>
      <c r="KUG289" s="309"/>
      <c r="KUH289" s="309"/>
      <c r="KUI289" s="309"/>
      <c r="KUJ289" s="309"/>
      <c r="KUK289" s="309"/>
      <c r="KUL289" s="309"/>
      <c r="KUM289" s="309"/>
      <c r="KUN289" s="309"/>
      <c r="KUO289" s="309"/>
      <c r="KUP289" s="309"/>
      <c r="KUQ289" s="309"/>
      <c r="KUR289" s="309"/>
      <c r="KUS289" s="309"/>
      <c r="KUT289" s="309"/>
      <c r="KUU289" s="309"/>
      <c r="KUV289" s="309"/>
      <c r="KUW289" s="309"/>
      <c r="KUX289" s="309"/>
      <c r="KUY289" s="309"/>
      <c r="KUZ289" s="309"/>
      <c r="KVA289" s="309"/>
      <c r="KVB289" s="309"/>
      <c r="KVC289" s="309"/>
      <c r="KVD289" s="309"/>
      <c r="KVE289" s="309"/>
      <c r="KVF289" s="309"/>
      <c r="KVG289" s="309"/>
      <c r="KVH289" s="309"/>
      <c r="KVI289" s="309"/>
      <c r="KVJ289" s="309"/>
      <c r="KVK289" s="309"/>
      <c r="KVL289" s="309"/>
      <c r="KVM289" s="309"/>
      <c r="KVN289" s="309"/>
      <c r="KVO289" s="309"/>
      <c r="KVP289" s="309"/>
      <c r="KVQ289" s="309"/>
      <c r="KVR289" s="309"/>
      <c r="KVS289" s="309"/>
      <c r="KVT289" s="309"/>
      <c r="KVU289" s="309"/>
      <c r="KVV289" s="309"/>
      <c r="KVW289" s="309"/>
      <c r="KVX289" s="309"/>
      <c r="KVY289" s="309"/>
      <c r="KVZ289" s="309"/>
      <c r="KWA289" s="309"/>
      <c r="KWB289" s="309"/>
      <c r="KWC289" s="309"/>
      <c r="KWD289" s="309"/>
      <c r="KWE289" s="309"/>
      <c r="KWF289" s="309"/>
      <c r="KWG289" s="309"/>
      <c r="KWH289" s="309"/>
      <c r="KWI289" s="309"/>
      <c r="KWJ289" s="309"/>
      <c r="KWK289" s="309"/>
      <c r="KWL289" s="309"/>
      <c r="KWM289" s="309"/>
      <c r="KWN289" s="309"/>
      <c r="KWO289" s="309"/>
      <c r="KWP289" s="309"/>
      <c r="KWQ289" s="309"/>
      <c r="KWR289" s="309"/>
      <c r="KWS289" s="309"/>
      <c r="KWT289" s="309"/>
      <c r="KWU289" s="309"/>
      <c r="KWV289" s="309"/>
      <c r="KWW289" s="309"/>
      <c r="KWX289" s="309"/>
      <c r="KWY289" s="309"/>
      <c r="KWZ289" s="309"/>
      <c r="KXA289" s="309"/>
      <c r="KXB289" s="309"/>
      <c r="KXC289" s="309"/>
      <c r="KXD289" s="309"/>
      <c r="KXE289" s="309"/>
      <c r="KXF289" s="309"/>
      <c r="KXG289" s="309"/>
      <c r="KXH289" s="309"/>
      <c r="KXI289" s="309"/>
      <c r="KXJ289" s="309"/>
      <c r="KXK289" s="309"/>
      <c r="KXL289" s="309"/>
      <c r="KXM289" s="309"/>
      <c r="KXN289" s="309"/>
      <c r="KXO289" s="309"/>
      <c r="KXP289" s="309"/>
      <c r="KXQ289" s="309"/>
      <c r="KXR289" s="309"/>
      <c r="KXS289" s="309"/>
      <c r="KXT289" s="309"/>
      <c r="KXU289" s="309"/>
      <c r="KXV289" s="309"/>
      <c r="KXW289" s="309"/>
      <c r="KXX289" s="309"/>
      <c r="KXY289" s="309"/>
      <c r="KXZ289" s="309"/>
      <c r="KYA289" s="309"/>
      <c r="KYB289" s="309"/>
      <c r="KYC289" s="309"/>
      <c r="KYD289" s="309"/>
      <c r="KYE289" s="309"/>
      <c r="KYF289" s="309"/>
      <c r="KYG289" s="309"/>
      <c r="KYH289" s="309"/>
      <c r="KYI289" s="309"/>
      <c r="KYJ289" s="309"/>
      <c r="KYK289" s="309"/>
      <c r="KYL289" s="309"/>
      <c r="KYM289" s="309"/>
      <c r="KYN289" s="309"/>
      <c r="KYO289" s="309"/>
      <c r="KYP289" s="309"/>
      <c r="KYQ289" s="309"/>
      <c r="KYR289" s="309"/>
      <c r="KYS289" s="309"/>
      <c r="KYT289" s="309"/>
      <c r="KYU289" s="309"/>
      <c r="KYV289" s="309"/>
      <c r="KYW289" s="309"/>
      <c r="KYX289" s="309"/>
      <c r="KYY289" s="309"/>
      <c r="KYZ289" s="309"/>
      <c r="KZA289" s="309"/>
      <c r="KZB289" s="309"/>
      <c r="KZC289" s="309"/>
      <c r="KZD289" s="309"/>
      <c r="KZE289" s="309"/>
      <c r="KZF289" s="309"/>
      <c r="KZG289" s="309"/>
      <c r="KZH289" s="309"/>
      <c r="KZI289" s="309"/>
      <c r="KZJ289" s="309"/>
      <c r="KZK289" s="309"/>
      <c r="KZL289" s="309"/>
      <c r="KZM289" s="309"/>
      <c r="KZN289" s="309"/>
      <c r="KZO289" s="309"/>
      <c r="KZP289" s="309"/>
      <c r="KZQ289" s="309"/>
      <c r="KZR289" s="309"/>
      <c r="KZS289" s="309"/>
      <c r="KZT289" s="309"/>
      <c r="KZU289" s="309"/>
      <c r="KZV289" s="309"/>
      <c r="KZW289" s="309"/>
      <c r="KZX289" s="309"/>
      <c r="KZY289" s="309"/>
      <c r="KZZ289" s="309"/>
      <c r="LAA289" s="309"/>
      <c r="LAB289" s="309"/>
      <c r="LAC289" s="309"/>
      <c r="LAD289" s="309"/>
      <c r="LAE289" s="309"/>
      <c r="LAF289" s="309"/>
      <c r="LAG289" s="309"/>
      <c r="LAH289" s="309"/>
      <c r="LAI289" s="309"/>
      <c r="LAJ289" s="309"/>
      <c r="LAK289" s="309"/>
      <c r="LAL289" s="309"/>
      <c r="LAM289" s="309"/>
      <c r="LAN289" s="309"/>
      <c r="LAO289" s="309"/>
      <c r="LAP289" s="309"/>
      <c r="LAQ289" s="309"/>
      <c r="LAR289" s="309"/>
      <c r="LAS289" s="309"/>
      <c r="LAT289" s="309"/>
      <c r="LAU289" s="309"/>
      <c r="LAV289" s="309"/>
      <c r="LAW289" s="309"/>
      <c r="LAX289" s="309"/>
      <c r="LAY289" s="309"/>
      <c r="LAZ289" s="309"/>
      <c r="LBA289" s="309"/>
      <c r="LBB289" s="309"/>
      <c r="LBC289" s="309"/>
      <c r="LBD289" s="309"/>
      <c r="LBE289" s="309"/>
      <c r="LBF289" s="309"/>
      <c r="LBG289" s="309"/>
      <c r="LBH289" s="309"/>
      <c r="LBI289" s="309"/>
      <c r="LBJ289" s="309"/>
      <c r="LBK289" s="309"/>
      <c r="LBL289" s="309"/>
      <c r="LBM289" s="309"/>
      <c r="LBN289" s="309"/>
      <c r="LBO289" s="309"/>
      <c r="LBP289" s="309"/>
      <c r="LBQ289" s="309"/>
      <c r="LBR289" s="309"/>
      <c r="LBS289" s="309"/>
      <c r="LBT289" s="309"/>
      <c r="LBU289" s="309"/>
      <c r="LBV289" s="309"/>
      <c r="LBW289" s="309"/>
      <c r="LBX289" s="309"/>
      <c r="LBY289" s="309"/>
      <c r="LBZ289" s="309"/>
      <c r="LCA289" s="309"/>
      <c r="LCB289" s="309"/>
      <c r="LCC289" s="309"/>
      <c r="LCD289" s="309"/>
      <c r="LCE289" s="309"/>
      <c r="LCF289" s="309"/>
      <c r="LCG289" s="309"/>
      <c r="LCH289" s="309"/>
      <c r="LCI289" s="309"/>
      <c r="LCJ289" s="309"/>
      <c r="LCK289" s="309"/>
      <c r="LCL289" s="309"/>
      <c r="LCM289" s="309"/>
      <c r="LCN289" s="309"/>
      <c r="LCO289" s="309"/>
      <c r="LCP289" s="309"/>
      <c r="LCQ289" s="309"/>
      <c r="LCR289" s="309"/>
      <c r="LCS289" s="309"/>
      <c r="LCT289" s="309"/>
      <c r="LCU289" s="309"/>
      <c r="LCV289" s="309"/>
      <c r="LCW289" s="309"/>
      <c r="LCX289" s="309"/>
      <c r="LCY289" s="309"/>
      <c r="LCZ289" s="309"/>
      <c r="LDA289" s="309"/>
      <c r="LDB289" s="309"/>
      <c r="LDC289" s="309"/>
      <c r="LDD289" s="309"/>
      <c r="LDE289" s="309"/>
      <c r="LDF289" s="309"/>
      <c r="LDG289" s="309"/>
      <c r="LDH289" s="309"/>
      <c r="LDI289" s="309"/>
      <c r="LDJ289" s="309"/>
      <c r="LDK289" s="309"/>
      <c r="LDL289" s="309"/>
      <c r="LDM289" s="309"/>
      <c r="LDN289" s="309"/>
      <c r="LDO289" s="309"/>
      <c r="LDP289" s="309"/>
      <c r="LDQ289" s="309"/>
      <c r="LDR289" s="309"/>
      <c r="LDS289" s="309"/>
      <c r="LDT289" s="309"/>
      <c r="LDU289" s="309"/>
      <c r="LDV289" s="309"/>
      <c r="LDW289" s="309"/>
      <c r="LDX289" s="309"/>
      <c r="LDY289" s="309"/>
      <c r="LDZ289" s="309"/>
      <c r="LEA289" s="309"/>
      <c r="LEB289" s="309"/>
      <c r="LEC289" s="309"/>
      <c r="LED289" s="309"/>
      <c r="LEE289" s="309"/>
      <c r="LEF289" s="309"/>
      <c r="LEG289" s="309"/>
      <c r="LEH289" s="309"/>
      <c r="LEI289" s="309"/>
      <c r="LEJ289" s="309"/>
      <c r="LEK289" s="309"/>
      <c r="LEL289" s="309"/>
      <c r="LEM289" s="309"/>
      <c r="LEN289" s="309"/>
      <c r="LEO289" s="309"/>
      <c r="LEP289" s="309"/>
      <c r="LEQ289" s="309"/>
      <c r="LER289" s="309"/>
      <c r="LES289" s="309"/>
      <c r="LET289" s="309"/>
      <c r="LEU289" s="309"/>
      <c r="LEV289" s="309"/>
      <c r="LEW289" s="309"/>
      <c r="LEX289" s="309"/>
      <c r="LEY289" s="309"/>
      <c r="LEZ289" s="309"/>
      <c r="LFA289" s="309"/>
      <c r="LFB289" s="309"/>
      <c r="LFC289" s="309"/>
      <c r="LFD289" s="309"/>
      <c r="LFE289" s="309"/>
      <c r="LFF289" s="309"/>
      <c r="LFG289" s="309"/>
      <c r="LFH289" s="309"/>
      <c r="LFI289" s="309"/>
      <c r="LFJ289" s="309"/>
      <c r="LFK289" s="309"/>
      <c r="LFL289" s="309"/>
      <c r="LFM289" s="309"/>
      <c r="LFN289" s="309"/>
      <c r="LFO289" s="309"/>
      <c r="LFP289" s="309"/>
      <c r="LFQ289" s="309"/>
      <c r="LFR289" s="309"/>
      <c r="LFS289" s="309"/>
      <c r="LFT289" s="309"/>
      <c r="LFU289" s="309"/>
      <c r="LFV289" s="309"/>
      <c r="LFW289" s="309"/>
      <c r="LFX289" s="309"/>
      <c r="LFY289" s="309"/>
      <c r="LFZ289" s="309"/>
      <c r="LGA289" s="309"/>
      <c r="LGB289" s="309"/>
      <c r="LGC289" s="309"/>
      <c r="LGD289" s="309"/>
      <c r="LGE289" s="309"/>
      <c r="LGF289" s="309"/>
      <c r="LGG289" s="309"/>
      <c r="LGH289" s="309"/>
      <c r="LGI289" s="309"/>
      <c r="LGJ289" s="309"/>
      <c r="LGK289" s="309"/>
      <c r="LGL289" s="309"/>
      <c r="LGM289" s="309"/>
      <c r="LGN289" s="309"/>
      <c r="LGO289" s="309"/>
      <c r="LGP289" s="309"/>
      <c r="LGQ289" s="309"/>
      <c r="LGR289" s="309"/>
      <c r="LGS289" s="309"/>
      <c r="LGT289" s="309"/>
      <c r="LGU289" s="309"/>
      <c r="LGV289" s="309"/>
      <c r="LGW289" s="309"/>
      <c r="LGX289" s="309"/>
      <c r="LGY289" s="309"/>
      <c r="LGZ289" s="309"/>
      <c r="LHA289" s="309"/>
      <c r="LHB289" s="309"/>
      <c r="LHC289" s="309"/>
      <c r="LHD289" s="309"/>
      <c r="LHE289" s="309"/>
      <c r="LHF289" s="309"/>
      <c r="LHG289" s="309"/>
      <c r="LHH289" s="309"/>
      <c r="LHI289" s="309"/>
      <c r="LHJ289" s="309"/>
      <c r="LHK289" s="309"/>
      <c r="LHL289" s="309"/>
      <c r="LHM289" s="309"/>
      <c r="LHN289" s="309"/>
      <c r="LHO289" s="309"/>
      <c r="LHP289" s="309"/>
      <c r="LHQ289" s="309"/>
      <c r="LHR289" s="309"/>
      <c r="LHS289" s="309"/>
      <c r="LHT289" s="309"/>
      <c r="LHU289" s="309"/>
      <c r="LHV289" s="309"/>
      <c r="LHW289" s="309"/>
      <c r="LHX289" s="309"/>
      <c r="LHY289" s="309"/>
      <c r="LHZ289" s="309"/>
      <c r="LIA289" s="309"/>
      <c r="LIB289" s="309"/>
      <c r="LIC289" s="309"/>
      <c r="LID289" s="309"/>
      <c r="LIE289" s="309"/>
      <c r="LIF289" s="309"/>
      <c r="LIG289" s="309"/>
      <c r="LIH289" s="309"/>
      <c r="LII289" s="309"/>
      <c r="LIJ289" s="309"/>
      <c r="LIK289" s="309"/>
      <c r="LIL289" s="309"/>
      <c r="LIM289" s="309"/>
      <c r="LIN289" s="309"/>
      <c r="LIO289" s="309"/>
      <c r="LIP289" s="309"/>
      <c r="LIQ289" s="309"/>
      <c r="LIR289" s="309"/>
      <c r="LIS289" s="309"/>
      <c r="LIT289" s="309"/>
      <c r="LIU289" s="309"/>
      <c r="LIV289" s="309"/>
      <c r="LIW289" s="309"/>
      <c r="LIX289" s="309"/>
      <c r="LIY289" s="309"/>
      <c r="LIZ289" s="309"/>
      <c r="LJA289" s="309"/>
      <c r="LJB289" s="309"/>
      <c r="LJC289" s="309"/>
      <c r="LJD289" s="309"/>
      <c r="LJE289" s="309"/>
      <c r="LJF289" s="309"/>
      <c r="LJG289" s="309"/>
      <c r="LJH289" s="309"/>
      <c r="LJI289" s="309"/>
      <c r="LJJ289" s="309"/>
      <c r="LJK289" s="309"/>
      <c r="LJL289" s="309"/>
      <c r="LJM289" s="309"/>
      <c r="LJN289" s="309"/>
      <c r="LJO289" s="309"/>
      <c r="LJP289" s="309"/>
      <c r="LJQ289" s="309"/>
      <c r="LJR289" s="309"/>
      <c r="LJS289" s="309"/>
      <c r="LJT289" s="309"/>
      <c r="LJU289" s="309"/>
      <c r="LJV289" s="309"/>
      <c r="LJW289" s="309"/>
      <c r="LJX289" s="309"/>
      <c r="LJY289" s="309"/>
      <c r="LJZ289" s="309"/>
      <c r="LKA289" s="309"/>
      <c r="LKB289" s="309"/>
      <c r="LKC289" s="309"/>
      <c r="LKD289" s="309"/>
      <c r="LKE289" s="309"/>
      <c r="LKF289" s="309"/>
      <c r="LKG289" s="309"/>
      <c r="LKH289" s="309"/>
      <c r="LKI289" s="309"/>
      <c r="LKJ289" s="309"/>
      <c r="LKK289" s="309"/>
      <c r="LKL289" s="309"/>
      <c r="LKM289" s="309"/>
      <c r="LKN289" s="309"/>
      <c r="LKO289" s="309"/>
      <c r="LKP289" s="309"/>
      <c r="LKQ289" s="309"/>
      <c r="LKR289" s="309"/>
      <c r="LKS289" s="309"/>
      <c r="LKT289" s="309"/>
      <c r="LKU289" s="309"/>
      <c r="LKV289" s="309"/>
      <c r="LKW289" s="309"/>
      <c r="LKX289" s="309"/>
      <c r="LKY289" s="309"/>
      <c r="LKZ289" s="309"/>
      <c r="LLA289" s="309"/>
      <c r="LLB289" s="309"/>
      <c r="LLC289" s="309"/>
      <c r="LLD289" s="309"/>
      <c r="LLE289" s="309"/>
      <c r="LLF289" s="309"/>
      <c r="LLG289" s="309"/>
      <c r="LLH289" s="309"/>
      <c r="LLI289" s="309"/>
      <c r="LLJ289" s="309"/>
      <c r="LLK289" s="309"/>
      <c r="LLL289" s="309"/>
      <c r="LLM289" s="309"/>
      <c r="LLN289" s="309"/>
      <c r="LLO289" s="309"/>
      <c r="LLP289" s="309"/>
      <c r="LLQ289" s="309"/>
      <c r="LLR289" s="309"/>
      <c r="LLS289" s="309"/>
      <c r="LLT289" s="309"/>
      <c r="LLU289" s="309"/>
      <c r="LLV289" s="309"/>
      <c r="LLW289" s="309"/>
      <c r="LLX289" s="309"/>
      <c r="LLY289" s="309"/>
      <c r="LLZ289" s="309"/>
      <c r="LMA289" s="309"/>
      <c r="LMB289" s="309"/>
      <c r="LMC289" s="309"/>
      <c r="LMD289" s="309"/>
      <c r="LME289" s="309"/>
      <c r="LMF289" s="309"/>
      <c r="LMG289" s="309"/>
      <c r="LMH289" s="309"/>
      <c r="LMI289" s="309"/>
      <c r="LMJ289" s="309"/>
      <c r="LMK289" s="309"/>
      <c r="LML289" s="309"/>
      <c r="LMM289" s="309"/>
      <c r="LMN289" s="309"/>
      <c r="LMO289" s="309"/>
      <c r="LMP289" s="309"/>
      <c r="LMQ289" s="309"/>
      <c r="LMR289" s="309"/>
      <c r="LMS289" s="309"/>
      <c r="LMT289" s="309"/>
      <c r="LMU289" s="309"/>
      <c r="LMV289" s="309"/>
      <c r="LMW289" s="309"/>
      <c r="LMX289" s="309"/>
      <c r="LMY289" s="309"/>
      <c r="LMZ289" s="309"/>
      <c r="LNA289" s="309"/>
      <c r="LNB289" s="309"/>
      <c r="LNC289" s="309"/>
      <c r="LND289" s="309"/>
      <c r="LNE289" s="309"/>
      <c r="LNF289" s="309"/>
      <c r="LNG289" s="309"/>
      <c r="LNH289" s="309"/>
      <c r="LNI289" s="309"/>
      <c r="LNJ289" s="309"/>
      <c r="LNK289" s="309"/>
      <c r="LNL289" s="309"/>
      <c r="LNM289" s="309"/>
      <c r="LNN289" s="309"/>
      <c r="LNO289" s="309"/>
      <c r="LNP289" s="309"/>
      <c r="LNQ289" s="309"/>
      <c r="LNR289" s="309"/>
      <c r="LNS289" s="309"/>
      <c r="LNT289" s="309"/>
      <c r="LNU289" s="309"/>
      <c r="LNV289" s="309"/>
      <c r="LNW289" s="309"/>
      <c r="LNX289" s="309"/>
      <c r="LNY289" s="309"/>
      <c r="LNZ289" s="309"/>
      <c r="LOA289" s="309"/>
      <c r="LOB289" s="309"/>
      <c r="LOC289" s="309"/>
      <c r="LOD289" s="309"/>
      <c r="LOE289" s="309"/>
      <c r="LOF289" s="309"/>
      <c r="LOG289" s="309"/>
      <c r="LOH289" s="309"/>
      <c r="LOI289" s="309"/>
      <c r="LOJ289" s="309"/>
      <c r="LOK289" s="309"/>
      <c r="LOL289" s="309"/>
      <c r="LOM289" s="309"/>
      <c r="LON289" s="309"/>
      <c r="LOO289" s="309"/>
      <c r="LOP289" s="309"/>
      <c r="LOQ289" s="309"/>
      <c r="LOR289" s="309"/>
      <c r="LOS289" s="309"/>
      <c r="LOT289" s="309"/>
      <c r="LOU289" s="309"/>
      <c r="LOV289" s="309"/>
      <c r="LOW289" s="309"/>
      <c r="LOX289" s="309"/>
      <c r="LOY289" s="309"/>
      <c r="LOZ289" s="309"/>
      <c r="LPA289" s="309"/>
      <c r="LPB289" s="309"/>
      <c r="LPC289" s="309"/>
      <c r="LPD289" s="309"/>
      <c r="LPE289" s="309"/>
      <c r="LPF289" s="309"/>
      <c r="LPG289" s="309"/>
      <c r="LPH289" s="309"/>
      <c r="LPI289" s="309"/>
      <c r="LPJ289" s="309"/>
      <c r="LPK289" s="309"/>
      <c r="LPL289" s="309"/>
      <c r="LPM289" s="309"/>
      <c r="LPN289" s="309"/>
      <c r="LPO289" s="309"/>
      <c r="LPP289" s="309"/>
      <c r="LPQ289" s="309"/>
      <c r="LPR289" s="309"/>
      <c r="LPS289" s="309"/>
      <c r="LPT289" s="309"/>
      <c r="LPU289" s="309"/>
      <c r="LPV289" s="309"/>
      <c r="LPW289" s="309"/>
      <c r="LPX289" s="309"/>
      <c r="LPY289" s="309"/>
      <c r="LPZ289" s="309"/>
      <c r="LQA289" s="309"/>
      <c r="LQB289" s="309"/>
      <c r="LQC289" s="309"/>
      <c r="LQD289" s="309"/>
      <c r="LQE289" s="309"/>
      <c r="LQF289" s="309"/>
      <c r="LQG289" s="309"/>
      <c r="LQH289" s="309"/>
      <c r="LQI289" s="309"/>
      <c r="LQJ289" s="309"/>
      <c r="LQK289" s="309"/>
      <c r="LQL289" s="309"/>
      <c r="LQM289" s="309"/>
      <c r="LQN289" s="309"/>
      <c r="LQO289" s="309"/>
      <c r="LQP289" s="309"/>
      <c r="LQQ289" s="309"/>
      <c r="LQR289" s="309"/>
      <c r="LQS289" s="309"/>
      <c r="LQT289" s="309"/>
      <c r="LQU289" s="309"/>
      <c r="LQV289" s="309"/>
      <c r="LQW289" s="309"/>
      <c r="LQX289" s="309"/>
      <c r="LQY289" s="309"/>
      <c r="LQZ289" s="309"/>
      <c r="LRA289" s="309"/>
      <c r="LRB289" s="309"/>
      <c r="LRC289" s="309"/>
      <c r="LRD289" s="309"/>
      <c r="LRE289" s="309"/>
      <c r="LRF289" s="309"/>
      <c r="LRG289" s="309"/>
      <c r="LRH289" s="309"/>
      <c r="LRI289" s="309"/>
      <c r="LRJ289" s="309"/>
      <c r="LRK289" s="309"/>
      <c r="LRL289" s="309"/>
      <c r="LRM289" s="309"/>
      <c r="LRN289" s="309"/>
      <c r="LRO289" s="309"/>
      <c r="LRP289" s="309"/>
      <c r="LRQ289" s="309"/>
      <c r="LRR289" s="309"/>
      <c r="LRS289" s="309"/>
      <c r="LRT289" s="309"/>
      <c r="LRU289" s="309"/>
      <c r="LRV289" s="309"/>
      <c r="LRW289" s="309"/>
      <c r="LRX289" s="309"/>
      <c r="LRY289" s="309"/>
      <c r="LRZ289" s="309"/>
      <c r="LSA289" s="309"/>
      <c r="LSB289" s="309"/>
      <c r="LSC289" s="309"/>
      <c r="LSD289" s="309"/>
      <c r="LSE289" s="309"/>
      <c r="LSF289" s="309"/>
      <c r="LSG289" s="309"/>
      <c r="LSH289" s="309"/>
      <c r="LSI289" s="309"/>
      <c r="LSJ289" s="309"/>
      <c r="LSK289" s="309"/>
      <c r="LSL289" s="309"/>
      <c r="LSM289" s="309"/>
      <c r="LSN289" s="309"/>
      <c r="LSO289" s="309"/>
      <c r="LSP289" s="309"/>
      <c r="LSQ289" s="309"/>
      <c r="LSR289" s="309"/>
      <c r="LSS289" s="309"/>
      <c r="LST289" s="309"/>
      <c r="LSU289" s="309"/>
      <c r="LSV289" s="309"/>
      <c r="LSW289" s="309"/>
      <c r="LSX289" s="309"/>
      <c r="LSY289" s="309"/>
      <c r="LSZ289" s="309"/>
      <c r="LTA289" s="309"/>
      <c r="LTB289" s="309"/>
      <c r="LTC289" s="309"/>
      <c r="LTD289" s="309"/>
      <c r="LTE289" s="309"/>
      <c r="LTF289" s="309"/>
      <c r="LTG289" s="309"/>
      <c r="LTH289" s="309"/>
      <c r="LTI289" s="309"/>
      <c r="LTJ289" s="309"/>
      <c r="LTK289" s="309"/>
      <c r="LTL289" s="309"/>
      <c r="LTM289" s="309"/>
      <c r="LTN289" s="309"/>
      <c r="LTO289" s="309"/>
      <c r="LTP289" s="309"/>
      <c r="LTQ289" s="309"/>
      <c r="LTR289" s="309"/>
      <c r="LTS289" s="309"/>
      <c r="LTT289" s="309"/>
      <c r="LTU289" s="309"/>
      <c r="LTV289" s="309"/>
      <c r="LTW289" s="309"/>
      <c r="LTX289" s="309"/>
      <c r="LTY289" s="309"/>
      <c r="LTZ289" s="309"/>
      <c r="LUA289" s="309"/>
      <c r="LUB289" s="309"/>
      <c r="LUC289" s="309"/>
      <c r="LUD289" s="309"/>
      <c r="LUE289" s="309"/>
      <c r="LUF289" s="309"/>
      <c r="LUG289" s="309"/>
      <c r="LUH289" s="309"/>
      <c r="LUI289" s="309"/>
      <c r="LUJ289" s="309"/>
      <c r="LUK289" s="309"/>
      <c r="LUL289" s="309"/>
      <c r="LUM289" s="309"/>
      <c r="LUN289" s="309"/>
      <c r="LUO289" s="309"/>
      <c r="LUP289" s="309"/>
      <c r="LUQ289" s="309"/>
      <c r="LUR289" s="309"/>
      <c r="LUS289" s="309"/>
      <c r="LUT289" s="309"/>
      <c r="LUU289" s="309"/>
      <c r="LUV289" s="309"/>
      <c r="LUW289" s="309"/>
      <c r="LUX289" s="309"/>
      <c r="LUY289" s="309"/>
      <c r="LUZ289" s="309"/>
      <c r="LVA289" s="309"/>
      <c r="LVB289" s="309"/>
      <c r="LVC289" s="309"/>
      <c r="LVD289" s="309"/>
      <c r="LVE289" s="309"/>
      <c r="LVF289" s="309"/>
      <c r="LVG289" s="309"/>
      <c r="LVH289" s="309"/>
      <c r="LVI289" s="309"/>
      <c r="LVJ289" s="309"/>
      <c r="LVK289" s="309"/>
      <c r="LVL289" s="309"/>
      <c r="LVM289" s="309"/>
      <c r="LVN289" s="309"/>
      <c r="LVO289" s="309"/>
      <c r="LVP289" s="309"/>
      <c r="LVQ289" s="309"/>
      <c r="LVR289" s="309"/>
      <c r="LVS289" s="309"/>
      <c r="LVT289" s="309"/>
      <c r="LVU289" s="309"/>
      <c r="LVV289" s="309"/>
      <c r="LVW289" s="309"/>
      <c r="LVX289" s="309"/>
      <c r="LVY289" s="309"/>
      <c r="LVZ289" s="309"/>
      <c r="LWA289" s="309"/>
      <c r="LWB289" s="309"/>
      <c r="LWC289" s="309"/>
      <c r="LWD289" s="309"/>
      <c r="LWE289" s="309"/>
      <c r="LWF289" s="309"/>
      <c r="LWG289" s="309"/>
      <c r="LWH289" s="309"/>
      <c r="LWI289" s="309"/>
      <c r="LWJ289" s="309"/>
      <c r="LWK289" s="309"/>
      <c r="LWL289" s="309"/>
      <c r="LWM289" s="309"/>
      <c r="LWN289" s="309"/>
      <c r="LWO289" s="309"/>
      <c r="LWP289" s="309"/>
      <c r="LWQ289" s="309"/>
      <c r="LWR289" s="309"/>
      <c r="LWS289" s="309"/>
      <c r="LWT289" s="309"/>
      <c r="LWU289" s="309"/>
      <c r="LWV289" s="309"/>
      <c r="LWW289" s="309"/>
      <c r="LWX289" s="309"/>
      <c r="LWY289" s="309"/>
      <c r="LWZ289" s="309"/>
      <c r="LXA289" s="309"/>
      <c r="LXB289" s="309"/>
      <c r="LXC289" s="309"/>
      <c r="LXD289" s="309"/>
      <c r="LXE289" s="309"/>
      <c r="LXF289" s="309"/>
      <c r="LXG289" s="309"/>
      <c r="LXH289" s="309"/>
      <c r="LXI289" s="309"/>
      <c r="LXJ289" s="309"/>
      <c r="LXK289" s="309"/>
      <c r="LXL289" s="309"/>
      <c r="LXM289" s="309"/>
      <c r="LXN289" s="309"/>
      <c r="LXO289" s="309"/>
      <c r="LXP289" s="309"/>
      <c r="LXQ289" s="309"/>
      <c r="LXR289" s="309"/>
      <c r="LXS289" s="309"/>
      <c r="LXT289" s="309"/>
      <c r="LXU289" s="309"/>
      <c r="LXV289" s="309"/>
      <c r="LXW289" s="309"/>
      <c r="LXX289" s="309"/>
      <c r="LXY289" s="309"/>
      <c r="LXZ289" s="309"/>
      <c r="LYA289" s="309"/>
      <c r="LYB289" s="309"/>
      <c r="LYC289" s="309"/>
      <c r="LYD289" s="309"/>
      <c r="LYE289" s="309"/>
      <c r="LYF289" s="309"/>
      <c r="LYG289" s="309"/>
      <c r="LYH289" s="309"/>
      <c r="LYI289" s="309"/>
      <c r="LYJ289" s="309"/>
      <c r="LYK289" s="309"/>
      <c r="LYL289" s="309"/>
      <c r="LYM289" s="309"/>
      <c r="LYN289" s="309"/>
      <c r="LYO289" s="309"/>
      <c r="LYP289" s="309"/>
      <c r="LYQ289" s="309"/>
      <c r="LYR289" s="309"/>
      <c r="LYS289" s="309"/>
      <c r="LYT289" s="309"/>
      <c r="LYU289" s="309"/>
      <c r="LYV289" s="309"/>
      <c r="LYW289" s="309"/>
      <c r="LYX289" s="309"/>
      <c r="LYY289" s="309"/>
      <c r="LYZ289" s="309"/>
      <c r="LZA289" s="309"/>
      <c r="LZB289" s="309"/>
      <c r="LZC289" s="309"/>
      <c r="LZD289" s="309"/>
      <c r="LZE289" s="309"/>
      <c r="LZF289" s="309"/>
      <c r="LZG289" s="309"/>
      <c r="LZH289" s="309"/>
      <c r="LZI289" s="309"/>
      <c r="LZJ289" s="309"/>
      <c r="LZK289" s="309"/>
      <c r="LZL289" s="309"/>
      <c r="LZM289" s="309"/>
      <c r="LZN289" s="309"/>
      <c r="LZO289" s="309"/>
      <c r="LZP289" s="309"/>
      <c r="LZQ289" s="309"/>
      <c r="LZR289" s="309"/>
      <c r="LZS289" s="309"/>
      <c r="LZT289" s="309"/>
      <c r="LZU289" s="309"/>
      <c r="LZV289" s="309"/>
      <c r="LZW289" s="309"/>
      <c r="LZX289" s="309"/>
      <c r="LZY289" s="309"/>
      <c r="LZZ289" s="309"/>
      <c r="MAA289" s="309"/>
      <c r="MAB289" s="309"/>
      <c r="MAC289" s="309"/>
      <c r="MAD289" s="309"/>
      <c r="MAE289" s="309"/>
      <c r="MAF289" s="309"/>
      <c r="MAG289" s="309"/>
      <c r="MAH289" s="309"/>
      <c r="MAI289" s="309"/>
      <c r="MAJ289" s="309"/>
      <c r="MAK289" s="309"/>
      <c r="MAL289" s="309"/>
      <c r="MAM289" s="309"/>
      <c r="MAN289" s="309"/>
      <c r="MAO289" s="309"/>
      <c r="MAP289" s="309"/>
      <c r="MAQ289" s="309"/>
      <c r="MAR289" s="309"/>
      <c r="MAS289" s="309"/>
      <c r="MAT289" s="309"/>
      <c r="MAU289" s="309"/>
      <c r="MAV289" s="309"/>
      <c r="MAW289" s="309"/>
      <c r="MAX289" s="309"/>
      <c r="MAY289" s="309"/>
      <c r="MAZ289" s="309"/>
      <c r="MBA289" s="309"/>
      <c r="MBB289" s="309"/>
      <c r="MBC289" s="309"/>
      <c r="MBD289" s="309"/>
      <c r="MBE289" s="309"/>
      <c r="MBF289" s="309"/>
      <c r="MBG289" s="309"/>
      <c r="MBH289" s="309"/>
      <c r="MBI289" s="309"/>
      <c r="MBJ289" s="309"/>
      <c r="MBK289" s="309"/>
      <c r="MBL289" s="309"/>
      <c r="MBM289" s="309"/>
      <c r="MBN289" s="309"/>
      <c r="MBO289" s="309"/>
      <c r="MBP289" s="309"/>
      <c r="MBQ289" s="309"/>
      <c r="MBR289" s="309"/>
      <c r="MBS289" s="309"/>
      <c r="MBT289" s="309"/>
      <c r="MBU289" s="309"/>
      <c r="MBV289" s="309"/>
      <c r="MBW289" s="309"/>
      <c r="MBX289" s="309"/>
      <c r="MBY289" s="309"/>
      <c r="MBZ289" s="309"/>
      <c r="MCA289" s="309"/>
      <c r="MCB289" s="309"/>
      <c r="MCC289" s="309"/>
      <c r="MCD289" s="309"/>
      <c r="MCE289" s="309"/>
      <c r="MCF289" s="309"/>
      <c r="MCG289" s="309"/>
      <c r="MCH289" s="309"/>
      <c r="MCI289" s="309"/>
      <c r="MCJ289" s="309"/>
      <c r="MCK289" s="309"/>
      <c r="MCL289" s="309"/>
      <c r="MCM289" s="309"/>
      <c r="MCN289" s="309"/>
      <c r="MCO289" s="309"/>
      <c r="MCP289" s="309"/>
      <c r="MCQ289" s="309"/>
      <c r="MCR289" s="309"/>
      <c r="MCS289" s="309"/>
      <c r="MCT289" s="309"/>
      <c r="MCU289" s="309"/>
      <c r="MCV289" s="309"/>
      <c r="MCW289" s="309"/>
      <c r="MCX289" s="309"/>
      <c r="MCY289" s="309"/>
      <c r="MCZ289" s="309"/>
      <c r="MDA289" s="309"/>
      <c r="MDB289" s="309"/>
      <c r="MDC289" s="309"/>
      <c r="MDD289" s="309"/>
      <c r="MDE289" s="309"/>
      <c r="MDF289" s="309"/>
      <c r="MDG289" s="309"/>
      <c r="MDH289" s="309"/>
      <c r="MDI289" s="309"/>
      <c r="MDJ289" s="309"/>
      <c r="MDK289" s="309"/>
      <c r="MDL289" s="309"/>
      <c r="MDM289" s="309"/>
      <c r="MDN289" s="309"/>
      <c r="MDO289" s="309"/>
      <c r="MDP289" s="309"/>
      <c r="MDQ289" s="309"/>
      <c r="MDR289" s="309"/>
      <c r="MDS289" s="309"/>
      <c r="MDT289" s="309"/>
      <c r="MDU289" s="309"/>
      <c r="MDV289" s="309"/>
      <c r="MDW289" s="309"/>
      <c r="MDX289" s="309"/>
      <c r="MDY289" s="309"/>
      <c r="MDZ289" s="309"/>
      <c r="MEA289" s="309"/>
      <c r="MEB289" s="309"/>
      <c r="MEC289" s="309"/>
      <c r="MED289" s="309"/>
      <c r="MEE289" s="309"/>
      <c r="MEF289" s="309"/>
      <c r="MEG289" s="309"/>
      <c r="MEH289" s="309"/>
      <c r="MEI289" s="309"/>
      <c r="MEJ289" s="309"/>
      <c r="MEK289" s="309"/>
      <c r="MEL289" s="309"/>
      <c r="MEM289" s="309"/>
      <c r="MEN289" s="309"/>
      <c r="MEO289" s="309"/>
      <c r="MEP289" s="309"/>
      <c r="MEQ289" s="309"/>
      <c r="MER289" s="309"/>
      <c r="MES289" s="309"/>
      <c r="MET289" s="309"/>
      <c r="MEU289" s="309"/>
      <c r="MEV289" s="309"/>
      <c r="MEW289" s="309"/>
      <c r="MEX289" s="309"/>
      <c r="MEY289" s="309"/>
      <c r="MEZ289" s="309"/>
      <c r="MFA289" s="309"/>
      <c r="MFB289" s="309"/>
      <c r="MFC289" s="309"/>
      <c r="MFD289" s="309"/>
      <c r="MFE289" s="309"/>
      <c r="MFF289" s="309"/>
      <c r="MFG289" s="309"/>
      <c r="MFH289" s="309"/>
      <c r="MFI289" s="309"/>
      <c r="MFJ289" s="309"/>
      <c r="MFK289" s="309"/>
      <c r="MFL289" s="309"/>
      <c r="MFM289" s="309"/>
      <c r="MFN289" s="309"/>
      <c r="MFO289" s="309"/>
      <c r="MFP289" s="309"/>
      <c r="MFQ289" s="309"/>
      <c r="MFR289" s="309"/>
      <c r="MFS289" s="309"/>
      <c r="MFT289" s="309"/>
      <c r="MFU289" s="309"/>
      <c r="MFV289" s="309"/>
      <c r="MFW289" s="309"/>
      <c r="MFX289" s="309"/>
      <c r="MFY289" s="309"/>
      <c r="MFZ289" s="309"/>
      <c r="MGA289" s="309"/>
      <c r="MGB289" s="309"/>
      <c r="MGC289" s="309"/>
      <c r="MGD289" s="309"/>
      <c r="MGE289" s="309"/>
      <c r="MGF289" s="309"/>
      <c r="MGG289" s="309"/>
      <c r="MGH289" s="309"/>
      <c r="MGI289" s="309"/>
      <c r="MGJ289" s="309"/>
      <c r="MGK289" s="309"/>
      <c r="MGL289" s="309"/>
      <c r="MGM289" s="309"/>
      <c r="MGN289" s="309"/>
      <c r="MGO289" s="309"/>
      <c r="MGP289" s="309"/>
      <c r="MGQ289" s="309"/>
      <c r="MGR289" s="309"/>
      <c r="MGS289" s="309"/>
      <c r="MGT289" s="309"/>
      <c r="MGU289" s="309"/>
      <c r="MGV289" s="309"/>
      <c r="MGW289" s="309"/>
      <c r="MGX289" s="309"/>
      <c r="MGY289" s="309"/>
      <c r="MGZ289" s="309"/>
      <c r="MHA289" s="309"/>
      <c r="MHB289" s="309"/>
      <c r="MHC289" s="309"/>
      <c r="MHD289" s="309"/>
      <c r="MHE289" s="309"/>
      <c r="MHF289" s="309"/>
      <c r="MHG289" s="309"/>
      <c r="MHH289" s="309"/>
      <c r="MHI289" s="309"/>
      <c r="MHJ289" s="309"/>
      <c r="MHK289" s="309"/>
      <c r="MHL289" s="309"/>
      <c r="MHM289" s="309"/>
      <c r="MHN289" s="309"/>
      <c r="MHO289" s="309"/>
      <c r="MHP289" s="309"/>
      <c r="MHQ289" s="309"/>
      <c r="MHR289" s="309"/>
      <c r="MHS289" s="309"/>
      <c r="MHT289" s="309"/>
      <c r="MHU289" s="309"/>
      <c r="MHV289" s="309"/>
      <c r="MHW289" s="309"/>
      <c r="MHX289" s="309"/>
      <c r="MHY289" s="309"/>
      <c r="MHZ289" s="309"/>
      <c r="MIA289" s="309"/>
      <c r="MIB289" s="309"/>
      <c r="MIC289" s="309"/>
      <c r="MID289" s="309"/>
      <c r="MIE289" s="309"/>
      <c r="MIF289" s="309"/>
      <c r="MIG289" s="309"/>
      <c r="MIH289" s="309"/>
      <c r="MII289" s="309"/>
      <c r="MIJ289" s="309"/>
      <c r="MIK289" s="309"/>
      <c r="MIL289" s="309"/>
      <c r="MIM289" s="309"/>
      <c r="MIN289" s="309"/>
      <c r="MIO289" s="309"/>
      <c r="MIP289" s="309"/>
      <c r="MIQ289" s="309"/>
      <c r="MIR289" s="309"/>
      <c r="MIS289" s="309"/>
      <c r="MIT289" s="309"/>
      <c r="MIU289" s="309"/>
      <c r="MIV289" s="309"/>
      <c r="MIW289" s="309"/>
      <c r="MIX289" s="309"/>
      <c r="MIY289" s="309"/>
      <c r="MIZ289" s="309"/>
      <c r="MJA289" s="309"/>
      <c r="MJB289" s="309"/>
      <c r="MJC289" s="309"/>
      <c r="MJD289" s="309"/>
      <c r="MJE289" s="309"/>
      <c r="MJF289" s="309"/>
      <c r="MJG289" s="309"/>
      <c r="MJH289" s="309"/>
      <c r="MJI289" s="309"/>
      <c r="MJJ289" s="309"/>
      <c r="MJK289" s="309"/>
      <c r="MJL289" s="309"/>
      <c r="MJM289" s="309"/>
      <c r="MJN289" s="309"/>
      <c r="MJO289" s="309"/>
      <c r="MJP289" s="309"/>
      <c r="MJQ289" s="309"/>
      <c r="MJR289" s="309"/>
      <c r="MJS289" s="309"/>
      <c r="MJT289" s="309"/>
      <c r="MJU289" s="309"/>
      <c r="MJV289" s="309"/>
      <c r="MJW289" s="309"/>
      <c r="MJX289" s="309"/>
      <c r="MJY289" s="309"/>
      <c r="MJZ289" s="309"/>
      <c r="MKA289" s="309"/>
      <c r="MKB289" s="309"/>
      <c r="MKC289" s="309"/>
      <c r="MKD289" s="309"/>
      <c r="MKE289" s="309"/>
      <c r="MKF289" s="309"/>
      <c r="MKG289" s="309"/>
      <c r="MKH289" s="309"/>
      <c r="MKI289" s="309"/>
      <c r="MKJ289" s="309"/>
      <c r="MKK289" s="309"/>
      <c r="MKL289" s="309"/>
      <c r="MKM289" s="309"/>
      <c r="MKN289" s="309"/>
      <c r="MKO289" s="309"/>
      <c r="MKP289" s="309"/>
      <c r="MKQ289" s="309"/>
      <c r="MKR289" s="309"/>
      <c r="MKS289" s="309"/>
      <c r="MKT289" s="309"/>
      <c r="MKU289" s="309"/>
      <c r="MKV289" s="309"/>
      <c r="MKW289" s="309"/>
      <c r="MKX289" s="309"/>
      <c r="MKY289" s="309"/>
      <c r="MKZ289" s="309"/>
      <c r="MLA289" s="309"/>
      <c r="MLB289" s="309"/>
      <c r="MLC289" s="309"/>
      <c r="MLD289" s="309"/>
      <c r="MLE289" s="309"/>
      <c r="MLF289" s="309"/>
      <c r="MLG289" s="309"/>
      <c r="MLH289" s="309"/>
      <c r="MLI289" s="309"/>
      <c r="MLJ289" s="309"/>
      <c r="MLK289" s="309"/>
      <c r="MLL289" s="309"/>
      <c r="MLM289" s="309"/>
      <c r="MLN289" s="309"/>
      <c r="MLO289" s="309"/>
      <c r="MLP289" s="309"/>
      <c r="MLQ289" s="309"/>
      <c r="MLR289" s="309"/>
      <c r="MLS289" s="309"/>
      <c r="MLT289" s="309"/>
      <c r="MLU289" s="309"/>
      <c r="MLV289" s="309"/>
      <c r="MLW289" s="309"/>
      <c r="MLX289" s="309"/>
      <c r="MLY289" s="309"/>
      <c r="MLZ289" s="309"/>
      <c r="MMA289" s="309"/>
      <c r="MMB289" s="309"/>
      <c r="MMC289" s="309"/>
      <c r="MMD289" s="309"/>
      <c r="MME289" s="309"/>
      <c r="MMF289" s="309"/>
      <c r="MMG289" s="309"/>
      <c r="MMH289" s="309"/>
      <c r="MMI289" s="309"/>
      <c r="MMJ289" s="309"/>
      <c r="MMK289" s="309"/>
      <c r="MML289" s="309"/>
      <c r="MMM289" s="309"/>
      <c r="MMN289" s="309"/>
      <c r="MMO289" s="309"/>
      <c r="MMP289" s="309"/>
      <c r="MMQ289" s="309"/>
      <c r="MMR289" s="309"/>
      <c r="MMS289" s="309"/>
      <c r="MMT289" s="309"/>
      <c r="MMU289" s="309"/>
      <c r="MMV289" s="309"/>
      <c r="MMW289" s="309"/>
      <c r="MMX289" s="309"/>
      <c r="MMY289" s="309"/>
      <c r="MMZ289" s="309"/>
      <c r="MNA289" s="309"/>
      <c r="MNB289" s="309"/>
      <c r="MNC289" s="309"/>
      <c r="MND289" s="309"/>
      <c r="MNE289" s="309"/>
      <c r="MNF289" s="309"/>
      <c r="MNG289" s="309"/>
      <c r="MNH289" s="309"/>
      <c r="MNI289" s="309"/>
      <c r="MNJ289" s="309"/>
      <c r="MNK289" s="309"/>
      <c r="MNL289" s="309"/>
      <c r="MNM289" s="309"/>
      <c r="MNN289" s="309"/>
      <c r="MNO289" s="309"/>
      <c r="MNP289" s="309"/>
      <c r="MNQ289" s="309"/>
      <c r="MNR289" s="309"/>
      <c r="MNS289" s="309"/>
      <c r="MNT289" s="309"/>
      <c r="MNU289" s="309"/>
      <c r="MNV289" s="309"/>
      <c r="MNW289" s="309"/>
      <c r="MNX289" s="309"/>
      <c r="MNY289" s="309"/>
      <c r="MNZ289" s="309"/>
      <c r="MOA289" s="309"/>
      <c r="MOB289" s="309"/>
      <c r="MOC289" s="309"/>
      <c r="MOD289" s="309"/>
      <c r="MOE289" s="309"/>
      <c r="MOF289" s="309"/>
      <c r="MOG289" s="309"/>
      <c r="MOH289" s="309"/>
      <c r="MOI289" s="309"/>
      <c r="MOJ289" s="309"/>
      <c r="MOK289" s="309"/>
      <c r="MOL289" s="309"/>
      <c r="MOM289" s="309"/>
      <c r="MON289" s="309"/>
      <c r="MOO289" s="309"/>
      <c r="MOP289" s="309"/>
      <c r="MOQ289" s="309"/>
      <c r="MOR289" s="309"/>
      <c r="MOS289" s="309"/>
      <c r="MOT289" s="309"/>
      <c r="MOU289" s="309"/>
      <c r="MOV289" s="309"/>
      <c r="MOW289" s="309"/>
      <c r="MOX289" s="309"/>
      <c r="MOY289" s="309"/>
      <c r="MOZ289" s="309"/>
      <c r="MPA289" s="309"/>
      <c r="MPB289" s="309"/>
      <c r="MPC289" s="309"/>
      <c r="MPD289" s="309"/>
      <c r="MPE289" s="309"/>
      <c r="MPF289" s="309"/>
      <c r="MPG289" s="309"/>
      <c r="MPH289" s="309"/>
      <c r="MPI289" s="309"/>
      <c r="MPJ289" s="309"/>
      <c r="MPK289" s="309"/>
      <c r="MPL289" s="309"/>
      <c r="MPM289" s="309"/>
      <c r="MPN289" s="309"/>
      <c r="MPO289" s="309"/>
      <c r="MPP289" s="309"/>
      <c r="MPQ289" s="309"/>
      <c r="MPR289" s="309"/>
      <c r="MPS289" s="309"/>
      <c r="MPT289" s="309"/>
      <c r="MPU289" s="309"/>
      <c r="MPV289" s="309"/>
      <c r="MPW289" s="309"/>
      <c r="MPX289" s="309"/>
      <c r="MPY289" s="309"/>
      <c r="MPZ289" s="309"/>
      <c r="MQA289" s="309"/>
      <c r="MQB289" s="309"/>
      <c r="MQC289" s="309"/>
      <c r="MQD289" s="309"/>
      <c r="MQE289" s="309"/>
      <c r="MQF289" s="309"/>
      <c r="MQG289" s="309"/>
      <c r="MQH289" s="309"/>
      <c r="MQI289" s="309"/>
      <c r="MQJ289" s="309"/>
      <c r="MQK289" s="309"/>
      <c r="MQL289" s="309"/>
      <c r="MQM289" s="309"/>
      <c r="MQN289" s="309"/>
      <c r="MQO289" s="309"/>
      <c r="MQP289" s="309"/>
      <c r="MQQ289" s="309"/>
      <c r="MQR289" s="309"/>
      <c r="MQS289" s="309"/>
      <c r="MQT289" s="309"/>
      <c r="MQU289" s="309"/>
      <c r="MQV289" s="309"/>
      <c r="MQW289" s="309"/>
      <c r="MQX289" s="309"/>
      <c r="MQY289" s="309"/>
      <c r="MQZ289" s="309"/>
      <c r="MRA289" s="309"/>
      <c r="MRB289" s="309"/>
      <c r="MRC289" s="309"/>
      <c r="MRD289" s="309"/>
      <c r="MRE289" s="309"/>
      <c r="MRF289" s="309"/>
      <c r="MRG289" s="309"/>
      <c r="MRH289" s="309"/>
      <c r="MRI289" s="309"/>
      <c r="MRJ289" s="309"/>
      <c r="MRK289" s="309"/>
      <c r="MRL289" s="309"/>
      <c r="MRM289" s="309"/>
      <c r="MRN289" s="309"/>
      <c r="MRO289" s="309"/>
      <c r="MRP289" s="309"/>
      <c r="MRQ289" s="309"/>
      <c r="MRR289" s="309"/>
      <c r="MRS289" s="309"/>
      <c r="MRT289" s="309"/>
      <c r="MRU289" s="309"/>
      <c r="MRV289" s="309"/>
      <c r="MRW289" s="309"/>
      <c r="MRX289" s="309"/>
      <c r="MRY289" s="309"/>
      <c r="MRZ289" s="309"/>
      <c r="MSA289" s="309"/>
      <c r="MSB289" s="309"/>
      <c r="MSC289" s="309"/>
      <c r="MSD289" s="309"/>
      <c r="MSE289" s="309"/>
      <c r="MSF289" s="309"/>
      <c r="MSG289" s="309"/>
      <c r="MSH289" s="309"/>
      <c r="MSI289" s="309"/>
      <c r="MSJ289" s="309"/>
      <c r="MSK289" s="309"/>
      <c r="MSL289" s="309"/>
      <c r="MSM289" s="309"/>
      <c r="MSN289" s="309"/>
      <c r="MSO289" s="309"/>
      <c r="MSP289" s="309"/>
      <c r="MSQ289" s="309"/>
      <c r="MSR289" s="309"/>
      <c r="MSS289" s="309"/>
      <c r="MST289" s="309"/>
      <c r="MSU289" s="309"/>
      <c r="MSV289" s="309"/>
      <c r="MSW289" s="309"/>
      <c r="MSX289" s="309"/>
      <c r="MSY289" s="309"/>
      <c r="MSZ289" s="309"/>
      <c r="MTA289" s="309"/>
      <c r="MTB289" s="309"/>
      <c r="MTC289" s="309"/>
      <c r="MTD289" s="309"/>
      <c r="MTE289" s="309"/>
      <c r="MTF289" s="309"/>
      <c r="MTG289" s="309"/>
      <c r="MTH289" s="309"/>
      <c r="MTI289" s="309"/>
      <c r="MTJ289" s="309"/>
      <c r="MTK289" s="309"/>
      <c r="MTL289" s="309"/>
      <c r="MTM289" s="309"/>
      <c r="MTN289" s="309"/>
      <c r="MTO289" s="309"/>
      <c r="MTP289" s="309"/>
      <c r="MTQ289" s="309"/>
      <c r="MTR289" s="309"/>
      <c r="MTS289" s="309"/>
      <c r="MTT289" s="309"/>
      <c r="MTU289" s="309"/>
      <c r="MTV289" s="309"/>
      <c r="MTW289" s="309"/>
      <c r="MTX289" s="309"/>
      <c r="MTY289" s="309"/>
      <c r="MTZ289" s="309"/>
      <c r="MUA289" s="309"/>
      <c r="MUB289" s="309"/>
      <c r="MUC289" s="309"/>
      <c r="MUD289" s="309"/>
      <c r="MUE289" s="309"/>
      <c r="MUF289" s="309"/>
      <c r="MUG289" s="309"/>
      <c r="MUH289" s="309"/>
      <c r="MUI289" s="309"/>
      <c r="MUJ289" s="309"/>
      <c r="MUK289" s="309"/>
      <c r="MUL289" s="309"/>
      <c r="MUM289" s="309"/>
      <c r="MUN289" s="309"/>
      <c r="MUO289" s="309"/>
      <c r="MUP289" s="309"/>
      <c r="MUQ289" s="309"/>
      <c r="MUR289" s="309"/>
      <c r="MUS289" s="309"/>
      <c r="MUT289" s="309"/>
      <c r="MUU289" s="309"/>
      <c r="MUV289" s="309"/>
      <c r="MUW289" s="309"/>
      <c r="MUX289" s="309"/>
      <c r="MUY289" s="309"/>
      <c r="MUZ289" s="309"/>
      <c r="MVA289" s="309"/>
      <c r="MVB289" s="309"/>
      <c r="MVC289" s="309"/>
      <c r="MVD289" s="309"/>
      <c r="MVE289" s="309"/>
      <c r="MVF289" s="309"/>
      <c r="MVG289" s="309"/>
      <c r="MVH289" s="309"/>
      <c r="MVI289" s="309"/>
      <c r="MVJ289" s="309"/>
      <c r="MVK289" s="309"/>
      <c r="MVL289" s="309"/>
      <c r="MVM289" s="309"/>
      <c r="MVN289" s="309"/>
      <c r="MVO289" s="309"/>
      <c r="MVP289" s="309"/>
      <c r="MVQ289" s="309"/>
      <c r="MVR289" s="309"/>
      <c r="MVS289" s="309"/>
      <c r="MVT289" s="309"/>
      <c r="MVU289" s="309"/>
      <c r="MVV289" s="309"/>
      <c r="MVW289" s="309"/>
      <c r="MVX289" s="309"/>
      <c r="MVY289" s="309"/>
      <c r="MVZ289" s="309"/>
      <c r="MWA289" s="309"/>
      <c r="MWB289" s="309"/>
      <c r="MWC289" s="309"/>
      <c r="MWD289" s="309"/>
      <c r="MWE289" s="309"/>
      <c r="MWF289" s="309"/>
      <c r="MWG289" s="309"/>
      <c r="MWH289" s="309"/>
      <c r="MWI289" s="309"/>
      <c r="MWJ289" s="309"/>
      <c r="MWK289" s="309"/>
      <c r="MWL289" s="309"/>
      <c r="MWM289" s="309"/>
      <c r="MWN289" s="309"/>
      <c r="MWO289" s="309"/>
      <c r="MWP289" s="309"/>
      <c r="MWQ289" s="309"/>
      <c r="MWR289" s="309"/>
      <c r="MWS289" s="309"/>
      <c r="MWT289" s="309"/>
      <c r="MWU289" s="309"/>
      <c r="MWV289" s="309"/>
      <c r="MWW289" s="309"/>
      <c r="MWX289" s="309"/>
      <c r="MWY289" s="309"/>
      <c r="MWZ289" s="309"/>
      <c r="MXA289" s="309"/>
      <c r="MXB289" s="309"/>
      <c r="MXC289" s="309"/>
      <c r="MXD289" s="309"/>
      <c r="MXE289" s="309"/>
      <c r="MXF289" s="309"/>
      <c r="MXG289" s="309"/>
      <c r="MXH289" s="309"/>
      <c r="MXI289" s="309"/>
      <c r="MXJ289" s="309"/>
      <c r="MXK289" s="309"/>
      <c r="MXL289" s="309"/>
      <c r="MXM289" s="309"/>
      <c r="MXN289" s="309"/>
      <c r="MXO289" s="309"/>
      <c r="MXP289" s="309"/>
      <c r="MXQ289" s="309"/>
      <c r="MXR289" s="309"/>
      <c r="MXS289" s="309"/>
      <c r="MXT289" s="309"/>
      <c r="MXU289" s="309"/>
      <c r="MXV289" s="309"/>
      <c r="MXW289" s="309"/>
      <c r="MXX289" s="309"/>
      <c r="MXY289" s="309"/>
      <c r="MXZ289" s="309"/>
      <c r="MYA289" s="309"/>
      <c r="MYB289" s="309"/>
      <c r="MYC289" s="309"/>
      <c r="MYD289" s="309"/>
      <c r="MYE289" s="309"/>
      <c r="MYF289" s="309"/>
      <c r="MYG289" s="309"/>
      <c r="MYH289" s="309"/>
      <c r="MYI289" s="309"/>
      <c r="MYJ289" s="309"/>
      <c r="MYK289" s="309"/>
      <c r="MYL289" s="309"/>
      <c r="MYM289" s="309"/>
      <c r="MYN289" s="309"/>
      <c r="MYO289" s="309"/>
      <c r="MYP289" s="309"/>
      <c r="MYQ289" s="309"/>
      <c r="MYR289" s="309"/>
      <c r="MYS289" s="309"/>
      <c r="MYT289" s="309"/>
      <c r="MYU289" s="309"/>
      <c r="MYV289" s="309"/>
      <c r="MYW289" s="309"/>
      <c r="MYX289" s="309"/>
      <c r="MYY289" s="309"/>
      <c r="MYZ289" s="309"/>
      <c r="MZA289" s="309"/>
      <c r="MZB289" s="309"/>
      <c r="MZC289" s="309"/>
      <c r="MZD289" s="309"/>
      <c r="MZE289" s="309"/>
      <c r="MZF289" s="309"/>
      <c r="MZG289" s="309"/>
      <c r="MZH289" s="309"/>
      <c r="MZI289" s="309"/>
      <c r="MZJ289" s="309"/>
      <c r="MZK289" s="309"/>
      <c r="MZL289" s="309"/>
      <c r="MZM289" s="309"/>
      <c r="MZN289" s="309"/>
      <c r="MZO289" s="309"/>
      <c r="MZP289" s="309"/>
      <c r="MZQ289" s="309"/>
      <c r="MZR289" s="309"/>
      <c r="MZS289" s="309"/>
      <c r="MZT289" s="309"/>
      <c r="MZU289" s="309"/>
      <c r="MZV289" s="309"/>
      <c r="MZW289" s="309"/>
      <c r="MZX289" s="309"/>
      <c r="MZY289" s="309"/>
      <c r="MZZ289" s="309"/>
      <c r="NAA289" s="309"/>
      <c r="NAB289" s="309"/>
      <c r="NAC289" s="309"/>
      <c r="NAD289" s="309"/>
      <c r="NAE289" s="309"/>
      <c r="NAF289" s="309"/>
      <c r="NAG289" s="309"/>
      <c r="NAH289" s="309"/>
      <c r="NAI289" s="309"/>
      <c r="NAJ289" s="309"/>
      <c r="NAK289" s="309"/>
      <c r="NAL289" s="309"/>
      <c r="NAM289" s="309"/>
      <c r="NAN289" s="309"/>
      <c r="NAO289" s="309"/>
      <c r="NAP289" s="309"/>
      <c r="NAQ289" s="309"/>
      <c r="NAR289" s="309"/>
      <c r="NAS289" s="309"/>
      <c r="NAT289" s="309"/>
      <c r="NAU289" s="309"/>
      <c r="NAV289" s="309"/>
      <c r="NAW289" s="309"/>
      <c r="NAX289" s="309"/>
      <c r="NAY289" s="309"/>
      <c r="NAZ289" s="309"/>
      <c r="NBA289" s="309"/>
      <c r="NBB289" s="309"/>
      <c r="NBC289" s="309"/>
      <c r="NBD289" s="309"/>
      <c r="NBE289" s="309"/>
      <c r="NBF289" s="309"/>
      <c r="NBG289" s="309"/>
      <c r="NBH289" s="309"/>
      <c r="NBI289" s="309"/>
      <c r="NBJ289" s="309"/>
      <c r="NBK289" s="309"/>
      <c r="NBL289" s="309"/>
      <c r="NBM289" s="309"/>
      <c r="NBN289" s="309"/>
      <c r="NBO289" s="309"/>
      <c r="NBP289" s="309"/>
      <c r="NBQ289" s="309"/>
      <c r="NBR289" s="309"/>
      <c r="NBS289" s="309"/>
      <c r="NBT289" s="309"/>
      <c r="NBU289" s="309"/>
      <c r="NBV289" s="309"/>
      <c r="NBW289" s="309"/>
      <c r="NBX289" s="309"/>
      <c r="NBY289" s="309"/>
      <c r="NBZ289" s="309"/>
      <c r="NCA289" s="309"/>
      <c r="NCB289" s="309"/>
      <c r="NCC289" s="309"/>
      <c r="NCD289" s="309"/>
      <c r="NCE289" s="309"/>
      <c r="NCF289" s="309"/>
      <c r="NCG289" s="309"/>
      <c r="NCH289" s="309"/>
      <c r="NCI289" s="309"/>
      <c r="NCJ289" s="309"/>
      <c r="NCK289" s="309"/>
      <c r="NCL289" s="309"/>
      <c r="NCM289" s="309"/>
      <c r="NCN289" s="309"/>
      <c r="NCO289" s="309"/>
      <c r="NCP289" s="309"/>
      <c r="NCQ289" s="309"/>
      <c r="NCR289" s="309"/>
      <c r="NCS289" s="309"/>
      <c r="NCT289" s="309"/>
      <c r="NCU289" s="309"/>
      <c r="NCV289" s="309"/>
      <c r="NCW289" s="309"/>
      <c r="NCX289" s="309"/>
      <c r="NCY289" s="309"/>
      <c r="NCZ289" s="309"/>
      <c r="NDA289" s="309"/>
      <c r="NDB289" s="309"/>
      <c r="NDC289" s="309"/>
      <c r="NDD289" s="309"/>
      <c r="NDE289" s="309"/>
      <c r="NDF289" s="309"/>
      <c r="NDG289" s="309"/>
      <c r="NDH289" s="309"/>
      <c r="NDI289" s="309"/>
      <c r="NDJ289" s="309"/>
      <c r="NDK289" s="309"/>
      <c r="NDL289" s="309"/>
      <c r="NDM289" s="309"/>
      <c r="NDN289" s="309"/>
      <c r="NDO289" s="309"/>
      <c r="NDP289" s="309"/>
      <c r="NDQ289" s="309"/>
      <c r="NDR289" s="309"/>
      <c r="NDS289" s="309"/>
      <c r="NDT289" s="309"/>
      <c r="NDU289" s="309"/>
      <c r="NDV289" s="309"/>
      <c r="NDW289" s="309"/>
      <c r="NDX289" s="309"/>
      <c r="NDY289" s="309"/>
      <c r="NDZ289" s="309"/>
      <c r="NEA289" s="309"/>
      <c r="NEB289" s="309"/>
      <c r="NEC289" s="309"/>
      <c r="NED289" s="309"/>
      <c r="NEE289" s="309"/>
      <c r="NEF289" s="309"/>
      <c r="NEG289" s="309"/>
      <c r="NEH289" s="309"/>
      <c r="NEI289" s="309"/>
      <c r="NEJ289" s="309"/>
      <c r="NEK289" s="309"/>
      <c r="NEL289" s="309"/>
      <c r="NEM289" s="309"/>
      <c r="NEN289" s="309"/>
      <c r="NEO289" s="309"/>
      <c r="NEP289" s="309"/>
      <c r="NEQ289" s="309"/>
      <c r="NER289" s="309"/>
      <c r="NES289" s="309"/>
      <c r="NET289" s="309"/>
      <c r="NEU289" s="309"/>
      <c r="NEV289" s="309"/>
      <c r="NEW289" s="309"/>
      <c r="NEX289" s="309"/>
      <c r="NEY289" s="309"/>
      <c r="NEZ289" s="309"/>
      <c r="NFA289" s="309"/>
      <c r="NFB289" s="309"/>
      <c r="NFC289" s="309"/>
      <c r="NFD289" s="309"/>
      <c r="NFE289" s="309"/>
      <c r="NFF289" s="309"/>
      <c r="NFG289" s="309"/>
      <c r="NFH289" s="309"/>
      <c r="NFI289" s="309"/>
      <c r="NFJ289" s="309"/>
      <c r="NFK289" s="309"/>
      <c r="NFL289" s="309"/>
      <c r="NFM289" s="309"/>
      <c r="NFN289" s="309"/>
      <c r="NFO289" s="309"/>
      <c r="NFP289" s="309"/>
      <c r="NFQ289" s="309"/>
      <c r="NFR289" s="309"/>
      <c r="NFS289" s="309"/>
      <c r="NFT289" s="309"/>
      <c r="NFU289" s="309"/>
      <c r="NFV289" s="309"/>
      <c r="NFW289" s="309"/>
      <c r="NFX289" s="309"/>
      <c r="NFY289" s="309"/>
      <c r="NFZ289" s="309"/>
      <c r="NGA289" s="309"/>
      <c r="NGB289" s="309"/>
      <c r="NGC289" s="309"/>
      <c r="NGD289" s="309"/>
      <c r="NGE289" s="309"/>
      <c r="NGF289" s="309"/>
      <c r="NGG289" s="309"/>
      <c r="NGH289" s="309"/>
      <c r="NGI289" s="309"/>
      <c r="NGJ289" s="309"/>
      <c r="NGK289" s="309"/>
      <c r="NGL289" s="309"/>
      <c r="NGM289" s="309"/>
      <c r="NGN289" s="309"/>
      <c r="NGO289" s="309"/>
      <c r="NGP289" s="309"/>
      <c r="NGQ289" s="309"/>
      <c r="NGR289" s="309"/>
      <c r="NGS289" s="309"/>
      <c r="NGT289" s="309"/>
      <c r="NGU289" s="309"/>
      <c r="NGV289" s="309"/>
      <c r="NGW289" s="309"/>
      <c r="NGX289" s="309"/>
      <c r="NGY289" s="309"/>
      <c r="NGZ289" s="309"/>
      <c r="NHA289" s="309"/>
      <c r="NHB289" s="309"/>
      <c r="NHC289" s="309"/>
      <c r="NHD289" s="309"/>
      <c r="NHE289" s="309"/>
      <c r="NHF289" s="309"/>
      <c r="NHG289" s="309"/>
      <c r="NHH289" s="309"/>
      <c r="NHI289" s="309"/>
      <c r="NHJ289" s="309"/>
      <c r="NHK289" s="309"/>
      <c r="NHL289" s="309"/>
      <c r="NHM289" s="309"/>
      <c r="NHN289" s="309"/>
      <c r="NHO289" s="309"/>
      <c r="NHP289" s="309"/>
      <c r="NHQ289" s="309"/>
      <c r="NHR289" s="309"/>
      <c r="NHS289" s="309"/>
      <c r="NHT289" s="309"/>
      <c r="NHU289" s="309"/>
      <c r="NHV289" s="309"/>
      <c r="NHW289" s="309"/>
      <c r="NHX289" s="309"/>
      <c r="NHY289" s="309"/>
      <c r="NHZ289" s="309"/>
      <c r="NIA289" s="309"/>
      <c r="NIB289" s="309"/>
      <c r="NIC289" s="309"/>
      <c r="NID289" s="309"/>
      <c r="NIE289" s="309"/>
      <c r="NIF289" s="309"/>
      <c r="NIG289" s="309"/>
      <c r="NIH289" s="309"/>
      <c r="NII289" s="309"/>
      <c r="NIJ289" s="309"/>
      <c r="NIK289" s="309"/>
      <c r="NIL289" s="309"/>
      <c r="NIM289" s="309"/>
      <c r="NIN289" s="309"/>
      <c r="NIO289" s="309"/>
      <c r="NIP289" s="309"/>
      <c r="NIQ289" s="309"/>
      <c r="NIR289" s="309"/>
      <c r="NIS289" s="309"/>
      <c r="NIT289" s="309"/>
      <c r="NIU289" s="309"/>
      <c r="NIV289" s="309"/>
      <c r="NIW289" s="309"/>
      <c r="NIX289" s="309"/>
      <c r="NIY289" s="309"/>
      <c r="NIZ289" s="309"/>
      <c r="NJA289" s="309"/>
      <c r="NJB289" s="309"/>
      <c r="NJC289" s="309"/>
      <c r="NJD289" s="309"/>
      <c r="NJE289" s="309"/>
      <c r="NJF289" s="309"/>
      <c r="NJG289" s="309"/>
      <c r="NJH289" s="309"/>
      <c r="NJI289" s="309"/>
      <c r="NJJ289" s="309"/>
      <c r="NJK289" s="309"/>
      <c r="NJL289" s="309"/>
      <c r="NJM289" s="309"/>
      <c r="NJN289" s="309"/>
      <c r="NJO289" s="309"/>
      <c r="NJP289" s="309"/>
      <c r="NJQ289" s="309"/>
      <c r="NJR289" s="309"/>
      <c r="NJS289" s="309"/>
      <c r="NJT289" s="309"/>
      <c r="NJU289" s="309"/>
      <c r="NJV289" s="309"/>
      <c r="NJW289" s="309"/>
      <c r="NJX289" s="309"/>
      <c r="NJY289" s="309"/>
      <c r="NJZ289" s="309"/>
      <c r="NKA289" s="309"/>
      <c r="NKB289" s="309"/>
      <c r="NKC289" s="309"/>
      <c r="NKD289" s="309"/>
      <c r="NKE289" s="309"/>
      <c r="NKF289" s="309"/>
      <c r="NKG289" s="309"/>
      <c r="NKH289" s="309"/>
      <c r="NKI289" s="309"/>
      <c r="NKJ289" s="309"/>
      <c r="NKK289" s="309"/>
      <c r="NKL289" s="309"/>
      <c r="NKM289" s="309"/>
      <c r="NKN289" s="309"/>
      <c r="NKO289" s="309"/>
      <c r="NKP289" s="309"/>
      <c r="NKQ289" s="309"/>
      <c r="NKR289" s="309"/>
      <c r="NKS289" s="309"/>
      <c r="NKT289" s="309"/>
      <c r="NKU289" s="309"/>
      <c r="NKV289" s="309"/>
      <c r="NKW289" s="309"/>
      <c r="NKX289" s="309"/>
      <c r="NKY289" s="309"/>
      <c r="NKZ289" s="309"/>
      <c r="NLA289" s="309"/>
      <c r="NLB289" s="309"/>
      <c r="NLC289" s="309"/>
      <c r="NLD289" s="309"/>
      <c r="NLE289" s="309"/>
      <c r="NLF289" s="309"/>
      <c r="NLG289" s="309"/>
      <c r="NLH289" s="309"/>
      <c r="NLI289" s="309"/>
      <c r="NLJ289" s="309"/>
      <c r="NLK289" s="309"/>
      <c r="NLL289" s="309"/>
      <c r="NLM289" s="309"/>
      <c r="NLN289" s="309"/>
      <c r="NLO289" s="309"/>
      <c r="NLP289" s="309"/>
      <c r="NLQ289" s="309"/>
      <c r="NLR289" s="309"/>
      <c r="NLS289" s="309"/>
      <c r="NLT289" s="309"/>
      <c r="NLU289" s="309"/>
      <c r="NLV289" s="309"/>
      <c r="NLW289" s="309"/>
      <c r="NLX289" s="309"/>
      <c r="NLY289" s="309"/>
      <c r="NLZ289" s="309"/>
      <c r="NMA289" s="309"/>
      <c r="NMB289" s="309"/>
      <c r="NMC289" s="309"/>
      <c r="NMD289" s="309"/>
      <c r="NME289" s="309"/>
      <c r="NMF289" s="309"/>
      <c r="NMG289" s="309"/>
      <c r="NMH289" s="309"/>
      <c r="NMI289" s="309"/>
      <c r="NMJ289" s="309"/>
      <c r="NMK289" s="309"/>
      <c r="NML289" s="309"/>
      <c r="NMM289" s="309"/>
      <c r="NMN289" s="309"/>
      <c r="NMO289" s="309"/>
      <c r="NMP289" s="309"/>
      <c r="NMQ289" s="309"/>
      <c r="NMR289" s="309"/>
      <c r="NMS289" s="309"/>
      <c r="NMT289" s="309"/>
      <c r="NMU289" s="309"/>
      <c r="NMV289" s="309"/>
      <c r="NMW289" s="309"/>
      <c r="NMX289" s="309"/>
      <c r="NMY289" s="309"/>
      <c r="NMZ289" s="309"/>
      <c r="NNA289" s="309"/>
      <c r="NNB289" s="309"/>
      <c r="NNC289" s="309"/>
      <c r="NND289" s="309"/>
      <c r="NNE289" s="309"/>
      <c r="NNF289" s="309"/>
      <c r="NNG289" s="309"/>
      <c r="NNH289" s="309"/>
      <c r="NNI289" s="309"/>
      <c r="NNJ289" s="309"/>
      <c r="NNK289" s="309"/>
      <c r="NNL289" s="309"/>
      <c r="NNM289" s="309"/>
      <c r="NNN289" s="309"/>
      <c r="NNO289" s="309"/>
      <c r="NNP289" s="309"/>
      <c r="NNQ289" s="309"/>
      <c r="NNR289" s="309"/>
      <c r="NNS289" s="309"/>
      <c r="NNT289" s="309"/>
      <c r="NNU289" s="309"/>
      <c r="NNV289" s="309"/>
      <c r="NNW289" s="309"/>
      <c r="NNX289" s="309"/>
      <c r="NNY289" s="309"/>
      <c r="NNZ289" s="309"/>
      <c r="NOA289" s="309"/>
      <c r="NOB289" s="309"/>
      <c r="NOC289" s="309"/>
      <c r="NOD289" s="309"/>
      <c r="NOE289" s="309"/>
      <c r="NOF289" s="309"/>
      <c r="NOG289" s="309"/>
      <c r="NOH289" s="309"/>
      <c r="NOI289" s="309"/>
      <c r="NOJ289" s="309"/>
      <c r="NOK289" s="309"/>
      <c r="NOL289" s="309"/>
      <c r="NOM289" s="309"/>
      <c r="NON289" s="309"/>
      <c r="NOO289" s="309"/>
      <c r="NOP289" s="309"/>
      <c r="NOQ289" s="309"/>
      <c r="NOR289" s="309"/>
      <c r="NOS289" s="309"/>
      <c r="NOT289" s="309"/>
      <c r="NOU289" s="309"/>
      <c r="NOV289" s="309"/>
      <c r="NOW289" s="309"/>
      <c r="NOX289" s="309"/>
      <c r="NOY289" s="309"/>
      <c r="NOZ289" s="309"/>
      <c r="NPA289" s="309"/>
      <c r="NPB289" s="309"/>
      <c r="NPC289" s="309"/>
      <c r="NPD289" s="309"/>
      <c r="NPE289" s="309"/>
      <c r="NPF289" s="309"/>
      <c r="NPG289" s="309"/>
      <c r="NPH289" s="309"/>
      <c r="NPI289" s="309"/>
      <c r="NPJ289" s="309"/>
      <c r="NPK289" s="309"/>
      <c r="NPL289" s="309"/>
      <c r="NPM289" s="309"/>
      <c r="NPN289" s="309"/>
      <c r="NPO289" s="309"/>
      <c r="NPP289" s="309"/>
      <c r="NPQ289" s="309"/>
      <c r="NPR289" s="309"/>
      <c r="NPS289" s="309"/>
      <c r="NPT289" s="309"/>
      <c r="NPU289" s="309"/>
      <c r="NPV289" s="309"/>
      <c r="NPW289" s="309"/>
      <c r="NPX289" s="309"/>
      <c r="NPY289" s="309"/>
      <c r="NPZ289" s="309"/>
      <c r="NQA289" s="309"/>
      <c r="NQB289" s="309"/>
      <c r="NQC289" s="309"/>
      <c r="NQD289" s="309"/>
      <c r="NQE289" s="309"/>
      <c r="NQF289" s="309"/>
      <c r="NQG289" s="309"/>
      <c r="NQH289" s="309"/>
      <c r="NQI289" s="309"/>
      <c r="NQJ289" s="309"/>
      <c r="NQK289" s="309"/>
      <c r="NQL289" s="309"/>
      <c r="NQM289" s="309"/>
      <c r="NQN289" s="309"/>
      <c r="NQO289" s="309"/>
      <c r="NQP289" s="309"/>
      <c r="NQQ289" s="309"/>
      <c r="NQR289" s="309"/>
      <c r="NQS289" s="309"/>
      <c r="NQT289" s="309"/>
      <c r="NQU289" s="309"/>
      <c r="NQV289" s="309"/>
      <c r="NQW289" s="309"/>
      <c r="NQX289" s="309"/>
      <c r="NQY289" s="309"/>
      <c r="NQZ289" s="309"/>
      <c r="NRA289" s="309"/>
      <c r="NRB289" s="309"/>
      <c r="NRC289" s="309"/>
      <c r="NRD289" s="309"/>
      <c r="NRE289" s="309"/>
      <c r="NRF289" s="309"/>
      <c r="NRG289" s="309"/>
      <c r="NRH289" s="309"/>
      <c r="NRI289" s="309"/>
      <c r="NRJ289" s="309"/>
      <c r="NRK289" s="309"/>
      <c r="NRL289" s="309"/>
      <c r="NRM289" s="309"/>
      <c r="NRN289" s="309"/>
      <c r="NRO289" s="309"/>
      <c r="NRP289" s="309"/>
      <c r="NRQ289" s="309"/>
      <c r="NRR289" s="309"/>
      <c r="NRS289" s="309"/>
      <c r="NRT289" s="309"/>
      <c r="NRU289" s="309"/>
      <c r="NRV289" s="309"/>
      <c r="NRW289" s="309"/>
      <c r="NRX289" s="309"/>
      <c r="NRY289" s="309"/>
      <c r="NRZ289" s="309"/>
      <c r="NSA289" s="309"/>
      <c r="NSB289" s="309"/>
      <c r="NSC289" s="309"/>
      <c r="NSD289" s="309"/>
      <c r="NSE289" s="309"/>
      <c r="NSF289" s="309"/>
      <c r="NSG289" s="309"/>
      <c r="NSH289" s="309"/>
      <c r="NSI289" s="309"/>
      <c r="NSJ289" s="309"/>
      <c r="NSK289" s="309"/>
      <c r="NSL289" s="309"/>
      <c r="NSM289" s="309"/>
      <c r="NSN289" s="309"/>
      <c r="NSO289" s="309"/>
      <c r="NSP289" s="309"/>
      <c r="NSQ289" s="309"/>
      <c r="NSR289" s="309"/>
      <c r="NSS289" s="309"/>
      <c r="NST289" s="309"/>
      <c r="NSU289" s="309"/>
      <c r="NSV289" s="309"/>
      <c r="NSW289" s="309"/>
      <c r="NSX289" s="309"/>
      <c r="NSY289" s="309"/>
      <c r="NSZ289" s="309"/>
      <c r="NTA289" s="309"/>
      <c r="NTB289" s="309"/>
      <c r="NTC289" s="309"/>
      <c r="NTD289" s="309"/>
      <c r="NTE289" s="309"/>
      <c r="NTF289" s="309"/>
      <c r="NTG289" s="309"/>
      <c r="NTH289" s="309"/>
      <c r="NTI289" s="309"/>
      <c r="NTJ289" s="309"/>
      <c r="NTK289" s="309"/>
      <c r="NTL289" s="309"/>
      <c r="NTM289" s="309"/>
      <c r="NTN289" s="309"/>
      <c r="NTO289" s="309"/>
      <c r="NTP289" s="309"/>
      <c r="NTQ289" s="309"/>
      <c r="NTR289" s="309"/>
      <c r="NTS289" s="309"/>
      <c r="NTT289" s="309"/>
      <c r="NTU289" s="309"/>
      <c r="NTV289" s="309"/>
      <c r="NTW289" s="309"/>
      <c r="NTX289" s="309"/>
      <c r="NTY289" s="309"/>
      <c r="NTZ289" s="309"/>
      <c r="NUA289" s="309"/>
      <c r="NUB289" s="309"/>
      <c r="NUC289" s="309"/>
      <c r="NUD289" s="309"/>
      <c r="NUE289" s="309"/>
      <c r="NUF289" s="309"/>
      <c r="NUG289" s="309"/>
      <c r="NUH289" s="309"/>
      <c r="NUI289" s="309"/>
      <c r="NUJ289" s="309"/>
      <c r="NUK289" s="309"/>
      <c r="NUL289" s="309"/>
      <c r="NUM289" s="309"/>
      <c r="NUN289" s="309"/>
      <c r="NUO289" s="309"/>
      <c r="NUP289" s="309"/>
      <c r="NUQ289" s="309"/>
      <c r="NUR289" s="309"/>
      <c r="NUS289" s="309"/>
      <c r="NUT289" s="309"/>
      <c r="NUU289" s="309"/>
      <c r="NUV289" s="309"/>
      <c r="NUW289" s="309"/>
      <c r="NUX289" s="309"/>
      <c r="NUY289" s="309"/>
      <c r="NUZ289" s="309"/>
      <c r="NVA289" s="309"/>
      <c r="NVB289" s="309"/>
      <c r="NVC289" s="309"/>
      <c r="NVD289" s="309"/>
      <c r="NVE289" s="309"/>
      <c r="NVF289" s="309"/>
      <c r="NVG289" s="309"/>
      <c r="NVH289" s="309"/>
      <c r="NVI289" s="309"/>
      <c r="NVJ289" s="309"/>
      <c r="NVK289" s="309"/>
      <c r="NVL289" s="309"/>
      <c r="NVM289" s="309"/>
      <c r="NVN289" s="309"/>
      <c r="NVO289" s="309"/>
      <c r="NVP289" s="309"/>
      <c r="NVQ289" s="309"/>
      <c r="NVR289" s="309"/>
      <c r="NVS289" s="309"/>
      <c r="NVT289" s="309"/>
      <c r="NVU289" s="309"/>
      <c r="NVV289" s="309"/>
      <c r="NVW289" s="309"/>
      <c r="NVX289" s="309"/>
      <c r="NVY289" s="309"/>
      <c r="NVZ289" s="309"/>
      <c r="NWA289" s="309"/>
      <c r="NWB289" s="309"/>
      <c r="NWC289" s="309"/>
      <c r="NWD289" s="309"/>
      <c r="NWE289" s="309"/>
      <c r="NWF289" s="309"/>
      <c r="NWG289" s="309"/>
      <c r="NWH289" s="309"/>
      <c r="NWI289" s="309"/>
      <c r="NWJ289" s="309"/>
      <c r="NWK289" s="309"/>
      <c r="NWL289" s="309"/>
      <c r="NWM289" s="309"/>
      <c r="NWN289" s="309"/>
      <c r="NWO289" s="309"/>
      <c r="NWP289" s="309"/>
      <c r="NWQ289" s="309"/>
      <c r="NWR289" s="309"/>
      <c r="NWS289" s="309"/>
      <c r="NWT289" s="309"/>
      <c r="NWU289" s="309"/>
      <c r="NWV289" s="309"/>
      <c r="NWW289" s="309"/>
      <c r="NWX289" s="309"/>
      <c r="NWY289" s="309"/>
      <c r="NWZ289" s="309"/>
      <c r="NXA289" s="309"/>
      <c r="NXB289" s="309"/>
      <c r="NXC289" s="309"/>
      <c r="NXD289" s="309"/>
      <c r="NXE289" s="309"/>
      <c r="NXF289" s="309"/>
      <c r="NXG289" s="309"/>
      <c r="NXH289" s="309"/>
      <c r="NXI289" s="309"/>
      <c r="NXJ289" s="309"/>
      <c r="NXK289" s="309"/>
      <c r="NXL289" s="309"/>
      <c r="NXM289" s="309"/>
      <c r="NXN289" s="309"/>
      <c r="NXO289" s="309"/>
      <c r="NXP289" s="309"/>
      <c r="NXQ289" s="309"/>
      <c r="NXR289" s="309"/>
      <c r="NXS289" s="309"/>
      <c r="NXT289" s="309"/>
      <c r="NXU289" s="309"/>
      <c r="NXV289" s="309"/>
      <c r="NXW289" s="309"/>
      <c r="NXX289" s="309"/>
      <c r="NXY289" s="309"/>
      <c r="NXZ289" s="309"/>
      <c r="NYA289" s="309"/>
      <c r="NYB289" s="309"/>
      <c r="NYC289" s="309"/>
      <c r="NYD289" s="309"/>
      <c r="NYE289" s="309"/>
      <c r="NYF289" s="309"/>
      <c r="NYG289" s="309"/>
      <c r="NYH289" s="309"/>
      <c r="NYI289" s="309"/>
      <c r="NYJ289" s="309"/>
      <c r="NYK289" s="309"/>
      <c r="NYL289" s="309"/>
      <c r="NYM289" s="309"/>
      <c r="NYN289" s="309"/>
      <c r="NYO289" s="309"/>
      <c r="NYP289" s="309"/>
      <c r="NYQ289" s="309"/>
      <c r="NYR289" s="309"/>
      <c r="NYS289" s="309"/>
      <c r="NYT289" s="309"/>
      <c r="NYU289" s="309"/>
      <c r="NYV289" s="309"/>
      <c r="NYW289" s="309"/>
      <c r="NYX289" s="309"/>
      <c r="NYY289" s="309"/>
      <c r="NYZ289" s="309"/>
      <c r="NZA289" s="309"/>
      <c r="NZB289" s="309"/>
      <c r="NZC289" s="309"/>
      <c r="NZD289" s="309"/>
      <c r="NZE289" s="309"/>
      <c r="NZF289" s="309"/>
      <c r="NZG289" s="309"/>
      <c r="NZH289" s="309"/>
      <c r="NZI289" s="309"/>
      <c r="NZJ289" s="309"/>
      <c r="NZK289" s="309"/>
      <c r="NZL289" s="309"/>
      <c r="NZM289" s="309"/>
      <c r="NZN289" s="309"/>
      <c r="NZO289" s="309"/>
      <c r="NZP289" s="309"/>
      <c r="NZQ289" s="309"/>
      <c r="NZR289" s="309"/>
      <c r="NZS289" s="309"/>
      <c r="NZT289" s="309"/>
      <c r="NZU289" s="309"/>
      <c r="NZV289" s="309"/>
      <c r="NZW289" s="309"/>
      <c r="NZX289" s="309"/>
      <c r="NZY289" s="309"/>
      <c r="NZZ289" s="309"/>
      <c r="OAA289" s="309"/>
      <c r="OAB289" s="309"/>
      <c r="OAC289" s="309"/>
      <c r="OAD289" s="309"/>
      <c r="OAE289" s="309"/>
      <c r="OAF289" s="309"/>
      <c r="OAG289" s="309"/>
      <c r="OAH289" s="309"/>
      <c r="OAI289" s="309"/>
      <c r="OAJ289" s="309"/>
      <c r="OAK289" s="309"/>
      <c r="OAL289" s="309"/>
      <c r="OAM289" s="309"/>
      <c r="OAN289" s="309"/>
      <c r="OAO289" s="309"/>
      <c r="OAP289" s="309"/>
      <c r="OAQ289" s="309"/>
      <c r="OAR289" s="309"/>
      <c r="OAS289" s="309"/>
      <c r="OAT289" s="309"/>
      <c r="OAU289" s="309"/>
      <c r="OAV289" s="309"/>
      <c r="OAW289" s="309"/>
      <c r="OAX289" s="309"/>
      <c r="OAY289" s="309"/>
      <c r="OAZ289" s="309"/>
      <c r="OBA289" s="309"/>
      <c r="OBB289" s="309"/>
      <c r="OBC289" s="309"/>
      <c r="OBD289" s="309"/>
      <c r="OBE289" s="309"/>
      <c r="OBF289" s="309"/>
      <c r="OBG289" s="309"/>
      <c r="OBH289" s="309"/>
      <c r="OBI289" s="309"/>
      <c r="OBJ289" s="309"/>
      <c r="OBK289" s="309"/>
      <c r="OBL289" s="309"/>
      <c r="OBM289" s="309"/>
      <c r="OBN289" s="309"/>
      <c r="OBO289" s="309"/>
      <c r="OBP289" s="309"/>
      <c r="OBQ289" s="309"/>
      <c r="OBR289" s="309"/>
      <c r="OBS289" s="309"/>
      <c r="OBT289" s="309"/>
      <c r="OBU289" s="309"/>
      <c r="OBV289" s="309"/>
      <c r="OBW289" s="309"/>
      <c r="OBX289" s="309"/>
      <c r="OBY289" s="309"/>
      <c r="OBZ289" s="309"/>
      <c r="OCA289" s="309"/>
      <c r="OCB289" s="309"/>
      <c r="OCC289" s="309"/>
      <c r="OCD289" s="309"/>
      <c r="OCE289" s="309"/>
      <c r="OCF289" s="309"/>
      <c r="OCG289" s="309"/>
      <c r="OCH289" s="309"/>
      <c r="OCI289" s="309"/>
      <c r="OCJ289" s="309"/>
      <c r="OCK289" s="309"/>
      <c r="OCL289" s="309"/>
      <c r="OCM289" s="309"/>
      <c r="OCN289" s="309"/>
      <c r="OCO289" s="309"/>
      <c r="OCP289" s="309"/>
      <c r="OCQ289" s="309"/>
      <c r="OCR289" s="309"/>
      <c r="OCS289" s="309"/>
      <c r="OCT289" s="309"/>
      <c r="OCU289" s="309"/>
      <c r="OCV289" s="309"/>
      <c r="OCW289" s="309"/>
      <c r="OCX289" s="309"/>
      <c r="OCY289" s="309"/>
      <c r="OCZ289" s="309"/>
      <c r="ODA289" s="309"/>
      <c r="ODB289" s="309"/>
      <c r="ODC289" s="309"/>
      <c r="ODD289" s="309"/>
      <c r="ODE289" s="309"/>
      <c r="ODF289" s="309"/>
      <c r="ODG289" s="309"/>
      <c r="ODH289" s="309"/>
      <c r="ODI289" s="309"/>
      <c r="ODJ289" s="309"/>
      <c r="ODK289" s="309"/>
      <c r="ODL289" s="309"/>
      <c r="ODM289" s="309"/>
      <c r="ODN289" s="309"/>
      <c r="ODO289" s="309"/>
      <c r="ODP289" s="309"/>
      <c r="ODQ289" s="309"/>
      <c r="ODR289" s="309"/>
      <c r="ODS289" s="309"/>
      <c r="ODT289" s="309"/>
      <c r="ODU289" s="309"/>
      <c r="ODV289" s="309"/>
      <c r="ODW289" s="309"/>
      <c r="ODX289" s="309"/>
      <c r="ODY289" s="309"/>
      <c r="ODZ289" s="309"/>
      <c r="OEA289" s="309"/>
      <c r="OEB289" s="309"/>
      <c r="OEC289" s="309"/>
      <c r="OED289" s="309"/>
      <c r="OEE289" s="309"/>
      <c r="OEF289" s="309"/>
      <c r="OEG289" s="309"/>
      <c r="OEH289" s="309"/>
      <c r="OEI289" s="309"/>
      <c r="OEJ289" s="309"/>
      <c r="OEK289" s="309"/>
      <c r="OEL289" s="309"/>
      <c r="OEM289" s="309"/>
      <c r="OEN289" s="309"/>
      <c r="OEO289" s="309"/>
      <c r="OEP289" s="309"/>
      <c r="OEQ289" s="309"/>
      <c r="OER289" s="309"/>
      <c r="OES289" s="309"/>
      <c r="OET289" s="309"/>
      <c r="OEU289" s="309"/>
      <c r="OEV289" s="309"/>
      <c r="OEW289" s="309"/>
      <c r="OEX289" s="309"/>
      <c r="OEY289" s="309"/>
      <c r="OEZ289" s="309"/>
      <c r="OFA289" s="309"/>
      <c r="OFB289" s="309"/>
      <c r="OFC289" s="309"/>
      <c r="OFD289" s="309"/>
      <c r="OFE289" s="309"/>
      <c r="OFF289" s="309"/>
      <c r="OFG289" s="309"/>
      <c r="OFH289" s="309"/>
      <c r="OFI289" s="309"/>
      <c r="OFJ289" s="309"/>
      <c r="OFK289" s="309"/>
      <c r="OFL289" s="309"/>
      <c r="OFM289" s="309"/>
      <c r="OFN289" s="309"/>
      <c r="OFO289" s="309"/>
      <c r="OFP289" s="309"/>
      <c r="OFQ289" s="309"/>
      <c r="OFR289" s="309"/>
      <c r="OFS289" s="309"/>
      <c r="OFT289" s="309"/>
      <c r="OFU289" s="309"/>
      <c r="OFV289" s="309"/>
      <c r="OFW289" s="309"/>
      <c r="OFX289" s="309"/>
      <c r="OFY289" s="309"/>
      <c r="OFZ289" s="309"/>
      <c r="OGA289" s="309"/>
      <c r="OGB289" s="309"/>
      <c r="OGC289" s="309"/>
      <c r="OGD289" s="309"/>
      <c r="OGE289" s="309"/>
      <c r="OGF289" s="309"/>
      <c r="OGG289" s="309"/>
      <c r="OGH289" s="309"/>
      <c r="OGI289" s="309"/>
      <c r="OGJ289" s="309"/>
      <c r="OGK289" s="309"/>
      <c r="OGL289" s="309"/>
      <c r="OGM289" s="309"/>
      <c r="OGN289" s="309"/>
      <c r="OGO289" s="309"/>
      <c r="OGP289" s="309"/>
      <c r="OGQ289" s="309"/>
      <c r="OGR289" s="309"/>
      <c r="OGS289" s="309"/>
      <c r="OGT289" s="309"/>
      <c r="OGU289" s="309"/>
      <c r="OGV289" s="309"/>
      <c r="OGW289" s="309"/>
      <c r="OGX289" s="309"/>
      <c r="OGY289" s="309"/>
      <c r="OGZ289" s="309"/>
      <c r="OHA289" s="309"/>
      <c r="OHB289" s="309"/>
      <c r="OHC289" s="309"/>
      <c r="OHD289" s="309"/>
      <c r="OHE289" s="309"/>
      <c r="OHF289" s="309"/>
      <c r="OHG289" s="309"/>
      <c r="OHH289" s="309"/>
      <c r="OHI289" s="309"/>
      <c r="OHJ289" s="309"/>
      <c r="OHK289" s="309"/>
      <c r="OHL289" s="309"/>
      <c r="OHM289" s="309"/>
      <c r="OHN289" s="309"/>
      <c r="OHO289" s="309"/>
      <c r="OHP289" s="309"/>
      <c r="OHQ289" s="309"/>
      <c r="OHR289" s="309"/>
      <c r="OHS289" s="309"/>
      <c r="OHT289" s="309"/>
      <c r="OHU289" s="309"/>
      <c r="OHV289" s="309"/>
      <c r="OHW289" s="309"/>
      <c r="OHX289" s="309"/>
      <c r="OHY289" s="309"/>
      <c r="OHZ289" s="309"/>
      <c r="OIA289" s="309"/>
      <c r="OIB289" s="309"/>
      <c r="OIC289" s="309"/>
      <c r="OID289" s="309"/>
      <c r="OIE289" s="309"/>
      <c r="OIF289" s="309"/>
      <c r="OIG289" s="309"/>
      <c r="OIH289" s="309"/>
      <c r="OII289" s="309"/>
      <c r="OIJ289" s="309"/>
      <c r="OIK289" s="309"/>
      <c r="OIL289" s="309"/>
      <c r="OIM289" s="309"/>
      <c r="OIN289" s="309"/>
      <c r="OIO289" s="309"/>
      <c r="OIP289" s="309"/>
      <c r="OIQ289" s="309"/>
      <c r="OIR289" s="309"/>
      <c r="OIS289" s="309"/>
      <c r="OIT289" s="309"/>
      <c r="OIU289" s="309"/>
      <c r="OIV289" s="309"/>
      <c r="OIW289" s="309"/>
      <c r="OIX289" s="309"/>
      <c r="OIY289" s="309"/>
      <c r="OIZ289" s="309"/>
      <c r="OJA289" s="309"/>
      <c r="OJB289" s="309"/>
      <c r="OJC289" s="309"/>
      <c r="OJD289" s="309"/>
      <c r="OJE289" s="309"/>
      <c r="OJF289" s="309"/>
      <c r="OJG289" s="309"/>
      <c r="OJH289" s="309"/>
      <c r="OJI289" s="309"/>
      <c r="OJJ289" s="309"/>
      <c r="OJK289" s="309"/>
      <c r="OJL289" s="309"/>
      <c r="OJM289" s="309"/>
      <c r="OJN289" s="309"/>
      <c r="OJO289" s="309"/>
      <c r="OJP289" s="309"/>
      <c r="OJQ289" s="309"/>
      <c r="OJR289" s="309"/>
      <c r="OJS289" s="309"/>
      <c r="OJT289" s="309"/>
      <c r="OJU289" s="309"/>
      <c r="OJV289" s="309"/>
      <c r="OJW289" s="309"/>
      <c r="OJX289" s="309"/>
      <c r="OJY289" s="309"/>
      <c r="OJZ289" s="309"/>
      <c r="OKA289" s="309"/>
      <c r="OKB289" s="309"/>
      <c r="OKC289" s="309"/>
      <c r="OKD289" s="309"/>
      <c r="OKE289" s="309"/>
      <c r="OKF289" s="309"/>
      <c r="OKG289" s="309"/>
      <c r="OKH289" s="309"/>
      <c r="OKI289" s="309"/>
      <c r="OKJ289" s="309"/>
      <c r="OKK289" s="309"/>
      <c r="OKL289" s="309"/>
      <c r="OKM289" s="309"/>
      <c r="OKN289" s="309"/>
      <c r="OKO289" s="309"/>
      <c r="OKP289" s="309"/>
      <c r="OKQ289" s="309"/>
      <c r="OKR289" s="309"/>
      <c r="OKS289" s="309"/>
      <c r="OKT289" s="309"/>
      <c r="OKU289" s="309"/>
      <c r="OKV289" s="309"/>
      <c r="OKW289" s="309"/>
      <c r="OKX289" s="309"/>
      <c r="OKY289" s="309"/>
      <c r="OKZ289" s="309"/>
      <c r="OLA289" s="309"/>
      <c r="OLB289" s="309"/>
      <c r="OLC289" s="309"/>
      <c r="OLD289" s="309"/>
      <c r="OLE289" s="309"/>
      <c r="OLF289" s="309"/>
      <c r="OLG289" s="309"/>
      <c r="OLH289" s="309"/>
      <c r="OLI289" s="309"/>
      <c r="OLJ289" s="309"/>
      <c r="OLK289" s="309"/>
      <c r="OLL289" s="309"/>
      <c r="OLM289" s="309"/>
      <c r="OLN289" s="309"/>
      <c r="OLO289" s="309"/>
      <c r="OLP289" s="309"/>
      <c r="OLQ289" s="309"/>
      <c r="OLR289" s="309"/>
      <c r="OLS289" s="309"/>
      <c r="OLT289" s="309"/>
      <c r="OLU289" s="309"/>
      <c r="OLV289" s="309"/>
      <c r="OLW289" s="309"/>
      <c r="OLX289" s="309"/>
      <c r="OLY289" s="309"/>
      <c r="OLZ289" s="309"/>
      <c r="OMA289" s="309"/>
      <c r="OMB289" s="309"/>
      <c r="OMC289" s="309"/>
      <c r="OMD289" s="309"/>
      <c r="OME289" s="309"/>
      <c r="OMF289" s="309"/>
      <c r="OMG289" s="309"/>
      <c r="OMH289" s="309"/>
      <c r="OMI289" s="309"/>
      <c r="OMJ289" s="309"/>
      <c r="OMK289" s="309"/>
      <c r="OML289" s="309"/>
      <c r="OMM289" s="309"/>
      <c r="OMN289" s="309"/>
      <c r="OMO289" s="309"/>
      <c r="OMP289" s="309"/>
      <c r="OMQ289" s="309"/>
      <c r="OMR289" s="309"/>
      <c r="OMS289" s="309"/>
      <c r="OMT289" s="309"/>
      <c r="OMU289" s="309"/>
      <c r="OMV289" s="309"/>
      <c r="OMW289" s="309"/>
      <c r="OMX289" s="309"/>
      <c r="OMY289" s="309"/>
      <c r="OMZ289" s="309"/>
      <c r="ONA289" s="309"/>
      <c r="ONB289" s="309"/>
      <c r="ONC289" s="309"/>
      <c r="OND289" s="309"/>
      <c r="ONE289" s="309"/>
      <c r="ONF289" s="309"/>
      <c r="ONG289" s="309"/>
      <c r="ONH289" s="309"/>
      <c r="ONI289" s="309"/>
      <c r="ONJ289" s="309"/>
      <c r="ONK289" s="309"/>
      <c r="ONL289" s="309"/>
      <c r="ONM289" s="309"/>
      <c r="ONN289" s="309"/>
      <c r="ONO289" s="309"/>
      <c r="ONP289" s="309"/>
      <c r="ONQ289" s="309"/>
      <c r="ONR289" s="309"/>
      <c r="ONS289" s="309"/>
      <c r="ONT289" s="309"/>
      <c r="ONU289" s="309"/>
      <c r="ONV289" s="309"/>
      <c r="ONW289" s="309"/>
      <c r="ONX289" s="309"/>
      <c r="ONY289" s="309"/>
      <c r="ONZ289" s="309"/>
      <c r="OOA289" s="309"/>
      <c r="OOB289" s="309"/>
      <c r="OOC289" s="309"/>
      <c r="OOD289" s="309"/>
      <c r="OOE289" s="309"/>
      <c r="OOF289" s="309"/>
      <c r="OOG289" s="309"/>
      <c r="OOH289" s="309"/>
      <c r="OOI289" s="309"/>
      <c r="OOJ289" s="309"/>
      <c r="OOK289" s="309"/>
      <c r="OOL289" s="309"/>
      <c r="OOM289" s="309"/>
      <c r="OON289" s="309"/>
      <c r="OOO289" s="309"/>
      <c r="OOP289" s="309"/>
      <c r="OOQ289" s="309"/>
      <c r="OOR289" s="309"/>
      <c r="OOS289" s="309"/>
      <c r="OOT289" s="309"/>
      <c r="OOU289" s="309"/>
      <c r="OOV289" s="309"/>
      <c r="OOW289" s="309"/>
      <c r="OOX289" s="309"/>
      <c r="OOY289" s="309"/>
      <c r="OOZ289" s="309"/>
      <c r="OPA289" s="309"/>
      <c r="OPB289" s="309"/>
      <c r="OPC289" s="309"/>
      <c r="OPD289" s="309"/>
      <c r="OPE289" s="309"/>
      <c r="OPF289" s="309"/>
      <c r="OPG289" s="309"/>
      <c r="OPH289" s="309"/>
      <c r="OPI289" s="309"/>
      <c r="OPJ289" s="309"/>
      <c r="OPK289" s="309"/>
      <c r="OPL289" s="309"/>
      <c r="OPM289" s="309"/>
      <c r="OPN289" s="309"/>
      <c r="OPO289" s="309"/>
      <c r="OPP289" s="309"/>
      <c r="OPQ289" s="309"/>
      <c r="OPR289" s="309"/>
      <c r="OPS289" s="309"/>
      <c r="OPT289" s="309"/>
      <c r="OPU289" s="309"/>
      <c r="OPV289" s="309"/>
      <c r="OPW289" s="309"/>
      <c r="OPX289" s="309"/>
      <c r="OPY289" s="309"/>
      <c r="OPZ289" s="309"/>
      <c r="OQA289" s="309"/>
      <c r="OQB289" s="309"/>
      <c r="OQC289" s="309"/>
      <c r="OQD289" s="309"/>
      <c r="OQE289" s="309"/>
      <c r="OQF289" s="309"/>
      <c r="OQG289" s="309"/>
      <c r="OQH289" s="309"/>
      <c r="OQI289" s="309"/>
      <c r="OQJ289" s="309"/>
      <c r="OQK289" s="309"/>
      <c r="OQL289" s="309"/>
      <c r="OQM289" s="309"/>
      <c r="OQN289" s="309"/>
      <c r="OQO289" s="309"/>
      <c r="OQP289" s="309"/>
      <c r="OQQ289" s="309"/>
      <c r="OQR289" s="309"/>
      <c r="OQS289" s="309"/>
      <c r="OQT289" s="309"/>
      <c r="OQU289" s="309"/>
      <c r="OQV289" s="309"/>
      <c r="OQW289" s="309"/>
      <c r="OQX289" s="309"/>
      <c r="OQY289" s="309"/>
      <c r="OQZ289" s="309"/>
      <c r="ORA289" s="309"/>
      <c r="ORB289" s="309"/>
      <c r="ORC289" s="309"/>
      <c r="ORD289" s="309"/>
      <c r="ORE289" s="309"/>
      <c r="ORF289" s="309"/>
      <c r="ORG289" s="309"/>
      <c r="ORH289" s="309"/>
      <c r="ORI289" s="309"/>
      <c r="ORJ289" s="309"/>
      <c r="ORK289" s="309"/>
      <c r="ORL289" s="309"/>
      <c r="ORM289" s="309"/>
      <c r="ORN289" s="309"/>
      <c r="ORO289" s="309"/>
      <c r="ORP289" s="309"/>
      <c r="ORQ289" s="309"/>
      <c r="ORR289" s="309"/>
      <c r="ORS289" s="309"/>
      <c r="ORT289" s="309"/>
      <c r="ORU289" s="309"/>
      <c r="ORV289" s="309"/>
      <c r="ORW289" s="309"/>
      <c r="ORX289" s="309"/>
      <c r="ORY289" s="309"/>
      <c r="ORZ289" s="309"/>
      <c r="OSA289" s="309"/>
      <c r="OSB289" s="309"/>
      <c r="OSC289" s="309"/>
      <c r="OSD289" s="309"/>
      <c r="OSE289" s="309"/>
      <c r="OSF289" s="309"/>
      <c r="OSG289" s="309"/>
      <c r="OSH289" s="309"/>
      <c r="OSI289" s="309"/>
      <c r="OSJ289" s="309"/>
      <c r="OSK289" s="309"/>
      <c r="OSL289" s="309"/>
      <c r="OSM289" s="309"/>
      <c r="OSN289" s="309"/>
      <c r="OSO289" s="309"/>
      <c r="OSP289" s="309"/>
      <c r="OSQ289" s="309"/>
      <c r="OSR289" s="309"/>
      <c r="OSS289" s="309"/>
      <c r="OST289" s="309"/>
      <c r="OSU289" s="309"/>
      <c r="OSV289" s="309"/>
      <c r="OSW289" s="309"/>
      <c r="OSX289" s="309"/>
      <c r="OSY289" s="309"/>
      <c r="OSZ289" s="309"/>
      <c r="OTA289" s="309"/>
      <c r="OTB289" s="309"/>
      <c r="OTC289" s="309"/>
      <c r="OTD289" s="309"/>
      <c r="OTE289" s="309"/>
      <c r="OTF289" s="309"/>
      <c r="OTG289" s="309"/>
      <c r="OTH289" s="309"/>
      <c r="OTI289" s="309"/>
      <c r="OTJ289" s="309"/>
      <c r="OTK289" s="309"/>
      <c r="OTL289" s="309"/>
      <c r="OTM289" s="309"/>
      <c r="OTN289" s="309"/>
      <c r="OTO289" s="309"/>
      <c r="OTP289" s="309"/>
      <c r="OTQ289" s="309"/>
      <c r="OTR289" s="309"/>
      <c r="OTS289" s="309"/>
      <c r="OTT289" s="309"/>
      <c r="OTU289" s="309"/>
      <c r="OTV289" s="309"/>
      <c r="OTW289" s="309"/>
      <c r="OTX289" s="309"/>
      <c r="OTY289" s="309"/>
      <c r="OTZ289" s="309"/>
      <c r="OUA289" s="309"/>
      <c r="OUB289" s="309"/>
      <c r="OUC289" s="309"/>
      <c r="OUD289" s="309"/>
      <c r="OUE289" s="309"/>
      <c r="OUF289" s="309"/>
      <c r="OUG289" s="309"/>
      <c r="OUH289" s="309"/>
      <c r="OUI289" s="309"/>
      <c r="OUJ289" s="309"/>
      <c r="OUK289" s="309"/>
      <c r="OUL289" s="309"/>
      <c r="OUM289" s="309"/>
      <c r="OUN289" s="309"/>
      <c r="OUO289" s="309"/>
      <c r="OUP289" s="309"/>
      <c r="OUQ289" s="309"/>
      <c r="OUR289" s="309"/>
      <c r="OUS289" s="309"/>
      <c r="OUT289" s="309"/>
      <c r="OUU289" s="309"/>
      <c r="OUV289" s="309"/>
      <c r="OUW289" s="309"/>
      <c r="OUX289" s="309"/>
      <c r="OUY289" s="309"/>
      <c r="OUZ289" s="309"/>
      <c r="OVA289" s="309"/>
      <c r="OVB289" s="309"/>
      <c r="OVC289" s="309"/>
      <c r="OVD289" s="309"/>
      <c r="OVE289" s="309"/>
      <c r="OVF289" s="309"/>
      <c r="OVG289" s="309"/>
      <c r="OVH289" s="309"/>
      <c r="OVI289" s="309"/>
      <c r="OVJ289" s="309"/>
      <c r="OVK289" s="309"/>
      <c r="OVL289" s="309"/>
      <c r="OVM289" s="309"/>
      <c r="OVN289" s="309"/>
      <c r="OVO289" s="309"/>
      <c r="OVP289" s="309"/>
      <c r="OVQ289" s="309"/>
      <c r="OVR289" s="309"/>
      <c r="OVS289" s="309"/>
      <c r="OVT289" s="309"/>
      <c r="OVU289" s="309"/>
      <c r="OVV289" s="309"/>
      <c r="OVW289" s="309"/>
      <c r="OVX289" s="309"/>
      <c r="OVY289" s="309"/>
      <c r="OVZ289" s="309"/>
      <c r="OWA289" s="309"/>
      <c r="OWB289" s="309"/>
      <c r="OWC289" s="309"/>
      <c r="OWD289" s="309"/>
      <c r="OWE289" s="309"/>
      <c r="OWF289" s="309"/>
      <c r="OWG289" s="309"/>
      <c r="OWH289" s="309"/>
      <c r="OWI289" s="309"/>
      <c r="OWJ289" s="309"/>
      <c r="OWK289" s="309"/>
      <c r="OWL289" s="309"/>
      <c r="OWM289" s="309"/>
      <c r="OWN289" s="309"/>
      <c r="OWO289" s="309"/>
      <c r="OWP289" s="309"/>
      <c r="OWQ289" s="309"/>
      <c r="OWR289" s="309"/>
      <c r="OWS289" s="309"/>
      <c r="OWT289" s="309"/>
      <c r="OWU289" s="309"/>
      <c r="OWV289" s="309"/>
      <c r="OWW289" s="309"/>
      <c r="OWX289" s="309"/>
      <c r="OWY289" s="309"/>
      <c r="OWZ289" s="309"/>
      <c r="OXA289" s="309"/>
      <c r="OXB289" s="309"/>
      <c r="OXC289" s="309"/>
      <c r="OXD289" s="309"/>
      <c r="OXE289" s="309"/>
      <c r="OXF289" s="309"/>
      <c r="OXG289" s="309"/>
      <c r="OXH289" s="309"/>
      <c r="OXI289" s="309"/>
      <c r="OXJ289" s="309"/>
      <c r="OXK289" s="309"/>
      <c r="OXL289" s="309"/>
      <c r="OXM289" s="309"/>
      <c r="OXN289" s="309"/>
      <c r="OXO289" s="309"/>
      <c r="OXP289" s="309"/>
      <c r="OXQ289" s="309"/>
      <c r="OXR289" s="309"/>
      <c r="OXS289" s="309"/>
      <c r="OXT289" s="309"/>
      <c r="OXU289" s="309"/>
      <c r="OXV289" s="309"/>
      <c r="OXW289" s="309"/>
      <c r="OXX289" s="309"/>
      <c r="OXY289" s="309"/>
      <c r="OXZ289" s="309"/>
      <c r="OYA289" s="309"/>
      <c r="OYB289" s="309"/>
      <c r="OYC289" s="309"/>
      <c r="OYD289" s="309"/>
      <c r="OYE289" s="309"/>
      <c r="OYF289" s="309"/>
      <c r="OYG289" s="309"/>
      <c r="OYH289" s="309"/>
      <c r="OYI289" s="309"/>
      <c r="OYJ289" s="309"/>
      <c r="OYK289" s="309"/>
      <c r="OYL289" s="309"/>
      <c r="OYM289" s="309"/>
      <c r="OYN289" s="309"/>
      <c r="OYO289" s="309"/>
      <c r="OYP289" s="309"/>
      <c r="OYQ289" s="309"/>
      <c r="OYR289" s="309"/>
      <c r="OYS289" s="309"/>
      <c r="OYT289" s="309"/>
      <c r="OYU289" s="309"/>
      <c r="OYV289" s="309"/>
      <c r="OYW289" s="309"/>
      <c r="OYX289" s="309"/>
      <c r="OYY289" s="309"/>
      <c r="OYZ289" s="309"/>
      <c r="OZA289" s="309"/>
      <c r="OZB289" s="309"/>
      <c r="OZC289" s="309"/>
      <c r="OZD289" s="309"/>
      <c r="OZE289" s="309"/>
      <c r="OZF289" s="309"/>
      <c r="OZG289" s="309"/>
      <c r="OZH289" s="309"/>
      <c r="OZI289" s="309"/>
      <c r="OZJ289" s="309"/>
      <c r="OZK289" s="309"/>
      <c r="OZL289" s="309"/>
      <c r="OZM289" s="309"/>
      <c r="OZN289" s="309"/>
      <c r="OZO289" s="309"/>
      <c r="OZP289" s="309"/>
      <c r="OZQ289" s="309"/>
      <c r="OZR289" s="309"/>
      <c r="OZS289" s="309"/>
      <c r="OZT289" s="309"/>
      <c r="OZU289" s="309"/>
      <c r="OZV289" s="309"/>
      <c r="OZW289" s="309"/>
      <c r="OZX289" s="309"/>
      <c r="OZY289" s="309"/>
      <c r="OZZ289" s="309"/>
      <c r="PAA289" s="309"/>
      <c r="PAB289" s="309"/>
      <c r="PAC289" s="309"/>
      <c r="PAD289" s="309"/>
      <c r="PAE289" s="309"/>
      <c r="PAF289" s="309"/>
      <c r="PAG289" s="309"/>
      <c r="PAH289" s="309"/>
      <c r="PAI289" s="309"/>
      <c r="PAJ289" s="309"/>
      <c r="PAK289" s="309"/>
      <c r="PAL289" s="309"/>
      <c r="PAM289" s="309"/>
      <c r="PAN289" s="309"/>
      <c r="PAO289" s="309"/>
      <c r="PAP289" s="309"/>
      <c r="PAQ289" s="309"/>
      <c r="PAR289" s="309"/>
      <c r="PAS289" s="309"/>
      <c r="PAT289" s="309"/>
      <c r="PAU289" s="309"/>
      <c r="PAV289" s="309"/>
      <c r="PAW289" s="309"/>
      <c r="PAX289" s="309"/>
      <c r="PAY289" s="309"/>
      <c r="PAZ289" s="309"/>
      <c r="PBA289" s="309"/>
      <c r="PBB289" s="309"/>
      <c r="PBC289" s="309"/>
      <c r="PBD289" s="309"/>
      <c r="PBE289" s="309"/>
      <c r="PBF289" s="309"/>
      <c r="PBG289" s="309"/>
      <c r="PBH289" s="309"/>
      <c r="PBI289" s="309"/>
      <c r="PBJ289" s="309"/>
      <c r="PBK289" s="309"/>
      <c r="PBL289" s="309"/>
      <c r="PBM289" s="309"/>
      <c r="PBN289" s="309"/>
      <c r="PBO289" s="309"/>
      <c r="PBP289" s="309"/>
      <c r="PBQ289" s="309"/>
      <c r="PBR289" s="309"/>
      <c r="PBS289" s="309"/>
      <c r="PBT289" s="309"/>
      <c r="PBU289" s="309"/>
      <c r="PBV289" s="309"/>
      <c r="PBW289" s="309"/>
      <c r="PBX289" s="309"/>
      <c r="PBY289" s="309"/>
      <c r="PBZ289" s="309"/>
      <c r="PCA289" s="309"/>
      <c r="PCB289" s="309"/>
      <c r="PCC289" s="309"/>
      <c r="PCD289" s="309"/>
      <c r="PCE289" s="309"/>
      <c r="PCF289" s="309"/>
      <c r="PCG289" s="309"/>
      <c r="PCH289" s="309"/>
      <c r="PCI289" s="309"/>
      <c r="PCJ289" s="309"/>
      <c r="PCK289" s="309"/>
      <c r="PCL289" s="309"/>
      <c r="PCM289" s="309"/>
      <c r="PCN289" s="309"/>
      <c r="PCO289" s="309"/>
      <c r="PCP289" s="309"/>
      <c r="PCQ289" s="309"/>
      <c r="PCR289" s="309"/>
      <c r="PCS289" s="309"/>
      <c r="PCT289" s="309"/>
      <c r="PCU289" s="309"/>
      <c r="PCV289" s="309"/>
      <c r="PCW289" s="309"/>
      <c r="PCX289" s="309"/>
      <c r="PCY289" s="309"/>
      <c r="PCZ289" s="309"/>
      <c r="PDA289" s="309"/>
      <c r="PDB289" s="309"/>
      <c r="PDC289" s="309"/>
      <c r="PDD289" s="309"/>
      <c r="PDE289" s="309"/>
      <c r="PDF289" s="309"/>
      <c r="PDG289" s="309"/>
      <c r="PDH289" s="309"/>
      <c r="PDI289" s="309"/>
      <c r="PDJ289" s="309"/>
      <c r="PDK289" s="309"/>
      <c r="PDL289" s="309"/>
      <c r="PDM289" s="309"/>
      <c r="PDN289" s="309"/>
      <c r="PDO289" s="309"/>
      <c r="PDP289" s="309"/>
      <c r="PDQ289" s="309"/>
      <c r="PDR289" s="309"/>
      <c r="PDS289" s="309"/>
      <c r="PDT289" s="309"/>
      <c r="PDU289" s="309"/>
      <c r="PDV289" s="309"/>
      <c r="PDW289" s="309"/>
      <c r="PDX289" s="309"/>
      <c r="PDY289" s="309"/>
      <c r="PDZ289" s="309"/>
      <c r="PEA289" s="309"/>
      <c r="PEB289" s="309"/>
      <c r="PEC289" s="309"/>
      <c r="PED289" s="309"/>
      <c r="PEE289" s="309"/>
      <c r="PEF289" s="309"/>
      <c r="PEG289" s="309"/>
      <c r="PEH289" s="309"/>
      <c r="PEI289" s="309"/>
      <c r="PEJ289" s="309"/>
      <c r="PEK289" s="309"/>
      <c r="PEL289" s="309"/>
      <c r="PEM289" s="309"/>
      <c r="PEN289" s="309"/>
      <c r="PEO289" s="309"/>
      <c r="PEP289" s="309"/>
      <c r="PEQ289" s="309"/>
      <c r="PER289" s="309"/>
      <c r="PES289" s="309"/>
      <c r="PET289" s="309"/>
      <c r="PEU289" s="309"/>
      <c r="PEV289" s="309"/>
      <c r="PEW289" s="309"/>
      <c r="PEX289" s="309"/>
      <c r="PEY289" s="309"/>
      <c r="PEZ289" s="309"/>
      <c r="PFA289" s="309"/>
      <c r="PFB289" s="309"/>
      <c r="PFC289" s="309"/>
      <c r="PFD289" s="309"/>
      <c r="PFE289" s="309"/>
      <c r="PFF289" s="309"/>
      <c r="PFG289" s="309"/>
      <c r="PFH289" s="309"/>
      <c r="PFI289" s="309"/>
      <c r="PFJ289" s="309"/>
      <c r="PFK289" s="309"/>
      <c r="PFL289" s="309"/>
      <c r="PFM289" s="309"/>
      <c r="PFN289" s="309"/>
      <c r="PFO289" s="309"/>
      <c r="PFP289" s="309"/>
      <c r="PFQ289" s="309"/>
      <c r="PFR289" s="309"/>
      <c r="PFS289" s="309"/>
      <c r="PFT289" s="309"/>
      <c r="PFU289" s="309"/>
      <c r="PFV289" s="309"/>
      <c r="PFW289" s="309"/>
      <c r="PFX289" s="309"/>
      <c r="PFY289" s="309"/>
      <c r="PFZ289" s="309"/>
      <c r="PGA289" s="309"/>
      <c r="PGB289" s="309"/>
      <c r="PGC289" s="309"/>
      <c r="PGD289" s="309"/>
      <c r="PGE289" s="309"/>
      <c r="PGF289" s="309"/>
      <c r="PGG289" s="309"/>
      <c r="PGH289" s="309"/>
      <c r="PGI289" s="309"/>
      <c r="PGJ289" s="309"/>
      <c r="PGK289" s="309"/>
      <c r="PGL289" s="309"/>
      <c r="PGM289" s="309"/>
      <c r="PGN289" s="309"/>
      <c r="PGO289" s="309"/>
      <c r="PGP289" s="309"/>
      <c r="PGQ289" s="309"/>
      <c r="PGR289" s="309"/>
      <c r="PGS289" s="309"/>
      <c r="PGT289" s="309"/>
      <c r="PGU289" s="309"/>
      <c r="PGV289" s="309"/>
      <c r="PGW289" s="309"/>
      <c r="PGX289" s="309"/>
      <c r="PGY289" s="309"/>
      <c r="PGZ289" s="309"/>
      <c r="PHA289" s="309"/>
      <c r="PHB289" s="309"/>
      <c r="PHC289" s="309"/>
      <c r="PHD289" s="309"/>
      <c r="PHE289" s="309"/>
      <c r="PHF289" s="309"/>
      <c r="PHG289" s="309"/>
      <c r="PHH289" s="309"/>
      <c r="PHI289" s="309"/>
      <c r="PHJ289" s="309"/>
      <c r="PHK289" s="309"/>
      <c r="PHL289" s="309"/>
      <c r="PHM289" s="309"/>
      <c r="PHN289" s="309"/>
      <c r="PHO289" s="309"/>
      <c r="PHP289" s="309"/>
      <c r="PHQ289" s="309"/>
      <c r="PHR289" s="309"/>
      <c r="PHS289" s="309"/>
      <c r="PHT289" s="309"/>
      <c r="PHU289" s="309"/>
      <c r="PHV289" s="309"/>
      <c r="PHW289" s="309"/>
      <c r="PHX289" s="309"/>
      <c r="PHY289" s="309"/>
      <c r="PHZ289" s="309"/>
      <c r="PIA289" s="309"/>
      <c r="PIB289" s="309"/>
      <c r="PIC289" s="309"/>
      <c r="PID289" s="309"/>
      <c r="PIE289" s="309"/>
      <c r="PIF289" s="309"/>
      <c r="PIG289" s="309"/>
      <c r="PIH289" s="309"/>
      <c r="PII289" s="309"/>
      <c r="PIJ289" s="309"/>
      <c r="PIK289" s="309"/>
      <c r="PIL289" s="309"/>
      <c r="PIM289" s="309"/>
      <c r="PIN289" s="309"/>
      <c r="PIO289" s="309"/>
      <c r="PIP289" s="309"/>
      <c r="PIQ289" s="309"/>
      <c r="PIR289" s="309"/>
      <c r="PIS289" s="309"/>
      <c r="PIT289" s="309"/>
      <c r="PIU289" s="309"/>
      <c r="PIV289" s="309"/>
      <c r="PIW289" s="309"/>
      <c r="PIX289" s="309"/>
      <c r="PIY289" s="309"/>
      <c r="PIZ289" s="309"/>
      <c r="PJA289" s="309"/>
      <c r="PJB289" s="309"/>
      <c r="PJC289" s="309"/>
      <c r="PJD289" s="309"/>
      <c r="PJE289" s="309"/>
      <c r="PJF289" s="309"/>
      <c r="PJG289" s="309"/>
      <c r="PJH289" s="309"/>
      <c r="PJI289" s="309"/>
      <c r="PJJ289" s="309"/>
      <c r="PJK289" s="309"/>
      <c r="PJL289" s="309"/>
      <c r="PJM289" s="309"/>
      <c r="PJN289" s="309"/>
      <c r="PJO289" s="309"/>
      <c r="PJP289" s="309"/>
      <c r="PJQ289" s="309"/>
      <c r="PJR289" s="309"/>
      <c r="PJS289" s="309"/>
      <c r="PJT289" s="309"/>
      <c r="PJU289" s="309"/>
      <c r="PJV289" s="309"/>
      <c r="PJW289" s="309"/>
      <c r="PJX289" s="309"/>
      <c r="PJY289" s="309"/>
      <c r="PJZ289" s="309"/>
      <c r="PKA289" s="309"/>
      <c r="PKB289" s="309"/>
      <c r="PKC289" s="309"/>
      <c r="PKD289" s="309"/>
      <c r="PKE289" s="309"/>
      <c r="PKF289" s="309"/>
      <c r="PKG289" s="309"/>
      <c r="PKH289" s="309"/>
      <c r="PKI289" s="309"/>
      <c r="PKJ289" s="309"/>
      <c r="PKK289" s="309"/>
      <c r="PKL289" s="309"/>
      <c r="PKM289" s="309"/>
      <c r="PKN289" s="309"/>
      <c r="PKO289" s="309"/>
      <c r="PKP289" s="309"/>
      <c r="PKQ289" s="309"/>
      <c r="PKR289" s="309"/>
      <c r="PKS289" s="309"/>
      <c r="PKT289" s="309"/>
      <c r="PKU289" s="309"/>
      <c r="PKV289" s="309"/>
      <c r="PKW289" s="309"/>
      <c r="PKX289" s="309"/>
      <c r="PKY289" s="309"/>
      <c r="PKZ289" s="309"/>
      <c r="PLA289" s="309"/>
      <c r="PLB289" s="309"/>
      <c r="PLC289" s="309"/>
      <c r="PLD289" s="309"/>
      <c r="PLE289" s="309"/>
      <c r="PLF289" s="309"/>
      <c r="PLG289" s="309"/>
      <c r="PLH289" s="309"/>
      <c r="PLI289" s="309"/>
      <c r="PLJ289" s="309"/>
      <c r="PLK289" s="309"/>
      <c r="PLL289" s="309"/>
      <c r="PLM289" s="309"/>
      <c r="PLN289" s="309"/>
      <c r="PLO289" s="309"/>
      <c r="PLP289" s="309"/>
      <c r="PLQ289" s="309"/>
      <c r="PLR289" s="309"/>
      <c r="PLS289" s="309"/>
      <c r="PLT289" s="309"/>
      <c r="PLU289" s="309"/>
      <c r="PLV289" s="309"/>
      <c r="PLW289" s="309"/>
      <c r="PLX289" s="309"/>
      <c r="PLY289" s="309"/>
      <c r="PLZ289" s="309"/>
      <c r="PMA289" s="309"/>
      <c r="PMB289" s="309"/>
      <c r="PMC289" s="309"/>
      <c r="PMD289" s="309"/>
      <c r="PME289" s="309"/>
      <c r="PMF289" s="309"/>
      <c r="PMG289" s="309"/>
      <c r="PMH289" s="309"/>
      <c r="PMI289" s="309"/>
      <c r="PMJ289" s="309"/>
      <c r="PMK289" s="309"/>
      <c r="PML289" s="309"/>
      <c r="PMM289" s="309"/>
      <c r="PMN289" s="309"/>
      <c r="PMO289" s="309"/>
      <c r="PMP289" s="309"/>
      <c r="PMQ289" s="309"/>
      <c r="PMR289" s="309"/>
      <c r="PMS289" s="309"/>
      <c r="PMT289" s="309"/>
      <c r="PMU289" s="309"/>
      <c r="PMV289" s="309"/>
      <c r="PMW289" s="309"/>
      <c r="PMX289" s="309"/>
      <c r="PMY289" s="309"/>
      <c r="PMZ289" s="309"/>
      <c r="PNA289" s="309"/>
      <c r="PNB289" s="309"/>
      <c r="PNC289" s="309"/>
      <c r="PND289" s="309"/>
      <c r="PNE289" s="309"/>
      <c r="PNF289" s="309"/>
      <c r="PNG289" s="309"/>
      <c r="PNH289" s="309"/>
      <c r="PNI289" s="309"/>
      <c r="PNJ289" s="309"/>
      <c r="PNK289" s="309"/>
      <c r="PNL289" s="309"/>
      <c r="PNM289" s="309"/>
      <c r="PNN289" s="309"/>
      <c r="PNO289" s="309"/>
      <c r="PNP289" s="309"/>
      <c r="PNQ289" s="309"/>
      <c r="PNR289" s="309"/>
      <c r="PNS289" s="309"/>
      <c r="PNT289" s="309"/>
      <c r="PNU289" s="309"/>
      <c r="PNV289" s="309"/>
      <c r="PNW289" s="309"/>
      <c r="PNX289" s="309"/>
      <c r="PNY289" s="309"/>
      <c r="PNZ289" s="309"/>
      <c r="POA289" s="309"/>
      <c r="POB289" s="309"/>
      <c r="POC289" s="309"/>
      <c r="POD289" s="309"/>
      <c r="POE289" s="309"/>
      <c r="POF289" s="309"/>
      <c r="POG289" s="309"/>
      <c r="POH289" s="309"/>
      <c r="POI289" s="309"/>
      <c r="POJ289" s="309"/>
      <c r="POK289" s="309"/>
      <c r="POL289" s="309"/>
      <c r="POM289" s="309"/>
      <c r="PON289" s="309"/>
      <c r="POO289" s="309"/>
      <c r="POP289" s="309"/>
      <c r="POQ289" s="309"/>
      <c r="POR289" s="309"/>
      <c r="POS289" s="309"/>
      <c r="POT289" s="309"/>
      <c r="POU289" s="309"/>
      <c r="POV289" s="309"/>
      <c r="POW289" s="309"/>
      <c r="POX289" s="309"/>
      <c r="POY289" s="309"/>
      <c r="POZ289" s="309"/>
      <c r="PPA289" s="309"/>
      <c r="PPB289" s="309"/>
      <c r="PPC289" s="309"/>
      <c r="PPD289" s="309"/>
      <c r="PPE289" s="309"/>
      <c r="PPF289" s="309"/>
      <c r="PPG289" s="309"/>
      <c r="PPH289" s="309"/>
      <c r="PPI289" s="309"/>
      <c r="PPJ289" s="309"/>
      <c r="PPK289" s="309"/>
      <c r="PPL289" s="309"/>
      <c r="PPM289" s="309"/>
      <c r="PPN289" s="309"/>
      <c r="PPO289" s="309"/>
      <c r="PPP289" s="309"/>
      <c r="PPQ289" s="309"/>
      <c r="PPR289" s="309"/>
      <c r="PPS289" s="309"/>
      <c r="PPT289" s="309"/>
      <c r="PPU289" s="309"/>
      <c r="PPV289" s="309"/>
      <c r="PPW289" s="309"/>
      <c r="PPX289" s="309"/>
      <c r="PPY289" s="309"/>
      <c r="PPZ289" s="309"/>
      <c r="PQA289" s="309"/>
      <c r="PQB289" s="309"/>
      <c r="PQC289" s="309"/>
      <c r="PQD289" s="309"/>
      <c r="PQE289" s="309"/>
      <c r="PQF289" s="309"/>
      <c r="PQG289" s="309"/>
      <c r="PQH289" s="309"/>
      <c r="PQI289" s="309"/>
      <c r="PQJ289" s="309"/>
      <c r="PQK289" s="309"/>
      <c r="PQL289" s="309"/>
      <c r="PQM289" s="309"/>
      <c r="PQN289" s="309"/>
      <c r="PQO289" s="309"/>
      <c r="PQP289" s="309"/>
      <c r="PQQ289" s="309"/>
      <c r="PQR289" s="309"/>
      <c r="PQS289" s="309"/>
      <c r="PQT289" s="309"/>
      <c r="PQU289" s="309"/>
      <c r="PQV289" s="309"/>
      <c r="PQW289" s="309"/>
      <c r="PQX289" s="309"/>
      <c r="PQY289" s="309"/>
      <c r="PQZ289" s="309"/>
      <c r="PRA289" s="309"/>
      <c r="PRB289" s="309"/>
      <c r="PRC289" s="309"/>
      <c r="PRD289" s="309"/>
      <c r="PRE289" s="309"/>
      <c r="PRF289" s="309"/>
      <c r="PRG289" s="309"/>
      <c r="PRH289" s="309"/>
      <c r="PRI289" s="309"/>
      <c r="PRJ289" s="309"/>
      <c r="PRK289" s="309"/>
      <c r="PRL289" s="309"/>
      <c r="PRM289" s="309"/>
      <c r="PRN289" s="309"/>
      <c r="PRO289" s="309"/>
      <c r="PRP289" s="309"/>
      <c r="PRQ289" s="309"/>
      <c r="PRR289" s="309"/>
      <c r="PRS289" s="309"/>
      <c r="PRT289" s="309"/>
      <c r="PRU289" s="309"/>
      <c r="PRV289" s="309"/>
      <c r="PRW289" s="309"/>
      <c r="PRX289" s="309"/>
      <c r="PRY289" s="309"/>
      <c r="PRZ289" s="309"/>
      <c r="PSA289" s="309"/>
      <c r="PSB289" s="309"/>
      <c r="PSC289" s="309"/>
      <c r="PSD289" s="309"/>
      <c r="PSE289" s="309"/>
      <c r="PSF289" s="309"/>
      <c r="PSG289" s="309"/>
      <c r="PSH289" s="309"/>
      <c r="PSI289" s="309"/>
      <c r="PSJ289" s="309"/>
      <c r="PSK289" s="309"/>
      <c r="PSL289" s="309"/>
      <c r="PSM289" s="309"/>
      <c r="PSN289" s="309"/>
      <c r="PSO289" s="309"/>
      <c r="PSP289" s="309"/>
      <c r="PSQ289" s="309"/>
      <c r="PSR289" s="309"/>
      <c r="PSS289" s="309"/>
      <c r="PST289" s="309"/>
      <c r="PSU289" s="309"/>
      <c r="PSV289" s="309"/>
      <c r="PSW289" s="309"/>
      <c r="PSX289" s="309"/>
      <c r="PSY289" s="309"/>
      <c r="PSZ289" s="309"/>
      <c r="PTA289" s="309"/>
      <c r="PTB289" s="309"/>
      <c r="PTC289" s="309"/>
      <c r="PTD289" s="309"/>
      <c r="PTE289" s="309"/>
      <c r="PTF289" s="309"/>
      <c r="PTG289" s="309"/>
      <c r="PTH289" s="309"/>
      <c r="PTI289" s="309"/>
      <c r="PTJ289" s="309"/>
      <c r="PTK289" s="309"/>
      <c r="PTL289" s="309"/>
      <c r="PTM289" s="309"/>
      <c r="PTN289" s="309"/>
      <c r="PTO289" s="309"/>
      <c r="PTP289" s="309"/>
      <c r="PTQ289" s="309"/>
      <c r="PTR289" s="309"/>
      <c r="PTS289" s="309"/>
      <c r="PTT289" s="309"/>
      <c r="PTU289" s="309"/>
      <c r="PTV289" s="309"/>
      <c r="PTW289" s="309"/>
      <c r="PTX289" s="309"/>
      <c r="PTY289" s="309"/>
      <c r="PTZ289" s="309"/>
      <c r="PUA289" s="309"/>
      <c r="PUB289" s="309"/>
      <c r="PUC289" s="309"/>
      <c r="PUD289" s="309"/>
      <c r="PUE289" s="309"/>
      <c r="PUF289" s="309"/>
      <c r="PUG289" s="309"/>
      <c r="PUH289" s="309"/>
      <c r="PUI289" s="309"/>
      <c r="PUJ289" s="309"/>
      <c r="PUK289" s="309"/>
      <c r="PUL289" s="309"/>
      <c r="PUM289" s="309"/>
      <c r="PUN289" s="309"/>
      <c r="PUO289" s="309"/>
      <c r="PUP289" s="309"/>
      <c r="PUQ289" s="309"/>
      <c r="PUR289" s="309"/>
      <c r="PUS289" s="309"/>
      <c r="PUT289" s="309"/>
      <c r="PUU289" s="309"/>
      <c r="PUV289" s="309"/>
      <c r="PUW289" s="309"/>
      <c r="PUX289" s="309"/>
      <c r="PUY289" s="309"/>
      <c r="PUZ289" s="309"/>
      <c r="PVA289" s="309"/>
      <c r="PVB289" s="309"/>
      <c r="PVC289" s="309"/>
      <c r="PVD289" s="309"/>
      <c r="PVE289" s="309"/>
      <c r="PVF289" s="309"/>
      <c r="PVG289" s="309"/>
      <c r="PVH289" s="309"/>
      <c r="PVI289" s="309"/>
      <c r="PVJ289" s="309"/>
      <c r="PVK289" s="309"/>
      <c r="PVL289" s="309"/>
      <c r="PVM289" s="309"/>
      <c r="PVN289" s="309"/>
      <c r="PVO289" s="309"/>
      <c r="PVP289" s="309"/>
      <c r="PVQ289" s="309"/>
      <c r="PVR289" s="309"/>
      <c r="PVS289" s="309"/>
      <c r="PVT289" s="309"/>
      <c r="PVU289" s="309"/>
      <c r="PVV289" s="309"/>
      <c r="PVW289" s="309"/>
      <c r="PVX289" s="309"/>
      <c r="PVY289" s="309"/>
      <c r="PVZ289" s="309"/>
      <c r="PWA289" s="309"/>
      <c r="PWB289" s="309"/>
      <c r="PWC289" s="309"/>
      <c r="PWD289" s="309"/>
      <c r="PWE289" s="309"/>
      <c r="PWF289" s="309"/>
      <c r="PWG289" s="309"/>
      <c r="PWH289" s="309"/>
      <c r="PWI289" s="309"/>
      <c r="PWJ289" s="309"/>
      <c r="PWK289" s="309"/>
      <c r="PWL289" s="309"/>
      <c r="PWM289" s="309"/>
      <c r="PWN289" s="309"/>
      <c r="PWO289" s="309"/>
      <c r="PWP289" s="309"/>
      <c r="PWQ289" s="309"/>
      <c r="PWR289" s="309"/>
      <c r="PWS289" s="309"/>
      <c r="PWT289" s="309"/>
      <c r="PWU289" s="309"/>
      <c r="PWV289" s="309"/>
      <c r="PWW289" s="309"/>
      <c r="PWX289" s="309"/>
      <c r="PWY289" s="309"/>
      <c r="PWZ289" s="309"/>
      <c r="PXA289" s="309"/>
      <c r="PXB289" s="309"/>
      <c r="PXC289" s="309"/>
      <c r="PXD289" s="309"/>
      <c r="PXE289" s="309"/>
      <c r="PXF289" s="309"/>
      <c r="PXG289" s="309"/>
      <c r="PXH289" s="309"/>
      <c r="PXI289" s="309"/>
      <c r="PXJ289" s="309"/>
      <c r="PXK289" s="309"/>
      <c r="PXL289" s="309"/>
      <c r="PXM289" s="309"/>
      <c r="PXN289" s="309"/>
      <c r="PXO289" s="309"/>
      <c r="PXP289" s="309"/>
      <c r="PXQ289" s="309"/>
      <c r="PXR289" s="309"/>
      <c r="PXS289" s="309"/>
      <c r="PXT289" s="309"/>
      <c r="PXU289" s="309"/>
      <c r="PXV289" s="309"/>
      <c r="PXW289" s="309"/>
      <c r="PXX289" s="309"/>
      <c r="PXY289" s="309"/>
      <c r="PXZ289" s="309"/>
      <c r="PYA289" s="309"/>
      <c r="PYB289" s="309"/>
      <c r="PYC289" s="309"/>
      <c r="PYD289" s="309"/>
      <c r="PYE289" s="309"/>
      <c r="PYF289" s="309"/>
      <c r="PYG289" s="309"/>
      <c r="PYH289" s="309"/>
      <c r="PYI289" s="309"/>
      <c r="PYJ289" s="309"/>
      <c r="PYK289" s="309"/>
      <c r="PYL289" s="309"/>
      <c r="PYM289" s="309"/>
      <c r="PYN289" s="309"/>
      <c r="PYO289" s="309"/>
      <c r="PYP289" s="309"/>
      <c r="PYQ289" s="309"/>
      <c r="PYR289" s="309"/>
      <c r="PYS289" s="309"/>
      <c r="PYT289" s="309"/>
      <c r="PYU289" s="309"/>
      <c r="PYV289" s="309"/>
      <c r="PYW289" s="309"/>
      <c r="PYX289" s="309"/>
      <c r="PYY289" s="309"/>
      <c r="PYZ289" s="309"/>
      <c r="PZA289" s="309"/>
      <c r="PZB289" s="309"/>
      <c r="PZC289" s="309"/>
      <c r="PZD289" s="309"/>
      <c r="PZE289" s="309"/>
      <c r="PZF289" s="309"/>
      <c r="PZG289" s="309"/>
      <c r="PZH289" s="309"/>
      <c r="PZI289" s="309"/>
      <c r="PZJ289" s="309"/>
      <c r="PZK289" s="309"/>
      <c r="PZL289" s="309"/>
      <c r="PZM289" s="309"/>
      <c r="PZN289" s="309"/>
      <c r="PZO289" s="309"/>
      <c r="PZP289" s="309"/>
      <c r="PZQ289" s="309"/>
      <c r="PZR289" s="309"/>
      <c r="PZS289" s="309"/>
      <c r="PZT289" s="309"/>
      <c r="PZU289" s="309"/>
      <c r="PZV289" s="309"/>
      <c r="PZW289" s="309"/>
      <c r="PZX289" s="309"/>
      <c r="PZY289" s="309"/>
      <c r="PZZ289" s="309"/>
      <c r="QAA289" s="309"/>
      <c r="QAB289" s="309"/>
      <c r="QAC289" s="309"/>
      <c r="QAD289" s="309"/>
      <c r="QAE289" s="309"/>
      <c r="QAF289" s="309"/>
      <c r="QAG289" s="309"/>
      <c r="QAH289" s="309"/>
      <c r="QAI289" s="309"/>
      <c r="QAJ289" s="309"/>
      <c r="QAK289" s="309"/>
      <c r="QAL289" s="309"/>
      <c r="QAM289" s="309"/>
      <c r="QAN289" s="309"/>
      <c r="QAO289" s="309"/>
      <c r="QAP289" s="309"/>
      <c r="QAQ289" s="309"/>
      <c r="QAR289" s="309"/>
      <c r="QAS289" s="309"/>
      <c r="QAT289" s="309"/>
      <c r="QAU289" s="309"/>
      <c r="QAV289" s="309"/>
      <c r="QAW289" s="309"/>
      <c r="QAX289" s="309"/>
      <c r="QAY289" s="309"/>
      <c r="QAZ289" s="309"/>
      <c r="QBA289" s="309"/>
      <c r="QBB289" s="309"/>
      <c r="QBC289" s="309"/>
      <c r="QBD289" s="309"/>
      <c r="QBE289" s="309"/>
      <c r="QBF289" s="309"/>
      <c r="QBG289" s="309"/>
      <c r="QBH289" s="309"/>
      <c r="QBI289" s="309"/>
      <c r="QBJ289" s="309"/>
      <c r="QBK289" s="309"/>
      <c r="QBL289" s="309"/>
      <c r="QBM289" s="309"/>
      <c r="QBN289" s="309"/>
      <c r="QBO289" s="309"/>
      <c r="QBP289" s="309"/>
      <c r="QBQ289" s="309"/>
      <c r="QBR289" s="309"/>
      <c r="QBS289" s="309"/>
      <c r="QBT289" s="309"/>
      <c r="QBU289" s="309"/>
      <c r="QBV289" s="309"/>
      <c r="QBW289" s="309"/>
      <c r="QBX289" s="309"/>
      <c r="QBY289" s="309"/>
      <c r="QBZ289" s="309"/>
      <c r="QCA289" s="309"/>
      <c r="QCB289" s="309"/>
      <c r="QCC289" s="309"/>
      <c r="QCD289" s="309"/>
      <c r="QCE289" s="309"/>
      <c r="QCF289" s="309"/>
      <c r="QCG289" s="309"/>
      <c r="QCH289" s="309"/>
      <c r="QCI289" s="309"/>
      <c r="QCJ289" s="309"/>
      <c r="QCK289" s="309"/>
      <c r="QCL289" s="309"/>
      <c r="QCM289" s="309"/>
      <c r="QCN289" s="309"/>
      <c r="QCO289" s="309"/>
      <c r="QCP289" s="309"/>
      <c r="QCQ289" s="309"/>
      <c r="QCR289" s="309"/>
      <c r="QCS289" s="309"/>
      <c r="QCT289" s="309"/>
      <c r="QCU289" s="309"/>
      <c r="QCV289" s="309"/>
      <c r="QCW289" s="309"/>
      <c r="QCX289" s="309"/>
      <c r="QCY289" s="309"/>
      <c r="QCZ289" s="309"/>
      <c r="QDA289" s="309"/>
      <c r="QDB289" s="309"/>
      <c r="QDC289" s="309"/>
      <c r="QDD289" s="309"/>
      <c r="QDE289" s="309"/>
      <c r="QDF289" s="309"/>
      <c r="QDG289" s="309"/>
      <c r="QDH289" s="309"/>
      <c r="QDI289" s="309"/>
      <c r="QDJ289" s="309"/>
      <c r="QDK289" s="309"/>
      <c r="QDL289" s="309"/>
      <c r="QDM289" s="309"/>
      <c r="QDN289" s="309"/>
      <c r="QDO289" s="309"/>
      <c r="QDP289" s="309"/>
      <c r="QDQ289" s="309"/>
      <c r="QDR289" s="309"/>
      <c r="QDS289" s="309"/>
      <c r="QDT289" s="309"/>
      <c r="QDU289" s="309"/>
      <c r="QDV289" s="309"/>
      <c r="QDW289" s="309"/>
      <c r="QDX289" s="309"/>
      <c r="QDY289" s="309"/>
      <c r="QDZ289" s="309"/>
      <c r="QEA289" s="309"/>
      <c r="QEB289" s="309"/>
      <c r="QEC289" s="309"/>
      <c r="QED289" s="309"/>
      <c r="QEE289" s="309"/>
      <c r="QEF289" s="309"/>
      <c r="QEG289" s="309"/>
      <c r="QEH289" s="309"/>
      <c r="QEI289" s="309"/>
      <c r="QEJ289" s="309"/>
      <c r="QEK289" s="309"/>
      <c r="QEL289" s="309"/>
      <c r="QEM289" s="309"/>
      <c r="QEN289" s="309"/>
      <c r="QEO289" s="309"/>
      <c r="QEP289" s="309"/>
      <c r="QEQ289" s="309"/>
      <c r="QER289" s="309"/>
      <c r="QES289" s="309"/>
      <c r="QET289" s="309"/>
      <c r="QEU289" s="309"/>
      <c r="QEV289" s="309"/>
      <c r="QEW289" s="309"/>
      <c r="QEX289" s="309"/>
      <c r="QEY289" s="309"/>
      <c r="QEZ289" s="309"/>
      <c r="QFA289" s="309"/>
      <c r="QFB289" s="309"/>
      <c r="QFC289" s="309"/>
      <c r="QFD289" s="309"/>
      <c r="QFE289" s="309"/>
      <c r="QFF289" s="309"/>
      <c r="QFG289" s="309"/>
      <c r="QFH289" s="309"/>
      <c r="QFI289" s="309"/>
      <c r="QFJ289" s="309"/>
      <c r="QFK289" s="309"/>
      <c r="QFL289" s="309"/>
      <c r="QFM289" s="309"/>
      <c r="QFN289" s="309"/>
      <c r="QFO289" s="309"/>
      <c r="QFP289" s="309"/>
      <c r="QFQ289" s="309"/>
      <c r="QFR289" s="309"/>
      <c r="QFS289" s="309"/>
      <c r="QFT289" s="309"/>
      <c r="QFU289" s="309"/>
      <c r="QFV289" s="309"/>
      <c r="QFW289" s="309"/>
      <c r="QFX289" s="309"/>
      <c r="QFY289" s="309"/>
      <c r="QFZ289" s="309"/>
      <c r="QGA289" s="309"/>
      <c r="QGB289" s="309"/>
      <c r="QGC289" s="309"/>
      <c r="QGD289" s="309"/>
      <c r="QGE289" s="309"/>
      <c r="QGF289" s="309"/>
      <c r="QGG289" s="309"/>
      <c r="QGH289" s="309"/>
      <c r="QGI289" s="309"/>
      <c r="QGJ289" s="309"/>
      <c r="QGK289" s="309"/>
      <c r="QGL289" s="309"/>
      <c r="QGM289" s="309"/>
      <c r="QGN289" s="309"/>
      <c r="QGO289" s="309"/>
      <c r="QGP289" s="309"/>
      <c r="QGQ289" s="309"/>
      <c r="QGR289" s="309"/>
      <c r="QGS289" s="309"/>
      <c r="QGT289" s="309"/>
      <c r="QGU289" s="309"/>
      <c r="QGV289" s="309"/>
      <c r="QGW289" s="309"/>
      <c r="QGX289" s="309"/>
      <c r="QGY289" s="309"/>
      <c r="QGZ289" s="309"/>
      <c r="QHA289" s="309"/>
      <c r="QHB289" s="309"/>
      <c r="QHC289" s="309"/>
      <c r="QHD289" s="309"/>
      <c r="QHE289" s="309"/>
      <c r="QHF289" s="309"/>
      <c r="QHG289" s="309"/>
      <c r="QHH289" s="309"/>
      <c r="QHI289" s="309"/>
      <c r="QHJ289" s="309"/>
      <c r="QHK289" s="309"/>
      <c r="QHL289" s="309"/>
      <c r="QHM289" s="309"/>
      <c r="QHN289" s="309"/>
      <c r="QHO289" s="309"/>
      <c r="QHP289" s="309"/>
      <c r="QHQ289" s="309"/>
      <c r="QHR289" s="309"/>
      <c r="QHS289" s="309"/>
      <c r="QHT289" s="309"/>
      <c r="QHU289" s="309"/>
      <c r="QHV289" s="309"/>
      <c r="QHW289" s="309"/>
      <c r="QHX289" s="309"/>
      <c r="QHY289" s="309"/>
      <c r="QHZ289" s="309"/>
      <c r="QIA289" s="309"/>
      <c r="QIB289" s="309"/>
      <c r="QIC289" s="309"/>
      <c r="QID289" s="309"/>
      <c r="QIE289" s="309"/>
      <c r="QIF289" s="309"/>
      <c r="QIG289" s="309"/>
      <c r="QIH289" s="309"/>
      <c r="QII289" s="309"/>
      <c r="QIJ289" s="309"/>
      <c r="QIK289" s="309"/>
      <c r="QIL289" s="309"/>
      <c r="QIM289" s="309"/>
      <c r="QIN289" s="309"/>
      <c r="QIO289" s="309"/>
      <c r="QIP289" s="309"/>
      <c r="QIQ289" s="309"/>
      <c r="QIR289" s="309"/>
      <c r="QIS289" s="309"/>
      <c r="QIT289" s="309"/>
      <c r="QIU289" s="309"/>
      <c r="QIV289" s="309"/>
      <c r="QIW289" s="309"/>
      <c r="QIX289" s="309"/>
      <c r="QIY289" s="309"/>
      <c r="QIZ289" s="309"/>
      <c r="QJA289" s="309"/>
      <c r="QJB289" s="309"/>
      <c r="QJC289" s="309"/>
      <c r="QJD289" s="309"/>
      <c r="QJE289" s="309"/>
      <c r="QJF289" s="309"/>
      <c r="QJG289" s="309"/>
      <c r="QJH289" s="309"/>
      <c r="QJI289" s="309"/>
      <c r="QJJ289" s="309"/>
      <c r="QJK289" s="309"/>
      <c r="QJL289" s="309"/>
      <c r="QJM289" s="309"/>
      <c r="QJN289" s="309"/>
      <c r="QJO289" s="309"/>
      <c r="QJP289" s="309"/>
      <c r="QJQ289" s="309"/>
      <c r="QJR289" s="309"/>
      <c r="QJS289" s="309"/>
      <c r="QJT289" s="309"/>
      <c r="QJU289" s="309"/>
      <c r="QJV289" s="309"/>
      <c r="QJW289" s="309"/>
      <c r="QJX289" s="309"/>
      <c r="QJY289" s="309"/>
      <c r="QJZ289" s="309"/>
      <c r="QKA289" s="309"/>
      <c r="QKB289" s="309"/>
      <c r="QKC289" s="309"/>
      <c r="QKD289" s="309"/>
      <c r="QKE289" s="309"/>
      <c r="QKF289" s="309"/>
      <c r="QKG289" s="309"/>
      <c r="QKH289" s="309"/>
      <c r="QKI289" s="309"/>
      <c r="QKJ289" s="309"/>
      <c r="QKK289" s="309"/>
      <c r="QKL289" s="309"/>
      <c r="QKM289" s="309"/>
      <c r="QKN289" s="309"/>
      <c r="QKO289" s="309"/>
      <c r="QKP289" s="309"/>
      <c r="QKQ289" s="309"/>
      <c r="QKR289" s="309"/>
      <c r="QKS289" s="309"/>
      <c r="QKT289" s="309"/>
      <c r="QKU289" s="309"/>
      <c r="QKV289" s="309"/>
      <c r="QKW289" s="309"/>
      <c r="QKX289" s="309"/>
      <c r="QKY289" s="309"/>
      <c r="QKZ289" s="309"/>
      <c r="QLA289" s="309"/>
      <c r="QLB289" s="309"/>
      <c r="QLC289" s="309"/>
      <c r="QLD289" s="309"/>
      <c r="QLE289" s="309"/>
      <c r="QLF289" s="309"/>
      <c r="QLG289" s="309"/>
      <c r="QLH289" s="309"/>
      <c r="QLI289" s="309"/>
      <c r="QLJ289" s="309"/>
      <c r="QLK289" s="309"/>
      <c r="QLL289" s="309"/>
      <c r="QLM289" s="309"/>
      <c r="QLN289" s="309"/>
      <c r="QLO289" s="309"/>
      <c r="QLP289" s="309"/>
      <c r="QLQ289" s="309"/>
      <c r="QLR289" s="309"/>
      <c r="QLS289" s="309"/>
      <c r="QLT289" s="309"/>
      <c r="QLU289" s="309"/>
      <c r="QLV289" s="309"/>
      <c r="QLW289" s="309"/>
      <c r="QLX289" s="309"/>
      <c r="QLY289" s="309"/>
      <c r="QLZ289" s="309"/>
      <c r="QMA289" s="309"/>
      <c r="QMB289" s="309"/>
      <c r="QMC289" s="309"/>
      <c r="QMD289" s="309"/>
      <c r="QME289" s="309"/>
      <c r="QMF289" s="309"/>
      <c r="QMG289" s="309"/>
      <c r="QMH289" s="309"/>
      <c r="QMI289" s="309"/>
      <c r="QMJ289" s="309"/>
      <c r="QMK289" s="309"/>
      <c r="QML289" s="309"/>
      <c r="QMM289" s="309"/>
      <c r="QMN289" s="309"/>
      <c r="QMO289" s="309"/>
      <c r="QMP289" s="309"/>
      <c r="QMQ289" s="309"/>
      <c r="QMR289" s="309"/>
      <c r="QMS289" s="309"/>
      <c r="QMT289" s="309"/>
      <c r="QMU289" s="309"/>
      <c r="QMV289" s="309"/>
      <c r="QMW289" s="309"/>
      <c r="QMX289" s="309"/>
      <c r="QMY289" s="309"/>
      <c r="QMZ289" s="309"/>
      <c r="QNA289" s="309"/>
      <c r="QNB289" s="309"/>
      <c r="QNC289" s="309"/>
      <c r="QND289" s="309"/>
      <c r="QNE289" s="309"/>
      <c r="QNF289" s="309"/>
      <c r="QNG289" s="309"/>
      <c r="QNH289" s="309"/>
      <c r="QNI289" s="309"/>
      <c r="QNJ289" s="309"/>
      <c r="QNK289" s="309"/>
      <c r="QNL289" s="309"/>
      <c r="QNM289" s="309"/>
      <c r="QNN289" s="309"/>
      <c r="QNO289" s="309"/>
      <c r="QNP289" s="309"/>
      <c r="QNQ289" s="309"/>
      <c r="QNR289" s="309"/>
      <c r="QNS289" s="309"/>
      <c r="QNT289" s="309"/>
      <c r="QNU289" s="309"/>
      <c r="QNV289" s="309"/>
      <c r="QNW289" s="309"/>
      <c r="QNX289" s="309"/>
      <c r="QNY289" s="309"/>
      <c r="QNZ289" s="309"/>
      <c r="QOA289" s="309"/>
      <c r="QOB289" s="309"/>
      <c r="QOC289" s="309"/>
      <c r="QOD289" s="309"/>
      <c r="QOE289" s="309"/>
      <c r="QOF289" s="309"/>
      <c r="QOG289" s="309"/>
      <c r="QOH289" s="309"/>
      <c r="QOI289" s="309"/>
      <c r="QOJ289" s="309"/>
      <c r="QOK289" s="309"/>
      <c r="QOL289" s="309"/>
      <c r="QOM289" s="309"/>
      <c r="QON289" s="309"/>
      <c r="QOO289" s="309"/>
      <c r="QOP289" s="309"/>
      <c r="QOQ289" s="309"/>
      <c r="QOR289" s="309"/>
      <c r="QOS289" s="309"/>
      <c r="QOT289" s="309"/>
      <c r="QOU289" s="309"/>
      <c r="QOV289" s="309"/>
      <c r="QOW289" s="309"/>
      <c r="QOX289" s="309"/>
      <c r="QOY289" s="309"/>
      <c r="QOZ289" s="309"/>
      <c r="QPA289" s="309"/>
      <c r="QPB289" s="309"/>
      <c r="QPC289" s="309"/>
      <c r="QPD289" s="309"/>
      <c r="QPE289" s="309"/>
      <c r="QPF289" s="309"/>
      <c r="QPG289" s="309"/>
      <c r="QPH289" s="309"/>
      <c r="QPI289" s="309"/>
      <c r="QPJ289" s="309"/>
      <c r="QPK289" s="309"/>
      <c r="QPL289" s="309"/>
      <c r="QPM289" s="309"/>
      <c r="QPN289" s="309"/>
      <c r="QPO289" s="309"/>
      <c r="QPP289" s="309"/>
      <c r="QPQ289" s="309"/>
      <c r="QPR289" s="309"/>
      <c r="QPS289" s="309"/>
      <c r="QPT289" s="309"/>
      <c r="QPU289" s="309"/>
      <c r="QPV289" s="309"/>
      <c r="QPW289" s="309"/>
      <c r="QPX289" s="309"/>
      <c r="QPY289" s="309"/>
      <c r="QPZ289" s="309"/>
      <c r="QQA289" s="309"/>
      <c r="QQB289" s="309"/>
      <c r="QQC289" s="309"/>
      <c r="QQD289" s="309"/>
      <c r="QQE289" s="309"/>
      <c r="QQF289" s="309"/>
      <c r="QQG289" s="309"/>
      <c r="QQH289" s="309"/>
      <c r="QQI289" s="309"/>
      <c r="QQJ289" s="309"/>
      <c r="QQK289" s="309"/>
      <c r="QQL289" s="309"/>
      <c r="QQM289" s="309"/>
      <c r="QQN289" s="309"/>
      <c r="QQO289" s="309"/>
      <c r="QQP289" s="309"/>
      <c r="QQQ289" s="309"/>
      <c r="QQR289" s="309"/>
      <c r="QQS289" s="309"/>
      <c r="QQT289" s="309"/>
      <c r="QQU289" s="309"/>
      <c r="QQV289" s="309"/>
      <c r="QQW289" s="309"/>
      <c r="QQX289" s="309"/>
      <c r="QQY289" s="309"/>
      <c r="QQZ289" s="309"/>
      <c r="QRA289" s="309"/>
      <c r="QRB289" s="309"/>
      <c r="QRC289" s="309"/>
      <c r="QRD289" s="309"/>
      <c r="QRE289" s="309"/>
      <c r="QRF289" s="309"/>
      <c r="QRG289" s="309"/>
      <c r="QRH289" s="309"/>
      <c r="QRI289" s="309"/>
      <c r="QRJ289" s="309"/>
      <c r="QRK289" s="309"/>
      <c r="QRL289" s="309"/>
      <c r="QRM289" s="309"/>
      <c r="QRN289" s="309"/>
      <c r="QRO289" s="309"/>
      <c r="QRP289" s="309"/>
      <c r="QRQ289" s="309"/>
      <c r="QRR289" s="309"/>
      <c r="QRS289" s="309"/>
      <c r="QRT289" s="309"/>
      <c r="QRU289" s="309"/>
      <c r="QRV289" s="309"/>
      <c r="QRW289" s="309"/>
      <c r="QRX289" s="309"/>
      <c r="QRY289" s="309"/>
      <c r="QRZ289" s="309"/>
      <c r="QSA289" s="309"/>
      <c r="QSB289" s="309"/>
      <c r="QSC289" s="309"/>
      <c r="QSD289" s="309"/>
      <c r="QSE289" s="309"/>
      <c r="QSF289" s="309"/>
      <c r="QSG289" s="309"/>
      <c r="QSH289" s="309"/>
      <c r="QSI289" s="309"/>
      <c r="QSJ289" s="309"/>
      <c r="QSK289" s="309"/>
      <c r="QSL289" s="309"/>
      <c r="QSM289" s="309"/>
      <c r="QSN289" s="309"/>
      <c r="QSO289" s="309"/>
      <c r="QSP289" s="309"/>
      <c r="QSQ289" s="309"/>
      <c r="QSR289" s="309"/>
      <c r="QSS289" s="309"/>
      <c r="QST289" s="309"/>
      <c r="QSU289" s="309"/>
      <c r="QSV289" s="309"/>
      <c r="QSW289" s="309"/>
      <c r="QSX289" s="309"/>
      <c r="QSY289" s="309"/>
      <c r="QSZ289" s="309"/>
      <c r="QTA289" s="309"/>
      <c r="QTB289" s="309"/>
      <c r="QTC289" s="309"/>
      <c r="QTD289" s="309"/>
      <c r="QTE289" s="309"/>
      <c r="QTF289" s="309"/>
      <c r="QTG289" s="309"/>
      <c r="QTH289" s="309"/>
      <c r="QTI289" s="309"/>
      <c r="QTJ289" s="309"/>
      <c r="QTK289" s="309"/>
      <c r="QTL289" s="309"/>
      <c r="QTM289" s="309"/>
      <c r="QTN289" s="309"/>
      <c r="QTO289" s="309"/>
      <c r="QTP289" s="309"/>
      <c r="QTQ289" s="309"/>
      <c r="QTR289" s="309"/>
      <c r="QTS289" s="309"/>
      <c r="QTT289" s="309"/>
      <c r="QTU289" s="309"/>
      <c r="QTV289" s="309"/>
      <c r="QTW289" s="309"/>
      <c r="QTX289" s="309"/>
      <c r="QTY289" s="309"/>
      <c r="QTZ289" s="309"/>
      <c r="QUA289" s="309"/>
      <c r="QUB289" s="309"/>
      <c r="QUC289" s="309"/>
      <c r="QUD289" s="309"/>
      <c r="QUE289" s="309"/>
      <c r="QUF289" s="309"/>
      <c r="QUG289" s="309"/>
      <c r="QUH289" s="309"/>
      <c r="QUI289" s="309"/>
      <c r="QUJ289" s="309"/>
      <c r="QUK289" s="309"/>
      <c r="QUL289" s="309"/>
      <c r="QUM289" s="309"/>
      <c r="QUN289" s="309"/>
      <c r="QUO289" s="309"/>
      <c r="QUP289" s="309"/>
      <c r="QUQ289" s="309"/>
      <c r="QUR289" s="309"/>
      <c r="QUS289" s="309"/>
      <c r="QUT289" s="309"/>
      <c r="QUU289" s="309"/>
      <c r="QUV289" s="309"/>
      <c r="QUW289" s="309"/>
      <c r="QUX289" s="309"/>
      <c r="QUY289" s="309"/>
      <c r="QUZ289" s="309"/>
      <c r="QVA289" s="309"/>
      <c r="QVB289" s="309"/>
      <c r="QVC289" s="309"/>
      <c r="QVD289" s="309"/>
      <c r="QVE289" s="309"/>
      <c r="QVF289" s="309"/>
      <c r="QVG289" s="309"/>
      <c r="QVH289" s="309"/>
      <c r="QVI289" s="309"/>
      <c r="QVJ289" s="309"/>
      <c r="QVK289" s="309"/>
      <c r="QVL289" s="309"/>
      <c r="QVM289" s="309"/>
      <c r="QVN289" s="309"/>
      <c r="QVO289" s="309"/>
      <c r="QVP289" s="309"/>
      <c r="QVQ289" s="309"/>
      <c r="QVR289" s="309"/>
      <c r="QVS289" s="309"/>
      <c r="QVT289" s="309"/>
      <c r="QVU289" s="309"/>
      <c r="QVV289" s="309"/>
      <c r="QVW289" s="309"/>
      <c r="QVX289" s="309"/>
      <c r="QVY289" s="309"/>
      <c r="QVZ289" s="309"/>
      <c r="QWA289" s="309"/>
      <c r="QWB289" s="309"/>
      <c r="QWC289" s="309"/>
      <c r="QWD289" s="309"/>
      <c r="QWE289" s="309"/>
      <c r="QWF289" s="309"/>
      <c r="QWG289" s="309"/>
      <c r="QWH289" s="309"/>
      <c r="QWI289" s="309"/>
      <c r="QWJ289" s="309"/>
      <c r="QWK289" s="309"/>
      <c r="QWL289" s="309"/>
      <c r="QWM289" s="309"/>
      <c r="QWN289" s="309"/>
      <c r="QWO289" s="309"/>
      <c r="QWP289" s="309"/>
      <c r="QWQ289" s="309"/>
      <c r="QWR289" s="309"/>
      <c r="QWS289" s="309"/>
      <c r="QWT289" s="309"/>
      <c r="QWU289" s="309"/>
      <c r="QWV289" s="309"/>
      <c r="QWW289" s="309"/>
      <c r="QWX289" s="309"/>
      <c r="QWY289" s="309"/>
      <c r="QWZ289" s="309"/>
      <c r="QXA289" s="309"/>
      <c r="QXB289" s="309"/>
      <c r="QXC289" s="309"/>
      <c r="QXD289" s="309"/>
      <c r="QXE289" s="309"/>
      <c r="QXF289" s="309"/>
      <c r="QXG289" s="309"/>
      <c r="QXH289" s="309"/>
      <c r="QXI289" s="309"/>
      <c r="QXJ289" s="309"/>
      <c r="QXK289" s="309"/>
      <c r="QXL289" s="309"/>
      <c r="QXM289" s="309"/>
      <c r="QXN289" s="309"/>
      <c r="QXO289" s="309"/>
      <c r="QXP289" s="309"/>
      <c r="QXQ289" s="309"/>
      <c r="QXR289" s="309"/>
      <c r="QXS289" s="309"/>
      <c r="QXT289" s="309"/>
      <c r="QXU289" s="309"/>
      <c r="QXV289" s="309"/>
      <c r="QXW289" s="309"/>
      <c r="QXX289" s="309"/>
      <c r="QXY289" s="309"/>
      <c r="QXZ289" s="309"/>
      <c r="QYA289" s="309"/>
      <c r="QYB289" s="309"/>
      <c r="QYC289" s="309"/>
      <c r="QYD289" s="309"/>
      <c r="QYE289" s="309"/>
      <c r="QYF289" s="309"/>
      <c r="QYG289" s="309"/>
      <c r="QYH289" s="309"/>
      <c r="QYI289" s="309"/>
      <c r="QYJ289" s="309"/>
      <c r="QYK289" s="309"/>
      <c r="QYL289" s="309"/>
      <c r="QYM289" s="309"/>
      <c r="QYN289" s="309"/>
      <c r="QYO289" s="309"/>
      <c r="QYP289" s="309"/>
      <c r="QYQ289" s="309"/>
      <c r="QYR289" s="309"/>
      <c r="QYS289" s="309"/>
      <c r="QYT289" s="309"/>
      <c r="QYU289" s="309"/>
      <c r="QYV289" s="309"/>
      <c r="QYW289" s="309"/>
      <c r="QYX289" s="309"/>
      <c r="QYY289" s="309"/>
      <c r="QYZ289" s="309"/>
      <c r="QZA289" s="309"/>
      <c r="QZB289" s="309"/>
      <c r="QZC289" s="309"/>
      <c r="QZD289" s="309"/>
      <c r="QZE289" s="309"/>
      <c r="QZF289" s="309"/>
      <c r="QZG289" s="309"/>
      <c r="QZH289" s="309"/>
      <c r="QZI289" s="309"/>
      <c r="QZJ289" s="309"/>
      <c r="QZK289" s="309"/>
      <c r="QZL289" s="309"/>
      <c r="QZM289" s="309"/>
      <c r="QZN289" s="309"/>
      <c r="QZO289" s="309"/>
      <c r="QZP289" s="309"/>
      <c r="QZQ289" s="309"/>
      <c r="QZR289" s="309"/>
      <c r="QZS289" s="309"/>
      <c r="QZT289" s="309"/>
      <c r="QZU289" s="309"/>
      <c r="QZV289" s="309"/>
      <c r="QZW289" s="309"/>
      <c r="QZX289" s="309"/>
      <c r="QZY289" s="309"/>
      <c r="QZZ289" s="309"/>
      <c r="RAA289" s="309"/>
      <c r="RAB289" s="309"/>
      <c r="RAC289" s="309"/>
      <c r="RAD289" s="309"/>
      <c r="RAE289" s="309"/>
      <c r="RAF289" s="309"/>
      <c r="RAG289" s="309"/>
      <c r="RAH289" s="309"/>
      <c r="RAI289" s="309"/>
      <c r="RAJ289" s="309"/>
      <c r="RAK289" s="309"/>
      <c r="RAL289" s="309"/>
      <c r="RAM289" s="309"/>
      <c r="RAN289" s="309"/>
      <c r="RAO289" s="309"/>
      <c r="RAP289" s="309"/>
      <c r="RAQ289" s="309"/>
      <c r="RAR289" s="309"/>
      <c r="RAS289" s="309"/>
      <c r="RAT289" s="309"/>
      <c r="RAU289" s="309"/>
      <c r="RAV289" s="309"/>
      <c r="RAW289" s="309"/>
      <c r="RAX289" s="309"/>
      <c r="RAY289" s="309"/>
      <c r="RAZ289" s="309"/>
      <c r="RBA289" s="309"/>
      <c r="RBB289" s="309"/>
      <c r="RBC289" s="309"/>
      <c r="RBD289" s="309"/>
      <c r="RBE289" s="309"/>
      <c r="RBF289" s="309"/>
      <c r="RBG289" s="309"/>
      <c r="RBH289" s="309"/>
      <c r="RBI289" s="309"/>
      <c r="RBJ289" s="309"/>
      <c r="RBK289" s="309"/>
      <c r="RBL289" s="309"/>
      <c r="RBM289" s="309"/>
      <c r="RBN289" s="309"/>
      <c r="RBO289" s="309"/>
      <c r="RBP289" s="309"/>
      <c r="RBQ289" s="309"/>
      <c r="RBR289" s="309"/>
      <c r="RBS289" s="309"/>
      <c r="RBT289" s="309"/>
      <c r="RBU289" s="309"/>
      <c r="RBV289" s="309"/>
      <c r="RBW289" s="309"/>
      <c r="RBX289" s="309"/>
      <c r="RBY289" s="309"/>
      <c r="RBZ289" s="309"/>
      <c r="RCA289" s="309"/>
      <c r="RCB289" s="309"/>
      <c r="RCC289" s="309"/>
      <c r="RCD289" s="309"/>
      <c r="RCE289" s="309"/>
      <c r="RCF289" s="309"/>
      <c r="RCG289" s="309"/>
      <c r="RCH289" s="309"/>
      <c r="RCI289" s="309"/>
      <c r="RCJ289" s="309"/>
      <c r="RCK289" s="309"/>
      <c r="RCL289" s="309"/>
      <c r="RCM289" s="309"/>
      <c r="RCN289" s="309"/>
      <c r="RCO289" s="309"/>
      <c r="RCP289" s="309"/>
      <c r="RCQ289" s="309"/>
      <c r="RCR289" s="309"/>
      <c r="RCS289" s="309"/>
      <c r="RCT289" s="309"/>
      <c r="RCU289" s="309"/>
      <c r="RCV289" s="309"/>
      <c r="RCW289" s="309"/>
      <c r="RCX289" s="309"/>
      <c r="RCY289" s="309"/>
      <c r="RCZ289" s="309"/>
      <c r="RDA289" s="309"/>
      <c r="RDB289" s="309"/>
      <c r="RDC289" s="309"/>
      <c r="RDD289" s="309"/>
      <c r="RDE289" s="309"/>
      <c r="RDF289" s="309"/>
      <c r="RDG289" s="309"/>
      <c r="RDH289" s="309"/>
      <c r="RDI289" s="309"/>
      <c r="RDJ289" s="309"/>
      <c r="RDK289" s="309"/>
      <c r="RDL289" s="309"/>
      <c r="RDM289" s="309"/>
      <c r="RDN289" s="309"/>
      <c r="RDO289" s="309"/>
      <c r="RDP289" s="309"/>
      <c r="RDQ289" s="309"/>
      <c r="RDR289" s="309"/>
      <c r="RDS289" s="309"/>
      <c r="RDT289" s="309"/>
      <c r="RDU289" s="309"/>
      <c r="RDV289" s="309"/>
      <c r="RDW289" s="309"/>
      <c r="RDX289" s="309"/>
      <c r="RDY289" s="309"/>
      <c r="RDZ289" s="309"/>
      <c r="REA289" s="309"/>
      <c r="REB289" s="309"/>
      <c r="REC289" s="309"/>
      <c r="RED289" s="309"/>
      <c r="REE289" s="309"/>
      <c r="REF289" s="309"/>
      <c r="REG289" s="309"/>
      <c r="REH289" s="309"/>
      <c r="REI289" s="309"/>
      <c r="REJ289" s="309"/>
      <c r="REK289" s="309"/>
      <c r="REL289" s="309"/>
      <c r="REM289" s="309"/>
      <c r="REN289" s="309"/>
      <c r="REO289" s="309"/>
      <c r="REP289" s="309"/>
      <c r="REQ289" s="309"/>
      <c r="RER289" s="309"/>
      <c r="RES289" s="309"/>
      <c r="RET289" s="309"/>
      <c r="REU289" s="309"/>
      <c r="REV289" s="309"/>
      <c r="REW289" s="309"/>
      <c r="REX289" s="309"/>
      <c r="REY289" s="309"/>
      <c r="REZ289" s="309"/>
      <c r="RFA289" s="309"/>
      <c r="RFB289" s="309"/>
      <c r="RFC289" s="309"/>
      <c r="RFD289" s="309"/>
      <c r="RFE289" s="309"/>
      <c r="RFF289" s="309"/>
      <c r="RFG289" s="309"/>
      <c r="RFH289" s="309"/>
      <c r="RFI289" s="309"/>
      <c r="RFJ289" s="309"/>
      <c r="RFK289" s="309"/>
      <c r="RFL289" s="309"/>
      <c r="RFM289" s="309"/>
      <c r="RFN289" s="309"/>
      <c r="RFO289" s="309"/>
      <c r="RFP289" s="309"/>
      <c r="RFQ289" s="309"/>
      <c r="RFR289" s="309"/>
      <c r="RFS289" s="309"/>
      <c r="RFT289" s="309"/>
      <c r="RFU289" s="309"/>
      <c r="RFV289" s="309"/>
      <c r="RFW289" s="309"/>
      <c r="RFX289" s="309"/>
      <c r="RFY289" s="309"/>
      <c r="RFZ289" s="309"/>
      <c r="RGA289" s="309"/>
      <c r="RGB289" s="309"/>
      <c r="RGC289" s="309"/>
      <c r="RGD289" s="309"/>
      <c r="RGE289" s="309"/>
      <c r="RGF289" s="309"/>
      <c r="RGG289" s="309"/>
      <c r="RGH289" s="309"/>
      <c r="RGI289" s="309"/>
      <c r="RGJ289" s="309"/>
      <c r="RGK289" s="309"/>
      <c r="RGL289" s="309"/>
      <c r="RGM289" s="309"/>
      <c r="RGN289" s="309"/>
      <c r="RGO289" s="309"/>
      <c r="RGP289" s="309"/>
      <c r="RGQ289" s="309"/>
      <c r="RGR289" s="309"/>
      <c r="RGS289" s="309"/>
      <c r="RGT289" s="309"/>
      <c r="RGU289" s="309"/>
      <c r="RGV289" s="309"/>
      <c r="RGW289" s="309"/>
      <c r="RGX289" s="309"/>
      <c r="RGY289" s="309"/>
      <c r="RGZ289" s="309"/>
      <c r="RHA289" s="309"/>
      <c r="RHB289" s="309"/>
      <c r="RHC289" s="309"/>
      <c r="RHD289" s="309"/>
      <c r="RHE289" s="309"/>
      <c r="RHF289" s="309"/>
      <c r="RHG289" s="309"/>
      <c r="RHH289" s="309"/>
      <c r="RHI289" s="309"/>
      <c r="RHJ289" s="309"/>
      <c r="RHK289" s="309"/>
      <c r="RHL289" s="309"/>
      <c r="RHM289" s="309"/>
      <c r="RHN289" s="309"/>
      <c r="RHO289" s="309"/>
      <c r="RHP289" s="309"/>
      <c r="RHQ289" s="309"/>
      <c r="RHR289" s="309"/>
      <c r="RHS289" s="309"/>
      <c r="RHT289" s="309"/>
      <c r="RHU289" s="309"/>
      <c r="RHV289" s="309"/>
      <c r="RHW289" s="309"/>
      <c r="RHX289" s="309"/>
      <c r="RHY289" s="309"/>
      <c r="RHZ289" s="309"/>
      <c r="RIA289" s="309"/>
      <c r="RIB289" s="309"/>
      <c r="RIC289" s="309"/>
      <c r="RID289" s="309"/>
      <c r="RIE289" s="309"/>
      <c r="RIF289" s="309"/>
      <c r="RIG289" s="309"/>
      <c r="RIH289" s="309"/>
      <c r="RII289" s="309"/>
      <c r="RIJ289" s="309"/>
      <c r="RIK289" s="309"/>
      <c r="RIL289" s="309"/>
      <c r="RIM289" s="309"/>
      <c r="RIN289" s="309"/>
      <c r="RIO289" s="309"/>
      <c r="RIP289" s="309"/>
      <c r="RIQ289" s="309"/>
      <c r="RIR289" s="309"/>
      <c r="RIS289" s="309"/>
      <c r="RIT289" s="309"/>
      <c r="RIU289" s="309"/>
      <c r="RIV289" s="309"/>
      <c r="RIW289" s="309"/>
      <c r="RIX289" s="309"/>
      <c r="RIY289" s="309"/>
      <c r="RIZ289" s="309"/>
      <c r="RJA289" s="309"/>
      <c r="RJB289" s="309"/>
      <c r="RJC289" s="309"/>
      <c r="RJD289" s="309"/>
      <c r="RJE289" s="309"/>
      <c r="RJF289" s="309"/>
      <c r="RJG289" s="309"/>
      <c r="RJH289" s="309"/>
      <c r="RJI289" s="309"/>
      <c r="RJJ289" s="309"/>
      <c r="RJK289" s="309"/>
      <c r="RJL289" s="309"/>
      <c r="RJM289" s="309"/>
      <c r="RJN289" s="309"/>
      <c r="RJO289" s="309"/>
      <c r="RJP289" s="309"/>
      <c r="RJQ289" s="309"/>
      <c r="RJR289" s="309"/>
      <c r="RJS289" s="309"/>
      <c r="RJT289" s="309"/>
      <c r="RJU289" s="309"/>
      <c r="RJV289" s="309"/>
      <c r="RJW289" s="309"/>
      <c r="RJX289" s="309"/>
      <c r="RJY289" s="309"/>
      <c r="RJZ289" s="309"/>
      <c r="RKA289" s="309"/>
      <c r="RKB289" s="309"/>
      <c r="RKC289" s="309"/>
      <c r="RKD289" s="309"/>
      <c r="RKE289" s="309"/>
      <c r="RKF289" s="309"/>
      <c r="RKG289" s="309"/>
      <c r="RKH289" s="309"/>
      <c r="RKI289" s="309"/>
      <c r="RKJ289" s="309"/>
      <c r="RKK289" s="309"/>
      <c r="RKL289" s="309"/>
      <c r="RKM289" s="309"/>
      <c r="RKN289" s="309"/>
      <c r="RKO289" s="309"/>
      <c r="RKP289" s="309"/>
      <c r="RKQ289" s="309"/>
      <c r="RKR289" s="309"/>
      <c r="RKS289" s="309"/>
      <c r="RKT289" s="309"/>
      <c r="RKU289" s="309"/>
      <c r="RKV289" s="309"/>
      <c r="RKW289" s="309"/>
      <c r="RKX289" s="309"/>
      <c r="RKY289" s="309"/>
      <c r="RKZ289" s="309"/>
      <c r="RLA289" s="309"/>
      <c r="RLB289" s="309"/>
      <c r="RLC289" s="309"/>
      <c r="RLD289" s="309"/>
      <c r="RLE289" s="309"/>
      <c r="RLF289" s="309"/>
      <c r="RLG289" s="309"/>
      <c r="RLH289" s="309"/>
      <c r="RLI289" s="309"/>
      <c r="RLJ289" s="309"/>
      <c r="RLK289" s="309"/>
      <c r="RLL289" s="309"/>
      <c r="RLM289" s="309"/>
      <c r="RLN289" s="309"/>
      <c r="RLO289" s="309"/>
      <c r="RLP289" s="309"/>
      <c r="RLQ289" s="309"/>
      <c r="RLR289" s="309"/>
      <c r="RLS289" s="309"/>
      <c r="RLT289" s="309"/>
      <c r="RLU289" s="309"/>
      <c r="RLV289" s="309"/>
      <c r="RLW289" s="309"/>
      <c r="RLX289" s="309"/>
      <c r="RLY289" s="309"/>
      <c r="RLZ289" s="309"/>
      <c r="RMA289" s="309"/>
      <c r="RMB289" s="309"/>
      <c r="RMC289" s="309"/>
      <c r="RMD289" s="309"/>
      <c r="RME289" s="309"/>
      <c r="RMF289" s="309"/>
      <c r="RMG289" s="309"/>
      <c r="RMH289" s="309"/>
      <c r="RMI289" s="309"/>
      <c r="RMJ289" s="309"/>
      <c r="RMK289" s="309"/>
      <c r="RML289" s="309"/>
      <c r="RMM289" s="309"/>
      <c r="RMN289" s="309"/>
      <c r="RMO289" s="309"/>
      <c r="RMP289" s="309"/>
      <c r="RMQ289" s="309"/>
      <c r="RMR289" s="309"/>
      <c r="RMS289" s="309"/>
      <c r="RMT289" s="309"/>
      <c r="RMU289" s="309"/>
      <c r="RMV289" s="309"/>
      <c r="RMW289" s="309"/>
      <c r="RMX289" s="309"/>
      <c r="RMY289" s="309"/>
      <c r="RMZ289" s="309"/>
      <c r="RNA289" s="309"/>
      <c r="RNB289" s="309"/>
      <c r="RNC289" s="309"/>
      <c r="RND289" s="309"/>
      <c r="RNE289" s="309"/>
      <c r="RNF289" s="309"/>
      <c r="RNG289" s="309"/>
      <c r="RNH289" s="309"/>
      <c r="RNI289" s="309"/>
      <c r="RNJ289" s="309"/>
      <c r="RNK289" s="309"/>
      <c r="RNL289" s="309"/>
      <c r="RNM289" s="309"/>
      <c r="RNN289" s="309"/>
      <c r="RNO289" s="309"/>
      <c r="RNP289" s="309"/>
      <c r="RNQ289" s="309"/>
      <c r="RNR289" s="309"/>
      <c r="RNS289" s="309"/>
      <c r="RNT289" s="309"/>
      <c r="RNU289" s="309"/>
      <c r="RNV289" s="309"/>
      <c r="RNW289" s="309"/>
      <c r="RNX289" s="309"/>
      <c r="RNY289" s="309"/>
      <c r="RNZ289" s="309"/>
      <c r="ROA289" s="309"/>
      <c r="ROB289" s="309"/>
      <c r="ROC289" s="309"/>
      <c r="ROD289" s="309"/>
      <c r="ROE289" s="309"/>
      <c r="ROF289" s="309"/>
      <c r="ROG289" s="309"/>
      <c r="ROH289" s="309"/>
      <c r="ROI289" s="309"/>
      <c r="ROJ289" s="309"/>
      <c r="ROK289" s="309"/>
      <c r="ROL289" s="309"/>
      <c r="ROM289" s="309"/>
      <c r="RON289" s="309"/>
      <c r="ROO289" s="309"/>
      <c r="ROP289" s="309"/>
      <c r="ROQ289" s="309"/>
      <c r="ROR289" s="309"/>
      <c r="ROS289" s="309"/>
      <c r="ROT289" s="309"/>
      <c r="ROU289" s="309"/>
      <c r="ROV289" s="309"/>
      <c r="ROW289" s="309"/>
      <c r="ROX289" s="309"/>
      <c r="ROY289" s="309"/>
      <c r="ROZ289" s="309"/>
      <c r="RPA289" s="309"/>
      <c r="RPB289" s="309"/>
      <c r="RPC289" s="309"/>
      <c r="RPD289" s="309"/>
      <c r="RPE289" s="309"/>
      <c r="RPF289" s="309"/>
      <c r="RPG289" s="309"/>
      <c r="RPH289" s="309"/>
      <c r="RPI289" s="309"/>
      <c r="RPJ289" s="309"/>
      <c r="RPK289" s="309"/>
      <c r="RPL289" s="309"/>
      <c r="RPM289" s="309"/>
      <c r="RPN289" s="309"/>
      <c r="RPO289" s="309"/>
      <c r="RPP289" s="309"/>
      <c r="RPQ289" s="309"/>
      <c r="RPR289" s="309"/>
      <c r="RPS289" s="309"/>
      <c r="RPT289" s="309"/>
      <c r="RPU289" s="309"/>
      <c r="RPV289" s="309"/>
      <c r="RPW289" s="309"/>
      <c r="RPX289" s="309"/>
      <c r="RPY289" s="309"/>
      <c r="RPZ289" s="309"/>
      <c r="RQA289" s="309"/>
      <c r="RQB289" s="309"/>
      <c r="RQC289" s="309"/>
      <c r="RQD289" s="309"/>
      <c r="RQE289" s="309"/>
      <c r="RQF289" s="309"/>
      <c r="RQG289" s="309"/>
      <c r="RQH289" s="309"/>
      <c r="RQI289" s="309"/>
      <c r="RQJ289" s="309"/>
      <c r="RQK289" s="309"/>
      <c r="RQL289" s="309"/>
      <c r="RQM289" s="309"/>
      <c r="RQN289" s="309"/>
      <c r="RQO289" s="309"/>
      <c r="RQP289" s="309"/>
      <c r="RQQ289" s="309"/>
      <c r="RQR289" s="309"/>
      <c r="RQS289" s="309"/>
      <c r="RQT289" s="309"/>
      <c r="RQU289" s="309"/>
      <c r="RQV289" s="309"/>
      <c r="RQW289" s="309"/>
      <c r="RQX289" s="309"/>
      <c r="RQY289" s="309"/>
      <c r="RQZ289" s="309"/>
      <c r="RRA289" s="309"/>
      <c r="RRB289" s="309"/>
      <c r="RRC289" s="309"/>
      <c r="RRD289" s="309"/>
      <c r="RRE289" s="309"/>
      <c r="RRF289" s="309"/>
      <c r="RRG289" s="309"/>
      <c r="RRH289" s="309"/>
      <c r="RRI289" s="309"/>
      <c r="RRJ289" s="309"/>
      <c r="RRK289" s="309"/>
      <c r="RRL289" s="309"/>
      <c r="RRM289" s="309"/>
      <c r="RRN289" s="309"/>
      <c r="RRO289" s="309"/>
      <c r="RRP289" s="309"/>
      <c r="RRQ289" s="309"/>
      <c r="RRR289" s="309"/>
      <c r="RRS289" s="309"/>
      <c r="RRT289" s="309"/>
      <c r="RRU289" s="309"/>
      <c r="RRV289" s="309"/>
      <c r="RRW289" s="309"/>
      <c r="RRX289" s="309"/>
      <c r="RRY289" s="309"/>
      <c r="RRZ289" s="309"/>
      <c r="RSA289" s="309"/>
      <c r="RSB289" s="309"/>
      <c r="RSC289" s="309"/>
      <c r="RSD289" s="309"/>
      <c r="RSE289" s="309"/>
      <c r="RSF289" s="309"/>
      <c r="RSG289" s="309"/>
      <c r="RSH289" s="309"/>
      <c r="RSI289" s="309"/>
      <c r="RSJ289" s="309"/>
      <c r="RSK289" s="309"/>
      <c r="RSL289" s="309"/>
      <c r="RSM289" s="309"/>
      <c r="RSN289" s="309"/>
      <c r="RSO289" s="309"/>
      <c r="RSP289" s="309"/>
      <c r="RSQ289" s="309"/>
      <c r="RSR289" s="309"/>
      <c r="RSS289" s="309"/>
      <c r="RST289" s="309"/>
      <c r="RSU289" s="309"/>
      <c r="RSV289" s="309"/>
      <c r="RSW289" s="309"/>
      <c r="RSX289" s="309"/>
      <c r="RSY289" s="309"/>
      <c r="RSZ289" s="309"/>
      <c r="RTA289" s="309"/>
      <c r="RTB289" s="309"/>
      <c r="RTC289" s="309"/>
      <c r="RTD289" s="309"/>
      <c r="RTE289" s="309"/>
      <c r="RTF289" s="309"/>
      <c r="RTG289" s="309"/>
      <c r="RTH289" s="309"/>
      <c r="RTI289" s="309"/>
      <c r="RTJ289" s="309"/>
      <c r="RTK289" s="309"/>
      <c r="RTL289" s="309"/>
      <c r="RTM289" s="309"/>
      <c r="RTN289" s="309"/>
      <c r="RTO289" s="309"/>
      <c r="RTP289" s="309"/>
      <c r="RTQ289" s="309"/>
      <c r="RTR289" s="309"/>
      <c r="RTS289" s="309"/>
      <c r="RTT289" s="309"/>
      <c r="RTU289" s="309"/>
      <c r="RTV289" s="309"/>
      <c r="RTW289" s="309"/>
      <c r="RTX289" s="309"/>
      <c r="RTY289" s="309"/>
      <c r="RTZ289" s="309"/>
      <c r="RUA289" s="309"/>
      <c r="RUB289" s="309"/>
      <c r="RUC289" s="309"/>
      <c r="RUD289" s="309"/>
      <c r="RUE289" s="309"/>
      <c r="RUF289" s="309"/>
      <c r="RUG289" s="309"/>
      <c r="RUH289" s="309"/>
      <c r="RUI289" s="309"/>
      <c r="RUJ289" s="309"/>
      <c r="RUK289" s="309"/>
      <c r="RUL289" s="309"/>
      <c r="RUM289" s="309"/>
      <c r="RUN289" s="309"/>
      <c r="RUO289" s="309"/>
      <c r="RUP289" s="309"/>
      <c r="RUQ289" s="309"/>
      <c r="RUR289" s="309"/>
      <c r="RUS289" s="309"/>
      <c r="RUT289" s="309"/>
      <c r="RUU289" s="309"/>
      <c r="RUV289" s="309"/>
      <c r="RUW289" s="309"/>
      <c r="RUX289" s="309"/>
      <c r="RUY289" s="309"/>
      <c r="RUZ289" s="309"/>
      <c r="RVA289" s="309"/>
      <c r="RVB289" s="309"/>
      <c r="RVC289" s="309"/>
      <c r="RVD289" s="309"/>
      <c r="RVE289" s="309"/>
      <c r="RVF289" s="309"/>
      <c r="RVG289" s="309"/>
      <c r="RVH289" s="309"/>
      <c r="RVI289" s="309"/>
      <c r="RVJ289" s="309"/>
      <c r="RVK289" s="309"/>
      <c r="RVL289" s="309"/>
      <c r="RVM289" s="309"/>
      <c r="RVN289" s="309"/>
      <c r="RVO289" s="309"/>
      <c r="RVP289" s="309"/>
      <c r="RVQ289" s="309"/>
      <c r="RVR289" s="309"/>
      <c r="RVS289" s="309"/>
      <c r="RVT289" s="309"/>
      <c r="RVU289" s="309"/>
      <c r="RVV289" s="309"/>
      <c r="RVW289" s="309"/>
      <c r="RVX289" s="309"/>
      <c r="RVY289" s="309"/>
      <c r="RVZ289" s="309"/>
      <c r="RWA289" s="309"/>
      <c r="RWB289" s="309"/>
      <c r="RWC289" s="309"/>
      <c r="RWD289" s="309"/>
      <c r="RWE289" s="309"/>
      <c r="RWF289" s="309"/>
      <c r="RWG289" s="309"/>
      <c r="RWH289" s="309"/>
      <c r="RWI289" s="309"/>
      <c r="RWJ289" s="309"/>
      <c r="RWK289" s="309"/>
      <c r="RWL289" s="309"/>
      <c r="RWM289" s="309"/>
      <c r="RWN289" s="309"/>
      <c r="RWO289" s="309"/>
      <c r="RWP289" s="309"/>
      <c r="RWQ289" s="309"/>
      <c r="RWR289" s="309"/>
      <c r="RWS289" s="309"/>
      <c r="RWT289" s="309"/>
      <c r="RWU289" s="309"/>
      <c r="RWV289" s="309"/>
      <c r="RWW289" s="309"/>
      <c r="RWX289" s="309"/>
      <c r="RWY289" s="309"/>
      <c r="RWZ289" s="309"/>
      <c r="RXA289" s="309"/>
      <c r="RXB289" s="309"/>
      <c r="RXC289" s="309"/>
      <c r="RXD289" s="309"/>
      <c r="RXE289" s="309"/>
      <c r="RXF289" s="309"/>
      <c r="RXG289" s="309"/>
      <c r="RXH289" s="309"/>
      <c r="RXI289" s="309"/>
      <c r="RXJ289" s="309"/>
      <c r="RXK289" s="309"/>
      <c r="RXL289" s="309"/>
      <c r="RXM289" s="309"/>
      <c r="RXN289" s="309"/>
      <c r="RXO289" s="309"/>
      <c r="RXP289" s="309"/>
      <c r="RXQ289" s="309"/>
      <c r="RXR289" s="309"/>
      <c r="RXS289" s="309"/>
      <c r="RXT289" s="309"/>
      <c r="RXU289" s="309"/>
      <c r="RXV289" s="309"/>
      <c r="RXW289" s="309"/>
      <c r="RXX289" s="309"/>
      <c r="RXY289" s="309"/>
      <c r="RXZ289" s="309"/>
      <c r="RYA289" s="309"/>
      <c r="RYB289" s="309"/>
      <c r="RYC289" s="309"/>
      <c r="RYD289" s="309"/>
      <c r="RYE289" s="309"/>
      <c r="RYF289" s="309"/>
      <c r="RYG289" s="309"/>
      <c r="RYH289" s="309"/>
      <c r="RYI289" s="309"/>
      <c r="RYJ289" s="309"/>
      <c r="RYK289" s="309"/>
      <c r="RYL289" s="309"/>
      <c r="RYM289" s="309"/>
      <c r="RYN289" s="309"/>
      <c r="RYO289" s="309"/>
      <c r="RYP289" s="309"/>
      <c r="RYQ289" s="309"/>
      <c r="RYR289" s="309"/>
      <c r="RYS289" s="309"/>
      <c r="RYT289" s="309"/>
      <c r="RYU289" s="309"/>
      <c r="RYV289" s="309"/>
      <c r="RYW289" s="309"/>
      <c r="RYX289" s="309"/>
      <c r="RYY289" s="309"/>
      <c r="RYZ289" s="309"/>
      <c r="RZA289" s="309"/>
      <c r="RZB289" s="309"/>
      <c r="RZC289" s="309"/>
      <c r="RZD289" s="309"/>
      <c r="RZE289" s="309"/>
      <c r="RZF289" s="309"/>
      <c r="RZG289" s="309"/>
      <c r="RZH289" s="309"/>
      <c r="RZI289" s="309"/>
      <c r="RZJ289" s="309"/>
      <c r="RZK289" s="309"/>
      <c r="RZL289" s="309"/>
      <c r="RZM289" s="309"/>
      <c r="RZN289" s="309"/>
      <c r="RZO289" s="309"/>
      <c r="RZP289" s="309"/>
      <c r="RZQ289" s="309"/>
      <c r="RZR289" s="309"/>
      <c r="RZS289" s="309"/>
      <c r="RZT289" s="309"/>
      <c r="RZU289" s="309"/>
      <c r="RZV289" s="309"/>
      <c r="RZW289" s="309"/>
      <c r="RZX289" s="309"/>
      <c r="RZY289" s="309"/>
      <c r="RZZ289" s="309"/>
      <c r="SAA289" s="309"/>
      <c r="SAB289" s="309"/>
      <c r="SAC289" s="309"/>
      <c r="SAD289" s="309"/>
      <c r="SAE289" s="309"/>
      <c r="SAF289" s="309"/>
      <c r="SAG289" s="309"/>
      <c r="SAH289" s="309"/>
      <c r="SAI289" s="309"/>
      <c r="SAJ289" s="309"/>
      <c r="SAK289" s="309"/>
      <c r="SAL289" s="309"/>
      <c r="SAM289" s="309"/>
      <c r="SAN289" s="309"/>
      <c r="SAO289" s="309"/>
      <c r="SAP289" s="309"/>
      <c r="SAQ289" s="309"/>
      <c r="SAR289" s="309"/>
      <c r="SAS289" s="309"/>
      <c r="SAT289" s="309"/>
      <c r="SAU289" s="309"/>
      <c r="SAV289" s="309"/>
      <c r="SAW289" s="309"/>
      <c r="SAX289" s="309"/>
      <c r="SAY289" s="309"/>
      <c r="SAZ289" s="309"/>
      <c r="SBA289" s="309"/>
      <c r="SBB289" s="309"/>
      <c r="SBC289" s="309"/>
      <c r="SBD289" s="309"/>
      <c r="SBE289" s="309"/>
      <c r="SBF289" s="309"/>
      <c r="SBG289" s="309"/>
      <c r="SBH289" s="309"/>
      <c r="SBI289" s="309"/>
      <c r="SBJ289" s="309"/>
      <c r="SBK289" s="309"/>
      <c r="SBL289" s="309"/>
      <c r="SBM289" s="309"/>
      <c r="SBN289" s="309"/>
      <c r="SBO289" s="309"/>
      <c r="SBP289" s="309"/>
      <c r="SBQ289" s="309"/>
      <c r="SBR289" s="309"/>
      <c r="SBS289" s="309"/>
      <c r="SBT289" s="309"/>
      <c r="SBU289" s="309"/>
      <c r="SBV289" s="309"/>
      <c r="SBW289" s="309"/>
      <c r="SBX289" s="309"/>
      <c r="SBY289" s="309"/>
      <c r="SBZ289" s="309"/>
      <c r="SCA289" s="309"/>
      <c r="SCB289" s="309"/>
      <c r="SCC289" s="309"/>
      <c r="SCD289" s="309"/>
      <c r="SCE289" s="309"/>
      <c r="SCF289" s="309"/>
      <c r="SCG289" s="309"/>
      <c r="SCH289" s="309"/>
      <c r="SCI289" s="309"/>
      <c r="SCJ289" s="309"/>
      <c r="SCK289" s="309"/>
      <c r="SCL289" s="309"/>
      <c r="SCM289" s="309"/>
      <c r="SCN289" s="309"/>
      <c r="SCO289" s="309"/>
      <c r="SCP289" s="309"/>
      <c r="SCQ289" s="309"/>
      <c r="SCR289" s="309"/>
      <c r="SCS289" s="309"/>
      <c r="SCT289" s="309"/>
      <c r="SCU289" s="309"/>
      <c r="SCV289" s="309"/>
      <c r="SCW289" s="309"/>
      <c r="SCX289" s="309"/>
      <c r="SCY289" s="309"/>
      <c r="SCZ289" s="309"/>
      <c r="SDA289" s="309"/>
      <c r="SDB289" s="309"/>
      <c r="SDC289" s="309"/>
      <c r="SDD289" s="309"/>
      <c r="SDE289" s="309"/>
      <c r="SDF289" s="309"/>
      <c r="SDG289" s="309"/>
      <c r="SDH289" s="309"/>
      <c r="SDI289" s="309"/>
      <c r="SDJ289" s="309"/>
      <c r="SDK289" s="309"/>
      <c r="SDL289" s="309"/>
      <c r="SDM289" s="309"/>
      <c r="SDN289" s="309"/>
      <c r="SDO289" s="309"/>
      <c r="SDP289" s="309"/>
      <c r="SDQ289" s="309"/>
      <c r="SDR289" s="309"/>
      <c r="SDS289" s="309"/>
      <c r="SDT289" s="309"/>
      <c r="SDU289" s="309"/>
      <c r="SDV289" s="309"/>
      <c r="SDW289" s="309"/>
      <c r="SDX289" s="309"/>
      <c r="SDY289" s="309"/>
      <c r="SDZ289" s="309"/>
      <c r="SEA289" s="309"/>
      <c r="SEB289" s="309"/>
      <c r="SEC289" s="309"/>
      <c r="SED289" s="309"/>
      <c r="SEE289" s="309"/>
      <c r="SEF289" s="309"/>
      <c r="SEG289" s="309"/>
      <c r="SEH289" s="309"/>
      <c r="SEI289" s="309"/>
      <c r="SEJ289" s="309"/>
      <c r="SEK289" s="309"/>
      <c r="SEL289" s="309"/>
      <c r="SEM289" s="309"/>
      <c r="SEN289" s="309"/>
      <c r="SEO289" s="309"/>
      <c r="SEP289" s="309"/>
      <c r="SEQ289" s="309"/>
      <c r="SER289" s="309"/>
      <c r="SES289" s="309"/>
      <c r="SET289" s="309"/>
      <c r="SEU289" s="309"/>
      <c r="SEV289" s="309"/>
      <c r="SEW289" s="309"/>
      <c r="SEX289" s="309"/>
      <c r="SEY289" s="309"/>
      <c r="SEZ289" s="309"/>
      <c r="SFA289" s="309"/>
      <c r="SFB289" s="309"/>
      <c r="SFC289" s="309"/>
      <c r="SFD289" s="309"/>
      <c r="SFE289" s="309"/>
      <c r="SFF289" s="309"/>
      <c r="SFG289" s="309"/>
      <c r="SFH289" s="309"/>
      <c r="SFI289" s="309"/>
      <c r="SFJ289" s="309"/>
      <c r="SFK289" s="309"/>
      <c r="SFL289" s="309"/>
      <c r="SFM289" s="309"/>
      <c r="SFN289" s="309"/>
      <c r="SFO289" s="309"/>
      <c r="SFP289" s="309"/>
      <c r="SFQ289" s="309"/>
      <c r="SFR289" s="309"/>
      <c r="SFS289" s="309"/>
      <c r="SFT289" s="309"/>
      <c r="SFU289" s="309"/>
      <c r="SFV289" s="309"/>
      <c r="SFW289" s="309"/>
      <c r="SFX289" s="309"/>
      <c r="SFY289" s="309"/>
      <c r="SFZ289" s="309"/>
      <c r="SGA289" s="309"/>
      <c r="SGB289" s="309"/>
      <c r="SGC289" s="309"/>
      <c r="SGD289" s="309"/>
      <c r="SGE289" s="309"/>
      <c r="SGF289" s="309"/>
      <c r="SGG289" s="309"/>
      <c r="SGH289" s="309"/>
      <c r="SGI289" s="309"/>
      <c r="SGJ289" s="309"/>
      <c r="SGK289" s="309"/>
      <c r="SGL289" s="309"/>
      <c r="SGM289" s="309"/>
      <c r="SGN289" s="309"/>
      <c r="SGO289" s="309"/>
      <c r="SGP289" s="309"/>
      <c r="SGQ289" s="309"/>
      <c r="SGR289" s="309"/>
      <c r="SGS289" s="309"/>
      <c r="SGT289" s="309"/>
      <c r="SGU289" s="309"/>
      <c r="SGV289" s="309"/>
      <c r="SGW289" s="309"/>
      <c r="SGX289" s="309"/>
      <c r="SGY289" s="309"/>
      <c r="SGZ289" s="309"/>
      <c r="SHA289" s="309"/>
      <c r="SHB289" s="309"/>
      <c r="SHC289" s="309"/>
      <c r="SHD289" s="309"/>
      <c r="SHE289" s="309"/>
      <c r="SHF289" s="309"/>
      <c r="SHG289" s="309"/>
      <c r="SHH289" s="309"/>
      <c r="SHI289" s="309"/>
      <c r="SHJ289" s="309"/>
      <c r="SHK289" s="309"/>
      <c r="SHL289" s="309"/>
      <c r="SHM289" s="309"/>
      <c r="SHN289" s="309"/>
      <c r="SHO289" s="309"/>
      <c r="SHP289" s="309"/>
      <c r="SHQ289" s="309"/>
      <c r="SHR289" s="309"/>
      <c r="SHS289" s="309"/>
      <c r="SHT289" s="309"/>
      <c r="SHU289" s="309"/>
      <c r="SHV289" s="309"/>
      <c r="SHW289" s="309"/>
      <c r="SHX289" s="309"/>
      <c r="SHY289" s="309"/>
      <c r="SHZ289" s="309"/>
      <c r="SIA289" s="309"/>
      <c r="SIB289" s="309"/>
      <c r="SIC289" s="309"/>
      <c r="SID289" s="309"/>
      <c r="SIE289" s="309"/>
      <c r="SIF289" s="309"/>
      <c r="SIG289" s="309"/>
      <c r="SIH289" s="309"/>
      <c r="SII289" s="309"/>
      <c r="SIJ289" s="309"/>
      <c r="SIK289" s="309"/>
      <c r="SIL289" s="309"/>
      <c r="SIM289" s="309"/>
      <c r="SIN289" s="309"/>
      <c r="SIO289" s="309"/>
      <c r="SIP289" s="309"/>
      <c r="SIQ289" s="309"/>
      <c r="SIR289" s="309"/>
      <c r="SIS289" s="309"/>
      <c r="SIT289" s="309"/>
      <c r="SIU289" s="309"/>
      <c r="SIV289" s="309"/>
      <c r="SIW289" s="309"/>
      <c r="SIX289" s="309"/>
      <c r="SIY289" s="309"/>
      <c r="SIZ289" s="309"/>
      <c r="SJA289" s="309"/>
      <c r="SJB289" s="309"/>
      <c r="SJC289" s="309"/>
      <c r="SJD289" s="309"/>
      <c r="SJE289" s="309"/>
      <c r="SJF289" s="309"/>
      <c r="SJG289" s="309"/>
      <c r="SJH289" s="309"/>
      <c r="SJI289" s="309"/>
      <c r="SJJ289" s="309"/>
      <c r="SJK289" s="309"/>
      <c r="SJL289" s="309"/>
      <c r="SJM289" s="309"/>
      <c r="SJN289" s="309"/>
      <c r="SJO289" s="309"/>
      <c r="SJP289" s="309"/>
      <c r="SJQ289" s="309"/>
      <c r="SJR289" s="309"/>
      <c r="SJS289" s="309"/>
      <c r="SJT289" s="309"/>
      <c r="SJU289" s="309"/>
      <c r="SJV289" s="309"/>
      <c r="SJW289" s="309"/>
      <c r="SJX289" s="309"/>
      <c r="SJY289" s="309"/>
      <c r="SJZ289" s="309"/>
      <c r="SKA289" s="309"/>
      <c r="SKB289" s="309"/>
      <c r="SKC289" s="309"/>
      <c r="SKD289" s="309"/>
      <c r="SKE289" s="309"/>
      <c r="SKF289" s="309"/>
      <c r="SKG289" s="309"/>
      <c r="SKH289" s="309"/>
      <c r="SKI289" s="309"/>
      <c r="SKJ289" s="309"/>
      <c r="SKK289" s="309"/>
      <c r="SKL289" s="309"/>
      <c r="SKM289" s="309"/>
      <c r="SKN289" s="309"/>
      <c r="SKO289" s="309"/>
      <c r="SKP289" s="309"/>
      <c r="SKQ289" s="309"/>
      <c r="SKR289" s="309"/>
      <c r="SKS289" s="309"/>
      <c r="SKT289" s="309"/>
      <c r="SKU289" s="309"/>
      <c r="SKV289" s="309"/>
      <c r="SKW289" s="309"/>
      <c r="SKX289" s="309"/>
      <c r="SKY289" s="309"/>
      <c r="SKZ289" s="309"/>
      <c r="SLA289" s="309"/>
      <c r="SLB289" s="309"/>
      <c r="SLC289" s="309"/>
      <c r="SLD289" s="309"/>
      <c r="SLE289" s="309"/>
      <c r="SLF289" s="309"/>
      <c r="SLG289" s="309"/>
      <c r="SLH289" s="309"/>
      <c r="SLI289" s="309"/>
      <c r="SLJ289" s="309"/>
      <c r="SLK289" s="309"/>
      <c r="SLL289" s="309"/>
      <c r="SLM289" s="309"/>
      <c r="SLN289" s="309"/>
      <c r="SLO289" s="309"/>
      <c r="SLP289" s="309"/>
      <c r="SLQ289" s="309"/>
      <c r="SLR289" s="309"/>
      <c r="SLS289" s="309"/>
      <c r="SLT289" s="309"/>
      <c r="SLU289" s="309"/>
      <c r="SLV289" s="309"/>
      <c r="SLW289" s="309"/>
      <c r="SLX289" s="309"/>
      <c r="SLY289" s="309"/>
      <c r="SLZ289" s="309"/>
      <c r="SMA289" s="309"/>
      <c r="SMB289" s="309"/>
      <c r="SMC289" s="309"/>
      <c r="SMD289" s="309"/>
      <c r="SME289" s="309"/>
      <c r="SMF289" s="309"/>
      <c r="SMG289" s="309"/>
      <c r="SMH289" s="309"/>
      <c r="SMI289" s="309"/>
      <c r="SMJ289" s="309"/>
      <c r="SMK289" s="309"/>
      <c r="SML289" s="309"/>
      <c r="SMM289" s="309"/>
      <c r="SMN289" s="309"/>
      <c r="SMO289" s="309"/>
      <c r="SMP289" s="309"/>
      <c r="SMQ289" s="309"/>
      <c r="SMR289" s="309"/>
      <c r="SMS289" s="309"/>
      <c r="SMT289" s="309"/>
      <c r="SMU289" s="309"/>
      <c r="SMV289" s="309"/>
      <c r="SMW289" s="309"/>
      <c r="SMX289" s="309"/>
      <c r="SMY289" s="309"/>
      <c r="SMZ289" s="309"/>
      <c r="SNA289" s="309"/>
      <c r="SNB289" s="309"/>
      <c r="SNC289" s="309"/>
      <c r="SND289" s="309"/>
      <c r="SNE289" s="309"/>
      <c r="SNF289" s="309"/>
      <c r="SNG289" s="309"/>
      <c r="SNH289" s="309"/>
      <c r="SNI289" s="309"/>
      <c r="SNJ289" s="309"/>
      <c r="SNK289" s="309"/>
      <c r="SNL289" s="309"/>
      <c r="SNM289" s="309"/>
      <c r="SNN289" s="309"/>
      <c r="SNO289" s="309"/>
      <c r="SNP289" s="309"/>
      <c r="SNQ289" s="309"/>
      <c r="SNR289" s="309"/>
      <c r="SNS289" s="309"/>
      <c r="SNT289" s="309"/>
      <c r="SNU289" s="309"/>
      <c r="SNV289" s="309"/>
      <c r="SNW289" s="309"/>
      <c r="SNX289" s="309"/>
      <c r="SNY289" s="309"/>
      <c r="SNZ289" s="309"/>
      <c r="SOA289" s="309"/>
      <c r="SOB289" s="309"/>
      <c r="SOC289" s="309"/>
      <c r="SOD289" s="309"/>
      <c r="SOE289" s="309"/>
      <c r="SOF289" s="309"/>
      <c r="SOG289" s="309"/>
      <c r="SOH289" s="309"/>
      <c r="SOI289" s="309"/>
      <c r="SOJ289" s="309"/>
      <c r="SOK289" s="309"/>
      <c r="SOL289" s="309"/>
      <c r="SOM289" s="309"/>
      <c r="SON289" s="309"/>
      <c r="SOO289" s="309"/>
      <c r="SOP289" s="309"/>
      <c r="SOQ289" s="309"/>
      <c r="SOR289" s="309"/>
      <c r="SOS289" s="309"/>
      <c r="SOT289" s="309"/>
      <c r="SOU289" s="309"/>
      <c r="SOV289" s="309"/>
      <c r="SOW289" s="309"/>
      <c r="SOX289" s="309"/>
      <c r="SOY289" s="309"/>
      <c r="SOZ289" s="309"/>
      <c r="SPA289" s="309"/>
      <c r="SPB289" s="309"/>
      <c r="SPC289" s="309"/>
      <c r="SPD289" s="309"/>
      <c r="SPE289" s="309"/>
      <c r="SPF289" s="309"/>
      <c r="SPG289" s="309"/>
      <c r="SPH289" s="309"/>
      <c r="SPI289" s="309"/>
      <c r="SPJ289" s="309"/>
      <c r="SPK289" s="309"/>
      <c r="SPL289" s="309"/>
      <c r="SPM289" s="309"/>
      <c r="SPN289" s="309"/>
      <c r="SPO289" s="309"/>
      <c r="SPP289" s="309"/>
      <c r="SPQ289" s="309"/>
      <c r="SPR289" s="309"/>
      <c r="SPS289" s="309"/>
      <c r="SPT289" s="309"/>
      <c r="SPU289" s="309"/>
      <c r="SPV289" s="309"/>
      <c r="SPW289" s="309"/>
      <c r="SPX289" s="309"/>
      <c r="SPY289" s="309"/>
      <c r="SPZ289" s="309"/>
      <c r="SQA289" s="309"/>
      <c r="SQB289" s="309"/>
      <c r="SQC289" s="309"/>
      <c r="SQD289" s="309"/>
      <c r="SQE289" s="309"/>
      <c r="SQF289" s="309"/>
      <c r="SQG289" s="309"/>
      <c r="SQH289" s="309"/>
      <c r="SQI289" s="309"/>
      <c r="SQJ289" s="309"/>
      <c r="SQK289" s="309"/>
      <c r="SQL289" s="309"/>
      <c r="SQM289" s="309"/>
      <c r="SQN289" s="309"/>
      <c r="SQO289" s="309"/>
      <c r="SQP289" s="309"/>
      <c r="SQQ289" s="309"/>
      <c r="SQR289" s="309"/>
      <c r="SQS289" s="309"/>
      <c r="SQT289" s="309"/>
      <c r="SQU289" s="309"/>
      <c r="SQV289" s="309"/>
      <c r="SQW289" s="309"/>
      <c r="SQX289" s="309"/>
      <c r="SQY289" s="309"/>
      <c r="SQZ289" s="309"/>
      <c r="SRA289" s="309"/>
      <c r="SRB289" s="309"/>
      <c r="SRC289" s="309"/>
      <c r="SRD289" s="309"/>
      <c r="SRE289" s="309"/>
      <c r="SRF289" s="309"/>
      <c r="SRG289" s="309"/>
      <c r="SRH289" s="309"/>
      <c r="SRI289" s="309"/>
      <c r="SRJ289" s="309"/>
      <c r="SRK289" s="309"/>
      <c r="SRL289" s="309"/>
      <c r="SRM289" s="309"/>
      <c r="SRN289" s="309"/>
      <c r="SRO289" s="309"/>
      <c r="SRP289" s="309"/>
      <c r="SRQ289" s="309"/>
      <c r="SRR289" s="309"/>
      <c r="SRS289" s="309"/>
      <c r="SRT289" s="309"/>
      <c r="SRU289" s="309"/>
      <c r="SRV289" s="309"/>
      <c r="SRW289" s="309"/>
      <c r="SRX289" s="309"/>
      <c r="SRY289" s="309"/>
      <c r="SRZ289" s="309"/>
      <c r="SSA289" s="309"/>
      <c r="SSB289" s="309"/>
      <c r="SSC289" s="309"/>
      <c r="SSD289" s="309"/>
      <c r="SSE289" s="309"/>
      <c r="SSF289" s="309"/>
      <c r="SSG289" s="309"/>
      <c r="SSH289" s="309"/>
      <c r="SSI289" s="309"/>
      <c r="SSJ289" s="309"/>
      <c r="SSK289" s="309"/>
      <c r="SSL289" s="309"/>
      <c r="SSM289" s="309"/>
      <c r="SSN289" s="309"/>
      <c r="SSO289" s="309"/>
      <c r="SSP289" s="309"/>
      <c r="SSQ289" s="309"/>
      <c r="SSR289" s="309"/>
      <c r="SSS289" s="309"/>
      <c r="SST289" s="309"/>
      <c r="SSU289" s="309"/>
      <c r="SSV289" s="309"/>
      <c r="SSW289" s="309"/>
      <c r="SSX289" s="309"/>
      <c r="SSY289" s="309"/>
      <c r="SSZ289" s="309"/>
      <c r="STA289" s="309"/>
      <c r="STB289" s="309"/>
      <c r="STC289" s="309"/>
      <c r="STD289" s="309"/>
      <c r="STE289" s="309"/>
      <c r="STF289" s="309"/>
      <c r="STG289" s="309"/>
      <c r="STH289" s="309"/>
      <c r="STI289" s="309"/>
      <c r="STJ289" s="309"/>
      <c r="STK289" s="309"/>
      <c r="STL289" s="309"/>
      <c r="STM289" s="309"/>
      <c r="STN289" s="309"/>
      <c r="STO289" s="309"/>
      <c r="STP289" s="309"/>
      <c r="STQ289" s="309"/>
      <c r="STR289" s="309"/>
      <c r="STS289" s="309"/>
      <c r="STT289" s="309"/>
      <c r="STU289" s="309"/>
      <c r="STV289" s="309"/>
      <c r="STW289" s="309"/>
      <c r="STX289" s="309"/>
      <c r="STY289" s="309"/>
      <c r="STZ289" s="309"/>
      <c r="SUA289" s="309"/>
      <c r="SUB289" s="309"/>
      <c r="SUC289" s="309"/>
      <c r="SUD289" s="309"/>
      <c r="SUE289" s="309"/>
      <c r="SUF289" s="309"/>
      <c r="SUG289" s="309"/>
      <c r="SUH289" s="309"/>
      <c r="SUI289" s="309"/>
      <c r="SUJ289" s="309"/>
      <c r="SUK289" s="309"/>
      <c r="SUL289" s="309"/>
      <c r="SUM289" s="309"/>
      <c r="SUN289" s="309"/>
      <c r="SUO289" s="309"/>
      <c r="SUP289" s="309"/>
      <c r="SUQ289" s="309"/>
      <c r="SUR289" s="309"/>
      <c r="SUS289" s="309"/>
      <c r="SUT289" s="309"/>
      <c r="SUU289" s="309"/>
      <c r="SUV289" s="309"/>
      <c r="SUW289" s="309"/>
      <c r="SUX289" s="309"/>
      <c r="SUY289" s="309"/>
      <c r="SUZ289" s="309"/>
      <c r="SVA289" s="309"/>
      <c r="SVB289" s="309"/>
      <c r="SVC289" s="309"/>
      <c r="SVD289" s="309"/>
      <c r="SVE289" s="309"/>
      <c r="SVF289" s="309"/>
      <c r="SVG289" s="309"/>
      <c r="SVH289" s="309"/>
      <c r="SVI289" s="309"/>
      <c r="SVJ289" s="309"/>
      <c r="SVK289" s="309"/>
      <c r="SVL289" s="309"/>
      <c r="SVM289" s="309"/>
      <c r="SVN289" s="309"/>
      <c r="SVO289" s="309"/>
      <c r="SVP289" s="309"/>
      <c r="SVQ289" s="309"/>
      <c r="SVR289" s="309"/>
      <c r="SVS289" s="309"/>
      <c r="SVT289" s="309"/>
      <c r="SVU289" s="309"/>
      <c r="SVV289" s="309"/>
      <c r="SVW289" s="309"/>
      <c r="SVX289" s="309"/>
      <c r="SVY289" s="309"/>
      <c r="SVZ289" s="309"/>
      <c r="SWA289" s="309"/>
      <c r="SWB289" s="309"/>
      <c r="SWC289" s="309"/>
      <c r="SWD289" s="309"/>
      <c r="SWE289" s="309"/>
      <c r="SWF289" s="309"/>
      <c r="SWG289" s="309"/>
      <c r="SWH289" s="309"/>
      <c r="SWI289" s="309"/>
      <c r="SWJ289" s="309"/>
      <c r="SWK289" s="309"/>
      <c r="SWL289" s="309"/>
      <c r="SWM289" s="309"/>
      <c r="SWN289" s="309"/>
      <c r="SWO289" s="309"/>
      <c r="SWP289" s="309"/>
      <c r="SWQ289" s="309"/>
      <c r="SWR289" s="309"/>
      <c r="SWS289" s="309"/>
      <c r="SWT289" s="309"/>
      <c r="SWU289" s="309"/>
      <c r="SWV289" s="309"/>
      <c r="SWW289" s="309"/>
      <c r="SWX289" s="309"/>
      <c r="SWY289" s="309"/>
      <c r="SWZ289" s="309"/>
      <c r="SXA289" s="309"/>
      <c r="SXB289" s="309"/>
      <c r="SXC289" s="309"/>
      <c r="SXD289" s="309"/>
      <c r="SXE289" s="309"/>
      <c r="SXF289" s="309"/>
      <c r="SXG289" s="309"/>
      <c r="SXH289" s="309"/>
      <c r="SXI289" s="309"/>
      <c r="SXJ289" s="309"/>
      <c r="SXK289" s="309"/>
      <c r="SXL289" s="309"/>
      <c r="SXM289" s="309"/>
      <c r="SXN289" s="309"/>
      <c r="SXO289" s="309"/>
      <c r="SXP289" s="309"/>
      <c r="SXQ289" s="309"/>
      <c r="SXR289" s="309"/>
      <c r="SXS289" s="309"/>
      <c r="SXT289" s="309"/>
      <c r="SXU289" s="309"/>
      <c r="SXV289" s="309"/>
      <c r="SXW289" s="309"/>
      <c r="SXX289" s="309"/>
      <c r="SXY289" s="309"/>
      <c r="SXZ289" s="309"/>
      <c r="SYA289" s="309"/>
      <c r="SYB289" s="309"/>
      <c r="SYC289" s="309"/>
      <c r="SYD289" s="309"/>
      <c r="SYE289" s="309"/>
      <c r="SYF289" s="309"/>
      <c r="SYG289" s="309"/>
      <c r="SYH289" s="309"/>
      <c r="SYI289" s="309"/>
      <c r="SYJ289" s="309"/>
      <c r="SYK289" s="309"/>
      <c r="SYL289" s="309"/>
      <c r="SYM289" s="309"/>
      <c r="SYN289" s="309"/>
      <c r="SYO289" s="309"/>
      <c r="SYP289" s="309"/>
      <c r="SYQ289" s="309"/>
      <c r="SYR289" s="309"/>
      <c r="SYS289" s="309"/>
      <c r="SYT289" s="309"/>
      <c r="SYU289" s="309"/>
      <c r="SYV289" s="309"/>
      <c r="SYW289" s="309"/>
      <c r="SYX289" s="309"/>
      <c r="SYY289" s="309"/>
      <c r="SYZ289" s="309"/>
      <c r="SZA289" s="309"/>
      <c r="SZB289" s="309"/>
      <c r="SZC289" s="309"/>
      <c r="SZD289" s="309"/>
      <c r="SZE289" s="309"/>
      <c r="SZF289" s="309"/>
      <c r="SZG289" s="309"/>
      <c r="SZH289" s="309"/>
      <c r="SZI289" s="309"/>
      <c r="SZJ289" s="309"/>
      <c r="SZK289" s="309"/>
      <c r="SZL289" s="309"/>
      <c r="SZM289" s="309"/>
      <c r="SZN289" s="309"/>
      <c r="SZO289" s="309"/>
      <c r="SZP289" s="309"/>
      <c r="SZQ289" s="309"/>
      <c r="SZR289" s="309"/>
      <c r="SZS289" s="309"/>
      <c r="SZT289" s="309"/>
      <c r="SZU289" s="309"/>
      <c r="SZV289" s="309"/>
      <c r="SZW289" s="309"/>
      <c r="SZX289" s="309"/>
      <c r="SZY289" s="309"/>
      <c r="SZZ289" s="309"/>
      <c r="TAA289" s="309"/>
      <c r="TAB289" s="309"/>
      <c r="TAC289" s="309"/>
      <c r="TAD289" s="309"/>
      <c r="TAE289" s="309"/>
      <c r="TAF289" s="309"/>
      <c r="TAG289" s="309"/>
      <c r="TAH289" s="309"/>
      <c r="TAI289" s="309"/>
      <c r="TAJ289" s="309"/>
      <c r="TAK289" s="309"/>
      <c r="TAL289" s="309"/>
      <c r="TAM289" s="309"/>
      <c r="TAN289" s="309"/>
      <c r="TAO289" s="309"/>
      <c r="TAP289" s="309"/>
      <c r="TAQ289" s="309"/>
      <c r="TAR289" s="309"/>
      <c r="TAS289" s="309"/>
      <c r="TAT289" s="309"/>
      <c r="TAU289" s="309"/>
      <c r="TAV289" s="309"/>
      <c r="TAW289" s="309"/>
      <c r="TAX289" s="309"/>
      <c r="TAY289" s="309"/>
      <c r="TAZ289" s="309"/>
      <c r="TBA289" s="309"/>
      <c r="TBB289" s="309"/>
      <c r="TBC289" s="309"/>
      <c r="TBD289" s="309"/>
      <c r="TBE289" s="309"/>
      <c r="TBF289" s="309"/>
      <c r="TBG289" s="309"/>
      <c r="TBH289" s="309"/>
      <c r="TBI289" s="309"/>
      <c r="TBJ289" s="309"/>
      <c r="TBK289" s="309"/>
      <c r="TBL289" s="309"/>
      <c r="TBM289" s="309"/>
      <c r="TBN289" s="309"/>
      <c r="TBO289" s="309"/>
      <c r="TBP289" s="309"/>
      <c r="TBQ289" s="309"/>
      <c r="TBR289" s="309"/>
      <c r="TBS289" s="309"/>
      <c r="TBT289" s="309"/>
      <c r="TBU289" s="309"/>
      <c r="TBV289" s="309"/>
      <c r="TBW289" s="309"/>
      <c r="TBX289" s="309"/>
      <c r="TBY289" s="309"/>
      <c r="TBZ289" s="309"/>
      <c r="TCA289" s="309"/>
      <c r="TCB289" s="309"/>
      <c r="TCC289" s="309"/>
      <c r="TCD289" s="309"/>
      <c r="TCE289" s="309"/>
      <c r="TCF289" s="309"/>
      <c r="TCG289" s="309"/>
      <c r="TCH289" s="309"/>
      <c r="TCI289" s="309"/>
      <c r="TCJ289" s="309"/>
      <c r="TCK289" s="309"/>
      <c r="TCL289" s="309"/>
      <c r="TCM289" s="309"/>
      <c r="TCN289" s="309"/>
      <c r="TCO289" s="309"/>
      <c r="TCP289" s="309"/>
      <c r="TCQ289" s="309"/>
      <c r="TCR289" s="309"/>
      <c r="TCS289" s="309"/>
      <c r="TCT289" s="309"/>
      <c r="TCU289" s="309"/>
      <c r="TCV289" s="309"/>
      <c r="TCW289" s="309"/>
      <c r="TCX289" s="309"/>
      <c r="TCY289" s="309"/>
      <c r="TCZ289" s="309"/>
      <c r="TDA289" s="309"/>
      <c r="TDB289" s="309"/>
      <c r="TDC289" s="309"/>
      <c r="TDD289" s="309"/>
      <c r="TDE289" s="309"/>
      <c r="TDF289" s="309"/>
      <c r="TDG289" s="309"/>
      <c r="TDH289" s="309"/>
      <c r="TDI289" s="309"/>
      <c r="TDJ289" s="309"/>
      <c r="TDK289" s="309"/>
      <c r="TDL289" s="309"/>
      <c r="TDM289" s="309"/>
      <c r="TDN289" s="309"/>
      <c r="TDO289" s="309"/>
      <c r="TDP289" s="309"/>
      <c r="TDQ289" s="309"/>
      <c r="TDR289" s="309"/>
      <c r="TDS289" s="309"/>
      <c r="TDT289" s="309"/>
      <c r="TDU289" s="309"/>
      <c r="TDV289" s="309"/>
      <c r="TDW289" s="309"/>
      <c r="TDX289" s="309"/>
      <c r="TDY289" s="309"/>
      <c r="TDZ289" s="309"/>
      <c r="TEA289" s="309"/>
      <c r="TEB289" s="309"/>
      <c r="TEC289" s="309"/>
      <c r="TED289" s="309"/>
      <c r="TEE289" s="309"/>
      <c r="TEF289" s="309"/>
      <c r="TEG289" s="309"/>
      <c r="TEH289" s="309"/>
      <c r="TEI289" s="309"/>
      <c r="TEJ289" s="309"/>
      <c r="TEK289" s="309"/>
      <c r="TEL289" s="309"/>
      <c r="TEM289" s="309"/>
      <c r="TEN289" s="309"/>
      <c r="TEO289" s="309"/>
      <c r="TEP289" s="309"/>
      <c r="TEQ289" s="309"/>
      <c r="TER289" s="309"/>
      <c r="TES289" s="309"/>
      <c r="TET289" s="309"/>
      <c r="TEU289" s="309"/>
      <c r="TEV289" s="309"/>
      <c r="TEW289" s="309"/>
      <c r="TEX289" s="309"/>
      <c r="TEY289" s="309"/>
      <c r="TEZ289" s="309"/>
      <c r="TFA289" s="309"/>
      <c r="TFB289" s="309"/>
      <c r="TFC289" s="309"/>
      <c r="TFD289" s="309"/>
      <c r="TFE289" s="309"/>
      <c r="TFF289" s="309"/>
      <c r="TFG289" s="309"/>
      <c r="TFH289" s="309"/>
      <c r="TFI289" s="309"/>
      <c r="TFJ289" s="309"/>
      <c r="TFK289" s="309"/>
      <c r="TFL289" s="309"/>
      <c r="TFM289" s="309"/>
      <c r="TFN289" s="309"/>
      <c r="TFO289" s="309"/>
      <c r="TFP289" s="309"/>
      <c r="TFQ289" s="309"/>
      <c r="TFR289" s="309"/>
      <c r="TFS289" s="309"/>
      <c r="TFT289" s="309"/>
      <c r="TFU289" s="309"/>
      <c r="TFV289" s="309"/>
      <c r="TFW289" s="309"/>
      <c r="TFX289" s="309"/>
      <c r="TFY289" s="309"/>
      <c r="TFZ289" s="309"/>
      <c r="TGA289" s="309"/>
      <c r="TGB289" s="309"/>
      <c r="TGC289" s="309"/>
      <c r="TGD289" s="309"/>
      <c r="TGE289" s="309"/>
      <c r="TGF289" s="309"/>
      <c r="TGG289" s="309"/>
      <c r="TGH289" s="309"/>
      <c r="TGI289" s="309"/>
      <c r="TGJ289" s="309"/>
      <c r="TGK289" s="309"/>
      <c r="TGL289" s="309"/>
      <c r="TGM289" s="309"/>
      <c r="TGN289" s="309"/>
      <c r="TGO289" s="309"/>
      <c r="TGP289" s="309"/>
      <c r="TGQ289" s="309"/>
      <c r="TGR289" s="309"/>
      <c r="TGS289" s="309"/>
      <c r="TGT289" s="309"/>
      <c r="TGU289" s="309"/>
      <c r="TGV289" s="309"/>
      <c r="TGW289" s="309"/>
      <c r="TGX289" s="309"/>
      <c r="TGY289" s="309"/>
      <c r="TGZ289" s="309"/>
      <c r="THA289" s="309"/>
      <c r="THB289" s="309"/>
      <c r="THC289" s="309"/>
      <c r="THD289" s="309"/>
      <c r="THE289" s="309"/>
      <c r="THF289" s="309"/>
      <c r="THG289" s="309"/>
      <c r="THH289" s="309"/>
      <c r="THI289" s="309"/>
      <c r="THJ289" s="309"/>
      <c r="THK289" s="309"/>
      <c r="THL289" s="309"/>
      <c r="THM289" s="309"/>
      <c r="THN289" s="309"/>
      <c r="THO289" s="309"/>
      <c r="THP289" s="309"/>
      <c r="THQ289" s="309"/>
      <c r="THR289" s="309"/>
      <c r="THS289" s="309"/>
      <c r="THT289" s="309"/>
      <c r="THU289" s="309"/>
      <c r="THV289" s="309"/>
      <c r="THW289" s="309"/>
      <c r="THX289" s="309"/>
      <c r="THY289" s="309"/>
      <c r="THZ289" s="309"/>
      <c r="TIA289" s="309"/>
      <c r="TIB289" s="309"/>
      <c r="TIC289" s="309"/>
      <c r="TID289" s="309"/>
      <c r="TIE289" s="309"/>
      <c r="TIF289" s="309"/>
      <c r="TIG289" s="309"/>
      <c r="TIH289" s="309"/>
      <c r="TII289" s="309"/>
      <c r="TIJ289" s="309"/>
      <c r="TIK289" s="309"/>
      <c r="TIL289" s="309"/>
      <c r="TIM289" s="309"/>
      <c r="TIN289" s="309"/>
      <c r="TIO289" s="309"/>
      <c r="TIP289" s="309"/>
      <c r="TIQ289" s="309"/>
      <c r="TIR289" s="309"/>
      <c r="TIS289" s="309"/>
      <c r="TIT289" s="309"/>
      <c r="TIU289" s="309"/>
      <c r="TIV289" s="309"/>
      <c r="TIW289" s="309"/>
      <c r="TIX289" s="309"/>
      <c r="TIY289" s="309"/>
      <c r="TIZ289" s="309"/>
      <c r="TJA289" s="309"/>
      <c r="TJB289" s="309"/>
      <c r="TJC289" s="309"/>
      <c r="TJD289" s="309"/>
      <c r="TJE289" s="309"/>
      <c r="TJF289" s="309"/>
      <c r="TJG289" s="309"/>
      <c r="TJH289" s="309"/>
      <c r="TJI289" s="309"/>
      <c r="TJJ289" s="309"/>
      <c r="TJK289" s="309"/>
      <c r="TJL289" s="309"/>
      <c r="TJM289" s="309"/>
      <c r="TJN289" s="309"/>
      <c r="TJO289" s="309"/>
      <c r="TJP289" s="309"/>
      <c r="TJQ289" s="309"/>
      <c r="TJR289" s="309"/>
      <c r="TJS289" s="309"/>
      <c r="TJT289" s="309"/>
      <c r="TJU289" s="309"/>
      <c r="TJV289" s="309"/>
      <c r="TJW289" s="309"/>
      <c r="TJX289" s="309"/>
      <c r="TJY289" s="309"/>
      <c r="TJZ289" s="309"/>
      <c r="TKA289" s="309"/>
      <c r="TKB289" s="309"/>
      <c r="TKC289" s="309"/>
      <c r="TKD289" s="309"/>
      <c r="TKE289" s="309"/>
      <c r="TKF289" s="309"/>
      <c r="TKG289" s="309"/>
      <c r="TKH289" s="309"/>
      <c r="TKI289" s="309"/>
      <c r="TKJ289" s="309"/>
      <c r="TKK289" s="309"/>
      <c r="TKL289" s="309"/>
      <c r="TKM289" s="309"/>
      <c r="TKN289" s="309"/>
      <c r="TKO289" s="309"/>
      <c r="TKP289" s="309"/>
      <c r="TKQ289" s="309"/>
      <c r="TKR289" s="309"/>
      <c r="TKS289" s="309"/>
      <c r="TKT289" s="309"/>
      <c r="TKU289" s="309"/>
      <c r="TKV289" s="309"/>
      <c r="TKW289" s="309"/>
      <c r="TKX289" s="309"/>
      <c r="TKY289" s="309"/>
      <c r="TKZ289" s="309"/>
      <c r="TLA289" s="309"/>
      <c r="TLB289" s="309"/>
      <c r="TLC289" s="309"/>
      <c r="TLD289" s="309"/>
      <c r="TLE289" s="309"/>
      <c r="TLF289" s="309"/>
      <c r="TLG289" s="309"/>
      <c r="TLH289" s="309"/>
      <c r="TLI289" s="309"/>
      <c r="TLJ289" s="309"/>
      <c r="TLK289" s="309"/>
      <c r="TLL289" s="309"/>
      <c r="TLM289" s="309"/>
      <c r="TLN289" s="309"/>
      <c r="TLO289" s="309"/>
      <c r="TLP289" s="309"/>
      <c r="TLQ289" s="309"/>
      <c r="TLR289" s="309"/>
      <c r="TLS289" s="309"/>
      <c r="TLT289" s="309"/>
      <c r="TLU289" s="309"/>
      <c r="TLV289" s="309"/>
      <c r="TLW289" s="309"/>
      <c r="TLX289" s="309"/>
      <c r="TLY289" s="309"/>
      <c r="TLZ289" s="309"/>
      <c r="TMA289" s="309"/>
      <c r="TMB289" s="309"/>
      <c r="TMC289" s="309"/>
      <c r="TMD289" s="309"/>
      <c r="TME289" s="309"/>
      <c r="TMF289" s="309"/>
      <c r="TMG289" s="309"/>
      <c r="TMH289" s="309"/>
      <c r="TMI289" s="309"/>
      <c r="TMJ289" s="309"/>
      <c r="TMK289" s="309"/>
      <c r="TML289" s="309"/>
      <c r="TMM289" s="309"/>
      <c r="TMN289" s="309"/>
      <c r="TMO289" s="309"/>
      <c r="TMP289" s="309"/>
      <c r="TMQ289" s="309"/>
      <c r="TMR289" s="309"/>
      <c r="TMS289" s="309"/>
      <c r="TMT289" s="309"/>
      <c r="TMU289" s="309"/>
      <c r="TMV289" s="309"/>
      <c r="TMW289" s="309"/>
      <c r="TMX289" s="309"/>
      <c r="TMY289" s="309"/>
      <c r="TMZ289" s="309"/>
      <c r="TNA289" s="309"/>
      <c r="TNB289" s="309"/>
      <c r="TNC289" s="309"/>
      <c r="TND289" s="309"/>
      <c r="TNE289" s="309"/>
      <c r="TNF289" s="309"/>
      <c r="TNG289" s="309"/>
      <c r="TNH289" s="309"/>
      <c r="TNI289" s="309"/>
      <c r="TNJ289" s="309"/>
      <c r="TNK289" s="309"/>
      <c r="TNL289" s="309"/>
      <c r="TNM289" s="309"/>
      <c r="TNN289" s="309"/>
      <c r="TNO289" s="309"/>
      <c r="TNP289" s="309"/>
      <c r="TNQ289" s="309"/>
      <c r="TNR289" s="309"/>
      <c r="TNS289" s="309"/>
      <c r="TNT289" s="309"/>
      <c r="TNU289" s="309"/>
      <c r="TNV289" s="309"/>
      <c r="TNW289" s="309"/>
      <c r="TNX289" s="309"/>
      <c r="TNY289" s="309"/>
      <c r="TNZ289" s="309"/>
      <c r="TOA289" s="309"/>
      <c r="TOB289" s="309"/>
      <c r="TOC289" s="309"/>
      <c r="TOD289" s="309"/>
      <c r="TOE289" s="309"/>
      <c r="TOF289" s="309"/>
      <c r="TOG289" s="309"/>
      <c r="TOH289" s="309"/>
      <c r="TOI289" s="309"/>
      <c r="TOJ289" s="309"/>
      <c r="TOK289" s="309"/>
      <c r="TOL289" s="309"/>
      <c r="TOM289" s="309"/>
      <c r="TON289" s="309"/>
      <c r="TOO289" s="309"/>
      <c r="TOP289" s="309"/>
      <c r="TOQ289" s="309"/>
      <c r="TOR289" s="309"/>
      <c r="TOS289" s="309"/>
      <c r="TOT289" s="309"/>
      <c r="TOU289" s="309"/>
      <c r="TOV289" s="309"/>
      <c r="TOW289" s="309"/>
      <c r="TOX289" s="309"/>
      <c r="TOY289" s="309"/>
      <c r="TOZ289" s="309"/>
      <c r="TPA289" s="309"/>
      <c r="TPB289" s="309"/>
      <c r="TPC289" s="309"/>
      <c r="TPD289" s="309"/>
      <c r="TPE289" s="309"/>
      <c r="TPF289" s="309"/>
      <c r="TPG289" s="309"/>
      <c r="TPH289" s="309"/>
      <c r="TPI289" s="309"/>
      <c r="TPJ289" s="309"/>
      <c r="TPK289" s="309"/>
      <c r="TPL289" s="309"/>
      <c r="TPM289" s="309"/>
      <c r="TPN289" s="309"/>
      <c r="TPO289" s="309"/>
      <c r="TPP289" s="309"/>
      <c r="TPQ289" s="309"/>
      <c r="TPR289" s="309"/>
      <c r="TPS289" s="309"/>
      <c r="TPT289" s="309"/>
      <c r="TPU289" s="309"/>
      <c r="TPV289" s="309"/>
      <c r="TPW289" s="309"/>
      <c r="TPX289" s="309"/>
      <c r="TPY289" s="309"/>
      <c r="TPZ289" s="309"/>
      <c r="TQA289" s="309"/>
      <c r="TQB289" s="309"/>
      <c r="TQC289" s="309"/>
      <c r="TQD289" s="309"/>
      <c r="TQE289" s="309"/>
      <c r="TQF289" s="309"/>
      <c r="TQG289" s="309"/>
      <c r="TQH289" s="309"/>
      <c r="TQI289" s="309"/>
      <c r="TQJ289" s="309"/>
      <c r="TQK289" s="309"/>
      <c r="TQL289" s="309"/>
      <c r="TQM289" s="309"/>
      <c r="TQN289" s="309"/>
      <c r="TQO289" s="309"/>
      <c r="TQP289" s="309"/>
      <c r="TQQ289" s="309"/>
      <c r="TQR289" s="309"/>
      <c r="TQS289" s="309"/>
      <c r="TQT289" s="309"/>
      <c r="TQU289" s="309"/>
      <c r="TQV289" s="309"/>
      <c r="TQW289" s="309"/>
      <c r="TQX289" s="309"/>
      <c r="TQY289" s="309"/>
      <c r="TQZ289" s="309"/>
      <c r="TRA289" s="309"/>
      <c r="TRB289" s="309"/>
      <c r="TRC289" s="309"/>
      <c r="TRD289" s="309"/>
      <c r="TRE289" s="309"/>
      <c r="TRF289" s="309"/>
      <c r="TRG289" s="309"/>
      <c r="TRH289" s="309"/>
      <c r="TRI289" s="309"/>
      <c r="TRJ289" s="309"/>
      <c r="TRK289" s="309"/>
      <c r="TRL289" s="309"/>
      <c r="TRM289" s="309"/>
      <c r="TRN289" s="309"/>
      <c r="TRO289" s="309"/>
      <c r="TRP289" s="309"/>
      <c r="TRQ289" s="309"/>
      <c r="TRR289" s="309"/>
      <c r="TRS289" s="309"/>
      <c r="TRT289" s="309"/>
      <c r="TRU289" s="309"/>
      <c r="TRV289" s="309"/>
      <c r="TRW289" s="309"/>
      <c r="TRX289" s="309"/>
      <c r="TRY289" s="309"/>
      <c r="TRZ289" s="309"/>
      <c r="TSA289" s="309"/>
      <c r="TSB289" s="309"/>
      <c r="TSC289" s="309"/>
      <c r="TSD289" s="309"/>
      <c r="TSE289" s="309"/>
      <c r="TSF289" s="309"/>
      <c r="TSG289" s="309"/>
      <c r="TSH289" s="309"/>
      <c r="TSI289" s="309"/>
      <c r="TSJ289" s="309"/>
      <c r="TSK289" s="309"/>
      <c r="TSL289" s="309"/>
      <c r="TSM289" s="309"/>
      <c r="TSN289" s="309"/>
      <c r="TSO289" s="309"/>
      <c r="TSP289" s="309"/>
      <c r="TSQ289" s="309"/>
      <c r="TSR289" s="309"/>
      <c r="TSS289" s="309"/>
      <c r="TST289" s="309"/>
      <c r="TSU289" s="309"/>
      <c r="TSV289" s="309"/>
      <c r="TSW289" s="309"/>
      <c r="TSX289" s="309"/>
      <c r="TSY289" s="309"/>
      <c r="TSZ289" s="309"/>
      <c r="TTA289" s="309"/>
      <c r="TTB289" s="309"/>
      <c r="TTC289" s="309"/>
      <c r="TTD289" s="309"/>
      <c r="TTE289" s="309"/>
      <c r="TTF289" s="309"/>
      <c r="TTG289" s="309"/>
      <c r="TTH289" s="309"/>
      <c r="TTI289" s="309"/>
      <c r="TTJ289" s="309"/>
      <c r="TTK289" s="309"/>
      <c r="TTL289" s="309"/>
      <c r="TTM289" s="309"/>
      <c r="TTN289" s="309"/>
      <c r="TTO289" s="309"/>
      <c r="TTP289" s="309"/>
      <c r="TTQ289" s="309"/>
      <c r="TTR289" s="309"/>
      <c r="TTS289" s="309"/>
      <c r="TTT289" s="309"/>
      <c r="TTU289" s="309"/>
      <c r="TTV289" s="309"/>
      <c r="TTW289" s="309"/>
      <c r="TTX289" s="309"/>
      <c r="TTY289" s="309"/>
      <c r="TTZ289" s="309"/>
      <c r="TUA289" s="309"/>
      <c r="TUB289" s="309"/>
      <c r="TUC289" s="309"/>
      <c r="TUD289" s="309"/>
      <c r="TUE289" s="309"/>
      <c r="TUF289" s="309"/>
      <c r="TUG289" s="309"/>
      <c r="TUH289" s="309"/>
      <c r="TUI289" s="309"/>
      <c r="TUJ289" s="309"/>
      <c r="TUK289" s="309"/>
      <c r="TUL289" s="309"/>
      <c r="TUM289" s="309"/>
      <c r="TUN289" s="309"/>
      <c r="TUO289" s="309"/>
      <c r="TUP289" s="309"/>
      <c r="TUQ289" s="309"/>
      <c r="TUR289" s="309"/>
      <c r="TUS289" s="309"/>
      <c r="TUT289" s="309"/>
      <c r="TUU289" s="309"/>
      <c r="TUV289" s="309"/>
      <c r="TUW289" s="309"/>
      <c r="TUX289" s="309"/>
      <c r="TUY289" s="309"/>
      <c r="TUZ289" s="309"/>
      <c r="TVA289" s="309"/>
      <c r="TVB289" s="309"/>
      <c r="TVC289" s="309"/>
      <c r="TVD289" s="309"/>
      <c r="TVE289" s="309"/>
      <c r="TVF289" s="309"/>
      <c r="TVG289" s="309"/>
      <c r="TVH289" s="309"/>
      <c r="TVI289" s="309"/>
      <c r="TVJ289" s="309"/>
      <c r="TVK289" s="309"/>
      <c r="TVL289" s="309"/>
      <c r="TVM289" s="309"/>
      <c r="TVN289" s="309"/>
      <c r="TVO289" s="309"/>
      <c r="TVP289" s="309"/>
      <c r="TVQ289" s="309"/>
      <c r="TVR289" s="309"/>
      <c r="TVS289" s="309"/>
      <c r="TVT289" s="309"/>
      <c r="TVU289" s="309"/>
      <c r="TVV289" s="309"/>
      <c r="TVW289" s="309"/>
      <c r="TVX289" s="309"/>
      <c r="TVY289" s="309"/>
      <c r="TVZ289" s="309"/>
      <c r="TWA289" s="309"/>
      <c r="TWB289" s="309"/>
      <c r="TWC289" s="309"/>
      <c r="TWD289" s="309"/>
      <c r="TWE289" s="309"/>
      <c r="TWF289" s="309"/>
      <c r="TWG289" s="309"/>
      <c r="TWH289" s="309"/>
      <c r="TWI289" s="309"/>
      <c r="TWJ289" s="309"/>
      <c r="TWK289" s="309"/>
      <c r="TWL289" s="309"/>
      <c r="TWM289" s="309"/>
      <c r="TWN289" s="309"/>
      <c r="TWO289" s="309"/>
      <c r="TWP289" s="309"/>
      <c r="TWQ289" s="309"/>
      <c r="TWR289" s="309"/>
      <c r="TWS289" s="309"/>
      <c r="TWT289" s="309"/>
      <c r="TWU289" s="309"/>
      <c r="TWV289" s="309"/>
      <c r="TWW289" s="309"/>
      <c r="TWX289" s="309"/>
      <c r="TWY289" s="309"/>
      <c r="TWZ289" s="309"/>
      <c r="TXA289" s="309"/>
      <c r="TXB289" s="309"/>
      <c r="TXC289" s="309"/>
      <c r="TXD289" s="309"/>
      <c r="TXE289" s="309"/>
      <c r="TXF289" s="309"/>
      <c r="TXG289" s="309"/>
      <c r="TXH289" s="309"/>
      <c r="TXI289" s="309"/>
      <c r="TXJ289" s="309"/>
      <c r="TXK289" s="309"/>
      <c r="TXL289" s="309"/>
      <c r="TXM289" s="309"/>
      <c r="TXN289" s="309"/>
      <c r="TXO289" s="309"/>
      <c r="TXP289" s="309"/>
      <c r="TXQ289" s="309"/>
      <c r="TXR289" s="309"/>
      <c r="TXS289" s="309"/>
      <c r="TXT289" s="309"/>
      <c r="TXU289" s="309"/>
      <c r="TXV289" s="309"/>
      <c r="TXW289" s="309"/>
      <c r="TXX289" s="309"/>
      <c r="TXY289" s="309"/>
      <c r="TXZ289" s="309"/>
      <c r="TYA289" s="309"/>
      <c r="TYB289" s="309"/>
      <c r="TYC289" s="309"/>
      <c r="TYD289" s="309"/>
      <c r="TYE289" s="309"/>
      <c r="TYF289" s="309"/>
      <c r="TYG289" s="309"/>
      <c r="TYH289" s="309"/>
      <c r="TYI289" s="309"/>
      <c r="TYJ289" s="309"/>
      <c r="TYK289" s="309"/>
      <c r="TYL289" s="309"/>
      <c r="TYM289" s="309"/>
      <c r="TYN289" s="309"/>
      <c r="TYO289" s="309"/>
      <c r="TYP289" s="309"/>
      <c r="TYQ289" s="309"/>
      <c r="TYR289" s="309"/>
      <c r="TYS289" s="309"/>
      <c r="TYT289" s="309"/>
      <c r="TYU289" s="309"/>
      <c r="TYV289" s="309"/>
      <c r="TYW289" s="309"/>
      <c r="TYX289" s="309"/>
      <c r="TYY289" s="309"/>
      <c r="TYZ289" s="309"/>
      <c r="TZA289" s="309"/>
      <c r="TZB289" s="309"/>
      <c r="TZC289" s="309"/>
      <c r="TZD289" s="309"/>
      <c r="TZE289" s="309"/>
      <c r="TZF289" s="309"/>
      <c r="TZG289" s="309"/>
      <c r="TZH289" s="309"/>
      <c r="TZI289" s="309"/>
      <c r="TZJ289" s="309"/>
      <c r="TZK289" s="309"/>
      <c r="TZL289" s="309"/>
      <c r="TZM289" s="309"/>
      <c r="TZN289" s="309"/>
      <c r="TZO289" s="309"/>
      <c r="TZP289" s="309"/>
      <c r="TZQ289" s="309"/>
      <c r="TZR289" s="309"/>
      <c r="TZS289" s="309"/>
      <c r="TZT289" s="309"/>
      <c r="TZU289" s="309"/>
      <c r="TZV289" s="309"/>
      <c r="TZW289" s="309"/>
      <c r="TZX289" s="309"/>
      <c r="TZY289" s="309"/>
      <c r="TZZ289" s="309"/>
      <c r="UAA289" s="309"/>
      <c r="UAB289" s="309"/>
      <c r="UAC289" s="309"/>
      <c r="UAD289" s="309"/>
      <c r="UAE289" s="309"/>
      <c r="UAF289" s="309"/>
      <c r="UAG289" s="309"/>
      <c r="UAH289" s="309"/>
      <c r="UAI289" s="309"/>
      <c r="UAJ289" s="309"/>
      <c r="UAK289" s="309"/>
      <c r="UAL289" s="309"/>
      <c r="UAM289" s="309"/>
      <c r="UAN289" s="309"/>
      <c r="UAO289" s="309"/>
      <c r="UAP289" s="309"/>
      <c r="UAQ289" s="309"/>
      <c r="UAR289" s="309"/>
      <c r="UAS289" s="309"/>
      <c r="UAT289" s="309"/>
      <c r="UAU289" s="309"/>
      <c r="UAV289" s="309"/>
      <c r="UAW289" s="309"/>
      <c r="UAX289" s="309"/>
      <c r="UAY289" s="309"/>
      <c r="UAZ289" s="309"/>
      <c r="UBA289" s="309"/>
      <c r="UBB289" s="309"/>
      <c r="UBC289" s="309"/>
      <c r="UBD289" s="309"/>
      <c r="UBE289" s="309"/>
      <c r="UBF289" s="309"/>
      <c r="UBG289" s="309"/>
      <c r="UBH289" s="309"/>
      <c r="UBI289" s="309"/>
      <c r="UBJ289" s="309"/>
      <c r="UBK289" s="309"/>
      <c r="UBL289" s="309"/>
      <c r="UBM289" s="309"/>
      <c r="UBN289" s="309"/>
      <c r="UBO289" s="309"/>
      <c r="UBP289" s="309"/>
      <c r="UBQ289" s="309"/>
      <c r="UBR289" s="309"/>
      <c r="UBS289" s="309"/>
      <c r="UBT289" s="309"/>
      <c r="UBU289" s="309"/>
      <c r="UBV289" s="309"/>
      <c r="UBW289" s="309"/>
      <c r="UBX289" s="309"/>
      <c r="UBY289" s="309"/>
      <c r="UBZ289" s="309"/>
      <c r="UCA289" s="309"/>
      <c r="UCB289" s="309"/>
      <c r="UCC289" s="309"/>
      <c r="UCD289" s="309"/>
      <c r="UCE289" s="309"/>
      <c r="UCF289" s="309"/>
      <c r="UCG289" s="309"/>
      <c r="UCH289" s="309"/>
      <c r="UCI289" s="309"/>
      <c r="UCJ289" s="309"/>
      <c r="UCK289" s="309"/>
      <c r="UCL289" s="309"/>
      <c r="UCM289" s="309"/>
      <c r="UCN289" s="309"/>
      <c r="UCO289" s="309"/>
      <c r="UCP289" s="309"/>
      <c r="UCQ289" s="309"/>
      <c r="UCR289" s="309"/>
      <c r="UCS289" s="309"/>
      <c r="UCT289" s="309"/>
      <c r="UCU289" s="309"/>
      <c r="UCV289" s="309"/>
      <c r="UCW289" s="309"/>
      <c r="UCX289" s="309"/>
      <c r="UCY289" s="309"/>
      <c r="UCZ289" s="309"/>
      <c r="UDA289" s="309"/>
      <c r="UDB289" s="309"/>
      <c r="UDC289" s="309"/>
      <c r="UDD289" s="309"/>
      <c r="UDE289" s="309"/>
      <c r="UDF289" s="309"/>
      <c r="UDG289" s="309"/>
      <c r="UDH289" s="309"/>
      <c r="UDI289" s="309"/>
      <c r="UDJ289" s="309"/>
      <c r="UDK289" s="309"/>
      <c r="UDL289" s="309"/>
      <c r="UDM289" s="309"/>
      <c r="UDN289" s="309"/>
      <c r="UDO289" s="309"/>
      <c r="UDP289" s="309"/>
      <c r="UDQ289" s="309"/>
      <c r="UDR289" s="309"/>
      <c r="UDS289" s="309"/>
      <c r="UDT289" s="309"/>
      <c r="UDU289" s="309"/>
      <c r="UDV289" s="309"/>
      <c r="UDW289" s="309"/>
      <c r="UDX289" s="309"/>
      <c r="UDY289" s="309"/>
      <c r="UDZ289" s="309"/>
      <c r="UEA289" s="309"/>
      <c r="UEB289" s="309"/>
      <c r="UEC289" s="309"/>
      <c r="UED289" s="309"/>
      <c r="UEE289" s="309"/>
      <c r="UEF289" s="309"/>
      <c r="UEG289" s="309"/>
      <c r="UEH289" s="309"/>
      <c r="UEI289" s="309"/>
      <c r="UEJ289" s="309"/>
      <c r="UEK289" s="309"/>
      <c r="UEL289" s="309"/>
      <c r="UEM289" s="309"/>
      <c r="UEN289" s="309"/>
      <c r="UEO289" s="309"/>
      <c r="UEP289" s="309"/>
      <c r="UEQ289" s="309"/>
      <c r="UER289" s="309"/>
      <c r="UES289" s="309"/>
      <c r="UET289" s="309"/>
      <c r="UEU289" s="309"/>
      <c r="UEV289" s="309"/>
      <c r="UEW289" s="309"/>
      <c r="UEX289" s="309"/>
      <c r="UEY289" s="309"/>
      <c r="UEZ289" s="309"/>
      <c r="UFA289" s="309"/>
      <c r="UFB289" s="309"/>
      <c r="UFC289" s="309"/>
      <c r="UFD289" s="309"/>
      <c r="UFE289" s="309"/>
      <c r="UFF289" s="309"/>
      <c r="UFG289" s="309"/>
      <c r="UFH289" s="309"/>
      <c r="UFI289" s="309"/>
      <c r="UFJ289" s="309"/>
      <c r="UFK289" s="309"/>
      <c r="UFL289" s="309"/>
      <c r="UFM289" s="309"/>
      <c r="UFN289" s="309"/>
      <c r="UFO289" s="309"/>
      <c r="UFP289" s="309"/>
      <c r="UFQ289" s="309"/>
      <c r="UFR289" s="309"/>
      <c r="UFS289" s="309"/>
      <c r="UFT289" s="309"/>
      <c r="UFU289" s="309"/>
      <c r="UFV289" s="309"/>
      <c r="UFW289" s="309"/>
      <c r="UFX289" s="309"/>
      <c r="UFY289" s="309"/>
      <c r="UFZ289" s="309"/>
      <c r="UGA289" s="309"/>
      <c r="UGB289" s="309"/>
      <c r="UGC289" s="309"/>
      <c r="UGD289" s="309"/>
      <c r="UGE289" s="309"/>
      <c r="UGF289" s="309"/>
      <c r="UGG289" s="309"/>
      <c r="UGH289" s="309"/>
      <c r="UGI289" s="309"/>
      <c r="UGJ289" s="309"/>
      <c r="UGK289" s="309"/>
      <c r="UGL289" s="309"/>
      <c r="UGM289" s="309"/>
      <c r="UGN289" s="309"/>
      <c r="UGO289" s="309"/>
      <c r="UGP289" s="309"/>
      <c r="UGQ289" s="309"/>
      <c r="UGR289" s="309"/>
      <c r="UGS289" s="309"/>
      <c r="UGT289" s="309"/>
      <c r="UGU289" s="309"/>
      <c r="UGV289" s="309"/>
      <c r="UGW289" s="309"/>
      <c r="UGX289" s="309"/>
      <c r="UGY289" s="309"/>
      <c r="UGZ289" s="309"/>
      <c r="UHA289" s="309"/>
      <c r="UHB289" s="309"/>
      <c r="UHC289" s="309"/>
      <c r="UHD289" s="309"/>
      <c r="UHE289" s="309"/>
      <c r="UHF289" s="309"/>
      <c r="UHG289" s="309"/>
      <c r="UHH289" s="309"/>
      <c r="UHI289" s="309"/>
      <c r="UHJ289" s="309"/>
      <c r="UHK289" s="309"/>
      <c r="UHL289" s="309"/>
      <c r="UHM289" s="309"/>
      <c r="UHN289" s="309"/>
      <c r="UHO289" s="309"/>
      <c r="UHP289" s="309"/>
      <c r="UHQ289" s="309"/>
      <c r="UHR289" s="309"/>
      <c r="UHS289" s="309"/>
      <c r="UHT289" s="309"/>
      <c r="UHU289" s="309"/>
      <c r="UHV289" s="309"/>
      <c r="UHW289" s="309"/>
      <c r="UHX289" s="309"/>
      <c r="UHY289" s="309"/>
      <c r="UHZ289" s="309"/>
      <c r="UIA289" s="309"/>
      <c r="UIB289" s="309"/>
      <c r="UIC289" s="309"/>
      <c r="UID289" s="309"/>
      <c r="UIE289" s="309"/>
      <c r="UIF289" s="309"/>
      <c r="UIG289" s="309"/>
      <c r="UIH289" s="309"/>
      <c r="UII289" s="309"/>
      <c r="UIJ289" s="309"/>
      <c r="UIK289" s="309"/>
      <c r="UIL289" s="309"/>
      <c r="UIM289" s="309"/>
      <c r="UIN289" s="309"/>
      <c r="UIO289" s="309"/>
      <c r="UIP289" s="309"/>
      <c r="UIQ289" s="309"/>
      <c r="UIR289" s="309"/>
      <c r="UIS289" s="309"/>
      <c r="UIT289" s="309"/>
      <c r="UIU289" s="309"/>
      <c r="UIV289" s="309"/>
      <c r="UIW289" s="309"/>
      <c r="UIX289" s="309"/>
      <c r="UIY289" s="309"/>
      <c r="UIZ289" s="309"/>
      <c r="UJA289" s="309"/>
      <c r="UJB289" s="309"/>
      <c r="UJC289" s="309"/>
      <c r="UJD289" s="309"/>
      <c r="UJE289" s="309"/>
      <c r="UJF289" s="309"/>
      <c r="UJG289" s="309"/>
      <c r="UJH289" s="309"/>
      <c r="UJI289" s="309"/>
      <c r="UJJ289" s="309"/>
      <c r="UJK289" s="309"/>
      <c r="UJL289" s="309"/>
      <c r="UJM289" s="309"/>
      <c r="UJN289" s="309"/>
      <c r="UJO289" s="309"/>
      <c r="UJP289" s="309"/>
      <c r="UJQ289" s="309"/>
      <c r="UJR289" s="309"/>
      <c r="UJS289" s="309"/>
      <c r="UJT289" s="309"/>
      <c r="UJU289" s="309"/>
      <c r="UJV289" s="309"/>
      <c r="UJW289" s="309"/>
      <c r="UJX289" s="309"/>
      <c r="UJY289" s="309"/>
      <c r="UJZ289" s="309"/>
      <c r="UKA289" s="309"/>
      <c r="UKB289" s="309"/>
      <c r="UKC289" s="309"/>
      <c r="UKD289" s="309"/>
      <c r="UKE289" s="309"/>
      <c r="UKF289" s="309"/>
      <c r="UKG289" s="309"/>
      <c r="UKH289" s="309"/>
      <c r="UKI289" s="309"/>
      <c r="UKJ289" s="309"/>
      <c r="UKK289" s="309"/>
      <c r="UKL289" s="309"/>
      <c r="UKM289" s="309"/>
      <c r="UKN289" s="309"/>
      <c r="UKO289" s="309"/>
      <c r="UKP289" s="309"/>
      <c r="UKQ289" s="309"/>
      <c r="UKR289" s="309"/>
      <c r="UKS289" s="309"/>
      <c r="UKT289" s="309"/>
      <c r="UKU289" s="309"/>
      <c r="UKV289" s="309"/>
      <c r="UKW289" s="309"/>
      <c r="UKX289" s="309"/>
      <c r="UKY289" s="309"/>
      <c r="UKZ289" s="309"/>
      <c r="ULA289" s="309"/>
      <c r="ULB289" s="309"/>
      <c r="ULC289" s="309"/>
      <c r="ULD289" s="309"/>
      <c r="ULE289" s="309"/>
      <c r="ULF289" s="309"/>
      <c r="ULG289" s="309"/>
      <c r="ULH289" s="309"/>
      <c r="ULI289" s="309"/>
      <c r="ULJ289" s="309"/>
      <c r="ULK289" s="309"/>
      <c r="ULL289" s="309"/>
      <c r="ULM289" s="309"/>
      <c r="ULN289" s="309"/>
      <c r="ULO289" s="309"/>
      <c r="ULP289" s="309"/>
      <c r="ULQ289" s="309"/>
      <c r="ULR289" s="309"/>
      <c r="ULS289" s="309"/>
      <c r="ULT289" s="309"/>
      <c r="ULU289" s="309"/>
      <c r="ULV289" s="309"/>
      <c r="ULW289" s="309"/>
      <c r="ULX289" s="309"/>
      <c r="ULY289" s="309"/>
      <c r="ULZ289" s="309"/>
      <c r="UMA289" s="309"/>
      <c r="UMB289" s="309"/>
      <c r="UMC289" s="309"/>
      <c r="UMD289" s="309"/>
      <c r="UME289" s="309"/>
      <c r="UMF289" s="309"/>
      <c r="UMG289" s="309"/>
      <c r="UMH289" s="309"/>
      <c r="UMI289" s="309"/>
      <c r="UMJ289" s="309"/>
      <c r="UMK289" s="309"/>
      <c r="UML289" s="309"/>
      <c r="UMM289" s="309"/>
      <c r="UMN289" s="309"/>
      <c r="UMO289" s="309"/>
      <c r="UMP289" s="309"/>
      <c r="UMQ289" s="309"/>
      <c r="UMR289" s="309"/>
      <c r="UMS289" s="309"/>
      <c r="UMT289" s="309"/>
      <c r="UMU289" s="309"/>
      <c r="UMV289" s="309"/>
      <c r="UMW289" s="309"/>
      <c r="UMX289" s="309"/>
      <c r="UMY289" s="309"/>
      <c r="UMZ289" s="309"/>
      <c r="UNA289" s="309"/>
      <c r="UNB289" s="309"/>
      <c r="UNC289" s="309"/>
      <c r="UND289" s="309"/>
      <c r="UNE289" s="309"/>
      <c r="UNF289" s="309"/>
      <c r="UNG289" s="309"/>
      <c r="UNH289" s="309"/>
      <c r="UNI289" s="309"/>
      <c r="UNJ289" s="309"/>
      <c r="UNK289" s="309"/>
      <c r="UNL289" s="309"/>
      <c r="UNM289" s="309"/>
      <c r="UNN289" s="309"/>
      <c r="UNO289" s="309"/>
      <c r="UNP289" s="309"/>
      <c r="UNQ289" s="309"/>
      <c r="UNR289" s="309"/>
      <c r="UNS289" s="309"/>
      <c r="UNT289" s="309"/>
      <c r="UNU289" s="309"/>
      <c r="UNV289" s="309"/>
      <c r="UNW289" s="309"/>
      <c r="UNX289" s="309"/>
      <c r="UNY289" s="309"/>
      <c r="UNZ289" s="309"/>
      <c r="UOA289" s="309"/>
      <c r="UOB289" s="309"/>
      <c r="UOC289" s="309"/>
      <c r="UOD289" s="309"/>
      <c r="UOE289" s="309"/>
      <c r="UOF289" s="309"/>
      <c r="UOG289" s="309"/>
      <c r="UOH289" s="309"/>
      <c r="UOI289" s="309"/>
      <c r="UOJ289" s="309"/>
      <c r="UOK289" s="309"/>
      <c r="UOL289" s="309"/>
      <c r="UOM289" s="309"/>
      <c r="UON289" s="309"/>
      <c r="UOO289" s="309"/>
      <c r="UOP289" s="309"/>
      <c r="UOQ289" s="309"/>
      <c r="UOR289" s="309"/>
      <c r="UOS289" s="309"/>
      <c r="UOT289" s="309"/>
      <c r="UOU289" s="309"/>
      <c r="UOV289" s="309"/>
      <c r="UOW289" s="309"/>
      <c r="UOX289" s="309"/>
      <c r="UOY289" s="309"/>
      <c r="UOZ289" s="309"/>
      <c r="UPA289" s="309"/>
      <c r="UPB289" s="309"/>
      <c r="UPC289" s="309"/>
      <c r="UPD289" s="309"/>
      <c r="UPE289" s="309"/>
      <c r="UPF289" s="309"/>
      <c r="UPG289" s="309"/>
      <c r="UPH289" s="309"/>
      <c r="UPI289" s="309"/>
      <c r="UPJ289" s="309"/>
      <c r="UPK289" s="309"/>
      <c r="UPL289" s="309"/>
      <c r="UPM289" s="309"/>
      <c r="UPN289" s="309"/>
      <c r="UPO289" s="309"/>
      <c r="UPP289" s="309"/>
      <c r="UPQ289" s="309"/>
      <c r="UPR289" s="309"/>
      <c r="UPS289" s="309"/>
      <c r="UPT289" s="309"/>
      <c r="UPU289" s="309"/>
      <c r="UPV289" s="309"/>
      <c r="UPW289" s="309"/>
      <c r="UPX289" s="309"/>
      <c r="UPY289" s="309"/>
      <c r="UPZ289" s="309"/>
      <c r="UQA289" s="309"/>
      <c r="UQB289" s="309"/>
      <c r="UQC289" s="309"/>
      <c r="UQD289" s="309"/>
      <c r="UQE289" s="309"/>
      <c r="UQF289" s="309"/>
      <c r="UQG289" s="309"/>
      <c r="UQH289" s="309"/>
      <c r="UQI289" s="309"/>
      <c r="UQJ289" s="309"/>
      <c r="UQK289" s="309"/>
      <c r="UQL289" s="309"/>
      <c r="UQM289" s="309"/>
      <c r="UQN289" s="309"/>
      <c r="UQO289" s="309"/>
      <c r="UQP289" s="309"/>
      <c r="UQQ289" s="309"/>
      <c r="UQR289" s="309"/>
      <c r="UQS289" s="309"/>
      <c r="UQT289" s="309"/>
      <c r="UQU289" s="309"/>
      <c r="UQV289" s="309"/>
      <c r="UQW289" s="309"/>
      <c r="UQX289" s="309"/>
      <c r="UQY289" s="309"/>
      <c r="UQZ289" s="309"/>
      <c r="URA289" s="309"/>
      <c r="URB289" s="309"/>
      <c r="URC289" s="309"/>
      <c r="URD289" s="309"/>
      <c r="URE289" s="309"/>
      <c r="URF289" s="309"/>
      <c r="URG289" s="309"/>
      <c r="URH289" s="309"/>
      <c r="URI289" s="309"/>
      <c r="URJ289" s="309"/>
      <c r="URK289" s="309"/>
      <c r="URL289" s="309"/>
      <c r="URM289" s="309"/>
      <c r="URN289" s="309"/>
      <c r="URO289" s="309"/>
      <c r="URP289" s="309"/>
      <c r="URQ289" s="309"/>
      <c r="URR289" s="309"/>
      <c r="URS289" s="309"/>
      <c r="URT289" s="309"/>
      <c r="URU289" s="309"/>
      <c r="URV289" s="309"/>
      <c r="URW289" s="309"/>
      <c r="URX289" s="309"/>
      <c r="URY289" s="309"/>
      <c r="URZ289" s="309"/>
      <c r="USA289" s="309"/>
      <c r="USB289" s="309"/>
      <c r="USC289" s="309"/>
      <c r="USD289" s="309"/>
      <c r="USE289" s="309"/>
      <c r="USF289" s="309"/>
      <c r="USG289" s="309"/>
      <c r="USH289" s="309"/>
      <c r="USI289" s="309"/>
      <c r="USJ289" s="309"/>
      <c r="USK289" s="309"/>
      <c r="USL289" s="309"/>
      <c r="USM289" s="309"/>
      <c r="USN289" s="309"/>
      <c r="USO289" s="309"/>
      <c r="USP289" s="309"/>
      <c r="USQ289" s="309"/>
      <c r="USR289" s="309"/>
      <c r="USS289" s="309"/>
      <c r="UST289" s="309"/>
      <c r="USU289" s="309"/>
      <c r="USV289" s="309"/>
      <c r="USW289" s="309"/>
      <c r="USX289" s="309"/>
      <c r="USY289" s="309"/>
      <c r="USZ289" s="309"/>
      <c r="UTA289" s="309"/>
      <c r="UTB289" s="309"/>
      <c r="UTC289" s="309"/>
      <c r="UTD289" s="309"/>
      <c r="UTE289" s="309"/>
      <c r="UTF289" s="309"/>
      <c r="UTG289" s="309"/>
      <c r="UTH289" s="309"/>
      <c r="UTI289" s="309"/>
      <c r="UTJ289" s="309"/>
      <c r="UTK289" s="309"/>
      <c r="UTL289" s="309"/>
      <c r="UTM289" s="309"/>
      <c r="UTN289" s="309"/>
      <c r="UTO289" s="309"/>
      <c r="UTP289" s="309"/>
      <c r="UTQ289" s="309"/>
      <c r="UTR289" s="309"/>
      <c r="UTS289" s="309"/>
      <c r="UTT289" s="309"/>
      <c r="UTU289" s="309"/>
      <c r="UTV289" s="309"/>
      <c r="UTW289" s="309"/>
      <c r="UTX289" s="309"/>
      <c r="UTY289" s="309"/>
      <c r="UTZ289" s="309"/>
      <c r="UUA289" s="309"/>
      <c r="UUB289" s="309"/>
      <c r="UUC289" s="309"/>
      <c r="UUD289" s="309"/>
      <c r="UUE289" s="309"/>
      <c r="UUF289" s="309"/>
      <c r="UUG289" s="309"/>
      <c r="UUH289" s="309"/>
      <c r="UUI289" s="309"/>
      <c r="UUJ289" s="309"/>
      <c r="UUK289" s="309"/>
      <c r="UUL289" s="309"/>
      <c r="UUM289" s="309"/>
      <c r="UUN289" s="309"/>
      <c r="UUO289" s="309"/>
      <c r="UUP289" s="309"/>
      <c r="UUQ289" s="309"/>
      <c r="UUR289" s="309"/>
      <c r="UUS289" s="309"/>
      <c r="UUT289" s="309"/>
      <c r="UUU289" s="309"/>
      <c r="UUV289" s="309"/>
      <c r="UUW289" s="309"/>
      <c r="UUX289" s="309"/>
      <c r="UUY289" s="309"/>
      <c r="UUZ289" s="309"/>
      <c r="UVA289" s="309"/>
      <c r="UVB289" s="309"/>
      <c r="UVC289" s="309"/>
      <c r="UVD289" s="309"/>
      <c r="UVE289" s="309"/>
      <c r="UVF289" s="309"/>
      <c r="UVG289" s="309"/>
      <c r="UVH289" s="309"/>
      <c r="UVI289" s="309"/>
      <c r="UVJ289" s="309"/>
      <c r="UVK289" s="309"/>
      <c r="UVL289" s="309"/>
      <c r="UVM289" s="309"/>
      <c r="UVN289" s="309"/>
      <c r="UVO289" s="309"/>
      <c r="UVP289" s="309"/>
      <c r="UVQ289" s="309"/>
      <c r="UVR289" s="309"/>
      <c r="UVS289" s="309"/>
      <c r="UVT289" s="309"/>
      <c r="UVU289" s="309"/>
      <c r="UVV289" s="309"/>
      <c r="UVW289" s="309"/>
      <c r="UVX289" s="309"/>
      <c r="UVY289" s="309"/>
      <c r="UVZ289" s="309"/>
      <c r="UWA289" s="309"/>
      <c r="UWB289" s="309"/>
      <c r="UWC289" s="309"/>
      <c r="UWD289" s="309"/>
      <c r="UWE289" s="309"/>
      <c r="UWF289" s="309"/>
      <c r="UWG289" s="309"/>
      <c r="UWH289" s="309"/>
      <c r="UWI289" s="309"/>
      <c r="UWJ289" s="309"/>
      <c r="UWK289" s="309"/>
      <c r="UWL289" s="309"/>
      <c r="UWM289" s="309"/>
      <c r="UWN289" s="309"/>
      <c r="UWO289" s="309"/>
      <c r="UWP289" s="309"/>
      <c r="UWQ289" s="309"/>
      <c r="UWR289" s="309"/>
      <c r="UWS289" s="309"/>
      <c r="UWT289" s="309"/>
      <c r="UWU289" s="309"/>
      <c r="UWV289" s="309"/>
      <c r="UWW289" s="309"/>
      <c r="UWX289" s="309"/>
      <c r="UWY289" s="309"/>
      <c r="UWZ289" s="309"/>
      <c r="UXA289" s="309"/>
      <c r="UXB289" s="309"/>
      <c r="UXC289" s="309"/>
      <c r="UXD289" s="309"/>
      <c r="UXE289" s="309"/>
      <c r="UXF289" s="309"/>
      <c r="UXG289" s="309"/>
      <c r="UXH289" s="309"/>
      <c r="UXI289" s="309"/>
      <c r="UXJ289" s="309"/>
      <c r="UXK289" s="309"/>
      <c r="UXL289" s="309"/>
      <c r="UXM289" s="309"/>
      <c r="UXN289" s="309"/>
      <c r="UXO289" s="309"/>
      <c r="UXP289" s="309"/>
      <c r="UXQ289" s="309"/>
      <c r="UXR289" s="309"/>
      <c r="UXS289" s="309"/>
      <c r="UXT289" s="309"/>
      <c r="UXU289" s="309"/>
      <c r="UXV289" s="309"/>
      <c r="UXW289" s="309"/>
      <c r="UXX289" s="309"/>
      <c r="UXY289" s="309"/>
      <c r="UXZ289" s="309"/>
      <c r="UYA289" s="309"/>
      <c r="UYB289" s="309"/>
      <c r="UYC289" s="309"/>
      <c r="UYD289" s="309"/>
      <c r="UYE289" s="309"/>
      <c r="UYF289" s="309"/>
      <c r="UYG289" s="309"/>
      <c r="UYH289" s="309"/>
      <c r="UYI289" s="309"/>
      <c r="UYJ289" s="309"/>
      <c r="UYK289" s="309"/>
      <c r="UYL289" s="309"/>
      <c r="UYM289" s="309"/>
      <c r="UYN289" s="309"/>
      <c r="UYO289" s="309"/>
      <c r="UYP289" s="309"/>
      <c r="UYQ289" s="309"/>
      <c r="UYR289" s="309"/>
      <c r="UYS289" s="309"/>
      <c r="UYT289" s="309"/>
      <c r="UYU289" s="309"/>
      <c r="UYV289" s="309"/>
      <c r="UYW289" s="309"/>
      <c r="UYX289" s="309"/>
      <c r="UYY289" s="309"/>
      <c r="UYZ289" s="309"/>
      <c r="UZA289" s="309"/>
      <c r="UZB289" s="309"/>
      <c r="UZC289" s="309"/>
      <c r="UZD289" s="309"/>
      <c r="UZE289" s="309"/>
      <c r="UZF289" s="309"/>
      <c r="UZG289" s="309"/>
      <c r="UZH289" s="309"/>
      <c r="UZI289" s="309"/>
      <c r="UZJ289" s="309"/>
      <c r="UZK289" s="309"/>
      <c r="UZL289" s="309"/>
      <c r="UZM289" s="309"/>
      <c r="UZN289" s="309"/>
      <c r="UZO289" s="309"/>
      <c r="UZP289" s="309"/>
      <c r="UZQ289" s="309"/>
      <c r="UZR289" s="309"/>
      <c r="UZS289" s="309"/>
      <c r="UZT289" s="309"/>
      <c r="UZU289" s="309"/>
      <c r="UZV289" s="309"/>
      <c r="UZW289" s="309"/>
      <c r="UZX289" s="309"/>
      <c r="UZY289" s="309"/>
      <c r="UZZ289" s="309"/>
      <c r="VAA289" s="309"/>
      <c r="VAB289" s="309"/>
      <c r="VAC289" s="309"/>
      <c r="VAD289" s="309"/>
      <c r="VAE289" s="309"/>
      <c r="VAF289" s="309"/>
      <c r="VAG289" s="309"/>
      <c r="VAH289" s="309"/>
      <c r="VAI289" s="309"/>
      <c r="VAJ289" s="309"/>
      <c r="VAK289" s="309"/>
      <c r="VAL289" s="309"/>
      <c r="VAM289" s="309"/>
      <c r="VAN289" s="309"/>
      <c r="VAO289" s="309"/>
      <c r="VAP289" s="309"/>
      <c r="VAQ289" s="309"/>
      <c r="VAR289" s="309"/>
      <c r="VAS289" s="309"/>
      <c r="VAT289" s="309"/>
      <c r="VAU289" s="309"/>
      <c r="VAV289" s="309"/>
      <c r="VAW289" s="309"/>
      <c r="VAX289" s="309"/>
      <c r="VAY289" s="309"/>
      <c r="VAZ289" s="309"/>
      <c r="VBA289" s="309"/>
      <c r="VBB289" s="309"/>
      <c r="VBC289" s="309"/>
      <c r="VBD289" s="309"/>
      <c r="VBE289" s="309"/>
      <c r="VBF289" s="309"/>
      <c r="VBG289" s="309"/>
      <c r="VBH289" s="309"/>
      <c r="VBI289" s="309"/>
      <c r="VBJ289" s="309"/>
      <c r="VBK289" s="309"/>
      <c r="VBL289" s="309"/>
      <c r="VBM289" s="309"/>
      <c r="VBN289" s="309"/>
      <c r="VBO289" s="309"/>
      <c r="VBP289" s="309"/>
      <c r="VBQ289" s="309"/>
      <c r="VBR289" s="309"/>
      <c r="VBS289" s="309"/>
      <c r="VBT289" s="309"/>
      <c r="VBU289" s="309"/>
      <c r="VBV289" s="309"/>
      <c r="VBW289" s="309"/>
      <c r="VBX289" s="309"/>
      <c r="VBY289" s="309"/>
      <c r="VBZ289" s="309"/>
      <c r="VCA289" s="309"/>
      <c r="VCB289" s="309"/>
      <c r="VCC289" s="309"/>
      <c r="VCD289" s="309"/>
      <c r="VCE289" s="309"/>
      <c r="VCF289" s="309"/>
      <c r="VCG289" s="309"/>
      <c r="VCH289" s="309"/>
      <c r="VCI289" s="309"/>
      <c r="VCJ289" s="309"/>
      <c r="VCK289" s="309"/>
      <c r="VCL289" s="309"/>
      <c r="VCM289" s="309"/>
      <c r="VCN289" s="309"/>
      <c r="VCO289" s="309"/>
      <c r="VCP289" s="309"/>
      <c r="VCQ289" s="309"/>
      <c r="VCR289" s="309"/>
      <c r="VCS289" s="309"/>
      <c r="VCT289" s="309"/>
      <c r="VCU289" s="309"/>
      <c r="VCV289" s="309"/>
      <c r="VCW289" s="309"/>
      <c r="VCX289" s="309"/>
      <c r="VCY289" s="309"/>
      <c r="VCZ289" s="309"/>
      <c r="VDA289" s="309"/>
      <c r="VDB289" s="309"/>
      <c r="VDC289" s="309"/>
      <c r="VDD289" s="309"/>
      <c r="VDE289" s="309"/>
      <c r="VDF289" s="309"/>
      <c r="VDG289" s="309"/>
      <c r="VDH289" s="309"/>
      <c r="VDI289" s="309"/>
      <c r="VDJ289" s="309"/>
      <c r="VDK289" s="309"/>
      <c r="VDL289" s="309"/>
      <c r="VDM289" s="309"/>
      <c r="VDN289" s="309"/>
      <c r="VDO289" s="309"/>
      <c r="VDP289" s="309"/>
      <c r="VDQ289" s="309"/>
      <c r="VDR289" s="309"/>
      <c r="VDS289" s="309"/>
      <c r="VDT289" s="309"/>
      <c r="VDU289" s="309"/>
      <c r="VDV289" s="309"/>
      <c r="VDW289" s="309"/>
      <c r="VDX289" s="309"/>
      <c r="VDY289" s="309"/>
      <c r="VDZ289" s="309"/>
      <c r="VEA289" s="309"/>
      <c r="VEB289" s="309"/>
      <c r="VEC289" s="309"/>
      <c r="VED289" s="309"/>
      <c r="VEE289" s="309"/>
      <c r="VEF289" s="309"/>
      <c r="VEG289" s="309"/>
      <c r="VEH289" s="309"/>
      <c r="VEI289" s="309"/>
      <c r="VEJ289" s="309"/>
      <c r="VEK289" s="309"/>
      <c r="VEL289" s="309"/>
      <c r="VEM289" s="309"/>
      <c r="VEN289" s="309"/>
      <c r="VEO289" s="309"/>
      <c r="VEP289" s="309"/>
      <c r="VEQ289" s="309"/>
      <c r="VER289" s="309"/>
      <c r="VES289" s="309"/>
      <c r="VET289" s="309"/>
      <c r="VEU289" s="309"/>
      <c r="VEV289" s="309"/>
      <c r="VEW289" s="309"/>
      <c r="VEX289" s="309"/>
      <c r="VEY289" s="309"/>
      <c r="VEZ289" s="309"/>
      <c r="VFA289" s="309"/>
      <c r="VFB289" s="309"/>
      <c r="VFC289" s="309"/>
      <c r="VFD289" s="309"/>
      <c r="VFE289" s="309"/>
      <c r="VFF289" s="309"/>
      <c r="VFG289" s="309"/>
      <c r="VFH289" s="309"/>
      <c r="VFI289" s="309"/>
      <c r="VFJ289" s="309"/>
      <c r="VFK289" s="309"/>
      <c r="VFL289" s="309"/>
      <c r="VFM289" s="309"/>
      <c r="VFN289" s="309"/>
      <c r="VFO289" s="309"/>
      <c r="VFP289" s="309"/>
      <c r="VFQ289" s="309"/>
      <c r="VFR289" s="309"/>
      <c r="VFS289" s="309"/>
      <c r="VFT289" s="309"/>
      <c r="VFU289" s="309"/>
      <c r="VFV289" s="309"/>
      <c r="VFW289" s="309"/>
      <c r="VFX289" s="309"/>
      <c r="VFY289" s="309"/>
      <c r="VFZ289" s="309"/>
      <c r="VGA289" s="309"/>
      <c r="VGB289" s="309"/>
      <c r="VGC289" s="309"/>
      <c r="VGD289" s="309"/>
      <c r="VGE289" s="309"/>
      <c r="VGF289" s="309"/>
      <c r="VGG289" s="309"/>
      <c r="VGH289" s="309"/>
      <c r="VGI289" s="309"/>
      <c r="VGJ289" s="309"/>
      <c r="VGK289" s="309"/>
      <c r="VGL289" s="309"/>
      <c r="VGM289" s="309"/>
      <c r="VGN289" s="309"/>
      <c r="VGO289" s="309"/>
      <c r="VGP289" s="309"/>
      <c r="VGQ289" s="309"/>
      <c r="VGR289" s="309"/>
      <c r="VGS289" s="309"/>
      <c r="VGT289" s="309"/>
      <c r="VGU289" s="309"/>
      <c r="VGV289" s="309"/>
      <c r="VGW289" s="309"/>
      <c r="VGX289" s="309"/>
      <c r="VGY289" s="309"/>
      <c r="VGZ289" s="309"/>
      <c r="VHA289" s="309"/>
      <c r="VHB289" s="309"/>
      <c r="VHC289" s="309"/>
      <c r="VHD289" s="309"/>
      <c r="VHE289" s="309"/>
      <c r="VHF289" s="309"/>
      <c r="VHG289" s="309"/>
      <c r="VHH289" s="309"/>
      <c r="VHI289" s="309"/>
      <c r="VHJ289" s="309"/>
      <c r="VHK289" s="309"/>
      <c r="VHL289" s="309"/>
      <c r="VHM289" s="309"/>
      <c r="VHN289" s="309"/>
      <c r="VHO289" s="309"/>
      <c r="VHP289" s="309"/>
      <c r="VHQ289" s="309"/>
      <c r="VHR289" s="309"/>
      <c r="VHS289" s="309"/>
      <c r="VHT289" s="309"/>
      <c r="VHU289" s="309"/>
      <c r="VHV289" s="309"/>
      <c r="VHW289" s="309"/>
      <c r="VHX289" s="309"/>
      <c r="VHY289" s="309"/>
      <c r="VHZ289" s="309"/>
      <c r="VIA289" s="309"/>
      <c r="VIB289" s="309"/>
      <c r="VIC289" s="309"/>
      <c r="VID289" s="309"/>
      <c r="VIE289" s="309"/>
      <c r="VIF289" s="309"/>
      <c r="VIG289" s="309"/>
      <c r="VIH289" s="309"/>
      <c r="VII289" s="309"/>
      <c r="VIJ289" s="309"/>
      <c r="VIK289" s="309"/>
      <c r="VIL289" s="309"/>
      <c r="VIM289" s="309"/>
      <c r="VIN289" s="309"/>
      <c r="VIO289" s="309"/>
      <c r="VIP289" s="309"/>
      <c r="VIQ289" s="309"/>
      <c r="VIR289" s="309"/>
      <c r="VIS289" s="309"/>
      <c r="VIT289" s="309"/>
      <c r="VIU289" s="309"/>
      <c r="VIV289" s="309"/>
      <c r="VIW289" s="309"/>
      <c r="VIX289" s="309"/>
      <c r="VIY289" s="309"/>
      <c r="VIZ289" s="309"/>
      <c r="VJA289" s="309"/>
      <c r="VJB289" s="309"/>
      <c r="VJC289" s="309"/>
      <c r="VJD289" s="309"/>
      <c r="VJE289" s="309"/>
      <c r="VJF289" s="309"/>
      <c r="VJG289" s="309"/>
      <c r="VJH289" s="309"/>
      <c r="VJI289" s="309"/>
      <c r="VJJ289" s="309"/>
      <c r="VJK289" s="309"/>
      <c r="VJL289" s="309"/>
      <c r="VJM289" s="309"/>
      <c r="VJN289" s="309"/>
      <c r="VJO289" s="309"/>
      <c r="VJP289" s="309"/>
      <c r="VJQ289" s="309"/>
      <c r="VJR289" s="309"/>
      <c r="VJS289" s="309"/>
      <c r="VJT289" s="309"/>
      <c r="VJU289" s="309"/>
      <c r="VJV289" s="309"/>
      <c r="VJW289" s="309"/>
      <c r="VJX289" s="309"/>
      <c r="VJY289" s="309"/>
      <c r="VJZ289" s="309"/>
      <c r="VKA289" s="309"/>
      <c r="VKB289" s="309"/>
      <c r="VKC289" s="309"/>
      <c r="VKD289" s="309"/>
      <c r="VKE289" s="309"/>
      <c r="VKF289" s="309"/>
      <c r="VKG289" s="309"/>
      <c r="VKH289" s="309"/>
      <c r="VKI289" s="309"/>
      <c r="VKJ289" s="309"/>
      <c r="VKK289" s="309"/>
      <c r="VKL289" s="309"/>
      <c r="VKM289" s="309"/>
      <c r="VKN289" s="309"/>
      <c r="VKO289" s="309"/>
      <c r="VKP289" s="309"/>
      <c r="VKQ289" s="309"/>
      <c r="VKR289" s="309"/>
      <c r="VKS289" s="309"/>
      <c r="VKT289" s="309"/>
      <c r="VKU289" s="309"/>
      <c r="VKV289" s="309"/>
      <c r="VKW289" s="309"/>
      <c r="VKX289" s="309"/>
      <c r="VKY289" s="309"/>
      <c r="VKZ289" s="309"/>
      <c r="VLA289" s="309"/>
      <c r="VLB289" s="309"/>
      <c r="VLC289" s="309"/>
      <c r="VLD289" s="309"/>
      <c r="VLE289" s="309"/>
      <c r="VLF289" s="309"/>
      <c r="VLG289" s="309"/>
      <c r="VLH289" s="309"/>
      <c r="VLI289" s="309"/>
      <c r="VLJ289" s="309"/>
      <c r="VLK289" s="309"/>
      <c r="VLL289" s="309"/>
      <c r="VLM289" s="309"/>
      <c r="VLN289" s="309"/>
      <c r="VLO289" s="309"/>
      <c r="VLP289" s="309"/>
      <c r="VLQ289" s="309"/>
      <c r="VLR289" s="309"/>
      <c r="VLS289" s="309"/>
      <c r="VLT289" s="309"/>
      <c r="VLU289" s="309"/>
      <c r="VLV289" s="309"/>
      <c r="VLW289" s="309"/>
      <c r="VLX289" s="309"/>
      <c r="VLY289" s="309"/>
      <c r="VLZ289" s="309"/>
      <c r="VMA289" s="309"/>
      <c r="VMB289" s="309"/>
      <c r="VMC289" s="309"/>
      <c r="VMD289" s="309"/>
      <c r="VME289" s="309"/>
      <c r="VMF289" s="309"/>
      <c r="VMG289" s="309"/>
      <c r="VMH289" s="309"/>
      <c r="VMI289" s="309"/>
      <c r="VMJ289" s="309"/>
      <c r="VMK289" s="309"/>
      <c r="VML289" s="309"/>
      <c r="VMM289" s="309"/>
      <c r="VMN289" s="309"/>
      <c r="VMO289" s="309"/>
      <c r="VMP289" s="309"/>
      <c r="VMQ289" s="309"/>
      <c r="VMR289" s="309"/>
      <c r="VMS289" s="309"/>
      <c r="VMT289" s="309"/>
      <c r="VMU289" s="309"/>
      <c r="VMV289" s="309"/>
      <c r="VMW289" s="309"/>
      <c r="VMX289" s="309"/>
      <c r="VMY289" s="309"/>
      <c r="VMZ289" s="309"/>
      <c r="VNA289" s="309"/>
      <c r="VNB289" s="309"/>
      <c r="VNC289" s="309"/>
      <c r="VND289" s="309"/>
      <c r="VNE289" s="309"/>
      <c r="VNF289" s="309"/>
      <c r="VNG289" s="309"/>
      <c r="VNH289" s="309"/>
      <c r="VNI289" s="309"/>
      <c r="VNJ289" s="309"/>
      <c r="VNK289" s="309"/>
      <c r="VNL289" s="309"/>
      <c r="VNM289" s="309"/>
      <c r="VNN289" s="309"/>
      <c r="VNO289" s="309"/>
      <c r="VNP289" s="309"/>
      <c r="VNQ289" s="309"/>
      <c r="VNR289" s="309"/>
      <c r="VNS289" s="309"/>
      <c r="VNT289" s="309"/>
      <c r="VNU289" s="309"/>
      <c r="VNV289" s="309"/>
      <c r="VNW289" s="309"/>
      <c r="VNX289" s="309"/>
      <c r="VNY289" s="309"/>
      <c r="VNZ289" s="309"/>
      <c r="VOA289" s="309"/>
      <c r="VOB289" s="309"/>
      <c r="VOC289" s="309"/>
      <c r="VOD289" s="309"/>
      <c r="VOE289" s="309"/>
      <c r="VOF289" s="309"/>
      <c r="VOG289" s="309"/>
      <c r="VOH289" s="309"/>
      <c r="VOI289" s="309"/>
      <c r="VOJ289" s="309"/>
      <c r="VOK289" s="309"/>
      <c r="VOL289" s="309"/>
      <c r="VOM289" s="309"/>
      <c r="VON289" s="309"/>
      <c r="VOO289" s="309"/>
      <c r="VOP289" s="309"/>
      <c r="VOQ289" s="309"/>
      <c r="VOR289" s="309"/>
      <c r="VOS289" s="309"/>
      <c r="VOT289" s="309"/>
      <c r="VOU289" s="309"/>
      <c r="VOV289" s="309"/>
      <c r="VOW289" s="309"/>
      <c r="VOX289" s="309"/>
      <c r="VOY289" s="309"/>
      <c r="VOZ289" s="309"/>
      <c r="VPA289" s="309"/>
      <c r="VPB289" s="309"/>
      <c r="VPC289" s="309"/>
      <c r="VPD289" s="309"/>
      <c r="VPE289" s="309"/>
      <c r="VPF289" s="309"/>
      <c r="VPG289" s="309"/>
      <c r="VPH289" s="309"/>
      <c r="VPI289" s="309"/>
      <c r="VPJ289" s="309"/>
      <c r="VPK289" s="309"/>
      <c r="VPL289" s="309"/>
      <c r="VPM289" s="309"/>
      <c r="VPN289" s="309"/>
      <c r="VPO289" s="309"/>
      <c r="VPP289" s="309"/>
      <c r="VPQ289" s="309"/>
      <c r="VPR289" s="309"/>
      <c r="VPS289" s="309"/>
      <c r="VPT289" s="309"/>
      <c r="VPU289" s="309"/>
      <c r="VPV289" s="309"/>
      <c r="VPW289" s="309"/>
      <c r="VPX289" s="309"/>
      <c r="VPY289" s="309"/>
      <c r="VPZ289" s="309"/>
      <c r="VQA289" s="309"/>
      <c r="VQB289" s="309"/>
      <c r="VQC289" s="309"/>
      <c r="VQD289" s="309"/>
      <c r="VQE289" s="309"/>
      <c r="VQF289" s="309"/>
      <c r="VQG289" s="309"/>
      <c r="VQH289" s="309"/>
      <c r="VQI289" s="309"/>
      <c r="VQJ289" s="309"/>
      <c r="VQK289" s="309"/>
      <c r="VQL289" s="309"/>
      <c r="VQM289" s="309"/>
      <c r="VQN289" s="309"/>
      <c r="VQO289" s="309"/>
      <c r="VQP289" s="309"/>
      <c r="VQQ289" s="309"/>
      <c r="VQR289" s="309"/>
      <c r="VQS289" s="309"/>
      <c r="VQT289" s="309"/>
      <c r="VQU289" s="309"/>
      <c r="VQV289" s="309"/>
      <c r="VQW289" s="309"/>
      <c r="VQX289" s="309"/>
      <c r="VQY289" s="309"/>
      <c r="VQZ289" s="309"/>
      <c r="VRA289" s="309"/>
      <c r="VRB289" s="309"/>
      <c r="VRC289" s="309"/>
      <c r="VRD289" s="309"/>
      <c r="VRE289" s="309"/>
      <c r="VRF289" s="309"/>
      <c r="VRG289" s="309"/>
      <c r="VRH289" s="309"/>
      <c r="VRI289" s="309"/>
      <c r="VRJ289" s="309"/>
      <c r="VRK289" s="309"/>
      <c r="VRL289" s="309"/>
      <c r="VRM289" s="309"/>
      <c r="VRN289" s="309"/>
      <c r="VRO289" s="309"/>
      <c r="VRP289" s="309"/>
      <c r="VRQ289" s="309"/>
      <c r="VRR289" s="309"/>
      <c r="VRS289" s="309"/>
      <c r="VRT289" s="309"/>
      <c r="VRU289" s="309"/>
      <c r="VRV289" s="309"/>
      <c r="VRW289" s="309"/>
      <c r="VRX289" s="309"/>
      <c r="VRY289" s="309"/>
      <c r="VRZ289" s="309"/>
      <c r="VSA289" s="309"/>
      <c r="VSB289" s="309"/>
      <c r="VSC289" s="309"/>
      <c r="VSD289" s="309"/>
      <c r="VSE289" s="309"/>
      <c r="VSF289" s="309"/>
      <c r="VSG289" s="309"/>
      <c r="VSH289" s="309"/>
      <c r="VSI289" s="309"/>
      <c r="VSJ289" s="309"/>
      <c r="VSK289" s="309"/>
      <c r="VSL289" s="309"/>
      <c r="VSM289" s="309"/>
      <c r="VSN289" s="309"/>
      <c r="VSO289" s="309"/>
      <c r="VSP289" s="309"/>
      <c r="VSQ289" s="309"/>
      <c r="VSR289" s="309"/>
      <c r="VSS289" s="309"/>
      <c r="VST289" s="309"/>
      <c r="VSU289" s="309"/>
      <c r="VSV289" s="309"/>
      <c r="VSW289" s="309"/>
      <c r="VSX289" s="309"/>
      <c r="VSY289" s="309"/>
      <c r="VSZ289" s="309"/>
      <c r="VTA289" s="309"/>
      <c r="VTB289" s="309"/>
      <c r="VTC289" s="309"/>
      <c r="VTD289" s="309"/>
      <c r="VTE289" s="309"/>
      <c r="VTF289" s="309"/>
      <c r="VTG289" s="309"/>
      <c r="VTH289" s="309"/>
      <c r="VTI289" s="309"/>
      <c r="VTJ289" s="309"/>
      <c r="VTK289" s="309"/>
      <c r="VTL289" s="309"/>
      <c r="VTM289" s="309"/>
      <c r="VTN289" s="309"/>
      <c r="VTO289" s="309"/>
      <c r="VTP289" s="309"/>
      <c r="VTQ289" s="309"/>
      <c r="VTR289" s="309"/>
      <c r="VTS289" s="309"/>
      <c r="VTT289" s="309"/>
      <c r="VTU289" s="309"/>
      <c r="VTV289" s="309"/>
      <c r="VTW289" s="309"/>
      <c r="VTX289" s="309"/>
      <c r="VTY289" s="309"/>
      <c r="VTZ289" s="309"/>
      <c r="VUA289" s="309"/>
      <c r="VUB289" s="309"/>
      <c r="VUC289" s="309"/>
      <c r="VUD289" s="309"/>
      <c r="VUE289" s="309"/>
      <c r="VUF289" s="309"/>
      <c r="VUG289" s="309"/>
      <c r="VUH289" s="309"/>
      <c r="VUI289" s="309"/>
      <c r="VUJ289" s="309"/>
      <c r="VUK289" s="309"/>
      <c r="VUL289" s="309"/>
      <c r="VUM289" s="309"/>
      <c r="VUN289" s="309"/>
      <c r="VUO289" s="309"/>
      <c r="VUP289" s="309"/>
      <c r="VUQ289" s="309"/>
      <c r="VUR289" s="309"/>
      <c r="VUS289" s="309"/>
      <c r="VUT289" s="309"/>
      <c r="VUU289" s="309"/>
      <c r="VUV289" s="309"/>
      <c r="VUW289" s="309"/>
      <c r="VUX289" s="309"/>
      <c r="VUY289" s="309"/>
      <c r="VUZ289" s="309"/>
      <c r="VVA289" s="309"/>
      <c r="VVB289" s="309"/>
      <c r="VVC289" s="309"/>
      <c r="VVD289" s="309"/>
      <c r="VVE289" s="309"/>
      <c r="VVF289" s="309"/>
      <c r="VVG289" s="309"/>
      <c r="VVH289" s="309"/>
      <c r="VVI289" s="309"/>
      <c r="VVJ289" s="309"/>
      <c r="VVK289" s="309"/>
      <c r="VVL289" s="309"/>
      <c r="VVM289" s="309"/>
      <c r="VVN289" s="309"/>
      <c r="VVO289" s="309"/>
      <c r="VVP289" s="309"/>
      <c r="VVQ289" s="309"/>
      <c r="VVR289" s="309"/>
      <c r="VVS289" s="309"/>
      <c r="VVT289" s="309"/>
      <c r="VVU289" s="309"/>
      <c r="VVV289" s="309"/>
      <c r="VVW289" s="309"/>
      <c r="VVX289" s="309"/>
      <c r="VVY289" s="309"/>
      <c r="VVZ289" s="309"/>
      <c r="VWA289" s="309"/>
      <c r="VWB289" s="309"/>
      <c r="VWC289" s="309"/>
      <c r="VWD289" s="309"/>
      <c r="VWE289" s="309"/>
      <c r="VWF289" s="309"/>
      <c r="VWG289" s="309"/>
      <c r="VWH289" s="309"/>
      <c r="VWI289" s="309"/>
      <c r="VWJ289" s="309"/>
      <c r="VWK289" s="309"/>
      <c r="VWL289" s="309"/>
      <c r="VWM289" s="309"/>
      <c r="VWN289" s="309"/>
      <c r="VWO289" s="309"/>
      <c r="VWP289" s="309"/>
      <c r="VWQ289" s="309"/>
      <c r="VWR289" s="309"/>
      <c r="VWS289" s="309"/>
      <c r="VWT289" s="309"/>
      <c r="VWU289" s="309"/>
      <c r="VWV289" s="309"/>
      <c r="VWW289" s="309"/>
      <c r="VWX289" s="309"/>
      <c r="VWY289" s="309"/>
      <c r="VWZ289" s="309"/>
      <c r="VXA289" s="309"/>
      <c r="VXB289" s="309"/>
      <c r="VXC289" s="309"/>
      <c r="VXD289" s="309"/>
      <c r="VXE289" s="309"/>
      <c r="VXF289" s="309"/>
      <c r="VXG289" s="309"/>
      <c r="VXH289" s="309"/>
      <c r="VXI289" s="309"/>
      <c r="VXJ289" s="309"/>
      <c r="VXK289" s="309"/>
      <c r="VXL289" s="309"/>
      <c r="VXM289" s="309"/>
      <c r="VXN289" s="309"/>
      <c r="VXO289" s="309"/>
      <c r="VXP289" s="309"/>
      <c r="VXQ289" s="309"/>
      <c r="VXR289" s="309"/>
      <c r="VXS289" s="309"/>
      <c r="VXT289" s="309"/>
      <c r="VXU289" s="309"/>
      <c r="VXV289" s="309"/>
      <c r="VXW289" s="309"/>
      <c r="VXX289" s="309"/>
      <c r="VXY289" s="309"/>
      <c r="VXZ289" s="309"/>
      <c r="VYA289" s="309"/>
      <c r="VYB289" s="309"/>
      <c r="VYC289" s="309"/>
      <c r="VYD289" s="309"/>
      <c r="VYE289" s="309"/>
      <c r="VYF289" s="309"/>
      <c r="VYG289" s="309"/>
      <c r="VYH289" s="309"/>
      <c r="VYI289" s="309"/>
      <c r="VYJ289" s="309"/>
      <c r="VYK289" s="309"/>
      <c r="VYL289" s="309"/>
      <c r="VYM289" s="309"/>
      <c r="VYN289" s="309"/>
      <c r="VYO289" s="309"/>
      <c r="VYP289" s="309"/>
      <c r="VYQ289" s="309"/>
      <c r="VYR289" s="309"/>
      <c r="VYS289" s="309"/>
      <c r="VYT289" s="309"/>
      <c r="VYU289" s="309"/>
      <c r="VYV289" s="309"/>
      <c r="VYW289" s="309"/>
      <c r="VYX289" s="309"/>
      <c r="VYY289" s="309"/>
      <c r="VYZ289" s="309"/>
      <c r="VZA289" s="309"/>
      <c r="VZB289" s="309"/>
      <c r="VZC289" s="309"/>
      <c r="VZD289" s="309"/>
      <c r="VZE289" s="309"/>
      <c r="VZF289" s="309"/>
      <c r="VZG289" s="309"/>
      <c r="VZH289" s="309"/>
      <c r="VZI289" s="309"/>
      <c r="VZJ289" s="309"/>
      <c r="VZK289" s="309"/>
      <c r="VZL289" s="309"/>
      <c r="VZM289" s="309"/>
      <c r="VZN289" s="309"/>
      <c r="VZO289" s="309"/>
      <c r="VZP289" s="309"/>
      <c r="VZQ289" s="309"/>
      <c r="VZR289" s="309"/>
      <c r="VZS289" s="309"/>
      <c r="VZT289" s="309"/>
      <c r="VZU289" s="309"/>
      <c r="VZV289" s="309"/>
      <c r="VZW289" s="309"/>
      <c r="VZX289" s="309"/>
      <c r="VZY289" s="309"/>
      <c r="VZZ289" s="309"/>
      <c r="WAA289" s="309"/>
      <c r="WAB289" s="309"/>
      <c r="WAC289" s="309"/>
      <c r="WAD289" s="309"/>
      <c r="WAE289" s="309"/>
      <c r="WAF289" s="309"/>
      <c r="WAG289" s="309"/>
      <c r="WAH289" s="309"/>
      <c r="WAI289" s="309"/>
      <c r="WAJ289" s="309"/>
      <c r="WAK289" s="309"/>
      <c r="WAL289" s="309"/>
      <c r="WAM289" s="309"/>
      <c r="WAN289" s="309"/>
      <c r="WAO289" s="309"/>
      <c r="WAP289" s="309"/>
      <c r="WAQ289" s="309"/>
      <c r="WAR289" s="309"/>
      <c r="WAS289" s="309"/>
      <c r="WAT289" s="309"/>
      <c r="WAU289" s="309"/>
      <c r="WAV289" s="309"/>
      <c r="WAW289" s="309"/>
      <c r="WAX289" s="309"/>
      <c r="WAY289" s="309"/>
      <c r="WAZ289" s="309"/>
      <c r="WBA289" s="309"/>
      <c r="WBB289" s="309"/>
      <c r="WBC289" s="309"/>
      <c r="WBD289" s="309"/>
      <c r="WBE289" s="309"/>
      <c r="WBF289" s="309"/>
      <c r="WBG289" s="309"/>
      <c r="WBH289" s="309"/>
      <c r="WBI289" s="309"/>
      <c r="WBJ289" s="309"/>
      <c r="WBK289" s="309"/>
      <c r="WBL289" s="309"/>
      <c r="WBM289" s="309"/>
      <c r="WBN289" s="309"/>
      <c r="WBO289" s="309"/>
      <c r="WBP289" s="309"/>
      <c r="WBQ289" s="309"/>
      <c r="WBR289" s="309"/>
      <c r="WBS289" s="309"/>
      <c r="WBT289" s="309"/>
      <c r="WBU289" s="309"/>
      <c r="WBV289" s="309"/>
      <c r="WBW289" s="309"/>
      <c r="WBX289" s="309"/>
      <c r="WBY289" s="309"/>
      <c r="WBZ289" s="309"/>
      <c r="WCA289" s="309"/>
      <c r="WCB289" s="309"/>
      <c r="WCC289" s="309"/>
      <c r="WCD289" s="309"/>
      <c r="WCE289" s="309"/>
      <c r="WCF289" s="309"/>
      <c r="WCG289" s="309"/>
      <c r="WCH289" s="309"/>
      <c r="WCI289" s="309"/>
      <c r="WCJ289" s="309"/>
      <c r="WCK289" s="309"/>
      <c r="WCL289" s="309"/>
      <c r="WCM289" s="309"/>
      <c r="WCN289" s="309"/>
      <c r="WCO289" s="309"/>
      <c r="WCP289" s="309"/>
      <c r="WCQ289" s="309"/>
      <c r="WCR289" s="309"/>
      <c r="WCS289" s="309"/>
      <c r="WCT289" s="309"/>
      <c r="WCU289" s="309"/>
      <c r="WCV289" s="309"/>
      <c r="WCW289" s="309"/>
      <c r="WCX289" s="309"/>
      <c r="WCY289" s="309"/>
      <c r="WCZ289" s="309"/>
      <c r="WDA289" s="309"/>
      <c r="WDB289" s="309"/>
      <c r="WDC289" s="309"/>
      <c r="WDD289" s="309"/>
      <c r="WDE289" s="309"/>
      <c r="WDF289" s="309"/>
      <c r="WDG289" s="309"/>
      <c r="WDH289" s="309"/>
      <c r="WDI289" s="309"/>
      <c r="WDJ289" s="309"/>
      <c r="WDK289" s="309"/>
      <c r="WDL289" s="309"/>
      <c r="WDM289" s="309"/>
      <c r="WDN289" s="309"/>
      <c r="WDO289" s="309"/>
      <c r="WDP289" s="309"/>
      <c r="WDQ289" s="309"/>
      <c r="WDR289" s="309"/>
      <c r="WDS289" s="309"/>
      <c r="WDT289" s="309"/>
      <c r="WDU289" s="309"/>
      <c r="WDV289" s="309"/>
      <c r="WDW289" s="309"/>
      <c r="WDX289" s="309"/>
      <c r="WDY289" s="309"/>
      <c r="WDZ289" s="309"/>
      <c r="WEA289" s="309"/>
      <c r="WEB289" s="309"/>
      <c r="WEC289" s="309"/>
      <c r="WED289" s="309"/>
      <c r="WEE289" s="309"/>
      <c r="WEF289" s="309"/>
      <c r="WEG289" s="309"/>
      <c r="WEH289" s="309"/>
      <c r="WEI289" s="309"/>
      <c r="WEJ289" s="309"/>
      <c r="WEK289" s="309"/>
      <c r="WEL289" s="309"/>
      <c r="WEM289" s="309"/>
      <c r="WEN289" s="309"/>
      <c r="WEO289" s="309"/>
      <c r="WEP289" s="309"/>
      <c r="WEQ289" s="309"/>
      <c r="WER289" s="309"/>
      <c r="WES289" s="309"/>
      <c r="WET289" s="309"/>
      <c r="WEU289" s="309"/>
      <c r="WEV289" s="309"/>
      <c r="WEW289" s="309"/>
      <c r="WEX289" s="309"/>
      <c r="WEY289" s="309"/>
      <c r="WEZ289" s="309"/>
      <c r="WFA289" s="309"/>
      <c r="WFB289" s="309"/>
      <c r="WFC289" s="309"/>
      <c r="WFD289" s="309"/>
      <c r="WFE289" s="309"/>
      <c r="WFF289" s="309"/>
      <c r="WFG289" s="309"/>
      <c r="WFH289" s="309"/>
      <c r="WFI289" s="309"/>
      <c r="WFJ289" s="309"/>
      <c r="WFK289" s="309"/>
      <c r="WFL289" s="309"/>
      <c r="WFM289" s="309"/>
      <c r="WFN289" s="309"/>
      <c r="WFO289" s="309"/>
      <c r="WFP289" s="309"/>
      <c r="WFQ289" s="309"/>
      <c r="WFR289" s="309"/>
      <c r="WFS289" s="309"/>
      <c r="WFT289" s="309"/>
      <c r="WFU289" s="309"/>
      <c r="WFV289" s="309"/>
      <c r="WFW289" s="309"/>
      <c r="WFX289" s="309"/>
      <c r="WFY289" s="309"/>
      <c r="WFZ289" s="309"/>
      <c r="WGA289" s="309"/>
      <c r="WGB289" s="309"/>
      <c r="WGC289" s="309"/>
      <c r="WGD289" s="309"/>
      <c r="WGE289" s="309"/>
      <c r="WGF289" s="309"/>
      <c r="WGG289" s="309"/>
      <c r="WGH289" s="309"/>
      <c r="WGI289" s="309"/>
      <c r="WGJ289" s="309"/>
      <c r="WGK289" s="309"/>
      <c r="WGL289" s="309"/>
      <c r="WGM289" s="309"/>
      <c r="WGN289" s="309"/>
      <c r="WGO289" s="309"/>
      <c r="WGP289" s="309"/>
      <c r="WGQ289" s="309"/>
      <c r="WGR289" s="309"/>
      <c r="WGS289" s="309"/>
      <c r="WGT289" s="309"/>
      <c r="WGU289" s="309"/>
      <c r="WGV289" s="309"/>
      <c r="WGW289" s="309"/>
      <c r="WGX289" s="309"/>
      <c r="WGY289" s="309"/>
      <c r="WGZ289" s="309"/>
      <c r="WHA289" s="309"/>
      <c r="WHB289" s="309"/>
      <c r="WHC289" s="309"/>
      <c r="WHD289" s="309"/>
      <c r="WHE289" s="309"/>
      <c r="WHF289" s="309"/>
      <c r="WHG289" s="309"/>
      <c r="WHH289" s="309"/>
      <c r="WHI289" s="309"/>
      <c r="WHJ289" s="309"/>
      <c r="WHK289" s="309"/>
      <c r="WHL289" s="309"/>
      <c r="WHM289" s="309"/>
      <c r="WHN289" s="309"/>
      <c r="WHO289" s="309"/>
      <c r="WHP289" s="309"/>
      <c r="WHQ289" s="309"/>
      <c r="WHR289" s="309"/>
      <c r="WHS289" s="309"/>
      <c r="WHT289" s="309"/>
      <c r="WHU289" s="309"/>
      <c r="WHV289" s="309"/>
      <c r="WHW289" s="309"/>
      <c r="WHX289" s="309"/>
      <c r="WHY289" s="309"/>
      <c r="WHZ289" s="309"/>
      <c r="WIA289" s="309"/>
      <c r="WIB289" s="309"/>
      <c r="WIC289" s="309"/>
      <c r="WID289" s="309"/>
      <c r="WIE289" s="309"/>
      <c r="WIF289" s="309"/>
      <c r="WIG289" s="309"/>
      <c r="WIH289" s="309"/>
      <c r="WII289" s="309"/>
      <c r="WIJ289" s="309"/>
      <c r="WIK289" s="309"/>
      <c r="WIL289" s="309"/>
      <c r="WIM289" s="309"/>
      <c r="WIN289" s="309"/>
      <c r="WIO289" s="309"/>
      <c r="WIP289" s="309"/>
      <c r="WIQ289" s="309"/>
      <c r="WIR289" s="309"/>
      <c r="WIS289" s="309"/>
      <c r="WIT289" s="309"/>
      <c r="WIU289" s="309"/>
      <c r="WIV289" s="309"/>
      <c r="WIW289" s="309"/>
      <c r="WIX289" s="309"/>
      <c r="WIY289" s="309"/>
      <c r="WIZ289" s="309"/>
      <c r="WJA289" s="309"/>
      <c r="WJB289" s="309"/>
      <c r="WJC289" s="309"/>
      <c r="WJD289" s="309"/>
      <c r="WJE289" s="309"/>
      <c r="WJF289" s="309"/>
      <c r="WJG289" s="309"/>
      <c r="WJH289" s="309"/>
      <c r="WJI289" s="309"/>
      <c r="WJJ289" s="309"/>
      <c r="WJK289" s="309"/>
      <c r="WJL289" s="309"/>
      <c r="WJM289" s="309"/>
      <c r="WJN289" s="309"/>
      <c r="WJO289" s="309"/>
      <c r="WJP289" s="309"/>
      <c r="WJQ289" s="309"/>
      <c r="WJR289" s="309"/>
      <c r="WJS289" s="309"/>
      <c r="WJT289" s="309"/>
      <c r="WJU289" s="309"/>
      <c r="WJV289" s="309"/>
      <c r="WJW289" s="309"/>
      <c r="WJX289" s="309"/>
      <c r="WJY289" s="309"/>
      <c r="WJZ289" s="309"/>
      <c r="WKA289" s="309"/>
      <c r="WKB289" s="309"/>
      <c r="WKC289" s="309"/>
      <c r="WKD289" s="309"/>
      <c r="WKE289" s="309"/>
      <c r="WKF289" s="309"/>
      <c r="WKG289" s="309"/>
      <c r="WKH289" s="309"/>
      <c r="WKI289" s="309"/>
      <c r="WKJ289" s="309"/>
      <c r="WKK289" s="309"/>
      <c r="WKL289" s="309"/>
      <c r="WKM289" s="309"/>
      <c r="WKN289" s="309"/>
      <c r="WKO289" s="309"/>
      <c r="WKP289" s="309"/>
      <c r="WKQ289" s="309"/>
      <c r="WKR289" s="309"/>
      <c r="WKS289" s="309"/>
      <c r="WKT289" s="309"/>
      <c r="WKU289" s="309"/>
      <c r="WKV289" s="309"/>
      <c r="WKW289" s="309"/>
      <c r="WKX289" s="309"/>
      <c r="WKY289" s="309"/>
      <c r="WKZ289" s="309"/>
      <c r="WLA289" s="309"/>
      <c r="WLB289" s="309"/>
      <c r="WLC289" s="309"/>
      <c r="WLD289" s="309"/>
      <c r="WLE289" s="309"/>
      <c r="WLF289" s="309"/>
      <c r="WLG289" s="309"/>
      <c r="WLH289" s="309"/>
      <c r="WLI289" s="309"/>
      <c r="WLJ289" s="309"/>
      <c r="WLK289" s="309"/>
      <c r="WLL289" s="309"/>
      <c r="WLM289" s="309"/>
      <c r="WLN289" s="309"/>
      <c r="WLO289" s="309"/>
      <c r="WLP289" s="309"/>
      <c r="WLQ289" s="309"/>
      <c r="WLR289" s="309"/>
      <c r="WLS289" s="309"/>
      <c r="WLT289" s="309"/>
      <c r="WLU289" s="309"/>
      <c r="WLV289" s="309"/>
      <c r="WLW289" s="309"/>
      <c r="WLX289" s="309"/>
      <c r="WLY289" s="309"/>
      <c r="WLZ289" s="309"/>
      <c r="WMA289" s="309"/>
      <c r="WMB289" s="309"/>
      <c r="WMC289" s="309"/>
      <c r="WMD289" s="309"/>
      <c r="WME289" s="309"/>
      <c r="WMF289" s="309"/>
      <c r="WMG289" s="309"/>
      <c r="WMH289" s="309"/>
      <c r="WMI289" s="309"/>
      <c r="WMJ289" s="309"/>
      <c r="WMK289" s="309"/>
      <c r="WML289" s="309"/>
      <c r="WMM289" s="309"/>
      <c r="WMN289" s="309"/>
      <c r="WMO289" s="309"/>
      <c r="WMP289" s="309"/>
      <c r="WMQ289" s="309"/>
      <c r="WMR289" s="309"/>
      <c r="WMS289" s="309"/>
      <c r="WMT289" s="309"/>
      <c r="WMU289" s="309"/>
      <c r="WMV289" s="309"/>
      <c r="WMW289" s="309"/>
      <c r="WMX289" s="309"/>
      <c r="WMY289" s="309"/>
      <c r="WMZ289" s="309"/>
      <c r="WNA289" s="309"/>
      <c r="WNB289" s="309"/>
      <c r="WNC289" s="309"/>
      <c r="WND289" s="309"/>
      <c r="WNE289" s="309"/>
      <c r="WNF289" s="309"/>
      <c r="WNG289" s="309"/>
      <c r="WNH289" s="309"/>
      <c r="WNI289" s="309"/>
      <c r="WNJ289" s="309"/>
      <c r="WNK289" s="309"/>
      <c r="WNL289" s="309"/>
      <c r="WNM289" s="309"/>
      <c r="WNN289" s="309"/>
      <c r="WNO289" s="309"/>
      <c r="WNP289" s="309"/>
      <c r="WNQ289" s="309"/>
      <c r="WNR289" s="309"/>
      <c r="WNS289" s="309"/>
      <c r="WNT289" s="309"/>
      <c r="WNU289" s="309"/>
      <c r="WNV289" s="309"/>
      <c r="WNW289" s="309"/>
      <c r="WNX289" s="309"/>
      <c r="WNY289" s="309"/>
      <c r="WNZ289" s="309"/>
      <c r="WOA289" s="309"/>
      <c r="WOB289" s="309"/>
      <c r="WOC289" s="309"/>
      <c r="WOD289" s="309"/>
      <c r="WOE289" s="309"/>
      <c r="WOF289" s="309"/>
      <c r="WOG289" s="309"/>
      <c r="WOH289" s="309"/>
      <c r="WOI289" s="309"/>
      <c r="WOJ289" s="309"/>
      <c r="WOK289" s="309"/>
      <c r="WOL289" s="309"/>
      <c r="WOM289" s="309"/>
      <c r="WON289" s="309"/>
      <c r="WOO289" s="309"/>
      <c r="WOP289" s="309"/>
      <c r="WOQ289" s="309"/>
      <c r="WOR289" s="309"/>
      <c r="WOS289" s="309"/>
      <c r="WOT289" s="309"/>
      <c r="WOU289" s="309"/>
      <c r="WOV289" s="309"/>
      <c r="WOW289" s="309"/>
      <c r="WOX289" s="309"/>
      <c r="WOY289" s="309"/>
      <c r="WOZ289" s="309"/>
      <c r="WPA289" s="309"/>
      <c r="WPB289" s="309"/>
      <c r="WPC289" s="309"/>
      <c r="WPD289" s="309"/>
      <c r="WPE289" s="309"/>
      <c r="WPF289" s="309"/>
      <c r="WPG289" s="309"/>
      <c r="WPH289" s="309"/>
      <c r="WPI289" s="309"/>
      <c r="WPJ289" s="309"/>
      <c r="WPK289" s="309"/>
      <c r="WPL289" s="309"/>
      <c r="WPM289" s="309"/>
      <c r="WPN289" s="309"/>
      <c r="WPO289" s="309"/>
      <c r="WPP289" s="309"/>
      <c r="WPQ289" s="309"/>
      <c r="WPR289" s="309"/>
      <c r="WPS289" s="309"/>
      <c r="WPT289" s="309"/>
      <c r="WPU289" s="309"/>
      <c r="WPV289" s="309"/>
      <c r="WPW289" s="309"/>
      <c r="WPX289" s="309"/>
      <c r="WPY289" s="309"/>
      <c r="WPZ289" s="309"/>
      <c r="WQA289" s="309"/>
      <c r="WQB289" s="309"/>
      <c r="WQC289" s="309"/>
      <c r="WQD289" s="309"/>
      <c r="WQE289" s="309"/>
      <c r="WQF289" s="309"/>
      <c r="WQG289" s="309"/>
      <c r="WQH289" s="309"/>
      <c r="WQI289" s="309"/>
      <c r="WQJ289" s="309"/>
      <c r="WQK289" s="309"/>
      <c r="WQL289" s="309"/>
      <c r="WQM289" s="309"/>
      <c r="WQN289" s="309"/>
      <c r="WQO289" s="309"/>
      <c r="WQP289" s="309"/>
      <c r="WQQ289" s="309"/>
      <c r="WQR289" s="309"/>
      <c r="WQS289" s="309"/>
      <c r="WQT289" s="309"/>
      <c r="WQU289" s="309"/>
      <c r="WQV289" s="309"/>
      <c r="WQW289" s="309"/>
      <c r="WQX289" s="309"/>
      <c r="WQY289" s="309"/>
      <c r="WQZ289" s="309"/>
      <c r="WRA289" s="309"/>
      <c r="WRB289" s="309"/>
      <c r="WRC289" s="309"/>
      <c r="WRD289" s="309"/>
      <c r="WRE289" s="309"/>
      <c r="WRF289" s="309"/>
      <c r="WRG289" s="309"/>
      <c r="WRH289" s="309"/>
      <c r="WRI289" s="309"/>
      <c r="WRJ289" s="309"/>
      <c r="WRK289" s="309"/>
      <c r="WRL289" s="309"/>
      <c r="WRM289" s="309"/>
      <c r="WRN289" s="309"/>
      <c r="WRO289" s="309"/>
      <c r="WRP289" s="309"/>
      <c r="WRQ289" s="309"/>
      <c r="WRR289" s="309"/>
      <c r="WRS289" s="309"/>
      <c r="WRT289" s="309"/>
      <c r="WRU289" s="309"/>
      <c r="WRV289" s="309"/>
      <c r="WRW289" s="309"/>
      <c r="WRX289" s="309"/>
      <c r="WRY289" s="309"/>
      <c r="WRZ289" s="309"/>
      <c r="WSA289" s="309"/>
      <c r="WSB289" s="309"/>
      <c r="WSC289" s="309"/>
      <c r="WSD289" s="309"/>
      <c r="WSE289" s="309"/>
      <c r="WSF289" s="309"/>
      <c r="WSG289" s="309"/>
      <c r="WSH289" s="309"/>
      <c r="WSI289" s="309"/>
      <c r="WSJ289" s="309"/>
      <c r="WSK289" s="309"/>
      <c r="WSL289" s="309"/>
      <c r="WSM289" s="309"/>
      <c r="WSN289" s="309"/>
      <c r="WSO289" s="309"/>
      <c r="WSP289" s="309"/>
      <c r="WSQ289" s="309"/>
      <c r="WSR289" s="309"/>
      <c r="WSS289" s="309"/>
      <c r="WST289" s="309"/>
      <c r="WSU289" s="309"/>
      <c r="WSV289" s="309"/>
      <c r="WSW289" s="309"/>
      <c r="WSX289" s="309"/>
      <c r="WSY289" s="309"/>
      <c r="WSZ289" s="309"/>
      <c r="WTA289" s="309"/>
      <c r="WTB289" s="309"/>
      <c r="WTC289" s="309"/>
      <c r="WTD289" s="309"/>
      <c r="WTE289" s="309"/>
      <c r="WTF289" s="309"/>
      <c r="WTG289" s="309"/>
      <c r="WTH289" s="309"/>
      <c r="WTI289" s="309"/>
      <c r="WTJ289" s="309"/>
      <c r="WTK289" s="309"/>
      <c r="WTL289" s="309"/>
      <c r="WTM289" s="309"/>
      <c r="WTN289" s="309"/>
      <c r="WTO289" s="309"/>
      <c r="WTP289" s="309"/>
      <c r="WTQ289" s="309"/>
      <c r="WTR289" s="309"/>
      <c r="WTS289" s="309"/>
      <c r="WTT289" s="309"/>
      <c r="WTU289" s="309"/>
      <c r="WTV289" s="309"/>
      <c r="WTW289" s="309"/>
      <c r="WTX289" s="309"/>
      <c r="WTY289" s="309"/>
      <c r="WTZ289" s="309"/>
      <c r="WUA289" s="309"/>
      <c r="WUB289" s="309"/>
      <c r="WUC289" s="309"/>
      <c r="WUD289" s="309"/>
      <c r="WUE289" s="309"/>
      <c r="WUF289" s="309"/>
      <c r="WUG289" s="309"/>
      <c r="WUH289" s="309"/>
      <c r="WUI289" s="309"/>
      <c r="WUJ289" s="309"/>
      <c r="WUK289" s="309"/>
      <c r="WUL289" s="309"/>
      <c r="WUM289" s="309"/>
      <c r="WUN289" s="309"/>
      <c r="WUO289" s="309"/>
      <c r="WUP289" s="309"/>
      <c r="WUQ289" s="309"/>
      <c r="WUR289" s="309"/>
      <c r="WUS289" s="309"/>
      <c r="WUT289" s="309"/>
      <c r="WUU289" s="309"/>
      <c r="WUV289" s="309"/>
      <c r="WUW289" s="309"/>
      <c r="WUX289" s="309"/>
      <c r="WUY289" s="309"/>
      <c r="WUZ289" s="309"/>
      <c r="WVA289" s="309"/>
      <c r="WVB289" s="309"/>
      <c r="WVC289" s="309"/>
      <c r="WVD289" s="309"/>
      <c r="WVE289" s="309"/>
      <c r="WVF289" s="309"/>
      <c r="WVG289" s="309"/>
      <c r="WVH289" s="309"/>
      <c r="WVI289" s="309"/>
      <c r="WVJ289" s="309"/>
      <c r="WVK289" s="309"/>
      <c r="WVL289" s="309"/>
      <c r="WVM289" s="309"/>
      <c r="WVN289" s="309"/>
      <c r="WVO289" s="309"/>
      <c r="WVP289" s="309"/>
      <c r="WVQ289" s="309"/>
      <c r="WVR289" s="309"/>
      <c r="WVS289" s="309"/>
      <c r="WVT289" s="309"/>
      <c r="WVU289" s="309"/>
      <c r="WVV289" s="309"/>
      <c r="WVW289" s="309"/>
      <c r="WVX289" s="309"/>
      <c r="WVY289" s="309"/>
      <c r="WVZ289" s="309"/>
      <c r="WWA289" s="309"/>
      <c r="WWB289" s="309"/>
      <c r="WWC289" s="309"/>
      <c r="WWD289" s="309"/>
      <c r="WWE289" s="309"/>
      <c r="WWF289" s="309"/>
      <c r="WWG289" s="309"/>
      <c r="WWH289" s="309"/>
      <c r="WWI289" s="309"/>
      <c r="WWJ289" s="309"/>
      <c r="WWK289" s="309"/>
      <c r="WWL289" s="309"/>
      <c r="WWM289" s="309"/>
      <c r="WWN289" s="309"/>
      <c r="WWO289" s="309"/>
      <c r="WWP289" s="309"/>
      <c r="WWQ289" s="309"/>
      <c r="WWR289" s="309"/>
      <c r="WWS289" s="309"/>
      <c r="WWT289" s="309"/>
      <c r="WWU289" s="309"/>
      <c r="WWV289" s="309"/>
      <c r="WWW289" s="309"/>
      <c r="WWX289" s="309"/>
      <c r="WWY289" s="309"/>
      <c r="WWZ289" s="309"/>
      <c r="WXA289" s="309"/>
      <c r="WXB289" s="309"/>
      <c r="WXC289" s="309"/>
      <c r="WXD289" s="309"/>
      <c r="WXE289" s="309"/>
      <c r="WXF289" s="309"/>
      <c r="WXG289" s="309"/>
      <c r="WXH289" s="309"/>
      <c r="WXI289" s="309"/>
      <c r="WXJ289" s="309"/>
      <c r="WXK289" s="309"/>
      <c r="WXL289" s="309"/>
      <c r="WXM289" s="309"/>
      <c r="WXN289" s="309"/>
      <c r="WXO289" s="309"/>
      <c r="WXP289" s="309"/>
      <c r="WXQ289" s="309"/>
      <c r="WXR289" s="309"/>
      <c r="WXS289" s="309"/>
      <c r="WXT289" s="309"/>
      <c r="WXU289" s="309"/>
      <c r="WXV289" s="309"/>
      <c r="WXW289" s="309"/>
      <c r="WXX289" s="309"/>
      <c r="WXY289" s="309"/>
      <c r="WXZ289" s="309"/>
      <c r="WYA289" s="309"/>
      <c r="WYB289" s="309"/>
      <c r="WYC289" s="309"/>
      <c r="WYD289" s="309"/>
      <c r="WYE289" s="309"/>
      <c r="WYF289" s="309"/>
      <c r="WYG289" s="309"/>
      <c r="WYH289" s="309"/>
      <c r="WYI289" s="309"/>
      <c r="WYJ289" s="309"/>
      <c r="WYK289" s="309"/>
      <c r="WYL289" s="309"/>
      <c r="WYM289" s="309"/>
      <c r="WYN289" s="309"/>
      <c r="WYO289" s="309"/>
      <c r="WYP289" s="309"/>
      <c r="WYQ289" s="309"/>
      <c r="WYR289" s="309"/>
      <c r="WYS289" s="309"/>
      <c r="WYT289" s="309"/>
      <c r="WYU289" s="309"/>
      <c r="WYV289" s="309"/>
      <c r="WYW289" s="309"/>
      <c r="WYX289" s="309"/>
      <c r="WYY289" s="309"/>
      <c r="WYZ289" s="309"/>
      <c r="WZA289" s="309"/>
      <c r="WZB289" s="309"/>
      <c r="WZC289" s="309"/>
      <c r="WZD289" s="309"/>
      <c r="WZE289" s="309"/>
      <c r="WZF289" s="309"/>
      <c r="WZG289" s="309"/>
      <c r="WZH289" s="309"/>
      <c r="WZI289" s="309"/>
      <c r="WZJ289" s="309"/>
      <c r="WZK289" s="309"/>
      <c r="WZL289" s="309"/>
      <c r="WZM289" s="309"/>
      <c r="WZN289" s="309"/>
      <c r="WZO289" s="309"/>
      <c r="WZP289" s="309"/>
      <c r="WZQ289" s="309"/>
      <c r="WZR289" s="309"/>
      <c r="WZS289" s="309"/>
      <c r="WZT289" s="309"/>
      <c r="WZU289" s="309"/>
      <c r="WZV289" s="309"/>
      <c r="WZW289" s="309"/>
      <c r="WZX289" s="309"/>
      <c r="WZY289" s="309"/>
      <c r="WZZ289" s="309"/>
      <c r="XAA289" s="309"/>
      <c r="XAB289" s="309"/>
      <c r="XAC289" s="309"/>
      <c r="XAD289" s="309"/>
      <c r="XAE289" s="309"/>
      <c r="XAF289" s="309"/>
      <c r="XAG289" s="309"/>
      <c r="XAH289" s="309"/>
      <c r="XAI289" s="309"/>
      <c r="XAJ289" s="309"/>
      <c r="XAK289" s="309"/>
      <c r="XAL289" s="309"/>
      <c r="XAM289" s="309"/>
      <c r="XAN289" s="309"/>
      <c r="XAO289" s="309"/>
      <c r="XAP289" s="309"/>
      <c r="XAQ289" s="309"/>
      <c r="XAR289" s="309"/>
      <c r="XAS289" s="309"/>
      <c r="XAT289" s="309"/>
      <c r="XAU289" s="309"/>
      <c r="XAV289" s="309"/>
      <c r="XAW289" s="309"/>
      <c r="XAX289" s="309"/>
      <c r="XAY289" s="309"/>
      <c r="XAZ289" s="309"/>
      <c r="XBA289" s="309"/>
      <c r="XBB289" s="309"/>
      <c r="XBC289" s="309"/>
      <c r="XBD289" s="309"/>
      <c r="XBE289" s="309"/>
      <c r="XBF289" s="309"/>
      <c r="XBG289" s="309"/>
      <c r="XBH289" s="309"/>
      <c r="XBI289" s="309"/>
      <c r="XBJ289" s="309"/>
      <c r="XBK289" s="309"/>
      <c r="XBL289" s="309"/>
      <c r="XBM289" s="309"/>
      <c r="XBN289" s="309"/>
      <c r="XBO289" s="309"/>
      <c r="XBP289" s="309"/>
      <c r="XBQ289" s="309"/>
      <c r="XBR289" s="309"/>
      <c r="XBS289" s="309"/>
      <c r="XBT289" s="309"/>
      <c r="XBU289" s="309"/>
      <c r="XBV289" s="309"/>
      <c r="XBW289" s="309"/>
      <c r="XBX289" s="309"/>
      <c r="XBY289" s="309"/>
      <c r="XBZ289" s="309"/>
      <c r="XCA289" s="309"/>
      <c r="XCB289" s="309"/>
      <c r="XCC289" s="309"/>
      <c r="XCD289" s="309"/>
      <c r="XCE289" s="309"/>
      <c r="XCF289" s="309"/>
      <c r="XCG289" s="309"/>
      <c r="XCH289" s="309"/>
      <c r="XCI289" s="309"/>
      <c r="XCJ289" s="309"/>
      <c r="XCK289" s="309"/>
      <c r="XCL289" s="309"/>
      <c r="XCM289" s="309"/>
      <c r="XCN289" s="309"/>
      <c r="XCO289" s="309"/>
      <c r="XCP289" s="309"/>
      <c r="XCQ289" s="309"/>
      <c r="XCR289" s="309"/>
      <c r="XCS289" s="309"/>
      <c r="XCT289" s="309"/>
      <c r="XCU289" s="309"/>
      <c r="XCV289" s="309"/>
      <c r="XCW289" s="309"/>
      <c r="XCX289" s="309"/>
      <c r="XCY289" s="309"/>
      <c r="XCZ289" s="309"/>
      <c r="XDA289" s="309"/>
      <c r="XDB289" s="309"/>
      <c r="XDC289" s="309"/>
      <c r="XDD289" s="309"/>
      <c r="XDE289" s="309"/>
      <c r="XDF289" s="309"/>
      <c r="XDG289" s="309"/>
      <c r="XDH289" s="309"/>
      <c r="XDI289" s="309"/>
      <c r="XDJ289" s="309"/>
      <c r="XDK289" s="309"/>
      <c r="XDL289" s="309"/>
      <c r="XDM289" s="309"/>
      <c r="XDN289" s="309"/>
      <c r="XDO289" s="309"/>
      <c r="XDP289" s="309"/>
      <c r="XDQ289" s="309"/>
      <c r="XDR289" s="309"/>
      <c r="XDS289" s="309"/>
      <c r="XDT289" s="309"/>
      <c r="XDU289" s="309"/>
      <c r="XDV289" s="309"/>
      <c r="XDW289" s="309"/>
      <c r="XDX289" s="309"/>
      <c r="XDY289" s="309"/>
      <c r="XDZ289" s="309"/>
      <c r="XEA289" s="309"/>
      <c r="XEB289" s="309"/>
      <c r="XEC289" s="309"/>
      <c r="XED289" s="309"/>
      <c r="XEE289" s="309"/>
      <c r="XEF289" s="309"/>
      <c r="XEG289" s="309"/>
      <c r="XEH289" s="309"/>
      <c r="XEI289" s="309"/>
      <c r="XEJ289" s="309"/>
      <c r="XEK289" s="309"/>
      <c r="XEL289" s="309"/>
      <c r="XEM289" s="309"/>
      <c r="XEN289" s="309"/>
      <c r="XEO289" s="309"/>
      <c r="XEP289" s="309"/>
      <c r="XEQ289" s="309"/>
      <c r="XER289" s="309"/>
      <c r="XES289" s="309"/>
      <c r="XET289" s="309"/>
      <c r="XEU289" s="309"/>
      <c r="XEV289" s="309"/>
      <c r="XEW289" s="309"/>
      <c r="XEX289" s="309"/>
      <c r="XEY289" s="309"/>
      <c r="XEZ289" s="309"/>
    </row>
    <row r="290" spans="1:16380" ht="15" customHeight="1">
      <c r="A290" s="87" t="s">
        <v>51</v>
      </c>
      <c r="B290" s="88"/>
      <c r="C290" s="89"/>
      <c r="D290" s="90"/>
      <c r="E290" s="90"/>
      <c r="F290" s="90"/>
      <c r="G290" s="89"/>
      <c r="H290" s="90"/>
      <c r="I290" s="89"/>
      <c r="J290" s="89"/>
      <c r="K290" s="90"/>
      <c r="L290" s="89"/>
      <c r="M290" s="90"/>
      <c r="N290" s="98"/>
      <c r="O290" s="99"/>
      <c r="P290" s="100"/>
      <c r="Q290" s="98"/>
      <c r="R290" s="92"/>
      <c r="S290" s="93"/>
      <c r="T290" s="94"/>
      <c r="U290" s="95"/>
      <c r="V290" s="96"/>
      <c r="W290" s="101"/>
      <c r="X290" s="95"/>
      <c r="Y290" s="96"/>
      <c r="Z290" s="94"/>
      <c r="AA290" s="95"/>
      <c r="AB290" s="96"/>
      <c r="AC290" s="94"/>
      <c r="AD290" s="95"/>
      <c r="AE290" s="96"/>
      <c r="AF290" s="94"/>
      <c r="AG290" s="94"/>
      <c r="AH290" s="94"/>
      <c r="AI290" s="309"/>
      <c r="AJ290" s="309"/>
      <c r="AK290" s="309"/>
      <c r="AL290" s="309"/>
      <c r="AM290" s="309"/>
      <c r="AN290" s="309"/>
      <c r="AO290" s="309"/>
      <c r="AP290" s="309"/>
      <c r="AQ290" s="309"/>
      <c r="AR290" s="309"/>
      <c r="AS290" s="309"/>
      <c r="AT290" s="309"/>
      <c r="AU290" s="309"/>
      <c r="AV290" s="309"/>
      <c r="AW290" s="309"/>
      <c r="AX290" s="309"/>
      <c r="AY290" s="309"/>
      <c r="AZ290" s="309"/>
      <c r="BA290" s="309"/>
      <c r="BB290" s="309"/>
      <c r="BC290" s="309"/>
      <c r="BD290" s="309"/>
      <c r="BE290" s="309"/>
      <c r="BF290" s="309"/>
      <c r="BG290" s="309"/>
      <c r="BH290" s="309"/>
      <c r="BI290" s="309"/>
      <c r="BJ290" s="309"/>
      <c r="BK290" s="309"/>
      <c r="BL290" s="309"/>
      <c r="BM290" s="309"/>
      <c r="BN290" s="309"/>
      <c r="BO290" s="309"/>
      <c r="BP290" s="309"/>
      <c r="BQ290" s="309"/>
      <c r="BR290" s="309"/>
      <c r="BS290" s="309"/>
      <c r="BT290" s="309"/>
      <c r="BU290" s="309"/>
      <c r="BV290" s="309"/>
      <c r="BW290" s="309"/>
      <c r="BX290" s="309"/>
      <c r="BY290" s="309"/>
      <c r="BZ290" s="309"/>
      <c r="CA290" s="309"/>
      <c r="CB290" s="309"/>
      <c r="CC290" s="309"/>
      <c r="CD290" s="309"/>
      <c r="CE290" s="309"/>
      <c r="CF290" s="309"/>
      <c r="CG290" s="309"/>
      <c r="CH290" s="309"/>
      <c r="CI290" s="309"/>
      <c r="CJ290" s="309"/>
      <c r="CK290" s="309"/>
      <c r="CL290" s="309"/>
      <c r="CM290" s="309"/>
      <c r="CN290" s="309"/>
      <c r="CO290" s="309"/>
      <c r="CP290" s="309"/>
      <c r="CQ290" s="309"/>
      <c r="CR290" s="309"/>
      <c r="CS290" s="309"/>
      <c r="CT290" s="309"/>
      <c r="CU290" s="309"/>
      <c r="CV290" s="309"/>
      <c r="CW290" s="309"/>
      <c r="CX290" s="309"/>
      <c r="CY290" s="309"/>
      <c r="CZ290" s="309"/>
      <c r="DA290" s="309"/>
      <c r="DB290" s="309"/>
      <c r="DC290" s="309"/>
      <c r="DD290" s="309"/>
      <c r="DE290" s="309"/>
      <c r="DF290" s="309"/>
      <c r="DG290" s="309"/>
      <c r="DH290" s="309"/>
      <c r="DI290" s="309"/>
      <c r="DJ290" s="309"/>
      <c r="DK290" s="309"/>
      <c r="DL290" s="309"/>
      <c r="DM290" s="309"/>
      <c r="DN290" s="309"/>
      <c r="DO290" s="309"/>
      <c r="DP290" s="309"/>
      <c r="DQ290" s="309"/>
      <c r="DR290" s="309"/>
      <c r="DS290" s="309"/>
      <c r="DT290" s="309"/>
      <c r="DU290" s="309"/>
      <c r="DV290" s="309"/>
      <c r="DW290" s="309"/>
      <c r="DX290" s="309"/>
      <c r="DY290" s="309"/>
      <c r="DZ290" s="309"/>
      <c r="EA290" s="309"/>
      <c r="EB290" s="309"/>
      <c r="EC290" s="309"/>
      <c r="ED290" s="309"/>
      <c r="EE290" s="309"/>
      <c r="EF290" s="309"/>
      <c r="EG290" s="309"/>
      <c r="EH290" s="309"/>
      <c r="EI290" s="309"/>
      <c r="EJ290" s="309"/>
      <c r="EK290" s="309"/>
      <c r="EL290" s="309"/>
      <c r="EM290" s="309"/>
      <c r="EN290" s="309"/>
      <c r="EO290" s="309"/>
      <c r="EP290" s="309"/>
      <c r="EQ290" s="309"/>
      <c r="ER290" s="309"/>
      <c r="ES290" s="309"/>
      <c r="ET290" s="309"/>
      <c r="EU290" s="309"/>
      <c r="EV290" s="309"/>
      <c r="EW290" s="309"/>
      <c r="EX290" s="309"/>
      <c r="EY290" s="309"/>
      <c r="EZ290" s="309"/>
      <c r="FA290" s="309"/>
      <c r="FB290" s="309"/>
      <c r="FC290" s="309"/>
      <c r="FD290" s="309"/>
      <c r="FE290" s="309"/>
      <c r="FF290" s="309"/>
      <c r="FG290" s="309"/>
      <c r="FH290" s="309"/>
      <c r="FI290" s="309"/>
      <c r="FJ290" s="309"/>
      <c r="FK290" s="309"/>
      <c r="FL290" s="309"/>
      <c r="FM290" s="309"/>
      <c r="FN290" s="309"/>
      <c r="FO290" s="309"/>
      <c r="FP290" s="309"/>
      <c r="FQ290" s="309"/>
      <c r="FR290" s="309"/>
      <c r="FS290" s="309"/>
      <c r="FT290" s="309"/>
      <c r="FU290" s="309"/>
      <c r="FV290" s="309"/>
      <c r="FW290" s="309"/>
      <c r="FX290" s="309"/>
      <c r="FY290" s="309"/>
      <c r="FZ290" s="309"/>
      <c r="GA290" s="309"/>
      <c r="GB290" s="309"/>
      <c r="GC290" s="309"/>
      <c r="GD290" s="309"/>
      <c r="GE290" s="309"/>
      <c r="GF290" s="309"/>
      <c r="GG290" s="309"/>
      <c r="GH290" s="309"/>
      <c r="GI290" s="309"/>
      <c r="GJ290" s="309"/>
      <c r="GK290" s="309"/>
      <c r="GL290" s="309"/>
      <c r="GM290" s="309"/>
      <c r="GN290" s="309"/>
      <c r="GO290" s="309"/>
      <c r="GP290" s="309"/>
      <c r="GQ290" s="309"/>
      <c r="GR290" s="309"/>
      <c r="GS290" s="309"/>
      <c r="GT290" s="309"/>
      <c r="GU290" s="309"/>
      <c r="GV290" s="309"/>
      <c r="GW290" s="309"/>
      <c r="GX290" s="309"/>
      <c r="GY290" s="309"/>
      <c r="GZ290" s="309"/>
      <c r="HA290" s="309"/>
      <c r="HB290" s="309"/>
      <c r="HC290" s="309"/>
      <c r="HD290" s="309"/>
      <c r="HE290" s="309"/>
      <c r="HF290" s="309"/>
      <c r="HG290" s="309"/>
      <c r="HH290" s="309"/>
      <c r="HI290" s="309"/>
      <c r="HJ290" s="309"/>
      <c r="HK290" s="309"/>
      <c r="HL290" s="309"/>
      <c r="HM290" s="309"/>
      <c r="HN290" s="309"/>
      <c r="HO290" s="309"/>
      <c r="HP290" s="309"/>
      <c r="HQ290" s="309"/>
      <c r="HR290" s="309"/>
      <c r="HS290" s="309"/>
      <c r="HT290" s="309"/>
      <c r="HU290" s="309"/>
      <c r="HV290" s="309"/>
      <c r="HW290" s="309"/>
      <c r="HX290" s="309"/>
      <c r="HY290" s="309"/>
      <c r="HZ290" s="309"/>
      <c r="IA290" s="309"/>
      <c r="IB290" s="309"/>
      <c r="IC290" s="309"/>
      <c r="ID290" s="309"/>
      <c r="IE290" s="309"/>
      <c r="IF290" s="309"/>
      <c r="IG290" s="309"/>
      <c r="IH290" s="309"/>
      <c r="II290" s="309"/>
      <c r="IJ290" s="309"/>
      <c r="IK290" s="309"/>
      <c r="IL290" s="309"/>
      <c r="IM290" s="309"/>
      <c r="IN290" s="309"/>
      <c r="IO290" s="309"/>
      <c r="IP290" s="309"/>
      <c r="IQ290" s="309"/>
      <c r="IR290" s="309"/>
      <c r="IS290" s="309"/>
      <c r="IT290" s="309"/>
      <c r="IU290" s="309"/>
      <c r="IV290" s="309"/>
      <c r="IW290" s="309"/>
      <c r="IX290" s="309"/>
      <c r="IY290" s="309"/>
      <c r="IZ290" s="309"/>
      <c r="JA290" s="309"/>
      <c r="JB290" s="309"/>
      <c r="JC290" s="309"/>
      <c r="JD290" s="309"/>
      <c r="JE290" s="309"/>
      <c r="JF290" s="309"/>
      <c r="JG290" s="309"/>
      <c r="JH290" s="309"/>
      <c r="JI290" s="309"/>
      <c r="JJ290" s="309"/>
      <c r="JK290" s="309"/>
      <c r="JL290" s="309"/>
      <c r="JM290" s="309"/>
      <c r="JN290" s="309"/>
      <c r="JO290" s="309"/>
      <c r="JP290" s="309"/>
      <c r="JQ290" s="309"/>
      <c r="JR290" s="309"/>
      <c r="JS290" s="309"/>
      <c r="JT290" s="309"/>
      <c r="JU290" s="309"/>
      <c r="JV290" s="309"/>
      <c r="JW290" s="309"/>
      <c r="JX290" s="309"/>
      <c r="JY290" s="309"/>
      <c r="JZ290" s="309"/>
      <c r="KA290" s="309"/>
      <c r="KB290" s="309"/>
      <c r="KC290" s="309"/>
      <c r="KD290" s="309"/>
      <c r="KE290" s="309"/>
      <c r="KF290" s="309"/>
      <c r="KG290" s="309"/>
      <c r="KH290" s="309"/>
      <c r="KI290" s="309"/>
      <c r="KJ290" s="309"/>
      <c r="KK290" s="309"/>
      <c r="KL290" s="309"/>
      <c r="KM290" s="309"/>
      <c r="KN290" s="309"/>
      <c r="KO290" s="309"/>
      <c r="KP290" s="309"/>
      <c r="KQ290" s="309"/>
      <c r="KR290" s="309"/>
      <c r="KS290" s="309"/>
      <c r="KT290" s="309"/>
      <c r="KU290" s="309"/>
      <c r="KV290" s="309"/>
      <c r="KW290" s="309"/>
      <c r="KX290" s="309"/>
      <c r="KY290" s="309"/>
      <c r="KZ290" s="309"/>
      <c r="LA290" s="309"/>
      <c r="LB290" s="309"/>
      <c r="LC290" s="309"/>
      <c r="LD290" s="309"/>
      <c r="LE290" s="309"/>
      <c r="LF290" s="309"/>
      <c r="LG290" s="309"/>
      <c r="LH290" s="309"/>
      <c r="LI290" s="309"/>
      <c r="LJ290" s="309"/>
      <c r="LK290" s="309"/>
      <c r="LL290" s="309"/>
      <c r="LM290" s="309"/>
      <c r="LN290" s="309"/>
      <c r="LO290" s="309"/>
      <c r="LP290" s="309"/>
      <c r="LQ290" s="309"/>
      <c r="LR290" s="309"/>
      <c r="LS290" s="309"/>
      <c r="LT290" s="309"/>
      <c r="LU290" s="309"/>
      <c r="LV290" s="309"/>
      <c r="LW290" s="309"/>
      <c r="LX290" s="309"/>
      <c r="LY290" s="309"/>
      <c r="LZ290" s="309"/>
      <c r="MA290" s="309"/>
      <c r="MB290" s="309"/>
      <c r="MC290" s="309"/>
      <c r="MD290" s="309"/>
      <c r="ME290" s="309"/>
      <c r="MF290" s="309"/>
      <c r="MG290" s="309"/>
      <c r="MH290" s="309"/>
      <c r="MI290" s="309"/>
      <c r="MJ290" s="309"/>
      <c r="MK290" s="309"/>
      <c r="ML290" s="309"/>
      <c r="MM290" s="309"/>
      <c r="MN290" s="309"/>
      <c r="MO290" s="309"/>
      <c r="MP290" s="309"/>
      <c r="MQ290" s="309"/>
      <c r="MR290" s="309"/>
      <c r="MS290" s="309"/>
      <c r="MT290" s="309"/>
      <c r="MU290" s="309"/>
      <c r="MV290" s="309"/>
      <c r="MW290" s="309"/>
      <c r="MX290" s="309"/>
      <c r="MY290" s="309"/>
      <c r="MZ290" s="309"/>
      <c r="NA290" s="309"/>
      <c r="NB290" s="309"/>
      <c r="NC290" s="309"/>
      <c r="ND290" s="309"/>
      <c r="NE290" s="309"/>
      <c r="NF290" s="309"/>
      <c r="NG290" s="309"/>
      <c r="NH290" s="309"/>
      <c r="NI290" s="309"/>
      <c r="NJ290" s="309"/>
      <c r="NK290" s="309"/>
      <c r="NL290" s="309"/>
      <c r="NM290" s="309"/>
      <c r="NN290" s="309"/>
      <c r="NO290" s="309"/>
      <c r="NP290" s="309"/>
      <c r="NQ290" s="309"/>
      <c r="NR290" s="309"/>
      <c r="NS290" s="309"/>
      <c r="NT290" s="309"/>
      <c r="NU290" s="309"/>
      <c r="NV290" s="309"/>
      <c r="NW290" s="309"/>
      <c r="NX290" s="309"/>
      <c r="NY290" s="309"/>
      <c r="NZ290" s="309"/>
      <c r="OA290" s="309"/>
      <c r="OB290" s="309"/>
      <c r="OC290" s="309"/>
      <c r="OD290" s="309"/>
      <c r="OE290" s="309"/>
      <c r="OF290" s="309"/>
      <c r="OG290" s="309"/>
      <c r="OH290" s="309"/>
      <c r="OI290" s="309"/>
      <c r="OJ290" s="309"/>
      <c r="OK290" s="309"/>
      <c r="OL290" s="309"/>
      <c r="OM290" s="309"/>
      <c r="ON290" s="309"/>
      <c r="OO290" s="309"/>
      <c r="OP290" s="309"/>
      <c r="OQ290" s="309"/>
      <c r="OR290" s="309"/>
      <c r="OS290" s="309"/>
      <c r="OT290" s="309"/>
      <c r="OU290" s="309"/>
      <c r="OV290" s="309"/>
      <c r="OW290" s="309"/>
      <c r="OX290" s="309"/>
      <c r="OY290" s="309"/>
      <c r="OZ290" s="309"/>
      <c r="PA290" s="309"/>
      <c r="PB290" s="309"/>
      <c r="PC290" s="309"/>
      <c r="PD290" s="309"/>
      <c r="PE290" s="309"/>
      <c r="PF290" s="309"/>
      <c r="PG290" s="309"/>
      <c r="PH290" s="309"/>
      <c r="PI290" s="309"/>
      <c r="PJ290" s="309"/>
      <c r="PK290" s="309"/>
      <c r="PL290" s="309"/>
      <c r="PM290" s="309"/>
      <c r="PN290" s="309"/>
      <c r="PO290" s="309"/>
      <c r="PP290" s="309"/>
      <c r="PQ290" s="309"/>
      <c r="PR290" s="309"/>
      <c r="PS290" s="309"/>
      <c r="PT290" s="309"/>
      <c r="PU290" s="309"/>
      <c r="PV290" s="309"/>
      <c r="PW290" s="309"/>
      <c r="PX290" s="309"/>
      <c r="PY290" s="309"/>
      <c r="PZ290" s="309"/>
      <c r="QA290" s="309"/>
      <c r="QB290" s="309"/>
      <c r="QC290" s="309"/>
      <c r="QD290" s="309"/>
      <c r="QE290" s="309"/>
      <c r="QF290" s="309"/>
      <c r="QG290" s="309"/>
      <c r="QH290" s="309"/>
      <c r="QI290" s="309"/>
      <c r="QJ290" s="309"/>
      <c r="QK290" s="309"/>
      <c r="QL290" s="309"/>
      <c r="QM290" s="309"/>
      <c r="QN290" s="309"/>
      <c r="QO290" s="309"/>
      <c r="QP290" s="309"/>
      <c r="QQ290" s="309"/>
      <c r="QR290" s="309"/>
      <c r="QS290" s="309"/>
      <c r="QT290" s="309"/>
      <c r="QU290" s="309"/>
      <c r="QV290" s="309"/>
      <c r="QW290" s="309"/>
      <c r="QX290" s="309"/>
      <c r="QY290" s="309"/>
      <c r="QZ290" s="309"/>
      <c r="RA290" s="309"/>
      <c r="RB290" s="309"/>
      <c r="RC290" s="309"/>
      <c r="RD290" s="309"/>
      <c r="RE290" s="309"/>
      <c r="RF290" s="309"/>
      <c r="RG290" s="309"/>
      <c r="RH290" s="309"/>
      <c r="RI290" s="309"/>
      <c r="RJ290" s="309"/>
      <c r="RK290" s="309"/>
      <c r="RL290" s="309"/>
      <c r="RM290" s="309"/>
      <c r="RN290" s="309"/>
      <c r="RO290" s="309"/>
      <c r="RP290" s="309"/>
      <c r="RQ290" s="309"/>
      <c r="RR290" s="309"/>
      <c r="RS290" s="309"/>
      <c r="RT290" s="309"/>
      <c r="RU290" s="309"/>
      <c r="RV290" s="309"/>
      <c r="RW290" s="309"/>
      <c r="RX290" s="309"/>
      <c r="RY290" s="309"/>
      <c r="RZ290" s="309"/>
      <c r="SA290" s="309"/>
      <c r="SB290" s="309"/>
      <c r="SC290" s="309"/>
      <c r="SD290" s="309"/>
      <c r="SE290" s="309"/>
      <c r="SF290" s="309"/>
      <c r="SG290" s="309"/>
      <c r="SH290" s="309"/>
      <c r="SI290" s="309"/>
      <c r="SJ290" s="309"/>
      <c r="SK290" s="309"/>
      <c r="SL290" s="309"/>
      <c r="SM290" s="309"/>
      <c r="SN290" s="309"/>
      <c r="SO290" s="309"/>
      <c r="SP290" s="309"/>
      <c r="SQ290" s="309"/>
      <c r="SR290" s="309"/>
      <c r="SS290" s="309"/>
      <c r="ST290" s="309"/>
      <c r="SU290" s="309"/>
      <c r="SV290" s="309"/>
      <c r="SW290" s="309"/>
      <c r="SX290" s="309"/>
      <c r="SY290" s="309"/>
      <c r="SZ290" s="309"/>
      <c r="TA290" s="309"/>
      <c r="TB290" s="309"/>
      <c r="TC290" s="309"/>
      <c r="TD290" s="309"/>
      <c r="TE290" s="309"/>
      <c r="TF290" s="309"/>
      <c r="TG290" s="309"/>
      <c r="TH290" s="309"/>
      <c r="TI290" s="309"/>
      <c r="TJ290" s="309"/>
      <c r="TK290" s="309"/>
      <c r="TL290" s="309"/>
      <c r="TM290" s="309"/>
      <c r="TN290" s="309"/>
      <c r="TO290" s="309"/>
      <c r="TP290" s="309"/>
      <c r="TQ290" s="309"/>
      <c r="TR290" s="309"/>
      <c r="TS290" s="309"/>
      <c r="TT290" s="309"/>
      <c r="TU290" s="309"/>
      <c r="TV290" s="309"/>
      <c r="TW290" s="309"/>
      <c r="TX290" s="309"/>
      <c r="TY290" s="309"/>
      <c r="TZ290" s="309"/>
      <c r="UA290" s="309"/>
      <c r="UB290" s="309"/>
      <c r="UC290" s="309"/>
      <c r="UD290" s="309"/>
      <c r="UE290" s="309"/>
      <c r="UF290" s="309"/>
      <c r="UG290" s="309"/>
      <c r="UH290" s="309"/>
      <c r="UI290" s="309"/>
      <c r="UJ290" s="309"/>
      <c r="UK290" s="309"/>
      <c r="UL290" s="309"/>
      <c r="UM290" s="309"/>
      <c r="UN290" s="309"/>
      <c r="UO290" s="309"/>
      <c r="UP290" s="309"/>
      <c r="UQ290" s="309"/>
      <c r="UR290" s="309"/>
      <c r="US290" s="309"/>
      <c r="UT290" s="309"/>
      <c r="UU290" s="309"/>
      <c r="UV290" s="309"/>
      <c r="UW290" s="309"/>
      <c r="UX290" s="309"/>
      <c r="UY290" s="309"/>
      <c r="UZ290" s="309"/>
      <c r="VA290" s="309"/>
      <c r="VB290" s="309"/>
      <c r="VC290" s="309"/>
      <c r="VD290" s="309"/>
      <c r="VE290" s="309"/>
      <c r="VF290" s="309"/>
      <c r="VG290" s="309"/>
      <c r="VH290" s="309"/>
      <c r="VI290" s="309"/>
      <c r="VJ290" s="309"/>
      <c r="VK290" s="309"/>
      <c r="VL290" s="309"/>
      <c r="VM290" s="309"/>
      <c r="VN290" s="309"/>
      <c r="VO290" s="309"/>
      <c r="VP290" s="309"/>
      <c r="VQ290" s="309"/>
      <c r="VR290" s="309"/>
      <c r="VS290" s="309"/>
      <c r="VT290" s="309"/>
      <c r="VU290" s="309"/>
      <c r="VV290" s="309"/>
      <c r="VW290" s="309"/>
      <c r="VX290" s="309"/>
      <c r="VY290" s="309"/>
      <c r="VZ290" s="309"/>
      <c r="WA290" s="309"/>
      <c r="WB290" s="309"/>
      <c r="WC290" s="309"/>
      <c r="WD290" s="309"/>
      <c r="WE290" s="309"/>
      <c r="WF290" s="309"/>
      <c r="WG290" s="309"/>
      <c r="WH290" s="309"/>
      <c r="WI290" s="309"/>
      <c r="WJ290" s="309"/>
      <c r="WK290" s="309"/>
      <c r="WL290" s="309"/>
      <c r="WM290" s="309"/>
      <c r="WN290" s="309"/>
      <c r="WO290" s="309"/>
      <c r="WP290" s="309"/>
      <c r="WQ290" s="309"/>
      <c r="WR290" s="309"/>
      <c r="WS290" s="309"/>
      <c r="WT290" s="309"/>
      <c r="WU290" s="309"/>
      <c r="WV290" s="309"/>
      <c r="WW290" s="309"/>
      <c r="WX290" s="309"/>
      <c r="WY290" s="309"/>
      <c r="WZ290" s="309"/>
      <c r="XA290" s="309"/>
      <c r="XB290" s="309"/>
      <c r="XC290" s="309"/>
      <c r="XD290" s="309"/>
      <c r="XE290" s="309"/>
      <c r="XF290" s="309"/>
      <c r="XG290" s="309"/>
      <c r="XH290" s="309"/>
      <c r="XI290" s="309"/>
      <c r="XJ290" s="309"/>
      <c r="XK290" s="309"/>
      <c r="XL290" s="309"/>
      <c r="XM290" s="309"/>
      <c r="XN290" s="309"/>
      <c r="XO290" s="309"/>
      <c r="XP290" s="309"/>
      <c r="XQ290" s="309"/>
      <c r="XR290" s="309"/>
      <c r="XS290" s="309"/>
      <c r="XT290" s="309"/>
      <c r="XU290" s="309"/>
      <c r="XV290" s="309"/>
      <c r="XW290" s="309"/>
      <c r="XX290" s="309"/>
      <c r="XY290" s="309"/>
      <c r="XZ290" s="309"/>
      <c r="YA290" s="309"/>
      <c r="YB290" s="309"/>
      <c r="YC290" s="309"/>
      <c r="YD290" s="309"/>
      <c r="YE290" s="309"/>
      <c r="YF290" s="309"/>
      <c r="YG290" s="309"/>
      <c r="YH290" s="309"/>
      <c r="YI290" s="309"/>
      <c r="YJ290" s="309"/>
      <c r="YK290" s="309"/>
      <c r="YL290" s="309"/>
      <c r="YM290" s="309"/>
      <c r="YN290" s="309"/>
      <c r="YO290" s="309"/>
      <c r="YP290" s="309"/>
      <c r="YQ290" s="309"/>
      <c r="YR290" s="309"/>
      <c r="YS290" s="309"/>
      <c r="YT290" s="309"/>
      <c r="YU290" s="309"/>
      <c r="YV290" s="309"/>
      <c r="YW290" s="309"/>
      <c r="YX290" s="309"/>
      <c r="YY290" s="309"/>
      <c r="YZ290" s="309"/>
      <c r="ZA290" s="309"/>
      <c r="ZB290" s="309"/>
      <c r="ZC290" s="309"/>
      <c r="ZD290" s="309"/>
      <c r="ZE290" s="309"/>
      <c r="ZF290" s="309"/>
      <c r="ZG290" s="309"/>
      <c r="ZH290" s="309"/>
      <c r="ZI290" s="309"/>
      <c r="ZJ290" s="309"/>
      <c r="ZK290" s="309"/>
      <c r="ZL290" s="309"/>
      <c r="ZM290" s="309"/>
      <c r="ZN290" s="309"/>
      <c r="ZO290" s="309"/>
      <c r="ZP290" s="309"/>
      <c r="ZQ290" s="309"/>
      <c r="ZR290" s="309"/>
      <c r="ZS290" s="309"/>
      <c r="ZT290" s="309"/>
      <c r="ZU290" s="309"/>
      <c r="ZV290" s="309"/>
      <c r="ZW290" s="309"/>
      <c r="ZX290" s="309"/>
      <c r="ZY290" s="309"/>
      <c r="ZZ290" s="309"/>
      <c r="AAA290" s="309"/>
      <c r="AAB290" s="309"/>
      <c r="AAC290" s="309"/>
      <c r="AAD290" s="309"/>
      <c r="AAE290" s="309"/>
      <c r="AAF290" s="309"/>
      <c r="AAG290" s="309"/>
      <c r="AAH290" s="309"/>
      <c r="AAI290" s="309"/>
      <c r="AAJ290" s="309"/>
      <c r="AAK290" s="309"/>
      <c r="AAL290" s="309"/>
      <c r="AAM290" s="309"/>
      <c r="AAN290" s="309"/>
      <c r="AAO290" s="309"/>
      <c r="AAP290" s="309"/>
      <c r="AAQ290" s="309"/>
      <c r="AAR290" s="309"/>
      <c r="AAS290" s="309"/>
      <c r="AAT290" s="309"/>
      <c r="AAU290" s="309"/>
      <c r="AAV290" s="309"/>
      <c r="AAW290" s="309"/>
      <c r="AAX290" s="309"/>
      <c r="AAY290" s="309"/>
      <c r="AAZ290" s="309"/>
      <c r="ABA290" s="309"/>
      <c r="ABB290" s="309"/>
      <c r="ABC290" s="309"/>
      <c r="ABD290" s="309"/>
      <c r="ABE290" s="309"/>
      <c r="ABF290" s="309"/>
      <c r="ABG290" s="309"/>
      <c r="ABH290" s="309"/>
      <c r="ABI290" s="309"/>
      <c r="ABJ290" s="309"/>
      <c r="ABK290" s="309"/>
      <c r="ABL290" s="309"/>
      <c r="ABM290" s="309"/>
      <c r="ABN290" s="309"/>
      <c r="ABO290" s="309"/>
      <c r="ABP290" s="309"/>
      <c r="ABQ290" s="309"/>
      <c r="ABR290" s="309"/>
      <c r="ABS290" s="309"/>
      <c r="ABT290" s="309"/>
      <c r="ABU290" s="309"/>
      <c r="ABV290" s="309"/>
      <c r="ABW290" s="309"/>
      <c r="ABX290" s="309"/>
      <c r="ABY290" s="309"/>
      <c r="ABZ290" s="309"/>
      <c r="ACA290" s="309"/>
      <c r="ACB290" s="309"/>
      <c r="ACC290" s="309"/>
      <c r="ACD290" s="309"/>
      <c r="ACE290" s="309"/>
      <c r="ACF290" s="309"/>
      <c r="ACG290" s="309"/>
      <c r="ACH290" s="309"/>
      <c r="ACI290" s="309"/>
      <c r="ACJ290" s="309"/>
      <c r="ACK290" s="309"/>
      <c r="ACL290" s="309"/>
      <c r="ACM290" s="309"/>
      <c r="ACN290" s="309"/>
      <c r="ACO290" s="309"/>
      <c r="ACP290" s="309"/>
      <c r="ACQ290" s="309"/>
      <c r="ACR290" s="309"/>
      <c r="ACS290" s="309"/>
      <c r="ACT290" s="309"/>
      <c r="ACU290" s="309"/>
      <c r="ACV290" s="309"/>
      <c r="ACW290" s="309"/>
      <c r="ACX290" s="309"/>
      <c r="ACY290" s="309"/>
      <c r="ACZ290" s="309"/>
      <c r="ADA290" s="309"/>
      <c r="ADB290" s="309"/>
      <c r="ADC290" s="309"/>
      <c r="ADD290" s="309"/>
      <c r="ADE290" s="309"/>
      <c r="ADF290" s="309"/>
      <c r="ADG290" s="309"/>
      <c r="ADH290" s="309"/>
      <c r="ADI290" s="309"/>
      <c r="ADJ290" s="309"/>
      <c r="ADK290" s="309"/>
      <c r="ADL290" s="309"/>
      <c r="ADM290" s="309"/>
      <c r="ADN290" s="309"/>
      <c r="ADO290" s="309"/>
      <c r="ADP290" s="309"/>
      <c r="ADQ290" s="309"/>
      <c r="ADR290" s="309"/>
      <c r="ADS290" s="309"/>
      <c r="ADT290" s="309"/>
      <c r="ADU290" s="309"/>
      <c r="ADV290" s="309"/>
      <c r="ADW290" s="309"/>
      <c r="ADX290" s="309"/>
      <c r="ADY290" s="309"/>
      <c r="ADZ290" s="309"/>
      <c r="AEA290" s="309"/>
      <c r="AEB290" s="309"/>
      <c r="AEC290" s="309"/>
      <c r="AED290" s="309"/>
      <c r="AEE290" s="309"/>
      <c r="AEF290" s="309"/>
      <c r="AEG290" s="309"/>
      <c r="AEH290" s="309"/>
      <c r="AEI290" s="309"/>
      <c r="AEJ290" s="309"/>
      <c r="AEK290" s="309"/>
      <c r="AEL290" s="309"/>
      <c r="AEM290" s="309"/>
      <c r="AEN290" s="309"/>
      <c r="AEO290" s="309"/>
      <c r="AEP290" s="309"/>
      <c r="AEQ290" s="309"/>
      <c r="AER290" s="309"/>
      <c r="AES290" s="309"/>
      <c r="AET290" s="309"/>
      <c r="AEU290" s="309"/>
      <c r="AEV290" s="309"/>
      <c r="AEW290" s="309"/>
      <c r="AEX290" s="309"/>
      <c r="AEY290" s="309"/>
      <c r="AEZ290" s="309"/>
      <c r="AFA290" s="309"/>
      <c r="AFB290" s="309"/>
      <c r="AFC290" s="309"/>
      <c r="AFD290" s="309"/>
      <c r="AFE290" s="309"/>
      <c r="AFF290" s="309"/>
      <c r="AFG290" s="309"/>
      <c r="AFH290" s="309"/>
      <c r="AFI290" s="309"/>
      <c r="AFJ290" s="309"/>
      <c r="AFK290" s="309"/>
      <c r="AFL290" s="309"/>
      <c r="AFM290" s="309"/>
      <c r="AFN290" s="309"/>
      <c r="AFO290" s="309"/>
      <c r="AFP290" s="309"/>
      <c r="AFQ290" s="309"/>
      <c r="AFR290" s="309"/>
      <c r="AFS290" s="309"/>
      <c r="AFT290" s="309"/>
      <c r="AFU290" s="309"/>
      <c r="AFV290" s="309"/>
      <c r="AFW290" s="309"/>
      <c r="AFX290" s="309"/>
      <c r="AFY290" s="309"/>
      <c r="AFZ290" s="309"/>
      <c r="AGA290" s="309"/>
      <c r="AGB290" s="309"/>
      <c r="AGC290" s="309"/>
      <c r="AGD290" s="309"/>
      <c r="AGE290" s="309"/>
      <c r="AGF290" s="309"/>
      <c r="AGG290" s="309"/>
      <c r="AGH290" s="309"/>
      <c r="AGI290" s="309"/>
      <c r="AGJ290" s="309"/>
      <c r="AGK290" s="309"/>
      <c r="AGL290" s="309"/>
      <c r="AGM290" s="309"/>
      <c r="AGN290" s="309"/>
      <c r="AGO290" s="309"/>
      <c r="AGP290" s="309"/>
      <c r="AGQ290" s="309"/>
      <c r="AGR290" s="309"/>
      <c r="AGS290" s="309"/>
      <c r="AGT290" s="309"/>
      <c r="AGU290" s="309"/>
      <c r="AGV290" s="309"/>
      <c r="AGW290" s="309"/>
      <c r="AGX290" s="309"/>
      <c r="AGY290" s="309"/>
      <c r="AGZ290" s="309"/>
      <c r="AHA290" s="309"/>
      <c r="AHB290" s="309"/>
      <c r="AHC290" s="309"/>
      <c r="AHD290" s="309"/>
      <c r="AHE290" s="309"/>
      <c r="AHF290" s="309"/>
      <c r="AHG290" s="309"/>
      <c r="AHH290" s="309"/>
      <c r="AHI290" s="309"/>
      <c r="AHJ290" s="309"/>
      <c r="AHK290" s="309"/>
      <c r="AHL290" s="309"/>
      <c r="AHM290" s="309"/>
      <c r="AHN290" s="309"/>
      <c r="AHO290" s="309"/>
      <c r="AHP290" s="309"/>
      <c r="AHQ290" s="309"/>
      <c r="AHR290" s="309"/>
      <c r="AHS290" s="309"/>
      <c r="AHT290" s="309"/>
      <c r="AHU290" s="309"/>
      <c r="AHV290" s="309"/>
      <c r="AHW290" s="309"/>
      <c r="AHX290" s="309"/>
      <c r="AHY290" s="309"/>
      <c r="AHZ290" s="309"/>
      <c r="AIA290" s="309"/>
      <c r="AIB290" s="309"/>
      <c r="AIC290" s="309"/>
      <c r="AID290" s="309"/>
      <c r="AIE290" s="309"/>
      <c r="AIF290" s="309"/>
      <c r="AIG290" s="309"/>
      <c r="AIH290" s="309"/>
      <c r="AII290" s="309"/>
      <c r="AIJ290" s="309"/>
      <c r="AIK290" s="309"/>
      <c r="AIL290" s="309"/>
      <c r="AIM290" s="309"/>
      <c r="AIN290" s="309"/>
      <c r="AIO290" s="309"/>
      <c r="AIP290" s="309"/>
      <c r="AIQ290" s="309"/>
      <c r="AIR290" s="309"/>
      <c r="AIS290" s="309"/>
      <c r="AIT290" s="309"/>
      <c r="AIU290" s="309"/>
      <c r="AIV290" s="309"/>
      <c r="AIW290" s="309"/>
      <c r="AIX290" s="309"/>
      <c r="AIY290" s="309"/>
      <c r="AIZ290" s="309"/>
      <c r="AJA290" s="309"/>
      <c r="AJB290" s="309"/>
      <c r="AJC290" s="309"/>
      <c r="AJD290" s="309"/>
      <c r="AJE290" s="309"/>
      <c r="AJF290" s="309"/>
      <c r="AJG290" s="309"/>
      <c r="AJH290" s="309"/>
      <c r="AJI290" s="309"/>
      <c r="AJJ290" s="309"/>
      <c r="AJK290" s="309"/>
      <c r="AJL290" s="309"/>
      <c r="AJM290" s="309"/>
      <c r="AJN290" s="309"/>
      <c r="AJO290" s="309"/>
      <c r="AJP290" s="309"/>
      <c r="AJQ290" s="309"/>
      <c r="AJR290" s="309"/>
      <c r="AJS290" s="309"/>
      <c r="AJT290" s="309"/>
      <c r="AJU290" s="309"/>
      <c r="AJV290" s="309"/>
      <c r="AJW290" s="309"/>
      <c r="AJX290" s="309"/>
      <c r="AJY290" s="309"/>
      <c r="AJZ290" s="309"/>
      <c r="AKA290" s="309"/>
      <c r="AKB290" s="309"/>
      <c r="AKC290" s="309"/>
      <c r="AKD290" s="309"/>
      <c r="AKE290" s="309"/>
      <c r="AKF290" s="309"/>
      <c r="AKG290" s="309"/>
      <c r="AKH290" s="309"/>
      <c r="AKI290" s="309"/>
      <c r="AKJ290" s="309"/>
      <c r="AKK290" s="309"/>
      <c r="AKL290" s="309"/>
      <c r="AKM290" s="309"/>
      <c r="AKN290" s="309"/>
      <c r="AKO290" s="309"/>
      <c r="AKP290" s="309"/>
      <c r="AKQ290" s="309"/>
      <c r="AKR290" s="309"/>
      <c r="AKS290" s="309"/>
      <c r="AKT290" s="309"/>
      <c r="AKU290" s="309"/>
      <c r="AKV290" s="309"/>
      <c r="AKW290" s="309"/>
      <c r="AKX290" s="309"/>
      <c r="AKY290" s="309"/>
      <c r="AKZ290" s="309"/>
      <c r="ALA290" s="309"/>
      <c r="ALB290" s="309"/>
      <c r="ALC290" s="309"/>
      <c r="ALD290" s="309"/>
      <c r="ALE290" s="309"/>
      <c r="ALF290" s="309"/>
      <c r="ALG290" s="309"/>
      <c r="ALH290" s="309"/>
      <c r="ALI290" s="309"/>
      <c r="ALJ290" s="309"/>
      <c r="ALK290" s="309"/>
      <c r="ALL290" s="309"/>
      <c r="ALM290" s="309"/>
      <c r="ALN290" s="309"/>
      <c r="ALO290" s="309"/>
      <c r="ALP290" s="309"/>
      <c r="ALQ290" s="309"/>
      <c r="ALR290" s="309"/>
      <c r="ALS290" s="309"/>
      <c r="ALT290" s="309"/>
      <c r="ALU290" s="309"/>
      <c r="ALV290" s="309"/>
      <c r="ALW290" s="309"/>
      <c r="ALX290" s="309"/>
      <c r="ALY290" s="309"/>
      <c r="ALZ290" s="309"/>
      <c r="AMA290" s="309"/>
      <c r="AMB290" s="309"/>
      <c r="AMC290" s="309"/>
      <c r="AMD290" s="309"/>
      <c r="AME290" s="309"/>
      <c r="AMF290" s="309"/>
      <c r="AMG290" s="309"/>
      <c r="AMH290" s="309"/>
      <c r="AMI290" s="309"/>
      <c r="AMJ290" s="309"/>
      <c r="AMK290" s="309"/>
      <c r="AML290" s="309"/>
      <c r="AMM290" s="309"/>
      <c r="AMN290" s="309"/>
      <c r="AMO290" s="309"/>
      <c r="AMP290" s="309"/>
      <c r="AMQ290" s="309"/>
      <c r="AMR290" s="309"/>
      <c r="AMS290" s="309"/>
      <c r="AMT290" s="309"/>
      <c r="AMU290" s="309"/>
      <c r="AMV290" s="309"/>
      <c r="AMW290" s="309"/>
      <c r="AMX290" s="309"/>
      <c r="AMY290" s="309"/>
      <c r="AMZ290" s="309"/>
      <c r="ANA290" s="309"/>
      <c r="ANB290" s="309"/>
      <c r="ANC290" s="309"/>
      <c r="AND290" s="309"/>
      <c r="ANE290" s="309"/>
      <c r="ANF290" s="309"/>
      <c r="ANG290" s="309"/>
      <c r="ANH290" s="309"/>
      <c r="ANI290" s="309"/>
      <c r="ANJ290" s="309"/>
      <c r="ANK290" s="309"/>
      <c r="ANL290" s="309"/>
      <c r="ANM290" s="309"/>
      <c r="ANN290" s="309"/>
      <c r="ANO290" s="309"/>
      <c r="ANP290" s="309"/>
      <c r="ANQ290" s="309"/>
      <c r="ANR290" s="309"/>
      <c r="ANS290" s="309"/>
      <c r="ANT290" s="309"/>
      <c r="ANU290" s="309"/>
      <c r="ANV290" s="309"/>
      <c r="ANW290" s="309"/>
      <c r="ANX290" s="309"/>
      <c r="ANY290" s="309"/>
      <c r="ANZ290" s="309"/>
      <c r="AOA290" s="309"/>
      <c r="AOB290" s="309"/>
      <c r="AOC290" s="309"/>
      <c r="AOD290" s="309"/>
      <c r="AOE290" s="309"/>
      <c r="AOF290" s="309"/>
      <c r="AOG290" s="309"/>
      <c r="AOH290" s="309"/>
      <c r="AOI290" s="309"/>
      <c r="AOJ290" s="309"/>
      <c r="AOK290" s="309"/>
      <c r="AOL290" s="309"/>
      <c r="AOM290" s="309"/>
      <c r="AON290" s="309"/>
      <c r="AOO290" s="309"/>
      <c r="AOP290" s="309"/>
      <c r="AOQ290" s="309"/>
      <c r="AOR290" s="309"/>
      <c r="AOS290" s="309"/>
      <c r="AOT290" s="309"/>
      <c r="AOU290" s="309"/>
      <c r="AOV290" s="309"/>
      <c r="AOW290" s="309"/>
      <c r="AOX290" s="309"/>
      <c r="AOY290" s="309"/>
      <c r="AOZ290" s="309"/>
      <c r="APA290" s="309"/>
      <c r="APB290" s="309"/>
      <c r="APC290" s="309"/>
      <c r="APD290" s="309"/>
      <c r="APE290" s="309"/>
      <c r="APF290" s="309"/>
      <c r="APG290" s="309"/>
      <c r="APH290" s="309"/>
      <c r="API290" s="309"/>
      <c r="APJ290" s="309"/>
      <c r="APK290" s="309"/>
      <c r="APL290" s="309"/>
      <c r="APM290" s="309"/>
      <c r="APN290" s="309"/>
      <c r="APO290" s="309"/>
      <c r="APP290" s="309"/>
      <c r="APQ290" s="309"/>
      <c r="APR290" s="309"/>
      <c r="APS290" s="309"/>
      <c r="APT290" s="309"/>
      <c r="APU290" s="309"/>
      <c r="APV290" s="309"/>
      <c r="APW290" s="309"/>
      <c r="APX290" s="309"/>
      <c r="APY290" s="309"/>
      <c r="APZ290" s="309"/>
      <c r="AQA290" s="309"/>
      <c r="AQB290" s="309"/>
      <c r="AQC290" s="309"/>
      <c r="AQD290" s="309"/>
      <c r="AQE290" s="309"/>
      <c r="AQF290" s="309"/>
      <c r="AQG290" s="309"/>
      <c r="AQH290" s="309"/>
      <c r="AQI290" s="309"/>
      <c r="AQJ290" s="309"/>
      <c r="AQK290" s="309"/>
      <c r="AQL290" s="309"/>
      <c r="AQM290" s="309"/>
      <c r="AQN290" s="309"/>
      <c r="AQO290" s="309"/>
      <c r="AQP290" s="309"/>
      <c r="AQQ290" s="309"/>
      <c r="AQR290" s="309"/>
      <c r="AQS290" s="309"/>
      <c r="AQT290" s="309"/>
      <c r="AQU290" s="309"/>
      <c r="AQV290" s="309"/>
      <c r="AQW290" s="309"/>
      <c r="AQX290" s="309"/>
      <c r="AQY290" s="309"/>
      <c r="AQZ290" s="309"/>
      <c r="ARA290" s="309"/>
      <c r="ARB290" s="309"/>
      <c r="ARC290" s="309"/>
      <c r="ARD290" s="309"/>
      <c r="ARE290" s="309"/>
      <c r="ARF290" s="309"/>
      <c r="ARG290" s="309"/>
      <c r="ARH290" s="309"/>
      <c r="ARI290" s="309"/>
      <c r="ARJ290" s="309"/>
      <c r="ARK290" s="309"/>
      <c r="ARL290" s="309"/>
      <c r="ARM290" s="309"/>
      <c r="ARN290" s="309"/>
      <c r="ARO290" s="309"/>
      <c r="ARP290" s="309"/>
      <c r="ARQ290" s="309"/>
      <c r="ARR290" s="309"/>
      <c r="ARS290" s="309"/>
      <c r="ART290" s="309"/>
      <c r="ARU290" s="309"/>
      <c r="ARV290" s="309"/>
      <c r="ARW290" s="309"/>
      <c r="ARX290" s="309"/>
      <c r="ARY290" s="309"/>
      <c r="ARZ290" s="309"/>
      <c r="ASA290" s="309"/>
      <c r="ASB290" s="309"/>
      <c r="ASC290" s="309"/>
      <c r="ASD290" s="309"/>
      <c r="ASE290" s="309"/>
      <c r="ASF290" s="309"/>
      <c r="ASG290" s="309"/>
      <c r="ASH290" s="309"/>
      <c r="ASI290" s="309"/>
      <c r="ASJ290" s="309"/>
      <c r="ASK290" s="309"/>
      <c r="ASL290" s="309"/>
      <c r="ASM290" s="309"/>
      <c r="ASN290" s="309"/>
      <c r="ASO290" s="309"/>
      <c r="ASP290" s="309"/>
      <c r="ASQ290" s="309"/>
      <c r="ASR290" s="309"/>
      <c r="ASS290" s="309"/>
      <c r="AST290" s="309"/>
      <c r="ASU290" s="309"/>
      <c r="ASV290" s="309"/>
      <c r="ASW290" s="309"/>
      <c r="ASX290" s="309"/>
      <c r="ASY290" s="309"/>
      <c r="ASZ290" s="309"/>
      <c r="ATA290" s="309"/>
      <c r="ATB290" s="309"/>
      <c r="ATC290" s="309"/>
      <c r="ATD290" s="309"/>
      <c r="ATE290" s="309"/>
      <c r="ATF290" s="309"/>
      <c r="ATG290" s="309"/>
      <c r="ATH290" s="309"/>
      <c r="ATI290" s="309"/>
      <c r="ATJ290" s="309"/>
      <c r="ATK290" s="309"/>
      <c r="ATL290" s="309"/>
      <c r="ATM290" s="309"/>
      <c r="ATN290" s="309"/>
      <c r="ATO290" s="309"/>
      <c r="ATP290" s="309"/>
      <c r="ATQ290" s="309"/>
      <c r="ATR290" s="309"/>
      <c r="ATS290" s="309"/>
      <c r="ATT290" s="309"/>
      <c r="ATU290" s="309"/>
      <c r="ATV290" s="309"/>
      <c r="ATW290" s="309"/>
      <c r="ATX290" s="309"/>
      <c r="ATY290" s="309"/>
      <c r="ATZ290" s="309"/>
      <c r="AUA290" s="309"/>
      <c r="AUB290" s="309"/>
      <c r="AUC290" s="309"/>
      <c r="AUD290" s="309"/>
      <c r="AUE290" s="309"/>
      <c r="AUF290" s="309"/>
      <c r="AUG290" s="309"/>
      <c r="AUH290" s="309"/>
      <c r="AUI290" s="309"/>
      <c r="AUJ290" s="309"/>
      <c r="AUK290" s="309"/>
      <c r="AUL290" s="309"/>
      <c r="AUM290" s="309"/>
      <c r="AUN290" s="309"/>
      <c r="AUO290" s="309"/>
      <c r="AUP290" s="309"/>
      <c r="AUQ290" s="309"/>
      <c r="AUR290" s="309"/>
      <c r="AUS290" s="309"/>
      <c r="AUT290" s="309"/>
      <c r="AUU290" s="309"/>
      <c r="AUV290" s="309"/>
      <c r="AUW290" s="309"/>
      <c r="AUX290" s="309"/>
      <c r="AUY290" s="309"/>
      <c r="AUZ290" s="309"/>
      <c r="AVA290" s="309"/>
      <c r="AVB290" s="309"/>
      <c r="AVC290" s="309"/>
      <c r="AVD290" s="309"/>
      <c r="AVE290" s="309"/>
      <c r="AVF290" s="309"/>
      <c r="AVG290" s="309"/>
      <c r="AVH290" s="309"/>
      <c r="AVI290" s="309"/>
      <c r="AVJ290" s="309"/>
      <c r="AVK290" s="309"/>
      <c r="AVL290" s="309"/>
      <c r="AVM290" s="309"/>
      <c r="AVN290" s="309"/>
      <c r="AVO290" s="309"/>
      <c r="AVP290" s="309"/>
      <c r="AVQ290" s="309"/>
      <c r="AVR290" s="309"/>
      <c r="AVS290" s="309"/>
      <c r="AVT290" s="309"/>
      <c r="AVU290" s="309"/>
      <c r="AVV290" s="309"/>
      <c r="AVW290" s="309"/>
      <c r="AVX290" s="309"/>
      <c r="AVY290" s="309"/>
      <c r="AVZ290" s="309"/>
      <c r="AWA290" s="309"/>
      <c r="AWB290" s="309"/>
      <c r="AWC290" s="309"/>
      <c r="AWD290" s="309"/>
      <c r="AWE290" s="309"/>
      <c r="AWF290" s="309"/>
      <c r="AWG290" s="309"/>
      <c r="AWH290" s="309"/>
      <c r="AWI290" s="309"/>
      <c r="AWJ290" s="309"/>
      <c r="AWK290" s="309"/>
      <c r="AWL290" s="309"/>
      <c r="AWM290" s="309"/>
      <c r="AWN290" s="309"/>
      <c r="AWO290" s="309"/>
      <c r="AWP290" s="309"/>
      <c r="AWQ290" s="309"/>
      <c r="AWR290" s="309"/>
      <c r="AWS290" s="309"/>
      <c r="AWT290" s="309"/>
      <c r="AWU290" s="309"/>
      <c r="AWV290" s="309"/>
      <c r="AWW290" s="309"/>
      <c r="AWX290" s="309"/>
      <c r="AWY290" s="309"/>
      <c r="AWZ290" s="309"/>
      <c r="AXA290" s="309"/>
      <c r="AXB290" s="309"/>
      <c r="AXC290" s="309"/>
      <c r="AXD290" s="309"/>
      <c r="AXE290" s="309"/>
      <c r="AXF290" s="309"/>
      <c r="AXG290" s="309"/>
      <c r="AXH290" s="309"/>
      <c r="AXI290" s="309"/>
      <c r="AXJ290" s="309"/>
      <c r="AXK290" s="309"/>
      <c r="AXL290" s="309"/>
      <c r="AXM290" s="309"/>
      <c r="AXN290" s="309"/>
      <c r="AXO290" s="309"/>
      <c r="AXP290" s="309"/>
      <c r="AXQ290" s="309"/>
      <c r="AXR290" s="309"/>
      <c r="AXS290" s="309"/>
      <c r="AXT290" s="309"/>
      <c r="AXU290" s="309"/>
      <c r="AXV290" s="309"/>
      <c r="AXW290" s="309"/>
      <c r="AXX290" s="309"/>
      <c r="AXY290" s="309"/>
      <c r="AXZ290" s="309"/>
      <c r="AYA290" s="309"/>
      <c r="AYB290" s="309"/>
      <c r="AYC290" s="309"/>
      <c r="AYD290" s="309"/>
      <c r="AYE290" s="309"/>
      <c r="AYF290" s="309"/>
      <c r="AYG290" s="309"/>
      <c r="AYH290" s="309"/>
      <c r="AYI290" s="309"/>
      <c r="AYJ290" s="309"/>
      <c r="AYK290" s="309"/>
      <c r="AYL290" s="309"/>
      <c r="AYM290" s="309"/>
      <c r="AYN290" s="309"/>
      <c r="AYO290" s="309"/>
      <c r="AYP290" s="309"/>
      <c r="AYQ290" s="309"/>
      <c r="AYR290" s="309"/>
      <c r="AYS290" s="309"/>
      <c r="AYT290" s="309"/>
      <c r="AYU290" s="309"/>
      <c r="AYV290" s="309"/>
      <c r="AYW290" s="309"/>
      <c r="AYX290" s="309"/>
      <c r="AYY290" s="309"/>
      <c r="AYZ290" s="309"/>
      <c r="AZA290" s="309"/>
      <c r="AZB290" s="309"/>
      <c r="AZC290" s="309"/>
      <c r="AZD290" s="309"/>
      <c r="AZE290" s="309"/>
      <c r="AZF290" s="309"/>
      <c r="AZG290" s="309"/>
      <c r="AZH290" s="309"/>
      <c r="AZI290" s="309"/>
      <c r="AZJ290" s="309"/>
      <c r="AZK290" s="309"/>
      <c r="AZL290" s="309"/>
      <c r="AZM290" s="309"/>
      <c r="AZN290" s="309"/>
      <c r="AZO290" s="309"/>
      <c r="AZP290" s="309"/>
      <c r="AZQ290" s="309"/>
      <c r="AZR290" s="309"/>
      <c r="AZS290" s="309"/>
      <c r="AZT290" s="309"/>
      <c r="AZU290" s="309"/>
      <c r="AZV290" s="309"/>
      <c r="AZW290" s="309"/>
      <c r="AZX290" s="309"/>
      <c r="AZY290" s="309"/>
      <c r="AZZ290" s="309"/>
      <c r="BAA290" s="309"/>
      <c r="BAB290" s="309"/>
      <c r="BAC290" s="309"/>
      <c r="BAD290" s="309"/>
      <c r="BAE290" s="309"/>
      <c r="BAF290" s="309"/>
      <c r="BAG290" s="309"/>
      <c r="BAH290" s="309"/>
      <c r="BAI290" s="309"/>
      <c r="BAJ290" s="309"/>
      <c r="BAK290" s="309"/>
      <c r="BAL290" s="309"/>
      <c r="BAM290" s="309"/>
      <c r="BAN290" s="309"/>
      <c r="BAO290" s="309"/>
      <c r="BAP290" s="309"/>
      <c r="BAQ290" s="309"/>
      <c r="BAR290" s="309"/>
      <c r="BAS290" s="309"/>
      <c r="BAT290" s="309"/>
      <c r="BAU290" s="309"/>
      <c r="BAV290" s="309"/>
      <c r="BAW290" s="309"/>
      <c r="BAX290" s="309"/>
      <c r="BAY290" s="309"/>
      <c r="BAZ290" s="309"/>
      <c r="BBA290" s="309"/>
      <c r="BBB290" s="309"/>
      <c r="BBC290" s="309"/>
      <c r="BBD290" s="309"/>
      <c r="BBE290" s="309"/>
      <c r="BBF290" s="309"/>
      <c r="BBG290" s="309"/>
      <c r="BBH290" s="309"/>
      <c r="BBI290" s="309"/>
      <c r="BBJ290" s="309"/>
      <c r="BBK290" s="309"/>
      <c r="BBL290" s="309"/>
      <c r="BBM290" s="309"/>
      <c r="BBN290" s="309"/>
      <c r="BBO290" s="309"/>
      <c r="BBP290" s="309"/>
      <c r="BBQ290" s="309"/>
      <c r="BBR290" s="309"/>
      <c r="BBS290" s="309"/>
      <c r="BBT290" s="309"/>
      <c r="BBU290" s="309"/>
      <c r="BBV290" s="309"/>
      <c r="BBW290" s="309"/>
      <c r="BBX290" s="309"/>
      <c r="BBY290" s="309"/>
      <c r="BBZ290" s="309"/>
      <c r="BCA290" s="309"/>
      <c r="BCB290" s="309"/>
      <c r="BCC290" s="309"/>
      <c r="BCD290" s="309"/>
      <c r="BCE290" s="309"/>
      <c r="BCF290" s="309"/>
      <c r="BCG290" s="309"/>
      <c r="BCH290" s="309"/>
      <c r="BCI290" s="309"/>
      <c r="BCJ290" s="309"/>
      <c r="BCK290" s="309"/>
      <c r="BCL290" s="309"/>
      <c r="BCM290" s="309"/>
      <c r="BCN290" s="309"/>
      <c r="BCO290" s="309"/>
      <c r="BCP290" s="309"/>
      <c r="BCQ290" s="309"/>
      <c r="BCR290" s="309"/>
      <c r="BCS290" s="309"/>
      <c r="BCT290" s="309"/>
      <c r="BCU290" s="309"/>
      <c r="BCV290" s="309"/>
      <c r="BCW290" s="309"/>
      <c r="BCX290" s="309"/>
      <c r="BCY290" s="309"/>
      <c r="BCZ290" s="309"/>
      <c r="BDA290" s="309"/>
      <c r="BDB290" s="309"/>
      <c r="BDC290" s="309"/>
      <c r="BDD290" s="309"/>
      <c r="BDE290" s="309"/>
      <c r="BDF290" s="309"/>
      <c r="BDG290" s="309"/>
      <c r="BDH290" s="309"/>
      <c r="BDI290" s="309"/>
      <c r="BDJ290" s="309"/>
      <c r="BDK290" s="309"/>
      <c r="BDL290" s="309"/>
      <c r="BDM290" s="309"/>
      <c r="BDN290" s="309"/>
      <c r="BDO290" s="309"/>
      <c r="BDP290" s="309"/>
      <c r="BDQ290" s="309"/>
      <c r="BDR290" s="309"/>
      <c r="BDS290" s="309"/>
      <c r="BDT290" s="309"/>
      <c r="BDU290" s="309"/>
      <c r="BDV290" s="309"/>
      <c r="BDW290" s="309"/>
      <c r="BDX290" s="309"/>
      <c r="BDY290" s="309"/>
      <c r="BDZ290" s="309"/>
      <c r="BEA290" s="309"/>
      <c r="BEB290" s="309"/>
      <c r="BEC290" s="309"/>
      <c r="BED290" s="309"/>
      <c r="BEE290" s="309"/>
      <c r="BEF290" s="309"/>
      <c r="BEG290" s="309"/>
      <c r="BEH290" s="309"/>
      <c r="BEI290" s="309"/>
      <c r="BEJ290" s="309"/>
      <c r="BEK290" s="309"/>
      <c r="BEL290" s="309"/>
      <c r="BEM290" s="309"/>
      <c r="BEN290" s="309"/>
      <c r="BEO290" s="309"/>
      <c r="BEP290" s="309"/>
      <c r="BEQ290" s="309"/>
      <c r="BER290" s="309"/>
      <c r="BES290" s="309"/>
      <c r="BET290" s="309"/>
      <c r="BEU290" s="309"/>
      <c r="BEV290" s="309"/>
      <c r="BEW290" s="309"/>
      <c r="BEX290" s="309"/>
      <c r="BEY290" s="309"/>
      <c r="BEZ290" s="309"/>
      <c r="BFA290" s="309"/>
      <c r="BFB290" s="309"/>
      <c r="BFC290" s="309"/>
      <c r="BFD290" s="309"/>
      <c r="BFE290" s="309"/>
      <c r="BFF290" s="309"/>
      <c r="BFG290" s="309"/>
      <c r="BFH290" s="309"/>
      <c r="BFI290" s="309"/>
      <c r="BFJ290" s="309"/>
      <c r="BFK290" s="309"/>
      <c r="BFL290" s="309"/>
      <c r="BFM290" s="309"/>
      <c r="BFN290" s="309"/>
      <c r="BFO290" s="309"/>
      <c r="BFP290" s="309"/>
      <c r="BFQ290" s="309"/>
      <c r="BFR290" s="309"/>
      <c r="BFS290" s="309"/>
      <c r="BFT290" s="309"/>
      <c r="BFU290" s="309"/>
      <c r="BFV290" s="309"/>
      <c r="BFW290" s="309"/>
      <c r="BFX290" s="309"/>
      <c r="BFY290" s="309"/>
      <c r="BFZ290" s="309"/>
      <c r="BGA290" s="309"/>
      <c r="BGB290" s="309"/>
      <c r="BGC290" s="309"/>
      <c r="BGD290" s="309"/>
      <c r="BGE290" s="309"/>
      <c r="BGF290" s="309"/>
      <c r="BGG290" s="309"/>
      <c r="BGH290" s="309"/>
      <c r="BGI290" s="309"/>
      <c r="BGJ290" s="309"/>
      <c r="BGK290" s="309"/>
      <c r="BGL290" s="309"/>
      <c r="BGM290" s="309"/>
      <c r="BGN290" s="309"/>
      <c r="BGO290" s="309"/>
      <c r="BGP290" s="309"/>
      <c r="BGQ290" s="309"/>
      <c r="BGR290" s="309"/>
      <c r="BGS290" s="309"/>
      <c r="BGT290" s="309"/>
      <c r="BGU290" s="309"/>
      <c r="BGV290" s="309"/>
      <c r="BGW290" s="309"/>
      <c r="BGX290" s="309"/>
      <c r="BGY290" s="309"/>
      <c r="BGZ290" s="309"/>
      <c r="BHA290" s="309"/>
      <c r="BHB290" s="309"/>
      <c r="BHC290" s="309"/>
      <c r="BHD290" s="309"/>
      <c r="BHE290" s="309"/>
      <c r="BHF290" s="309"/>
      <c r="BHG290" s="309"/>
      <c r="BHH290" s="309"/>
      <c r="BHI290" s="309"/>
      <c r="BHJ290" s="309"/>
      <c r="BHK290" s="309"/>
      <c r="BHL290" s="309"/>
      <c r="BHM290" s="309"/>
      <c r="BHN290" s="309"/>
      <c r="BHO290" s="309"/>
      <c r="BHP290" s="309"/>
      <c r="BHQ290" s="309"/>
      <c r="BHR290" s="309"/>
      <c r="BHS290" s="309"/>
      <c r="BHT290" s="309"/>
      <c r="BHU290" s="309"/>
      <c r="BHV290" s="309"/>
      <c r="BHW290" s="309"/>
      <c r="BHX290" s="309"/>
      <c r="BHY290" s="309"/>
      <c r="BHZ290" s="309"/>
      <c r="BIA290" s="309"/>
      <c r="BIB290" s="309"/>
      <c r="BIC290" s="309"/>
      <c r="BID290" s="309"/>
      <c r="BIE290" s="309"/>
      <c r="BIF290" s="309"/>
      <c r="BIG290" s="309"/>
      <c r="BIH290" s="309"/>
      <c r="BII290" s="309"/>
      <c r="BIJ290" s="309"/>
      <c r="BIK290" s="309"/>
      <c r="BIL290" s="309"/>
      <c r="BIM290" s="309"/>
      <c r="BIN290" s="309"/>
      <c r="BIO290" s="309"/>
      <c r="BIP290" s="309"/>
      <c r="BIQ290" s="309"/>
      <c r="BIR290" s="309"/>
      <c r="BIS290" s="309"/>
      <c r="BIT290" s="309"/>
      <c r="BIU290" s="309"/>
      <c r="BIV290" s="309"/>
      <c r="BIW290" s="309"/>
      <c r="BIX290" s="309"/>
      <c r="BIY290" s="309"/>
      <c r="BIZ290" s="309"/>
      <c r="BJA290" s="309"/>
      <c r="BJB290" s="309"/>
      <c r="BJC290" s="309"/>
      <c r="BJD290" s="309"/>
      <c r="BJE290" s="309"/>
      <c r="BJF290" s="309"/>
      <c r="BJG290" s="309"/>
      <c r="BJH290" s="309"/>
      <c r="BJI290" s="309"/>
      <c r="BJJ290" s="309"/>
      <c r="BJK290" s="309"/>
      <c r="BJL290" s="309"/>
      <c r="BJM290" s="309"/>
      <c r="BJN290" s="309"/>
      <c r="BJO290" s="309"/>
      <c r="BJP290" s="309"/>
      <c r="BJQ290" s="309"/>
      <c r="BJR290" s="309"/>
      <c r="BJS290" s="309"/>
      <c r="BJT290" s="309"/>
      <c r="BJU290" s="309"/>
      <c r="BJV290" s="309"/>
      <c r="BJW290" s="309"/>
      <c r="BJX290" s="309"/>
      <c r="BJY290" s="309"/>
      <c r="BJZ290" s="309"/>
      <c r="BKA290" s="309"/>
      <c r="BKB290" s="309"/>
      <c r="BKC290" s="309"/>
      <c r="BKD290" s="309"/>
      <c r="BKE290" s="309"/>
      <c r="BKF290" s="309"/>
      <c r="BKG290" s="309"/>
      <c r="BKH290" s="309"/>
      <c r="BKI290" s="309"/>
      <c r="BKJ290" s="309"/>
      <c r="BKK290" s="309"/>
      <c r="BKL290" s="309"/>
      <c r="BKM290" s="309"/>
      <c r="BKN290" s="309"/>
      <c r="BKO290" s="309"/>
      <c r="BKP290" s="309"/>
      <c r="BKQ290" s="309"/>
      <c r="BKR290" s="309"/>
      <c r="BKS290" s="309"/>
      <c r="BKT290" s="309"/>
      <c r="BKU290" s="309"/>
      <c r="BKV290" s="309"/>
      <c r="BKW290" s="309"/>
      <c r="BKX290" s="309"/>
      <c r="BKY290" s="309"/>
      <c r="BKZ290" s="309"/>
      <c r="BLA290" s="309"/>
      <c r="BLB290" s="309"/>
      <c r="BLC290" s="309"/>
      <c r="BLD290" s="309"/>
      <c r="BLE290" s="309"/>
      <c r="BLF290" s="309"/>
      <c r="BLG290" s="309"/>
      <c r="BLH290" s="309"/>
      <c r="BLI290" s="309"/>
      <c r="BLJ290" s="309"/>
      <c r="BLK290" s="309"/>
      <c r="BLL290" s="309"/>
      <c r="BLM290" s="309"/>
      <c r="BLN290" s="309"/>
      <c r="BLO290" s="309"/>
      <c r="BLP290" s="309"/>
      <c r="BLQ290" s="309"/>
      <c r="BLR290" s="309"/>
      <c r="BLS290" s="309"/>
      <c r="BLT290" s="309"/>
      <c r="BLU290" s="309"/>
      <c r="BLV290" s="309"/>
      <c r="BLW290" s="309"/>
      <c r="BLX290" s="309"/>
      <c r="BLY290" s="309"/>
      <c r="BLZ290" s="309"/>
      <c r="BMA290" s="309"/>
      <c r="BMB290" s="309"/>
      <c r="BMC290" s="309"/>
      <c r="BMD290" s="309"/>
      <c r="BME290" s="309"/>
      <c r="BMF290" s="309"/>
      <c r="BMG290" s="309"/>
      <c r="BMH290" s="309"/>
      <c r="BMI290" s="309"/>
      <c r="BMJ290" s="309"/>
      <c r="BMK290" s="309"/>
      <c r="BML290" s="309"/>
      <c r="BMM290" s="309"/>
      <c r="BMN290" s="309"/>
      <c r="BMO290" s="309"/>
      <c r="BMP290" s="309"/>
      <c r="BMQ290" s="309"/>
      <c r="BMR290" s="309"/>
      <c r="BMS290" s="309"/>
      <c r="BMT290" s="309"/>
      <c r="BMU290" s="309"/>
      <c r="BMV290" s="309"/>
      <c r="BMW290" s="309"/>
      <c r="BMX290" s="309"/>
      <c r="BMY290" s="309"/>
      <c r="BMZ290" s="309"/>
      <c r="BNA290" s="309"/>
      <c r="BNB290" s="309"/>
      <c r="BNC290" s="309"/>
      <c r="BND290" s="309"/>
      <c r="BNE290" s="309"/>
      <c r="BNF290" s="309"/>
      <c r="BNG290" s="309"/>
      <c r="BNH290" s="309"/>
      <c r="BNI290" s="309"/>
      <c r="BNJ290" s="309"/>
      <c r="BNK290" s="309"/>
      <c r="BNL290" s="309"/>
      <c r="BNM290" s="309"/>
      <c r="BNN290" s="309"/>
      <c r="BNO290" s="309"/>
      <c r="BNP290" s="309"/>
      <c r="BNQ290" s="309"/>
      <c r="BNR290" s="309"/>
      <c r="BNS290" s="309"/>
      <c r="BNT290" s="309"/>
      <c r="BNU290" s="309"/>
      <c r="BNV290" s="309"/>
      <c r="BNW290" s="309"/>
      <c r="BNX290" s="309"/>
      <c r="BNY290" s="309"/>
      <c r="BNZ290" s="309"/>
      <c r="BOA290" s="309"/>
      <c r="BOB290" s="309"/>
      <c r="BOC290" s="309"/>
      <c r="BOD290" s="309"/>
      <c r="BOE290" s="309"/>
      <c r="BOF290" s="309"/>
      <c r="BOG290" s="309"/>
      <c r="BOH290" s="309"/>
      <c r="BOI290" s="309"/>
      <c r="BOJ290" s="309"/>
      <c r="BOK290" s="309"/>
      <c r="BOL290" s="309"/>
      <c r="BOM290" s="309"/>
      <c r="BON290" s="309"/>
      <c r="BOO290" s="309"/>
      <c r="BOP290" s="309"/>
      <c r="BOQ290" s="309"/>
      <c r="BOR290" s="309"/>
      <c r="BOS290" s="309"/>
      <c r="BOT290" s="309"/>
      <c r="BOU290" s="309"/>
      <c r="BOV290" s="309"/>
      <c r="BOW290" s="309"/>
      <c r="BOX290" s="309"/>
      <c r="BOY290" s="309"/>
      <c r="BOZ290" s="309"/>
      <c r="BPA290" s="309"/>
      <c r="BPB290" s="309"/>
      <c r="BPC290" s="309"/>
      <c r="BPD290" s="309"/>
      <c r="BPE290" s="309"/>
      <c r="BPF290" s="309"/>
      <c r="BPG290" s="309"/>
      <c r="BPH290" s="309"/>
      <c r="BPI290" s="309"/>
      <c r="BPJ290" s="309"/>
      <c r="BPK290" s="309"/>
      <c r="BPL290" s="309"/>
      <c r="BPM290" s="309"/>
      <c r="BPN290" s="309"/>
      <c r="BPO290" s="309"/>
      <c r="BPP290" s="309"/>
      <c r="BPQ290" s="309"/>
      <c r="BPR290" s="309"/>
      <c r="BPS290" s="309"/>
      <c r="BPT290" s="309"/>
      <c r="BPU290" s="309"/>
      <c r="BPV290" s="309"/>
      <c r="BPW290" s="309"/>
      <c r="BPX290" s="309"/>
      <c r="BPY290" s="309"/>
      <c r="BPZ290" s="309"/>
      <c r="BQA290" s="309"/>
      <c r="BQB290" s="309"/>
      <c r="BQC290" s="309"/>
      <c r="BQD290" s="309"/>
      <c r="BQE290" s="309"/>
      <c r="BQF290" s="309"/>
      <c r="BQG290" s="309"/>
      <c r="BQH290" s="309"/>
      <c r="BQI290" s="309"/>
      <c r="BQJ290" s="309"/>
      <c r="BQK290" s="309"/>
      <c r="BQL290" s="309"/>
      <c r="BQM290" s="309"/>
      <c r="BQN290" s="309"/>
      <c r="BQO290" s="309"/>
      <c r="BQP290" s="309"/>
      <c r="BQQ290" s="309"/>
      <c r="BQR290" s="309"/>
      <c r="BQS290" s="309"/>
      <c r="BQT290" s="309"/>
      <c r="BQU290" s="309"/>
      <c r="BQV290" s="309"/>
      <c r="BQW290" s="309"/>
      <c r="BQX290" s="309"/>
      <c r="BQY290" s="309"/>
      <c r="BQZ290" s="309"/>
      <c r="BRA290" s="309"/>
      <c r="BRB290" s="309"/>
      <c r="BRC290" s="309"/>
      <c r="BRD290" s="309"/>
      <c r="BRE290" s="309"/>
      <c r="BRF290" s="309"/>
      <c r="BRG290" s="309"/>
      <c r="BRH290" s="309"/>
      <c r="BRI290" s="309"/>
      <c r="BRJ290" s="309"/>
      <c r="BRK290" s="309"/>
      <c r="BRL290" s="309"/>
      <c r="BRM290" s="309"/>
      <c r="BRN290" s="309"/>
      <c r="BRO290" s="309"/>
      <c r="BRP290" s="309"/>
      <c r="BRQ290" s="309"/>
      <c r="BRR290" s="309"/>
      <c r="BRS290" s="309"/>
      <c r="BRT290" s="309"/>
      <c r="BRU290" s="309"/>
      <c r="BRV290" s="309"/>
      <c r="BRW290" s="309"/>
      <c r="BRX290" s="309"/>
      <c r="BRY290" s="309"/>
      <c r="BRZ290" s="309"/>
      <c r="BSA290" s="309"/>
      <c r="BSB290" s="309"/>
      <c r="BSC290" s="309"/>
      <c r="BSD290" s="309"/>
      <c r="BSE290" s="309"/>
      <c r="BSF290" s="309"/>
      <c r="BSG290" s="309"/>
      <c r="BSH290" s="309"/>
      <c r="BSI290" s="309"/>
      <c r="BSJ290" s="309"/>
      <c r="BSK290" s="309"/>
      <c r="BSL290" s="309"/>
      <c r="BSM290" s="309"/>
      <c r="BSN290" s="309"/>
      <c r="BSO290" s="309"/>
      <c r="BSP290" s="309"/>
      <c r="BSQ290" s="309"/>
      <c r="BSR290" s="309"/>
      <c r="BSS290" s="309"/>
      <c r="BST290" s="309"/>
      <c r="BSU290" s="309"/>
      <c r="BSV290" s="309"/>
      <c r="BSW290" s="309"/>
      <c r="BSX290" s="309"/>
      <c r="BSY290" s="309"/>
      <c r="BSZ290" s="309"/>
      <c r="BTA290" s="309"/>
      <c r="BTB290" s="309"/>
      <c r="BTC290" s="309"/>
      <c r="BTD290" s="309"/>
      <c r="BTE290" s="309"/>
      <c r="BTF290" s="309"/>
      <c r="BTG290" s="309"/>
      <c r="BTH290" s="309"/>
      <c r="BTI290" s="309"/>
      <c r="BTJ290" s="309"/>
      <c r="BTK290" s="309"/>
      <c r="BTL290" s="309"/>
      <c r="BTM290" s="309"/>
      <c r="BTN290" s="309"/>
      <c r="BTO290" s="309"/>
      <c r="BTP290" s="309"/>
      <c r="BTQ290" s="309"/>
      <c r="BTR290" s="309"/>
      <c r="BTS290" s="309"/>
      <c r="BTT290" s="309"/>
      <c r="BTU290" s="309"/>
      <c r="BTV290" s="309"/>
      <c r="BTW290" s="309"/>
      <c r="BTX290" s="309"/>
      <c r="BTY290" s="309"/>
      <c r="BTZ290" s="309"/>
      <c r="BUA290" s="309"/>
      <c r="BUB290" s="309"/>
      <c r="BUC290" s="309"/>
      <c r="BUD290" s="309"/>
      <c r="BUE290" s="309"/>
      <c r="BUF290" s="309"/>
      <c r="BUG290" s="309"/>
      <c r="BUH290" s="309"/>
      <c r="BUI290" s="309"/>
      <c r="BUJ290" s="309"/>
      <c r="BUK290" s="309"/>
      <c r="BUL290" s="309"/>
      <c r="BUM290" s="309"/>
      <c r="BUN290" s="309"/>
      <c r="BUO290" s="309"/>
      <c r="BUP290" s="309"/>
      <c r="BUQ290" s="309"/>
      <c r="BUR290" s="309"/>
      <c r="BUS290" s="309"/>
      <c r="BUT290" s="309"/>
      <c r="BUU290" s="309"/>
      <c r="BUV290" s="309"/>
      <c r="BUW290" s="309"/>
      <c r="BUX290" s="309"/>
      <c r="BUY290" s="309"/>
      <c r="BUZ290" s="309"/>
      <c r="BVA290" s="309"/>
      <c r="BVB290" s="309"/>
      <c r="BVC290" s="309"/>
      <c r="BVD290" s="309"/>
      <c r="BVE290" s="309"/>
      <c r="BVF290" s="309"/>
      <c r="BVG290" s="309"/>
      <c r="BVH290" s="309"/>
      <c r="BVI290" s="309"/>
      <c r="BVJ290" s="309"/>
      <c r="BVK290" s="309"/>
      <c r="BVL290" s="309"/>
      <c r="BVM290" s="309"/>
      <c r="BVN290" s="309"/>
      <c r="BVO290" s="309"/>
      <c r="BVP290" s="309"/>
      <c r="BVQ290" s="309"/>
      <c r="BVR290" s="309"/>
      <c r="BVS290" s="309"/>
      <c r="BVT290" s="309"/>
      <c r="BVU290" s="309"/>
      <c r="BVV290" s="309"/>
      <c r="BVW290" s="309"/>
      <c r="BVX290" s="309"/>
      <c r="BVY290" s="309"/>
      <c r="BVZ290" s="309"/>
      <c r="BWA290" s="309"/>
      <c r="BWB290" s="309"/>
      <c r="BWC290" s="309"/>
      <c r="BWD290" s="309"/>
      <c r="BWE290" s="309"/>
      <c r="BWF290" s="309"/>
      <c r="BWG290" s="309"/>
      <c r="BWH290" s="309"/>
      <c r="BWI290" s="309"/>
      <c r="BWJ290" s="309"/>
      <c r="BWK290" s="309"/>
      <c r="BWL290" s="309"/>
      <c r="BWM290" s="309"/>
      <c r="BWN290" s="309"/>
      <c r="BWO290" s="309"/>
      <c r="BWP290" s="309"/>
      <c r="BWQ290" s="309"/>
      <c r="BWR290" s="309"/>
      <c r="BWS290" s="309"/>
      <c r="BWT290" s="309"/>
      <c r="BWU290" s="309"/>
      <c r="BWV290" s="309"/>
      <c r="BWW290" s="309"/>
      <c r="BWX290" s="309"/>
      <c r="BWY290" s="309"/>
      <c r="BWZ290" s="309"/>
      <c r="BXA290" s="309"/>
      <c r="BXB290" s="309"/>
      <c r="BXC290" s="309"/>
      <c r="BXD290" s="309"/>
      <c r="BXE290" s="309"/>
      <c r="BXF290" s="309"/>
      <c r="BXG290" s="309"/>
      <c r="BXH290" s="309"/>
      <c r="BXI290" s="309"/>
      <c r="BXJ290" s="309"/>
      <c r="BXK290" s="309"/>
      <c r="BXL290" s="309"/>
      <c r="BXM290" s="309"/>
      <c r="BXN290" s="309"/>
      <c r="BXO290" s="309"/>
      <c r="BXP290" s="309"/>
      <c r="BXQ290" s="309"/>
      <c r="BXR290" s="309"/>
      <c r="BXS290" s="309"/>
      <c r="BXT290" s="309"/>
      <c r="BXU290" s="309"/>
      <c r="BXV290" s="309"/>
      <c r="BXW290" s="309"/>
      <c r="BXX290" s="309"/>
      <c r="BXY290" s="309"/>
      <c r="BXZ290" s="309"/>
      <c r="BYA290" s="309"/>
      <c r="BYB290" s="309"/>
      <c r="BYC290" s="309"/>
      <c r="BYD290" s="309"/>
      <c r="BYE290" s="309"/>
      <c r="BYF290" s="309"/>
      <c r="BYG290" s="309"/>
      <c r="BYH290" s="309"/>
      <c r="BYI290" s="309"/>
      <c r="BYJ290" s="309"/>
      <c r="BYK290" s="309"/>
      <c r="BYL290" s="309"/>
      <c r="BYM290" s="309"/>
      <c r="BYN290" s="309"/>
      <c r="BYO290" s="309"/>
      <c r="BYP290" s="309"/>
      <c r="BYQ290" s="309"/>
      <c r="BYR290" s="309"/>
      <c r="BYS290" s="309"/>
      <c r="BYT290" s="309"/>
      <c r="BYU290" s="309"/>
      <c r="BYV290" s="309"/>
      <c r="BYW290" s="309"/>
      <c r="BYX290" s="309"/>
      <c r="BYY290" s="309"/>
      <c r="BYZ290" s="309"/>
      <c r="BZA290" s="309"/>
      <c r="BZB290" s="309"/>
      <c r="BZC290" s="309"/>
      <c r="BZD290" s="309"/>
      <c r="BZE290" s="309"/>
      <c r="BZF290" s="309"/>
      <c r="BZG290" s="309"/>
      <c r="BZH290" s="309"/>
      <c r="BZI290" s="309"/>
      <c r="BZJ290" s="309"/>
      <c r="BZK290" s="309"/>
      <c r="BZL290" s="309"/>
      <c r="BZM290" s="309"/>
      <c r="BZN290" s="309"/>
      <c r="BZO290" s="309"/>
      <c r="BZP290" s="309"/>
      <c r="BZQ290" s="309"/>
      <c r="BZR290" s="309"/>
      <c r="BZS290" s="309"/>
      <c r="BZT290" s="309"/>
      <c r="BZU290" s="309"/>
      <c r="BZV290" s="309"/>
      <c r="BZW290" s="309"/>
      <c r="BZX290" s="309"/>
      <c r="BZY290" s="309"/>
      <c r="BZZ290" s="309"/>
      <c r="CAA290" s="309"/>
      <c r="CAB290" s="309"/>
      <c r="CAC290" s="309"/>
      <c r="CAD290" s="309"/>
      <c r="CAE290" s="309"/>
      <c r="CAF290" s="309"/>
      <c r="CAG290" s="309"/>
      <c r="CAH290" s="309"/>
      <c r="CAI290" s="309"/>
      <c r="CAJ290" s="309"/>
      <c r="CAK290" s="309"/>
      <c r="CAL290" s="309"/>
      <c r="CAM290" s="309"/>
      <c r="CAN290" s="309"/>
      <c r="CAO290" s="309"/>
      <c r="CAP290" s="309"/>
      <c r="CAQ290" s="309"/>
      <c r="CAR290" s="309"/>
      <c r="CAS290" s="309"/>
      <c r="CAT290" s="309"/>
      <c r="CAU290" s="309"/>
      <c r="CAV290" s="309"/>
      <c r="CAW290" s="309"/>
      <c r="CAX290" s="309"/>
      <c r="CAY290" s="309"/>
      <c r="CAZ290" s="309"/>
      <c r="CBA290" s="309"/>
      <c r="CBB290" s="309"/>
      <c r="CBC290" s="309"/>
      <c r="CBD290" s="309"/>
      <c r="CBE290" s="309"/>
      <c r="CBF290" s="309"/>
      <c r="CBG290" s="309"/>
      <c r="CBH290" s="309"/>
      <c r="CBI290" s="309"/>
      <c r="CBJ290" s="309"/>
      <c r="CBK290" s="309"/>
      <c r="CBL290" s="309"/>
      <c r="CBM290" s="309"/>
      <c r="CBN290" s="309"/>
      <c r="CBO290" s="309"/>
      <c r="CBP290" s="309"/>
      <c r="CBQ290" s="309"/>
      <c r="CBR290" s="309"/>
      <c r="CBS290" s="309"/>
      <c r="CBT290" s="309"/>
      <c r="CBU290" s="309"/>
      <c r="CBV290" s="309"/>
      <c r="CBW290" s="309"/>
      <c r="CBX290" s="309"/>
      <c r="CBY290" s="309"/>
      <c r="CBZ290" s="309"/>
      <c r="CCA290" s="309"/>
      <c r="CCB290" s="309"/>
      <c r="CCC290" s="309"/>
      <c r="CCD290" s="309"/>
      <c r="CCE290" s="309"/>
      <c r="CCF290" s="309"/>
      <c r="CCG290" s="309"/>
      <c r="CCH290" s="309"/>
      <c r="CCI290" s="309"/>
      <c r="CCJ290" s="309"/>
      <c r="CCK290" s="309"/>
      <c r="CCL290" s="309"/>
      <c r="CCM290" s="309"/>
      <c r="CCN290" s="309"/>
      <c r="CCO290" s="309"/>
      <c r="CCP290" s="309"/>
      <c r="CCQ290" s="309"/>
      <c r="CCR290" s="309"/>
      <c r="CCS290" s="309"/>
      <c r="CCT290" s="309"/>
      <c r="CCU290" s="309"/>
      <c r="CCV290" s="309"/>
      <c r="CCW290" s="309"/>
      <c r="CCX290" s="309"/>
      <c r="CCY290" s="309"/>
      <c r="CCZ290" s="309"/>
      <c r="CDA290" s="309"/>
      <c r="CDB290" s="309"/>
      <c r="CDC290" s="309"/>
      <c r="CDD290" s="309"/>
      <c r="CDE290" s="309"/>
      <c r="CDF290" s="309"/>
      <c r="CDG290" s="309"/>
      <c r="CDH290" s="309"/>
      <c r="CDI290" s="309"/>
      <c r="CDJ290" s="309"/>
      <c r="CDK290" s="309"/>
      <c r="CDL290" s="309"/>
      <c r="CDM290" s="309"/>
      <c r="CDN290" s="309"/>
      <c r="CDO290" s="309"/>
      <c r="CDP290" s="309"/>
      <c r="CDQ290" s="309"/>
      <c r="CDR290" s="309"/>
      <c r="CDS290" s="309"/>
      <c r="CDT290" s="309"/>
      <c r="CDU290" s="309"/>
      <c r="CDV290" s="309"/>
      <c r="CDW290" s="309"/>
      <c r="CDX290" s="309"/>
      <c r="CDY290" s="309"/>
      <c r="CDZ290" s="309"/>
      <c r="CEA290" s="309"/>
      <c r="CEB290" s="309"/>
      <c r="CEC290" s="309"/>
      <c r="CED290" s="309"/>
      <c r="CEE290" s="309"/>
      <c r="CEF290" s="309"/>
      <c r="CEG290" s="309"/>
      <c r="CEH290" s="309"/>
      <c r="CEI290" s="309"/>
      <c r="CEJ290" s="309"/>
      <c r="CEK290" s="309"/>
      <c r="CEL290" s="309"/>
      <c r="CEM290" s="309"/>
      <c r="CEN290" s="309"/>
      <c r="CEO290" s="309"/>
      <c r="CEP290" s="309"/>
      <c r="CEQ290" s="309"/>
      <c r="CER290" s="309"/>
      <c r="CES290" s="309"/>
      <c r="CET290" s="309"/>
      <c r="CEU290" s="309"/>
      <c r="CEV290" s="309"/>
      <c r="CEW290" s="309"/>
      <c r="CEX290" s="309"/>
      <c r="CEY290" s="309"/>
      <c r="CEZ290" s="309"/>
      <c r="CFA290" s="309"/>
      <c r="CFB290" s="309"/>
      <c r="CFC290" s="309"/>
      <c r="CFD290" s="309"/>
      <c r="CFE290" s="309"/>
      <c r="CFF290" s="309"/>
      <c r="CFG290" s="309"/>
      <c r="CFH290" s="309"/>
      <c r="CFI290" s="309"/>
      <c r="CFJ290" s="309"/>
      <c r="CFK290" s="309"/>
      <c r="CFL290" s="309"/>
      <c r="CFM290" s="309"/>
      <c r="CFN290" s="309"/>
      <c r="CFO290" s="309"/>
      <c r="CFP290" s="309"/>
      <c r="CFQ290" s="309"/>
      <c r="CFR290" s="309"/>
      <c r="CFS290" s="309"/>
      <c r="CFT290" s="309"/>
      <c r="CFU290" s="309"/>
      <c r="CFV290" s="309"/>
      <c r="CFW290" s="309"/>
      <c r="CFX290" s="309"/>
      <c r="CFY290" s="309"/>
      <c r="CFZ290" s="309"/>
      <c r="CGA290" s="309"/>
      <c r="CGB290" s="309"/>
      <c r="CGC290" s="309"/>
      <c r="CGD290" s="309"/>
      <c r="CGE290" s="309"/>
      <c r="CGF290" s="309"/>
      <c r="CGG290" s="309"/>
      <c r="CGH290" s="309"/>
      <c r="CGI290" s="309"/>
      <c r="CGJ290" s="309"/>
      <c r="CGK290" s="309"/>
      <c r="CGL290" s="309"/>
      <c r="CGM290" s="309"/>
      <c r="CGN290" s="309"/>
      <c r="CGO290" s="309"/>
      <c r="CGP290" s="309"/>
      <c r="CGQ290" s="309"/>
      <c r="CGR290" s="309"/>
      <c r="CGS290" s="309"/>
      <c r="CGT290" s="309"/>
      <c r="CGU290" s="309"/>
      <c r="CGV290" s="309"/>
      <c r="CGW290" s="309"/>
      <c r="CGX290" s="309"/>
      <c r="CGY290" s="309"/>
      <c r="CGZ290" s="309"/>
      <c r="CHA290" s="309"/>
      <c r="CHB290" s="309"/>
      <c r="CHC290" s="309"/>
      <c r="CHD290" s="309"/>
      <c r="CHE290" s="309"/>
      <c r="CHF290" s="309"/>
      <c r="CHG290" s="309"/>
      <c r="CHH290" s="309"/>
      <c r="CHI290" s="309"/>
      <c r="CHJ290" s="309"/>
      <c r="CHK290" s="309"/>
      <c r="CHL290" s="309"/>
      <c r="CHM290" s="309"/>
      <c r="CHN290" s="309"/>
      <c r="CHO290" s="309"/>
      <c r="CHP290" s="309"/>
      <c r="CHQ290" s="309"/>
      <c r="CHR290" s="309"/>
      <c r="CHS290" s="309"/>
      <c r="CHT290" s="309"/>
      <c r="CHU290" s="309"/>
      <c r="CHV290" s="309"/>
      <c r="CHW290" s="309"/>
      <c r="CHX290" s="309"/>
      <c r="CHY290" s="309"/>
      <c r="CHZ290" s="309"/>
      <c r="CIA290" s="309"/>
      <c r="CIB290" s="309"/>
      <c r="CIC290" s="309"/>
      <c r="CID290" s="309"/>
      <c r="CIE290" s="309"/>
      <c r="CIF290" s="309"/>
      <c r="CIG290" s="309"/>
      <c r="CIH290" s="309"/>
      <c r="CII290" s="309"/>
      <c r="CIJ290" s="309"/>
      <c r="CIK290" s="309"/>
      <c r="CIL290" s="309"/>
      <c r="CIM290" s="309"/>
      <c r="CIN290" s="309"/>
      <c r="CIO290" s="309"/>
      <c r="CIP290" s="309"/>
      <c r="CIQ290" s="309"/>
      <c r="CIR290" s="309"/>
      <c r="CIS290" s="309"/>
      <c r="CIT290" s="309"/>
      <c r="CIU290" s="309"/>
      <c r="CIV290" s="309"/>
      <c r="CIW290" s="309"/>
      <c r="CIX290" s="309"/>
      <c r="CIY290" s="309"/>
      <c r="CIZ290" s="309"/>
      <c r="CJA290" s="309"/>
      <c r="CJB290" s="309"/>
      <c r="CJC290" s="309"/>
      <c r="CJD290" s="309"/>
      <c r="CJE290" s="309"/>
      <c r="CJF290" s="309"/>
      <c r="CJG290" s="309"/>
      <c r="CJH290" s="309"/>
      <c r="CJI290" s="309"/>
      <c r="CJJ290" s="309"/>
      <c r="CJK290" s="309"/>
      <c r="CJL290" s="309"/>
      <c r="CJM290" s="309"/>
      <c r="CJN290" s="309"/>
      <c r="CJO290" s="309"/>
      <c r="CJP290" s="309"/>
      <c r="CJQ290" s="309"/>
      <c r="CJR290" s="309"/>
      <c r="CJS290" s="309"/>
      <c r="CJT290" s="309"/>
      <c r="CJU290" s="309"/>
      <c r="CJV290" s="309"/>
      <c r="CJW290" s="309"/>
      <c r="CJX290" s="309"/>
      <c r="CJY290" s="309"/>
      <c r="CJZ290" s="309"/>
      <c r="CKA290" s="309"/>
      <c r="CKB290" s="309"/>
      <c r="CKC290" s="309"/>
      <c r="CKD290" s="309"/>
      <c r="CKE290" s="309"/>
      <c r="CKF290" s="309"/>
      <c r="CKG290" s="309"/>
      <c r="CKH290" s="309"/>
      <c r="CKI290" s="309"/>
      <c r="CKJ290" s="309"/>
      <c r="CKK290" s="309"/>
      <c r="CKL290" s="309"/>
      <c r="CKM290" s="309"/>
      <c r="CKN290" s="309"/>
      <c r="CKO290" s="309"/>
      <c r="CKP290" s="309"/>
      <c r="CKQ290" s="309"/>
      <c r="CKR290" s="309"/>
      <c r="CKS290" s="309"/>
      <c r="CKT290" s="309"/>
      <c r="CKU290" s="309"/>
      <c r="CKV290" s="309"/>
      <c r="CKW290" s="309"/>
      <c r="CKX290" s="309"/>
      <c r="CKY290" s="309"/>
      <c r="CKZ290" s="309"/>
      <c r="CLA290" s="309"/>
      <c r="CLB290" s="309"/>
      <c r="CLC290" s="309"/>
      <c r="CLD290" s="309"/>
      <c r="CLE290" s="309"/>
      <c r="CLF290" s="309"/>
      <c r="CLG290" s="309"/>
      <c r="CLH290" s="309"/>
      <c r="CLI290" s="309"/>
      <c r="CLJ290" s="309"/>
      <c r="CLK290" s="309"/>
      <c r="CLL290" s="309"/>
      <c r="CLM290" s="309"/>
      <c r="CLN290" s="309"/>
      <c r="CLO290" s="309"/>
      <c r="CLP290" s="309"/>
      <c r="CLQ290" s="309"/>
      <c r="CLR290" s="309"/>
      <c r="CLS290" s="309"/>
      <c r="CLT290" s="309"/>
      <c r="CLU290" s="309"/>
      <c r="CLV290" s="309"/>
      <c r="CLW290" s="309"/>
      <c r="CLX290" s="309"/>
      <c r="CLY290" s="309"/>
      <c r="CLZ290" s="309"/>
      <c r="CMA290" s="309"/>
      <c r="CMB290" s="309"/>
      <c r="CMC290" s="309"/>
      <c r="CMD290" s="309"/>
      <c r="CME290" s="309"/>
      <c r="CMF290" s="309"/>
      <c r="CMG290" s="309"/>
      <c r="CMH290" s="309"/>
      <c r="CMI290" s="309"/>
      <c r="CMJ290" s="309"/>
      <c r="CMK290" s="309"/>
      <c r="CML290" s="309"/>
      <c r="CMM290" s="309"/>
      <c r="CMN290" s="309"/>
      <c r="CMO290" s="309"/>
      <c r="CMP290" s="309"/>
      <c r="CMQ290" s="309"/>
      <c r="CMR290" s="309"/>
      <c r="CMS290" s="309"/>
      <c r="CMT290" s="309"/>
      <c r="CMU290" s="309"/>
      <c r="CMV290" s="309"/>
      <c r="CMW290" s="309"/>
      <c r="CMX290" s="309"/>
      <c r="CMY290" s="309"/>
      <c r="CMZ290" s="309"/>
      <c r="CNA290" s="309"/>
      <c r="CNB290" s="309"/>
      <c r="CNC290" s="309"/>
      <c r="CND290" s="309"/>
      <c r="CNE290" s="309"/>
      <c r="CNF290" s="309"/>
      <c r="CNG290" s="309"/>
      <c r="CNH290" s="309"/>
      <c r="CNI290" s="309"/>
      <c r="CNJ290" s="309"/>
      <c r="CNK290" s="309"/>
      <c r="CNL290" s="309"/>
      <c r="CNM290" s="309"/>
      <c r="CNN290" s="309"/>
      <c r="CNO290" s="309"/>
      <c r="CNP290" s="309"/>
      <c r="CNQ290" s="309"/>
      <c r="CNR290" s="309"/>
      <c r="CNS290" s="309"/>
      <c r="CNT290" s="309"/>
      <c r="CNU290" s="309"/>
      <c r="CNV290" s="309"/>
      <c r="CNW290" s="309"/>
      <c r="CNX290" s="309"/>
      <c r="CNY290" s="309"/>
      <c r="CNZ290" s="309"/>
      <c r="COA290" s="309"/>
      <c r="COB290" s="309"/>
      <c r="COC290" s="309"/>
      <c r="COD290" s="309"/>
      <c r="COE290" s="309"/>
      <c r="COF290" s="309"/>
      <c r="COG290" s="309"/>
      <c r="COH290" s="309"/>
      <c r="COI290" s="309"/>
      <c r="COJ290" s="309"/>
      <c r="COK290" s="309"/>
      <c r="COL290" s="309"/>
      <c r="COM290" s="309"/>
      <c r="CON290" s="309"/>
      <c r="COO290" s="309"/>
      <c r="COP290" s="309"/>
      <c r="COQ290" s="309"/>
      <c r="COR290" s="309"/>
      <c r="COS290" s="309"/>
      <c r="COT290" s="309"/>
      <c r="COU290" s="309"/>
      <c r="COV290" s="309"/>
      <c r="COW290" s="309"/>
      <c r="COX290" s="309"/>
      <c r="COY290" s="309"/>
      <c r="COZ290" s="309"/>
      <c r="CPA290" s="309"/>
      <c r="CPB290" s="309"/>
      <c r="CPC290" s="309"/>
      <c r="CPD290" s="309"/>
      <c r="CPE290" s="309"/>
      <c r="CPF290" s="309"/>
      <c r="CPG290" s="309"/>
      <c r="CPH290" s="309"/>
      <c r="CPI290" s="309"/>
      <c r="CPJ290" s="309"/>
      <c r="CPK290" s="309"/>
      <c r="CPL290" s="309"/>
      <c r="CPM290" s="309"/>
      <c r="CPN290" s="309"/>
      <c r="CPO290" s="309"/>
      <c r="CPP290" s="309"/>
      <c r="CPQ290" s="309"/>
      <c r="CPR290" s="309"/>
      <c r="CPS290" s="309"/>
      <c r="CPT290" s="309"/>
      <c r="CPU290" s="309"/>
      <c r="CPV290" s="309"/>
      <c r="CPW290" s="309"/>
      <c r="CPX290" s="309"/>
      <c r="CPY290" s="309"/>
      <c r="CPZ290" s="309"/>
      <c r="CQA290" s="309"/>
      <c r="CQB290" s="309"/>
      <c r="CQC290" s="309"/>
      <c r="CQD290" s="309"/>
      <c r="CQE290" s="309"/>
      <c r="CQF290" s="309"/>
      <c r="CQG290" s="309"/>
      <c r="CQH290" s="309"/>
      <c r="CQI290" s="309"/>
      <c r="CQJ290" s="309"/>
      <c r="CQK290" s="309"/>
      <c r="CQL290" s="309"/>
      <c r="CQM290" s="309"/>
      <c r="CQN290" s="309"/>
      <c r="CQO290" s="309"/>
      <c r="CQP290" s="309"/>
      <c r="CQQ290" s="309"/>
      <c r="CQR290" s="309"/>
      <c r="CQS290" s="309"/>
      <c r="CQT290" s="309"/>
      <c r="CQU290" s="309"/>
      <c r="CQV290" s="309"/>
      <c r="CQW290" s="309"/>
      <c r="CQX290" s="309"/>
      <c r="CQY290" s="309"/>
      <c r="CQZ290" s="309"/>
      <c r="CRA290" s="309"/>
      <c r="CRB290" s="309"/>
      <c r="CRC290" s="309"/>
      <c r="CRD290" s="309"/>
      <c r="CRE290" s="309"/>
      <c r="CRF290" s="309"/>
      <c r="CRG290" s="309"/>
      <c r="CRH290" s="309"/>
      <c r="CRI290" s="309"/>
      <c r="CRJ290" s="309"/>
      <c r="CRK290" s="309"/>
      <c r="CRL290" s="309"/>
      <c r="CRM290" s="309"/>
      <c r="CRN290" s="309"/>
      <c r="CRO290" s="309"/>
      <c r="CRP290" s="309"/>
      <c r="CRQ290" s="309"/>
      <c r="CRR290" s="309"/>
      <c r="CRS290" s="309"/>
      <c r="CRT290" s="309"/>
      <c r="CRU290" s="309"/>
      <c r="CRV290" s="309"/>
      <c r="CRW290" s="309"/>
      <c r="CRX290" s="309"/>
      <c r="CRY290" s="309"/>
      <c r="CRZ290" s="309"/>
      <c r="CSA290" s="309"/>
      <c r="CSB290" s="309"/>
      <c r="CSC290" s="309"/>
      <c r="CSD290" s="309"/>
      <c r="CSE290" s="309"/>
      <c r="CSF290" s="309"/>
      <c r="CSG290" s="309"/>
      <c r="CSH290" s="309"/>
      <c r="CSI290" s="309"/>
      <c r="CSJ290" s="309"/>
      <c r="CSK290" s="309"/>
      <c r="CSL290" s="309"/>
      <c r="CSM290" s="309"/>
      <c r="CSN290" s="309"/>
      <c r="CSO290" s="309"/>
      <c r="CSP290" s="309"/>
      <c r="CSQ290" s="309"/>
      <c r="CSR290" s="309"/>
      <c r="CSS290" s="309"/>
      <c r="CST290" s="309"/>
      <c r="CSU290" s="309"/>
      <c r="CSV290" s="309"/>
      <c r="CSW290" s="309"/>
      <c r="CSX290" s="309"/>
      <c r="CSY290" s="309"/>
      <c r="CSZ290" s="309"/>
      <c r="CTA290" s="309"/>
      <c r="CTB290" s="309"/>
      <c r="CTC290" s="309"/>
      <c r="CTD290" s="309"/>
      <c r="CTE290" s="309"/>
      <c r="CTF290" s="309"/>
      <c r="CTG290" s="309"/>
      <c r="CTH290" s="309"/>
      <c r="CTI290" s="309"/>
      <c r="CTJ290" s="309"/>
      <c r="CTK290" s="309"/>
      <c r="CTL290" s="309"/>
      <c r="CTM290" s="309"/>
      <c r="CTN290" s="309"/>
      <c r="CTO290" s="309"/>
      <c r="CTP290" s="309"/>
      <c r="CTQ290" s="309"/>
      <c r="CTR290" s="309"/>
      <c r="CTS290" s="309"/>
      <c r="CTT290" s="309"/>
      <c r="CTU290" s="309"/>
      <c r="CTV290" s="309"/>
      <c r="CTW290" s="309"/>
      <c r="CTX290" s="309"/>
      <c r="CTY290" s="309"/>
      <c r="CTZ290" s="309"/>
      <c r="CUA290" s="309"/>
      <c r="CUB290" s="309"/>
      <c r="CUC290" s="309"/>
      <c r="CUD290" s="309"/>
      <c r="CUE290" s="309"/>
      <c r="CUF290" s="309"/>
      <c r="CUG290" s="309"/>
      <c r="CUH290" s="309"/>
      <c r="CUI290" s="309"/>
      <c r="CUJ290" s="309"/>
      <c r="CUK290" s="309"/>
      <c r="CUL290" s="309"/>
      <c r="CUM290" s="309"/>
      <c r="CUN290" s="309"/>
      <c r="CUO290" s="309"/>
      <c r="CUP290" s="309"/>
      <c r="CUQ290" s="309"/>
      <c r="CUR290" s="309"/>
      <c r="CUS290" s="309"/>
      <c r="CUT290" s="309"/>
      <c r="CUU290" s="309"/>
      <c r="CUV290" s="309"/>
      <c r="CUW290" s="309"/>
      <c r="CUX290" s="309"/>
      <c r="CUY290" s="309"/>
      <c r="CUZ290" s="309"/>
      <c r="CVA290" s="309"/>
      <c r="CVB290" s="309"/>
      <c r="CVC290" s="309"/>
      <c r="CVD290" s="309"/>
      <c r="CVE290" s="309"/>
      <c r="CVF290" s="309"/>
      <c r="CVG290" s="309"/>
      <c r="CVH290" s="309"/>
      <c r="CVI290" s="309"/>
      <c r="CVJ290" s="309"/>
      <c r="CVK290" s="309"/>
      <c r="CVL290" s="309"/>
      <c r="CVM290" s="309"/>
      <c r="CVN290" s="309"/>
      <c r="CVO290" s="309"/>
      <c r="CVP290" s="309"/>
      <c r="CVQ290" s="309"/>
      <c r="CVR290" s="309"/>
      <c r="CVS290" s="309"/>
      <c r="CVT290" s="309"/>
      <c r="CVU290" s="309"/>
      <c r="CVV290" s="309"/>
      <c r="CVW290" s="309"/>
      <c r="CVX290" s="309"/>
      <c r="CVY290" s="309"/>
      <c r="CVZ290" s="309"/>
      <c r="CWA290" s="309"/>
      <c r="CWB290" s="309"/>
      <c r="CWC290" s="309"/>
      <c r="CWD290" s="309"/>
      <c r="CWE290" s="309"/>
      <c r="CWF290" s="309"/>
      <c r="CWG290" s="309"/>
      <c r="CWH290" s="309"/>
      <c r="CWI290" s="309"/>
      <c r="CWJ290" s="309"/>
      <c r="CWK290" s="309"/>
      <c r="CWL290" s="309"/>
      <c r="CWM290" s="309"/>
      <c r="CWN290" s="309"/>
      <c r="CWO290" s="309"/>
      <c r="CWP290" s="309"/>
      <c r="CWQ290" s="309"/>
      <c r="CWR290" s="309"/>
      <c r="CWS290" s="309"/>
      <c r="CWT290" s="309"/>
      <c r="CWU290" s="309"/>
      <c r="CWV290" s="309"/>
      <c r="CWW290" s="309"/>
      <c r="CWX290" s="309"/>
      <c r="CWY290" s="309"/>
      <c r="CWZ290" s="309"/>
      <c r="CXA290" s="309"/>
      <c r="CXB290" s="309"/>
      <c r="CXC290" s="309"/>
      <c r="CXD290" s="309"/>
      <c r="CXE290" s="309"/>
      <c r="CXF290" s="309"/>
      <c r="CXG290" s="309"/>
      <c r="CXH290" s="309"/>
      <c r="CXI290" s="309"/>
      <c r="CXJ290" s="309"/>
      <c r="CXK290" s="309"/>
      <c r="CXL290" s="309"/>
      <c r="CXM290" s="309"/>
      <c r="CXN290" s="309"/>
      <c r="CXO290" s="309"/>
      <c r="CXP290" s="309"/>
      <c r="CXQ290" s="309"/>
      <c r="CXR290" s="309"/>
      <c r="CXS290" s="309"/>
      <c r="CXT290" s="309"/>
      <c r="CXU290" s="309"/>
      <c r="CXV290" s="309"/>
      <c r="CXW290" s="309"/>
      <c r="CXX290" s="309"/>
      <c r="CXY290" s="309"/>
      <c r="CXZ290" s="309"/>
      <c r="CYA290" s="309"/>
      <c r="CYB290" s="309"/>
      <c r="CYC290" s="309"/>
      <c r="CYD290" s="309"/>
      <c r="CYE290" s="309"/>
      <c r="CYF290" s="309"/>
      <c r="CYG290" s="309"/>
      <c r="CYH290" s="309"/>
      <c r="CYI290" s="309"/>
      <c r="CYJ290" s="309"/>
      <c r="CYK290" s="309"/>
      <c r="CYL290" s="309"/>
      <c r="CYM290" s="309"/>
      <c r="CYN290" s="309"/>
      <c r="CYO290" s="309"/>
      <c r="CYP290" s="309"/>
      <c r="CYQ290" s="309"/>
      <c r="CYR290" s="309"/>
      <c r="CYS290" s="309"/>
      <c r="CYT290" s="309"/>
      <c r="CYU290" s="309"/>
      <c r="CYV290" s="309"/>
      <c r="CYW290" s="309"/>
      <c r="CYX290" s="309"/>
      <c r="CYY290" s="309"/>
      <c r="CYZ290" s="309"/>
      <c r="CZA290" s="309"/>
      <c r="CZB290" s="309"/>
      <c r="CZC290" s="309"/>
      <c r="CZD290" s="309"/>
      <c r="CZE290" s="309"/>
      <c r="CZF290" s="309"/>
      <c r="CZG290" s="309"/>
      <c r="CZH290" s="309"/>
      <c r="CZI290" s="309"/>
      <c r="CZJ290" s="309"/>
      <c r="CZK290" s="309"/>
      <c r="CZL290" s="309"/>
      <c r="CZM290" s="309"/>
      <c r="CZN290" s="309"/>
      <c r="CZO290" s="309"/>
      <c r="CZP290" s="309"/>
      <c r="CZQ290" s="309"/>
      <c r="CZR290" s="309"/>
      <c r="CZS290" s="309"/>
      <c r="CZT290" s="309"/>
      <c r="CZU290" s="309"/>
      <c r="CZV290" s="309"/>
      <c r="CZW290" s="309"/>
      <c r="CZX290" s="309"/>
      <c r="CZY290" s="309"/>
      <c r="CZZ290" s="309"/>
      <c r="DAA290" s="309"/>
      <c r="DAB290" s="309"/>
      <c r="DAC290" s="309"/>
      <c r="DAD290" s="309"/>
      <c r="DAE290" s="309"/>
      <c r="DAF290" s="309"/>
      <c r="DAG290" s="309"/>
      <c r="DAH290" s="309"/>
      <c r="DAI290" s="309"/>
      <c r="DAJ290" s="309"/>
      <c r="DAK290" s="309"/>
      <c r="DAL290" s="309"/>
      <c r="DAM290" s="309"/>
      <c r="DAN290" s="309"/>
      <c r="DAO290" s="309"/>
      <c r="DAP290" s="309"/>
      <c r="DAQ290" s="309"/>
      <c r="DAR290" s="309"/>
      <c r="DAS290" s="309"/>
      <c r="DAT290" s="309"/>
      <c r="DAU290" s="309"/>
      <c r="DAV290" s="309"/>
      <c r="DAW290" s="309"/>
      <c r="DAX290" s="309"/>
      <c r="DAY290" s="309"/>
      <c r="DAZ290" s="309"/>
      <c r="DBA290" s="309"/>
      <c r="DBB290" s="309"/>
      <c r="DBC290" s="309"/>
      <c r="DBD290" s="309"/>
      <c r="DBE290" s="309"/>
      <c r="DBF290" s="309"/>
      <c r="DBG290" s="309"/>
      <c r="DBH290" s="309"/>
      <c r="DBI290" s="309"/>
      <c r="DBJ290" s="309"/>
      <c r="DBK290" s="309"/>
      <c r="DBL290" s="309"/>
      <c r="DBM290" s="309"/>
      <c r="DBN290" s="309"/>
      <c r="DBO290" s="309"/>
      <c r="DBP290" s="309"/>
      <c r="DBQ290" s="309"/>
      <c r="DBR290" s="309"/>
      <c r="DBS290" s="309"/>
      <c r="DBT290" s="309"/>
      <c r="DBU290" s="309"/>
      <c r="DBV290" s="309"/>
      <c r="DBW290" s="309"/>
      <c r="DBX290" s="309"/>
      <c r="DBY290" s="309"/>
      <c r="DBZ290" s="309"/>
      <c r="DCA290" s="309"/>
      <c r="DCB290" s="309"/>
      <c r="DCC290" s="309"/>
      <c r="DCD290" s="309"/>
      <c r="DCE290" s="309"/>
      <c r="DCF290" s="309"/>
      <c r="DCG290" s="309"/>
      <c r="DCH290" s="309"/>
      <c r="DCI290" s="309"/>
      <c r="DCJ290" s="309"/>
      <c r="DCK290" s="309"/>
      <c r="DCL290" s="309"/>
      <c r="DCM290" s="309"/>
      <c r="DCN290" s="309"/>
      <c r="DCO290" s="309"/>
      <c r="DCP290" s="309"/>
      <c r="DCQ290" s="309"/>
      <c r="DCR290" s="309"/>
      <c r="DCS290" s="309"/>
      <c r="DCT290" s="309"/>
      <c r="DCU290" s="309"/>
      <c r="DCV290" s="309"/>
      <c r="DCW290" s="309"/>
      <c r="DCX290" s="309"/>
      <c r="DCY290" s="309"/>
      <c r="DCZ290" s="309"/>
      <c r="DDA290" s="309"/>
      <c r="DDB290" s="309"/>
      <c r="DDC290" s="309"/>
      <c r="DDD290" s="309"/>
      <c r="DDE290" s="309"/>
      <c r="DDF290" s="309"/>
      <c r="DDG290" s="309"/>
      <c r="DDH290" s="309"/>
      <c r="DDI290" s="309"/>
      <c r="DDJ290" s="309"/>
      <c r="DDK290" s="309"/>
      <c r="DDL290" s="309"/>
      <c r="DDM290" s="309"/>
      <c r="DDN290" s="309"/>
      <c r="DDO290" s="309"/>
      <c r="DDP290" s="309"/>
      <c r="DDQ290" s="309"/>
      <c r="DDR290" s="309"/>
      <c r="DDS290" s="309"/>
      <c r="DDT290" s="309"/>
      <c r="DDU290" s="309"/>
      <c r="DDV290" s="309"/>
      <c r="DDW290" s="309"/>
      <c r="DDX290" s="309"/>
      <c r="DDY290" s="309"/>
      <c r="DDZ290" s="309"/>
      <c r="DEA290" s="309"/>
      <c r="DEB290" s="309"/>
      <c r="DEC290" s="309"/>
      <c r="DED290" s="309"/>
      <c r="DEE290" s="309"/>
      <c r="DEF290" s="309"/>
      <c r="DEG290" s="309"/>
      <c r="DEH290" s="309"/>
      <c r="DEI290" s="309"/>
      <c r="DEJ290" s="309"/>
      <c r="DEK290" s="309"/>
      <c r="DEL290" s="309"/>
      <c r="DEM290" s="309"/>
      <c r="DEN290" s="309"/>
      <c r="DEO290" s="309"/>
      <c r="DEP290" s="309"/>
      <c r="DEQ290" s="309"/>
      <c r="DER290" s="309"/>
      <c r="DES290" s="309"/>
      <c r="DET290" s="309"/>
      <c r="DEU290" s="309"/>
      <c r="DEV290" s="309"/>
      <c r="DEW290" s="309"/>
      <c r="DEX290" s="309"/>
      <c r="DEY290" s="309"/>
      <c r="DEZ290" s="309"/>
      <c r="DFA290" s="309"/>
      <c r="DFB290" s="309"/>
      <c r="DFC290" s="309"/>
      <c r="DFD290" s="309"/>
      <c r="DFE290" s="309"/>
      <c r="DFF290" s="309"/>
      <c r="DFG290" s="309"/>
      <c r="DFH290" s="309"/>
      <c r="DFI290" s="309"/>
      <c r="DFJ290" s="309"/>
      <c r="DFK290" s="309"/>
      <c r="DFL290" s="309"/>
      <c r="DFM290" s="309"/>
      <c r="DFN290" s="309"/>
      <c r="DFO290" s="309"/>
      <c r="DFP290" s="309"/>
      <c r="DFQ290" s="309"/>
      <c r="DFR290" s="309"/>
      <c r="DFS290" s="309"/>
      <c r="DFT290" s="309"/>
      <c r="DFU290" s="309"/>
      <c r="DFV290" s="309"/>
      <c r="DFW290" s="309"/>
      <c r="DFX290" s="309"/>
      <c r="DFY290" s="309"/>
      <c r="DFZ290" s="309"/>
      <c r="DGA290" s="309"/>
      <c r="DGB290" s="309"/>
      <c r="DGC290" s="309"/>
      <c r="DGD290" s="309"/>
      <c r="DGE290" s="309"/>
      <c r="DGF290" s="309"/>
      <c r="DGG290" s="309"/>
      <c r="DGH290" s="309"/>
      <c r="DGI290" s="309"/>
      <c r="DGJ290" s="309"/>
      <c r="DGK290" s="309"/>
      <c r="DGL290" s="309"/>
      <c r="DGM290" s="309"/>
      <c r="DGN290" s="309"/>
      <c r="DGO290" s="309"/>
      <c r="DGP290" s="309"/>
      <c r="DGQ290" s="309"/>
      <c r="DGR290" s="309"/>
      <c r="DGS290" s="309"/>
      <c r="DGT290" s="309"/>
      <c r="DGU290" s="309"/>
      <c r="DGV290" s="309"/>
      <c r="DGW290" s="309"/>
      <c r="DGX290" s="309"/>
      <c r="DGY290" s="309"/>
      <c r="DGZ290" s="309"/>
      <c r="DHA290" s="309"/>
      <c r="DHB290" s="309"/>
      <c r="DHC290" s="309"/>
      <c r="DHD290" s="309"/>
      <c r="DHE290" s="309"/>
      <c r="DHF290" s="309"/>
      <c r="DHG290" s="309"/>
      <c r="DHH290" s="309"/>
      <c r="DHI290" s="309"/>
      <c r="DHJ290" s="309"/>
      <c r="DHK290" s="309"/>
      <c r="DHL290" s="309"/>
      <c r="DHM290" s="309"/>
      <c r="DHN290" s="309"/>
      <c r="DHO290" s="309"/>
      <c r="DHP290" s="309"/>
      <c r="DHQ290" s="309"/>
      <c r="DHR290" s="309"/>
      <c r="DHS290" s="309"/>
      <c r="DHT290" s="309"/>
      <c r="DHU290" s="309"/>
      <c r="DHV290" s="309"/>
      <c r="DHW290" s="309"/>
      <c r="DHX290" s="309"/>
      <c r="DHY290" s="309"/>
      <c r="DHZ290" s="309"/>
      <c r="DIA290" s="309"/>
      <c r="DIB290" s="309"/>
      <c r="DIC290" s="309"/>
      <c r="DID290" s="309"/>
      <c r="DIE290" s="309"/>
      <c r="DIF290" s="309"/>
      <c r="DIG290" s="309"/>
      <c r="DIH290" s="309"/>
      <c r="DII290" s="309"/>
      <c r="DIJ290" s="309"/>
      <c r="DIK290" s="309"/>
      <c r="DIL290" s="309"/>
      <c r="DIM290" s="309"/>
      <c r="DIN290" s="309"/>
      <c r="DIO290" s="309"/>
      <c r="DIP290" s="309"/>
      <c r="DIQ290" s="309"/>
      <c r="DIR290" s="309"/>
      <c r="DIS290" s="309"/>
      <c r="DIT290" s="309"/>
      <c r="DIU290" s="309"/>
      <c r="DIV290" s="309"/>
      <c r="DIW290" s="309"/>
      <c r="DIX290" s="309"/>
      <c r="DIY290" s="309"/>
      <c r="DIZ290" s="309"/>
      <c r="DJA290" s="309"/>
      <c r="DJB290" s="309"/>
      <c r="DJC290" s="309"/>
      <c r="DJD290" s="309"/>
      <c r="DJE290" s="309"/>
      <c r="DJF290" s="309"/>
      <c r="DJG290" s="309"/>
      <c r="DJH290" s="309"/>
      <c r="DJI290" s="309"/>
      <c r="DJJ290" s="309"/>
      <c r="DJK290" s="309"/>
      <c r="DJL290" s="309"/>
      <c r="DJM290" s="309"/>
      <c r="DJN290" s="309"/>
      <c r="DJO290" s="309"/>
      <c r="DJP290" s="309"/>
      <c r="DJQ290" s="309"/>
      <c r="DJR290" s="309"/>
      <c r="DJS290" s="309"/>
      <c r="DJT290" s="309"/>
      <c r="DJU290" s="309"/>
      <c r="DJV290" s="309"/>
      <c r="DJW290" s="309"/>
      <c r="DJX290" s="309"/>
      <c r="DJY290" s="309"/>
      <c r="DJZ290" s="309"/>
      <c r="DKA290" s="309"/>
      <c r="DKB290" s="309"/>
      <c r="DKC290" s="309"/>
      <c r="DKD290" s="309"/>
      <c r="DKE290" s="309"/>
      <c r="DKF290" s="309"/>
      <c r="DKG290" s="309"/>
      <c r="DKH290" s="309"/>
      <c r="DKI290" s="309"/>
      <c r="DKJ290" s="309"/>
      <c r="DKK290" s="309"/>
      <c r="DKL290" s="309"/>
      <c r="DKM290" s="309"/>
      <c r="DKN290" s="309"/>
      <c r="DKO290" s="309"/>
      <c r="DKP290" s="309"/>
      <c r="DKQ290" s="309"/>
      <c r="DKR290" s="309"/>
      <c r="DKS290" s="309"/>
      <c r="DKT290" s="309"/>
      <c r="DKU290" s="309"/>
      <c r="DKV290" s="309"/>
      <c r="DKW290" s="309"/>
      <c r="DKX290" s="309"/>
      <c r="DKY290" s="309"/>
      <c r="DKZ290" s="309"/>
      <c r="DLA290" s="309"/>
      <c r="DLB290" s="309"/>
      <c r="DLC290" s="309"/>
      <c r="DLD290" s="309"/>
      <c r="DLE290" s="309"/>
      <c r="DLF290" s="309"/>
      <c r="DLG290" s="309"/>
      <c r="DLH290" s="309"/>
      <c r="DLI290" s="309"/>
      <c r="DLJ290" s="309"/>
      <c r="DLK290" s="309"/>
      <c r="DLL290" s="309"/>
      <c r="DLM290" s="309"/>
      <c r="DLN290" s="309"/>
      <c r="DLO290" s="309"/>
      <c r="DLP290" s="309"/>
      <c r="DLQ290" s="309"/>
      <c r="DLR290" s="309"/>
      <c r="DLS290" s="309"/>
      <c r="DLT290" s="309"/>
      <c r="DLU290" s="309"/>
      <c r="DLV290" s="309"/>
      <c r="DLW290" s="309"/>
      <c r="DLX290" s="309"/>
      <c r="DLY290" s="309"/>
      <c r="DLZ290" s="309"/>
      <c r="DMA290" s="309"/>
      <c r="DMB290" s="309"/>
      <c r="DMC290" s="309"/>
      <c r="DMD290" s="309"/>
      <c r="DME290" s="309"/>
      <c r="DMF290" s="309"/>
      <c r="DMG290" s="309"/>
      <c r="DMH290" s="309"/>
      <c r="DMI290" s="309"/>
      <c r="DMJ290" s="309"/>
      <c r="DMK290" s="309"/>
      <c r="DML290" s="309"/>
      <c r="DMM290" s="309"/>
      <c r="DMN290" s="309"/>
      <c r="DMO290" s="309"/>
      <c r="DMP290" s="309"/>
      <c r="DMQ290" s="309"/>
      <c r="DMR290" s="309"/>
      <c r="DMS290" s="309"/>
      <c r="DMT290" s="309"/>
      <c r="DMU290" s="309"/>
      <c r="DMV290" s="309"/>
      <c r="DMW290" s="309"/>
      <c r="DMX290" s="309"/>
      <c r="DMY290" s="309"/>
      <c r="DMZ290" s="309"/>
      <c r="DNA290" s="309"/>
      <c r="DNB290" s="309"/>
      <c r="DNC290" s="309"/>
      <c r="DND290" s="309"/>
      <c r="DNE290" s="309"/>
      <c r="DNF290" s="309"/>
      <c r="DNG290" s="309"/>
      <c r="DNH290" s="309"/>
      <c r="DNI290" s="309"/>
      <c r="DNJ290" s="309"/>
      <c r="DNK290" s="309"/>
      <c r="DNL290" s="309"/>
      <c r="DNM290" s="309"/>
      <c r="DNN290" s="309"/>
      <c r="DNO290" s="309"/>
      <c r="DNP290" s="309"/>
      <c r="DNQ290" s="309"/>
      <c r="DNR290" s="309"/>
      <c r="DNS290" s="309"/>
      <c r="DNT290" s="309"/>
      <c r="DNU290" s="309"/>
      <c r="DNV290" s="309"/>
      <c r="DNW290" s="309"/>
      <c r="DNX290" s="309"/>
      <c r="DNY290" s="309"/>
      <c r="DNZ290" s="309"/>
      <c r="DOA290" s="309"/>
      <c r="DOB290" s="309"/>
      <c r="DOC290" s="309"/>
      <c r="DOD290" s="309"/>
      <c r="DOE290" s="309"/>
      <c r="DOF290" s="309"/>
      <c r="DOG290" s="309"/>
      <c r="DOH290" s="309"/>
      <c r="DOI290" s="309"/>
      <c r="DOJ290" s="309"/>
      <c r="DOK290" s="309"/>
      <c r="DOL290" s="309"/>
      <c r="DOM290" s="309"/>
      <c r="DON290" s="309"/>
      <c r="DOO290" s="309"/>
      <c r="DOP290" s="309"/>
      <c r="DOQ290" s="309"/>
      <c r="DOR290" s="309"/>
      <c r="DOS290" s="309"/>
      <c r="DOT290" s="309"/>
      <c r="DOU290" s="309"/>
      <c r="DOV290" s="309"/>
      <c r="DOW290" s="309"/>
      <c r="DOX290" s="309"/>
      <c r="DOY290" s="309"/>
      <c r="DOZ290" s="309"/>
      <c r="DPA290" s="309"/>
      <c r="DPB290" s="309"/>
      <c r="DPC290" s="309"/>
      <c r="DPD290" s="309"/>
      <c r="DPE290" s="309"/>
      <c r="DPF290" s="309"/>
      <c r="DPG290" s="309"/>
      <c r="DPH290" s="309"/>
      <c r="DPI290" s="309"/>
      <c r="DPJ290" s="309"/>
      <c r="DPK290" s="309"/>
      <c r="DPL290" s="309"/>
      <c r="DPM290" s="309"/>
      <c r="DPN290" s="309"/>
      <c r="DPO290" s="309"/>
      <c r="DPP290" s="309"/>
      <c r="DPQ290" s="309"/>
      <c r="DPR290" s="309"/>
      <c r="DPS290" s="309"/>
      <c r="DPT290" s="309"/>
      <c r="DPU290" s="309"/>
      <c r="DPV290" s="309"/>
      <c r="DPW290" s="309"/>
      <c r="DPX290" s="309"/>
      <c r="DPY290" s="309"/>
      <c r="DPZ290" s="309"/>
      <c r="DQA290" s="309"/>
      <c r="DQB290" s="309"/>
      <c r="DQC290" s="309"/>
      <c r="DQD290" s="309"/>
      <c r="DQE290" s="309"/>
      <c r="DQF290" s="309"/>
      <c r="DQG290" s="309"/>
      <c r="DQH290" s="309"/>
      <c r="DQI290" s="309"/>
      <c r="DQJ290" s="309"/>
      <c r="DQK290" s="309"/>
      <c r="DQL290" s="309"/>
      <c r="DQM290" s="309"/>
      <c r="DQN290" s="309"/>
      <c r="DQO290" s="309"/>
      <c r="DQP290" s="309"/>
      <c r="DQQ290" s="309"/>
      <c r="DQR290" s="309"/>
      <c r="DQS290" s="309"/>
      <c r="DQT290" s="309"/>
      <c r="DQU290" s="309"/>
      <c r="DQV290" s="309"/>
      <c r="DQW290" s="309"/>
      <c r="DQX290" s="309"/>
      <c r="DQY290" s="309"/>
      <c r="DQZ290" s="309"/>
      <c r="DRA290" s="309"/>
      <c r="DRB290" s="309"/>
      <c r="DRC290" s="309"/>
      <c r="DRD290" s="309"/>
      <c r="DRE290" s="309"/>
      <c r="DRF290" s="309"/>
      <c r="DRG290" s="309"/>
      <c r="DRH290" s="309"/>
      <c r="DRI290" s="309"/>
      <c r="DRJ290" s="309"/>
      <c r="DRK290" s="309"/>
      <c r="DRL290" s="309"/>
      <c r="DRM290" s="309"/>
      <c r="DRN290" s="309"/>
      <c r="DRO290" s="309"/>
      <c r="DRP290" s="309"/>
      <c r="DRQ290" s="309"/>
      <c r="DRR290" s="309"/>
      <c r="DRS290" s="309"/>
      <c r="DRT290" s="309"/>
      <c r="DRU290" s="309"/>
      <c r="DRV290" s="309"/>
      <c r="DRW290" s="309"/>
      <c r="DRX290" s="309"/>
      <c r="DRY290" s="309"/>
      <c r="DRZ290" s="309"/>
      <c r="DSA290" s="309"/>
      <c r="DSB290" s="309"/>
      <c r="DSC290" s="309"/>
      <c r="DSD290" s="309"/>
      <c r="DSE290" s="309"/>
      <c r="DSF290" s="309"/>
      <c r="DSG290" s="309"/>
      <c r="DSH290" s="309"/>
      <c r="DSI290" s="309"/>
      <c r="DSJ290" s="309"/>
      <c r="DSK290" s="309"/>
      <c r="DSL290" s="309"/>
      <c r="DSM290" s="309"/>
      <c r="DSN290" s="309"/>
      <c r="DSO290" s="309"/>
      <c r="DSP290" s="309"/>
      <c r="DSQ290" s="309"/>
      <c r="DSR290" s="309"/>
      <c r="DSS290" s="309"/>
      <c r="DST290" s="309"/>
      <c r="DSU290" s="309"/>
      <c r="DSV290" s="309"/>
      <c r="DSW290" s="309"/>
      <c r="DSX290" s="309"/>
      <c r="DSY290" s="309"/>
      <c r="DSZ290" s="309"/>
      <c r="DTA290" s="309"/>
      <c r="DTB290" s="309"/>
      <c r="DTC290" s="309"/>
      <c r="DTD290" s="309"/>
      <c r="DTE290" s="309"/>
      <c r="DTF290" s="309"/>
      <c r="DTG290" s="309"/>
      <c r="DTH290" s="309"/>
      <c r="DTI290" s="309"/>
      <c r="DTJ290" s="309"/>
      <c r="DTK290" s="309"/>
      <c r="DTL290" s="309"/>
      <c r="DTM290" s="309"/>
      <c r="DTN290" s="309"/>
      <c r="DTO290" s="309"/>
      <c r="DTP290" s="309"/>
      <c r="DTQ290" s="309"/>
      <c r="DTR290" s="309"/>
      <c r="DTS290" s="309"/>
      <c r="DTT290" s="309"/>
      <c r="DTU290" s="309"/>
      <c r="DTV290" s="309"/>
      <c r="DTW290" s="309"/>
      <c r="DTX290" s="309"/>
      <c r="DTY290" s="309"/>
      <c r="DTZ290" s="309"/>
      <c r="DUA290" s="309"/>
      <c r="DUB290" s="309"/>
      <c r="DUC290" s="309"/>
      <c r="DUD290" s="309"/>
      <c r="DUE290" s="309"/>
      <c r="DUF290" s="309"/>
      <c r="DUG290" s="309"/>
      <c r="DUH290" s="309"/>
      <c r="DUI290" s="309"/>
      <c r="DUJ290" s="309"/>
      <c r="DUK290" s="309"/>
      <c r="DUL290" s="309"/>
      <c r="DUM290" s="309"/>
      <c r="DUN290" s="309"/>
      <c r="DUO290" s="309"/>
      <c r="DUP290" s="309"/>
      <c r="DUQ290" s="309"/>
      <c r="DUR290" s="309"/>
      <c r="DUS290" s="309"/>
      <c r="DUT290" s="309"/>
      <c r="DUU290" s="309"/>
      <c r="DUV290" s="309"/>
      <c r="DUW290" s="309"/>
      <c r="DUX290" s="309"/>
      <c r="DUY290" s="309"/>
      <c r="DUZ290" s="309"/>
      <c r="DVA290" s="309"/>
      <c r="DVB290" s="309"/>
      <c r="DVC290" s="309"/>
      <c r="DVD290" s="309"/>
      <c r="DVE290" s="309"/>
      <c r="DVF290" s="309"/>
      <c r="DVG290" s="309"/>
      <c r="DVH290" s="309"/>
      <c r="DVI290" s="309"/>
      <c r="DVJ290" s="309"/>
      <c r="DVK290" s="309"/>
      <c r="DVL290" s="309"/>
      <c r="DVM290" s="309"/>
      <c r="DVN290" s="309"/>
      <c r="DVO290" s="309"/>
      <c r="DVP290" s="309"/>
      <c r="DVQ290" s="309"/>
      <c r="DVR290" s="309"/>
      <c r="DVS290" s="309"/>
      <c r="DVT290" s="309"/>
      <c r="DVU290" s="309"/>
      <c r="DVV290" s="309"/>
      <c r="DVW290" s="309"/>
      <c r="DVX290" s="309"/>
      <c r="DVY290" s="309"/>
      <c r="DVZ290" s="309"/>
      <c r="DWA290" s="309"/>
      <c r="DWB290" s="309"/>
      <c r="DWC290" s="309"/>
      <c r="DWD290" s="309"/>
      <c r="DWE290" s="309"/>
      <c r="DWF290" s="309"/>
      <c r="DWG290" s="309"/>
      <c r="DWH290" s="309"/>
      <c r="DWI290" s="309"/>
      <c r="DWJ290" s="309"/>
      <c r="DWK290" s="309"/>
      <c r="DWL290" s="309"/>
      <c r="DWM290" s="309"/>
      <c r="DWN290" s="309"/>
      <c r="DWO290" s="309"/>
      <c r="DWP290" s="309"/>
      <c r="DWQ290" s="309"/>
      <c r="DWR290" s="309"/>
      <c r="DWS290" s="309"/>
      <c r="DWT290" s="309"/>
      <c r="DWU290" s="309"/>
      <c r="DWV290" s="309"/>
      <c r="DWW290" s="309"/>
      <c r="DWX290" s="309"/>
      <c r="DWY290" s="309"/>
      <c r="DWZ290" s="309"/>
      <c r="DXA290" s="309"/>
      <c r="DXB290" s="309"/>
      <c r="DXC290" s="309"/>
      <c r="DXD290" s="309"/>
      <c r="DXE290" s="309"/>
      <c r="DXF290" s="309"/>
      <c r="DXG290" s="309"/>
      <c r="DXH290" s="309"/>
      <c r="DXI290" s="309"/>
      <c r="DXJ290" s="309"/>
      <c r="DXK290" s="309"/>
      <c r="DXL290" s="309"/>
      <c r="DXM290" s="309"/>
      <c r="DXN290" s="309"/>
      <c r="DXO290" s="309"/>
      <c r="DXP290" s="309"/>
      <c r="DXQ290" s="309"/>
      <c r="DXR290" s="309"/>
      <c r="DXS290" s="309"/>
      <c r="DXT290" s="309"/>
      <c r="DXU290" s="309"/>
      <c r="DXV290" s="309"/>
      <c r="DXW290" s="309"/>
      <c r="DXX290" s="309"/>
      <c r="DXY290" s="309"/>
      <c r="DXZ290" s="309"/>
      <c r="DYA290" s="309"/>
      <c r="DYB290" s="309"/>
      <c r="DYC290" s="309"/>
      <c r="DYD290" s="309"/>
      <c r="DYE290" s="309"/>
      <c r="DYF290" s="309"/>
      <c r="DYG290" s="309"/>
      <c r="DYH290" s="309"/>
      <c r="DYI290" s="309"/>
      <c r="DYJ290" s="309"/>
      <c r="DYK290" s="309"/>
      <c r="DYL290" s="309"/>
      <c r="DYM290" s="309"/>
      <c r="DYN290" s="309"/>
      <c r="DYO290" s="309"/>
      <c r="DYP290" s="309"/>
      <c r="DYQ290" s="309"/>
      <c r="DYR290" s="309"/>
      <c r="DYS290" s="309"/>
      <c r="DYT290" s="309"/>
      <c r="DYU290" s="309"/>
      <c r="DYV290" s="309"/>
      <c r="DYW290" s="309"/>
      <c r="DYX290" s="309"/>
      <c r="DYY290" s="309"/>
      <c r="DYZ290" s="309"/>
      <c r="DZA290" s="309"/>
      <c r="DZB290" s="309"/>
      <c r="DZC290" s="309"/>
      <c r="DZD290" s="309"/>
      <c r="DZE290" s="309"/>
      <c r="DZF290" s="309"/>
      <c r="DZG290" s="309"/>
      <c r="DZH290" s="309"/>
      <c r="DZI290" s="309"/>
      <c r="DZJ290" s="309"/>
      <c r="DZK290" s="309"/>
      <c r="DZL290" s="309"/>
      <c r="DZM290" s="309"/>
      <c r="DZN290" s="309"/>
      <c r="DZO290" s="309"/>
      <c r="DZP290" s="309"/>
      <c r="DZQ290" s="309"/>
      <c r="DZR290" s="309"/>
      <c r="DZS290" s="309"/>
      <c r="DZT290" s="309"/>
      <c r="DZU290" s="309"/>
      <c r="DZV290" s="309"/>
      <c r="DZW290" s="309"/>
      <c r="DZX290" s="309"/>
      <c r="DZY290" s="309"/>
      <c r="DZZ290" s="309"/>
      <c r="EAA290" s="309"/>
      <c r="EAB290" s="309"/>
      <c r="EAC290" s="309"/>
      <c r="EAD290" s="309"/>
      <c r="EAE290" s="309"/>
      <c r="EAF290" s="309"/>
      <c r="EAG290" s="309"/>
      <c r="EAH290" s="309"/>
      <c r="EAI290" s="309"/>
      <c r="EAJ290" s="309"/>
      <c r="EAK290" s="309"/>
      <c r="EAL290" s="309"/>
      <c r="EAM290" s="309"/>
      <c r="EAN290" s="309"/>
      <c r="EAO290" s="309"/>
      <c r="EAP290" s="309"/>
      <c r="EAQ290" s="309"/>
      <c r="EAR290" s="309"/>
      <c r="EAS290" s="309"/>
      <c r="EAT290" s="309"/>
      <c r="EAU290" s="309"/>
      <c r="EAV290" s="309"/>
      <c r="EAW290" s="309"/>
      <c r="EAX290" s="309"/>
      <c r="EAY290" s="309"/>
      <c r="EAZ290" s="309"/>
      <c r="EBA290" s="309"/>
      <c r="EBB290" s="309"/>
      <c r="EBC290" s="309"/>
      <c r="EBD290" s="309"/>
      <c r="EBE290" s="309"/>
      <c r="EBF290" s="309"/>
      <c r="EBG290" s="309"/>
      <c r="EBH290" s="309"/>
      <c r="EBI290" s="309"/>
      <c r="EBJ290" s="309"/>
      <c r="EBK290" s="309"/>
      <c r="EBL290" s="309"/>
      <c r="EBM290" s="309"/>
      <c r="EBN290" s="309"/>
      <c r="EBO290" s="309"/>
      <c r="EBP290" s="309"/>
      <c r="EBQ290" s="309"/>
      <c r="EBR290" s="309"/>
      <c r="EBS290" s="309"/>
      <c r="EBT290" s="309"/>
      <c r="EBU290" s="309"/>
      <c r="EBV290" s="309"/>
      <c r="EBW290" s="309"/>
      <c r="EBX290" s="309"/>
      <c r="EBY290" s="309"/>
      <c r="EBZ290" s="309"/>
      <c r="ECA290" s="309"/>
      <c r="ECB290" s="309"/>
      <c r="ECC290" s="309"/>
      <c r="ECD290" s="309"/>
      <c r="ECE290" s="309"/>
      <c r="ECF290" s="309"/>
      <c r="ECG290" s="309"/>
      <c r="ECH290" s="309"/>
      <c r="ECI290" s="309"/>
      <c r="ECJ290" s="309"/>
      <c r="ECK290" s="309"/>
      <c r="ECL290" s="309"/>
      <c r="ECM290" s="309"/>
      <c r="ECN290" s="309"/>
      <c r="ECO290" s="309"/>
      <c r="ECP290" s="309"/>
      <c r="ECQ290" s="309"/>
      <c r="ECR290" s="309"/>
      <c r="ECS290" s="309"/>
      <c r="ECT290" s="309"/>
      <c r="ECU290" s="309"/>
      <c r="ECV290" s="309"/>
      <c r="ECW290" s="309"/>
      <c r="ECX290" s="309"/>
      <c r="ECY290" s="309"/>
      <c r="ECZ290" s="309"/>
      <c r="EDA290" s="309"/>
      <c r="EDB290" s="309"/>
      <c r="EDC290" s="309"/>
      <c r="EDD290" s="309"/>
      <c r="EDE290" s="309"/>
      <c r="EDF290" s="309"/>
      <c r="EDG290" s="309"/>
      <c r="EDH290" s="309"/>
      <c r="EDI290" s="309"/>
      <c r="EDJ290" s="309"/>
      <c r="EDK290" s="309"/>
      <c r="EDL290" s="309"/>
      <c r="EDM290" s="309"/>
      <c r="EDN290" s="309"/>
      <c r="EDO290" s="309"/>
      <c r="EDP290" s="309"/>
      <c r="EDQ290" s="309"/>
      <c r="EDR290" s="309"/>
      <c r="EDS290" s="309"/>
      <c r="EDT290" s="309"/>
      <c r="EDU290" s="309"/>
      <c r="EDV290" s="309"/>
      <c r="EDW290" s="309"/>
      <c r="EDX290" s="309"/>
      <c r="EDY290" s="309"/>
      <c r="EDZ290" s="309"/>
      <c r="EEA290" s="309"/>
      <c r="EEB290" s="309"/>
      <c r="EEC290" s="309"/>
      <c r="EED290" s="309"/>
      <c r="EEE290" s="309"/>
      <c r="EEF290" s="309"/>
      <c r="EEG290" s="309"/>
      <c r="EEH290" s="309"/>
      <c r="EEI290" s="309"/>
      <c r="EEJ290" s="309"/>
      <c r="EEK290" s="309"/>
      <c r="EEL290" s="309"/>
      <c r="EEM290" s="309"/>
      <c r="EEN290" s="309"/>
      <c r="EEO290" s="309"/>
      <c r="EEP290" s="309"/>
      <c r="EEQ290" s="309"/>
      <c r="EER290" s="309"/>
      <c r="EES290" s="309"/>
      <c r="EET290" s="309"/>
      <c r="EEU290" s="309"/>
      <c r="EEV290" s="309"/>
      <c r="EEW290" s="309"/>
      <c r="EEX290" s="309"/>
      <c r="EEY290" s="309"/>
      <c r="EEZ290" s="309"/>
      <c r="EFA290" s="309"/>
      <c r="EFB290" s="309"/>
      <c r="EFC290" s="309"/>
      <c r="EFD290" s="309"/>
      <c r="EFE290" s="309"/>
      <c r="EFF290" s="309"/>
      <c r="EFG290" s="309"/>
      <c r="EFH290" s="309"/>
      <c r="EFI290" s="309"/>
      <c r="EFJ290" s="309"/>
      <c r="EFK290" s="309"/>
      <c r="EFL290" s="309"/>
      <c r="EFM290" s="309"/>
      <c r="EFN290" s="309"/>
      <c r="EFO290" s="309"/>
      <c r="EFP290" s="309"/>
      <c r="EFQ290" s="309"/>
      <c r="EFR290" s="309"/>
      <c r="EFS290" s="309"/>
      <c r="EFT290" s="309"/>
      <c r="EFU290" s="309"/>
      <c r="EFV290" s="309"/>
      <c r="EFW290" s="309"/>
      <c r="EFX290" s="309"/>
      <c r="EFY290" s="309"/>
      <c r="EFZ290" s="309"/>
      <c r="EGA290" s="309"/>
      <c r="EGB290" s="309"/>
      <c r="EGC290" s="309"/>
      <c r="EGD290" s="309"/>
      <c r="EGE290" s="309"/>
      <c r="EGF290" s="309"/>
      <c r="EGG290" s="309"/>
      <c r="EGH290" s="309"/>
      <c r="EGI290" s="309"/>
      <c r="EGJ290" s="309"/>
      <c r="EGK290" s="309"/>
      <c r="EGL290" s="309"/>
      <c r="EGM290" s="309"/>
      <c r="EGN290" s="309"/>
      <c r="EGO290" s="309"/>
      <c r="EGP290" s="309"/>
      <c r="EGQ290" s="309"/>
      <c r="EGR290" s="309"/>
      <c r="EGS290" s="309"/>
      <c r="EGT290" s="309"/>
      <c r="EGU290" s="309"/>
      <c r="EGV290" s="309"/>
      <c r="EGW290" s="309"/>
      <c r="EGX290" s="309"/>
      <c r="EGY290" s="309"/>
      <c r="EGZ290" s="309"/>
      <c r="EHA290" s="309"/>
      <c r="EHB290" s="309"/>
      <c r="EHC290" s="309"/>
      <c r="EHD290" s="309"/>
      <c r="EHE290" s="309"/>
      <c r="EHF290" s="309"/>
      <c r="EHG290" s="309"/>
      <c r="EHH290" s="309"/>
      <c r="EHI290" s="309"/>
      <c r="EHJ290" s="309"/>
      <c r="EHK290" s="309"/>
      <c r="EHL290" s="309"/>
      <c r="EHM290" s="309"/>
      <c r="EHN290" s="309"/>
      <c r="EHO290" s="309"/>
      <c r="EHP290" s="309"/>
      <c r="EHQ290" s="309"/>
      <c r="EHR290" s="309"/>
      <c r="EHS290" s="309"/>
      <c r="EHT290" s="309"/>
      <c r="EHU290" s="309"/>
      <c r="EHV290" s="309"/>
      <c r="EHW290" s="309"/>
      <c r="EHX290" s="309"/>
      <c r="EHY290" s="309"/>
      <c r="EHZ290" s="309"/>
      <c r="EIA290" s="309"/>
      <c r="EIB290" s="309"/>
      <c r="EIC290" s="309"/>
      <c r="EID290" s="309"/>
      <c r="EIE290" s="309"/>
      <c r="EIF290" s="309"/>
      <c r="EIG290" s="309"/>
      <c r="EIH290" s="309"/>
      <c r="EII290" s="309"/>
      <c r="EIJ290" s="309"/>
      <c r="EIK290" s="309"/>
      <c r="EIL290" s="309"/>
      <c r="EIM290" s="309"/>
      <c r="EIN290" s="309"/>
      <c r="EIO290" s="309"/>
      <c r="EIP290" s="309"/>
      <c r="EIQ290" s="309"/>
      <c r="EIR290" s="309"/>
      <c r="EIS290" s="309"/>
      <c r="EIT290" s="309"/>
      <c r="EIU290" s="309"/>
      <c r="EIV290" s="309"/>
      <c r="EIW290" s="309"/>
      <c r="EIX290" s="309"/>
      <c r="EIY290" s="309"/>
      <c r="EIZ290" s="309"/>
      <c r="EJA290" s="309"/>
      <c r="EJB290" s="309"/>
      <c r="EJC290" s="309"/>
      <c r="EJD290" s="309"/>
      <c r="EJE290" s="309"/>
      <c r="EJF290" s="309"/>
      <c r="EJG290" s="309"/>
      <c r="EJH290" s="309"/>
      <c r="EJI290" s="309"/>
      <c r="EJJ290" s="309"/>
      <c r="EJK290" s="309"/>
      <c r="EJL290" s="309"/>
      <c r="EJM290" s="309"/>
      <c r="EJN290" s="309"/>
      <c r="EJO290" s="309"/>
      <c r="EJP290" s="309"/>
      <c r="EJQ290" s="309"/>
      <c r="EJR290" s="309"/>
      <c r="EJS290" s="309"/>
      <c r="EJT290" s="309"/>
      <c r="EJU290" s="309"/>
      <c r="EJV290" s="309"/>
      <c r="EJW290" s="309"/>
      <c r="EJX290" s="309"/>
      <c r="EJY290" s="309"/>
      <c r="EJZ290" s="309"/>
      <c r="EKA290" s="309"/>
      <c r="EKB290" s="309"/>
      <c r="EKC290" s="309"/>
      <c r="EKD290" s="309"/>
      <c r="EKE290" s="309"/>
      <c r="EKF290" s="309"/>
      <c r="EKG290" s="309"/>
      <c r="EKH290" s="309"/>
      <c r="EKI290" s="309"/>
      <c r="EKJ290" s="309"/>
      <c r="EKK290" s="309"/>
      <c r="EKL290" s="309"/>
      <c r="EKM290" s="309"/>
      <c r="EKN290" s="309"/>
      <c r="EKO290" s="309"/>
      <c r="EKP290" s="309"/>
      <c r="EKQ290" s="309"/>
      <c r="EKR290" s="309"/>
      <c r="EKS290" s="309"/>
      <c r="EKT290" s="309"/>
      <c r="EKU290" s="309"/>
      <c r="EKV290" s="309"/>
      <c r="EKW290" s="309"/>
      <c r="EKX290" s="309"/>
      <c r="EKY290" s="309"/>
      <c r="EKZ290" s="309"/>
      <c r="ELA290" s="309"/>
      <c r="ELB290" s="309"/>
      <c r="ELC290" s="309"/>
      <c r="ELD290" s="309"/>
      <c r="ELE290" s="309"/>
      <c r="ELF290" s="309"/>
      <c r="ELG290" s="309"/>
      <c r="ELH290" s="309"/>
      <c r="ELI290" s="309"/>
      <c r="ELJ290" s="309"/>
      <c r="ELK290" s="309"/>
      <c r="ELL290" s="309"/>
      <c r="ELM290" s="309"/>
      <c r="ELN290" s="309"/>
      <c r="ELO290" s="309"/>
      <c r="ELP290" s="309"/>
      <c r="ELQ290" s="309"/>
      <c r="ELR290" s="309"/>
      <c r="ELS290" s="309"/>
      <c r="ELT290" s="309"/>
      <c r="ELU290" s="309"/>
      <c r="ELV290" s="309"/>
      <c r="ELW290" s="309"/>
      <c r="ELX290" s="309"/>
      <c r="ELY290" s="309"/>
      <c r="ELZ290" s="309"/>
      <c r="EMA290" s="309"/>
      <c r="EMB290" s="309"/>
      <c r="EMC290" s="309"/>
      <c r="EMD290" s="309"/>
      <c r="EME290" s="309"/>
      <c r="EMF290" s="309"/>
      <c r="EMG290" s="309"/>
      <c r="EMH290" s="309"/>
      <c r="EMI290" s="309"/>
      <c r="EMJ290" s="309"/>
      <c r="EMK290" s="309"/>
      <c r="EML290" s="309"/>
      <c r="EMM290" s="309"/>
      <c r="EMN290" s="309"/>
      <c r="EMO290" s="309"/>
      <c r="EMP290" s="309"/>
      <c r="EMQ290" s="309"/>
      <c r="EMR290" s="309"/>
      <c r="EMS290" s="309"/>
      <c r="EMT290" s="309"/>
      <c r="EMU290" s="309"/>
      <c r="EMV290" s="309"/>
      <c r="EMW290" s="309"/>
      <c r="EMX290" s="309"/>
      <c r="EMY290" s="309"/>
      <c r="EMZ290" s="309"/>
      <c r="ENA290" s="309"/>
      <c r="ENB290" s="309"/>
      <c r="ENC290" s="309"/>
      <c r="END290" s="309"/>
      <c r="ENE290" s="309"/>
      <c r="ENF290" s="309"/>
      <c r="ENG290" s="309"/>
      <c r="ENH290" s="309"/>
      <c r="ENI290" s="309"/>
      <c r="ENJ290" s="309"/>
      <c r="ENK290" s="309"/>
      <c r="ENL290" s="309"/>
      <c r="ENM290" s="309"/>
      <c r="ENN290" s="309"/>
      <c r="ENO290" s="309"/>
      <c r="ENP290" s="309"/>
      <c r="ENQ290" s="309"/>
      <c r="ENR290" s="309"/>
      <c r="ENS290" s="309"/>
      <c r="ENT290" s="309"/>
      <c r="ENU290" s="309"/>
      <c r="ENV290" s="309"/>
      <c r="ENW290" s="309"/>
      <c r="ENX290" s="309"/>
      <c r="ENY290" s="309"/>
      <c r="ENZ290" s="309"/>
      <c r="EOA290" s="309"/>
      <c r="EOB290" s="309"/>
      <c r="EOC290" s="309"/>
      <c r="EOD290" s="309"/>
      <c r="EOE290" s="309"/>
      <c r="EOF290" s="309"/>
      <c r="EOG290" s="309"/>
      <c r="EOH290" s="309"/>
      <c r="EOI290" s="309"/>
      <c r="EOJ290" s="309"/>
      <c r="EOK290" s="309"/>
      <c r="EOL290" s="309"/>
      <c r="EOM290" s="309"/>
      <c r="EON290" s="309"/>
      <c r="EOO290" s="309"/>
      <c r="EOP290" s="309"/>
      <c r="EOQ290" s="309"/>
      <c r="EOR290" s="309"/>
      <c r="EOS290" s="309"/>
      <c r="EOT290" s="309"/>
      <c r="EOU290" s="309"/>
      <c r="EOV290" s="309"/>
      <c r="EOW290" s="309"/>
      <c r="EOX290" s="309"/>
      <c r="EOY290" s="309"/>
      <c r="EOZ290" s="309"/>
      <c r="EPA290" s="309"/>
      <c r="EPB290" s="309"/>
      <c r="EPC290" s="309"/>
      <c r="EPD290" s="309"/>
      <c r="EPE290" s="309"/>
      <c r="EPF290" s="309"/>
      <c r="EPG290" s="309"/>
      <c r="EPH290" s="309"/>
      <c r="EPI290" s="309"/>
      <c r="EPJ290" s="309"/>
      <c r="EPK290" s="309"/>
      <c r="EPL290" s="309"/>
      <c r="EPM290" s="309"/>
      <c r="EPN290" s="309"/>
      <c r="EPO290" s="309"/>
      <c r="EPP290" s="309"/>
      <c r="EPQ290" s="309"/>
      <c r="EPR290" s="309"/>
      <c r="EPS290" s="309"/>
      <c r="EPT290" s="309"/>
      <c r="EPU290" s="309"/>
      <c r="EPV290" s="309"/>
      <c r="EPW290" s="309"/>
      <c r="EPX290" s="309"/>
      <c r="EPY290" s="309"/>
      <c r="EPZ290" s="309"/>
      <c r="EQA290" s="309"/>
      <c r="EQB290" s="309"/>
      <c r="EQC290" s="309"/>
      <c r="EQD290" s="309"/>
      <c r="EQE290" s="309"/>
      <c r="EQF290" s="309"/>
      <c r="EQG290" s="309"/>
      <c r="EQH290" s="309"/>
      <c r="EQI290" s="309"/>
      <c r="EQJ290" s="309"/>
      <c r="EQK290" s="309"/>
      <c r="EQL290" s="309"/>
      <c r="EQM290" s="309"/>
      <c r="EQN290" s="309"/>
      <c r="EQO290" s="309"/>
      <c r="EQP290" s="309"/>
      <c r="EQQ290" s="309"/>
      <c r="EQR290" s="309"/>
      <c r="EQS290" s="309"/>
      <c r="EQT290" s="309"/>
      <c r="EQU290" s="309"/>
      <c r="EQV290" s="309"/>
      <c r="EQW290" s="309"/>
      <c r="EQX290" s="309"/>
      <c r="EQY290" s="309"/>
      <c r="EQZ290" s="309"/>
      <c r="ERA290" s="309"/>
      <c r="ERB290" s="309"/>
      <c r="ERC290" s="309"/>
      <c r="ERD290" s="309"/>
      <c r="ERE290" s="309"/>
      <c r="ERF290" s="309"/>
      <c r="ERG290" s="309"/>
      <c r="ERH290" s="309"/>
      <c r="ERI290" s="309"/>
      <c r="ERJ290" s="309"/>
      <c r="ERK290" s="309"/>
      <c r="ERL290" s="309"/>
      <c r="ERM290" s="309"/>
      <c r="ERN290" s="309"/>
      <c r="ERO290" s="309"/>
      <c r="ERP290" s="309"/>
      <c r="ERQ290" s="309"/>
      <c r="ERR290" s="309"/>
      <c r="ERS290" s="309"/>
      <c r="ERT290" s="309"/>
      <c r="ERU290" s="309"/>
      <c r="ERV290" s="309"/>
      <c r="ERW290" s="309"/>
      <c r="ERX290" s="309"/>
      <c r="ERY290" s="309"/>
      <c r="ERZ290" s="309"/>
      <c r="ESA290" s="309"/>
      <c r="ESB290" s="309"/>
      <c r="ESC290" s="309"/>
      <c r="ESD290" s="309"/>
      <c r="ESE290" s="309"/>
      <c r="ESF290" s="309"/>
      <c r="ESG290" s="309"/>
      <c r="ESH290" s="309"/>
      <c r="ESI290" s="309"/>
      <c r="ESJ290" s="309"/>
      <c r="ESK290" s="309"/>
      <c r="ESL290" s="309"/>
      <c r="ESM290" s="309"/>
      <c r="ESN290" s="309"/>
      <c r="ESO290" s="309"/>
      <c r="ESP290" s="309"/>
      <c r="ESQ290" s="309"/>
      <c r="ESR290" s="309"/>
      <c r="ESS290" s="309"/>
      <c r="EST290" s="309"/>
      <c r="ESU290" s="309"/>
      <c r="ESV290" s="309"/>
      <c r="ESW290" s="309"/>
      <c r="ESX290" s="309"/>
      <c r="ESY290" s="309"/>
      <c r="ESZ290" s="309"/>
      <c r="ETA290" s="309"/>
      <c r="ETB290" s="309"/>
      <c r="ETC290" s="309"/>
      <c r="ETD290" s="309"/>
      <c r="ETE290" s="309"/>
      <c r="ETF290" s="309"/>
      <c r="ETG290" s="309"/>
      <c r="ETH290" s="309"/>
      <c r="ETI290" s="309"/>
      <c r="ETJ290" s="309"/>
      <c r="ETK290" s="309"/>
      <c r="ETL290" s="309"/>
      <c r="ETM290" s="309"/>
      <c r="ETN290" s="309"/>
      <c r="ETO290" s="309"/>
      <c r="ETP290" s="309"/>
      <c r="ETQ290" s="309"/>
      <c r="ETR290" s="309"/>
      <c r="ETS290" s="309"/>
      <c r="ETT290" s="309"/>
      <c r="ETU290" s="309"/>
      <c r="ETV290" s="309"/>
      <c r="ETW290" s="309"/>
      <c r="ETX290" s="309"/>
      <c r="ETY290" s="309"/>
      <c r="ETZ290" s="309"/>
      <c r="EUA290" s="309"/>
      <c r="EUB290" s="309"/>
      <c r="EUC290" s="309"/>
      <c r="EUD290" s="309"/>
      <c r="EUE290" s="309"/>
      <c r="EUF290" s="309"/>
      <c r="EUG290" s="309"/>
      <c r="EUH290" s="309"/>
      <c r="EUI290" s="309"/>
      <c r="EUJ290" s="309"/>
      <c r="EUK290" s="309"/>
      <c r="EUL290" s="309"/>
      <c r="EUM290" s="309"/>
      <c r="EUN290" s="309"/>
      <c r="EUO290" s="309"/>
      <c r="EUP290" s="309"/>
      <c r="EUQ290" s="309"/>
      <c r="EUR290" s="309"/>
      <c r="EUS290" s="309"/>
      <c r="EUT290" s="309"/>
      <c r="EUU290" s="309"/>
      <c r="EUV290" s="309"/>
      <c r="EUW290" s="309"/>
      <c r="EUX290" s="309"/>
      <c r="EUY290" s="309"/>
      <c r="EUZ290" s="309"/>
      <c r="EVA290" s="309"/>
      <c r="EVB290" s="309"/>
      <c r="EVC290" s="309"/>
      <c r="EVD290" s="309"/>
      <c r="EVE290" s="309"/>
      <c r="EVF290" s="309"/>
      <c r="EVG290" s="309"/>
      <c r="EVH290" s="309"/>
      <c r="EVI290" s="309"/>
      <c r="EVJ290" s="309"/>
      <c r="EVK290" s="309"/>
      <c r="EVL290" s="309"/>
      <c r="EVM290" s="309"/>
      <c r="EVN290" s="309"/>
      <c r="EVO290" s="309"/>
      <c r="EVP290" s="309"/>
      <c r="EVQ290" s="309"/>
      <c r="EVR290" s="309"/>
      <c r="EVS290" s="309"/>
      <c r="EVT290" s="309"/>
      <c r="EVU290" s="309"/>
      <c r="EVV290" s="309"/>
      <c r="EVW290" s="309"/>
      <c r="EVX290" s="309"/>
      <c r="EVY290" s="309"/>
      <c r="EVZ290" s="309"/>
      <c r="EWA290" s="309"/>
      <c r="EWB290" s="309"/>
      <c r="EWC290" s="309"/>
      <c r="EWD290" s="309"/>
      <c r="EWE290" s="309"/>
      <c r="EWF290" s="309"/>
      <c r="EWG290" s="309"/>
      <c r="EWH290" s="309"/>
      <c r="EWI290" s="309"/>
      <c r="EWJ290" s="309"/>
      <c r="EWK290" s="309"/>
      <c r="EWL290" s="309"/>
      <c r="EWM290" s="309"/>
      <c r="EWN290" s="309"/>
      <c r="EWO290" s="309"/>
      <c r="EWP290" s="309"/>
      <c r="EWQ290" s="309"/>
      <c r="EWR290" s="309"/>
      <c r="EWS290" s="309"/>
      <c r="EWT290" s="309"/>
      <c r="EWU290" s="309"/>
      <c r="EWV290" s="309"/>
      <c r="EWW290" s="309"/>
      <c r="EWX290" s="309"/>
      <c r="EWY290" s="309"/>
      <c r="EWZ290" s="309"/>
      <c r="EXA290" s="309"/>
      <c r="EXB290" s="309"/>
      <c r="EXC290" s="309"/>
      <c r="EXD290" s="309"/>
      <c r="EXE290" s="309"/>
      <c r="EXF290" s="309"/>
      <c r="EXG290" s="309"/>
      <c r="EXH290" s="309"/>
      <c r="EXI290" s="309"/>
      <c r="EXJ290" s="309"/>
      <c r="EXK290" s="309"/>
      <c r="EXL290" s="309"/>
      <c r="EXM290" s="309"/>
      <c r="EXN290" s="309"/>
      <c r="EXO290" s="309"/>
      <c r="EXP290" s="309"/>
      <c r="EXQ290" s="309"/>
      <c r="EXR290" s="309"/>
      <c r="EXS290" s="309"/>
      <c r="EXT290" s="309"/>
      <c r="EXU290" s="309"/>
      <c r="EXV290" s="309"/>
      <c r="EXW290" s="309"/>
      <c r="EXX290" s="309"/>
      <c r="EXY290" s="309"/>
      <c r="EXZ290" s="309"/>
      <c r="EYA290" s="309"/>
      <c r="EYB290" s="309"/>
      <c r="EYC290" s="309"/>
      <c r="EYD290" s="309"/>
      <c r="EYE290" s="309"/>
      <c r="EYF290" s="309"/>
      <c r="EYG290" s="309"/>
      <c r="EYH290" s="309"/>
      <c r="EYI290" s="309"/>
      <c r="EYJ290" s="309"/>
      <c r="EYK290" s="309"/>
      <c r="EYL290" s="309"/>
      <c r="EYM290" s="309"/>
      <c r="EYN290" s="309"/>
      <c r="EYO290" s="309"/>
      <c r="EYP290" s="309"/>
      <c r="EYQ290" s="309"/>
      <c r="EYR290" s="309"/>
      <c r="EYS290" s="309"/>
      <c r="EYT290" s="309"/>
      <c r="EYU290" s="309"/>
      <c r="EYV290" s="309"/>
      <c r="EYW290" s="309"/>
      <c r="EYX290" s="309"/>
      <c r="EYY290" s="309"/>
      <c r="EYZ290" s="309"/>
      <c r="EZA290" s="309"/>
      <c r="EZB290" s="309"/>
      <c r="EZC290" s="309"/>
      <c r="EZD290" s="309"/>
      <c r="EZE290" s="309"/>
      <c r="EZF290" s="309"/>
      <c r="EZG290" s="309"/>
      <c r="EZH290" s="309"/>
      <c r="EZI290" s="309"/>
      <c r="EZJ290" s="309"/>
      <c r="EZK290" s="309"/>
      <c r="EZL290" s="309"/>
      <c r="EZM290" s="309"/>
      <c r="EZN290" s="309"/>
      <c r="EZO290" s="309"/>
      <c r="EZP290" s="309"/>
      <c r="EZQ290" s="309"/>
      <c r="EZR290" s="309"/>
      <c r="EZS290" s="309"/>
      <c r="EZT290" s="309"/>
      <c r="EZU290" s="309"/>
      <c r="EZV290" s="309"/>
      <c r="EZW290" s="309"/>
      <c r="EZX290" s="309"/>
      <c r="EZY290" s="309"/>
      <c r="EZZ290" s="309"/>
      <c r="FAA290" s="309"/>
      <c r="FAB290" s="309"/>
      <c r="FAC290" s="309"/>
      <c r="FAD290" s="309"/>
      <c r="FAE290" s="309"/>
      <c r="FAF290" s="309"/>
      <c r="FAG290" s="309"/>
      <c r="FAH290" s="309"/>
      <c r="FAI290" s="309"/>
      <c r="FAJ290" s="309"/>
      <c r="FAK290" s="309"/>
      <c r="FAL290" s="309"/>
      <c r="FAM290" s="309"/>
      <c r="FAN290" s="309"/>
      <c r="FAO290" s="309"/>
      <c r="FAP290" s="309"/>
      <c r="FAQ290" s="309"/>
      <c r="FAR290" s="309"/>
      <c r="FAS290" s="309"/>
      <c r="FAT290" s="309"/>
      <c r="FAU290" s="309"/>
      <c r="FAV290" s="309"/>
      <c r="FAW290" s="309"/>
      <c r="FAX290" s="309"/>
      <c r="FAY290" s="309"/>
      <c r="FAZ290" s="309"/>
      <c r="FBA290" s="309"/>
      <c r="FBB290" s="309"/>
      <c r="FBC290" s="309"/>
      <c r="FBD290" s="309"/>
      <c r="FBE290" s="309"/>
      <c r="FBF290" s="309"/>
      <c r="FBG290" s="309"/>
      <c r="FBH290" s="309"/>
      <c r="FBI290" s="309"/>
      <c r="FBJ290" s="309"/>
      <c r="FBK290" s="309"/>
      <c r="FBL290" s="309"/>
      <c r="FBM290" s="309"/>
      <c r="FBN290" s="309"/>
      <c r="FBO290" s="309"/>
      <c r="FBP290" s="309"/>
      <c r="FBQ290" s="309"/>
      <c r="FBR290" s="309"/>
      <c r="FBS290" s="309"/>
      <c r="FBT290" s="309"/>
      <c r="FBU290" s="309"/>
      <c r="FBV290" s="309"/>
      <c r="FBW290" s="309"/>
      <c r="FBX290" s="309"/>
      <c r="FBY290" s="309"/>
      <c r="FBZ290" s="309"/>
      <c r="FCA290" s="309"/>
      <c r="FCB290" s="309"/>
      <c r="FCC290" s="309"/>
      <c r="FCD290" s="309"/>
      <c r="FCE290" s="309"/>
      <c r="FCF290" s="309"/>
      <c r="FCG290" s="309"/>
      <c r="FCH290" s="309"/>
      <c r="FCI290" s="309"/>
      <c r="FCJ290" s="309"/>
      <c r="FCK290" s="309"/>
      <c r="FCL290" s="309"/>
      <c r="FCM290" s="309"/>
      <c r="FCN290" s="309"/>
      <c r="FCO290" s="309"/>
      <c r="FCP290" s="309"/>
      <c r="FCQ290" s="309"/>
      <c r="FCR290" s="309"/>
      <c r="FCS290" s="309"/>
      <c r="FCT290" s="309"/>
      <c r="FCU290" s="309"/>
      <c r="FCV290" s="309"/>
      <c r="FCW290" s="309"/>
      <c r="FCX290" s="309"/>
      <c r="FCY290" s="309"/>
      <c r="FCZ290" s="309"/>
      <c r="FDA290" s="309"/>
      <c r="FDB290" s="309"/>
      <c r="FDC290" s="309"/>
      <c r="FDD290" s="309"/>
      <c r="FDE290" s="309"/>
      <c r="FDF290" s="309"/>
      <c r="FDG290" s="309"/>
      <c r="FDH290" s="309"/>
      <c r="FDI290" s="309"/>
      <c r="FDJ290" s="309"/>
      <c r="FDK290" s="309"/>
      <c r="FDL290" s="309"/>
      <c r="FDM290" s="309"/>
      <c r="FDN290" s="309"/>
      <c r="FDO290" s="309"/>
      <c r="FDP290" s="309"/>
      <c r="FDQ290" s="309"/>
      <c r="FDR290" s="309"/>
      <c r="FDS290" s="309"/>
      <c r="FDT290" s="309"/>
      <c r="FDU290" s="309"/>
      <c r="FDV290" s="309"/>
      <c r="FDW290" s="309"/>
      <c r="FDX290" s="309"/>
      <c r="FDY290" s="309"/>
      <c r="FDZ290" s="309"/>
      <c r="FEA290" s="309"/>
      <c r="FEB290" s="309"/>
      <c r="FEC290" s="309"/>
      <c r="FED290" s="309"/>
      <c r="FEE290" s="309"/>
      <c r="FEF290" s="309"/>
      <c r="FEG290" s="309"/>
      <c r="FEH290" s="309"/>
      <c r="FEI290" s="309"/>
      <c r="FEJ290" s="309"/>
      <c r="FEK290" s="309"/>
      <c r="FEL290" s="309"/>
      <c r="FEM290" s="309"/>
      <c r="FEN290" s="309"/>
      <c r="FEO290" s="309"/>
      <c r="FEP290" s="309"/>
      <c r="FEQ290" s="309"/>
      <c r="FER290" s="309"/>
      <c r="FES290" s="309"/>
      <c r="FET290" s="309"/>
      <c r="FEU290" s="309"/>
      <c r="FEV290" s="309"/>
      <c r="FEW290" s="309"/>
      <c r="FEX290" s="309"/>
      <c r="FEY290" s="309"/>
      <c r="FEZ290" s="309"/>
      <c r="FFA290" s="309"/>
      <c r="FFB290" s="309"/>
      <c r="FFC290" s="309"/>
      <c r="FFD290" s="309"/>
      <c r="FFE290" s="309"/>
      <c r="FFF290" s="309"/>
      <c r="FFG290" s="309"/>
      <c r="FFH290" s="309"/>
      <c r="FFI290" s="309"/>
      <c r="FFJ290" s="309"/>
      <c r="FFK290" s="309"/>
      <c r="FFL290" s="309"/>
      <c r="FFM290" s="309"/>
      <c r="FFN290" s="309"/>
      <c r="FFO290" s="309"/>
      <c r="FFP290" s="309"/>
      <c r="FFQ290" s="309"/>
      <c r="FFR290" s="309"/>
      <c r="FFS290" s="309"/>
      <c r="FFT290" s="309"/>
      <c r="FFU290" s="309"/>
      <c r="FFV290" s="309"/>
      <c r="FFW290" s="309"/>
      <c r="FFX290" s="309"/>
      <c r="FFY290" s="309"/>
      <c r="FFZ290" s="309"/>
      <c r="FGA290" s="309"/>
      <c r="FGB290" s="309"/>
      <c r="FGC290" s="309"/>
      <c r="FGD290" s="309"/>
      <c r="FGE290" s="309"/>
      <c r="FGF290" s="309"/>
      <c r="FGG290" s="309"/>
      <c r="FGH290" s="309"/>
      <c r="FGI290" s="309"/>
      <c r="FGJ290" s="309"/>
      <c r="FGK290" s="309"/>
      <c r="FGL290" s="309"/>
      <c r="FGM290" s="309"/>
      <c r="FGN290" s="309"/>
      <c r="FGO290" s="309"/>
      <c r="FGP290" s="309"/>
      <c r="FGQ290" s="309"/>
      <c r="FGR290" s="309"/>
      <c r="FGS290" s="309"/>
      <c r="FGT290" s="309"/>
      <c r="FGU290" s="309"/>
      <c r="FGV290" s="309"/>
      <c r="FGW290" s="309"/>
      <c r="FGX290" s="309"/>
      <c r="FGY290" s="309"/>
      <c r="FGZ290" s="309"/>
      <c r="FHA290" s="309"/>
      <c r="FHB290" s="309"/>
      <c r="FHC290" s="309"/>
      <c r="FHD290" s="309"/>
      <c r="FHE290" s="309"/>
      <c r="FHF290" s="309"/>
      <c r="FHG290" s="309"/>
      <c r="FHH290" s="309"/>
      <c r="FHI290" s="309"/>
      <c r="FHJ290" s="309"/>
      <c r="FHK290" s="309"/>
      <c r="FHL290" s="309"/>
      <c r="FHM290" s="309"/>
      <c r="FHN290" s="309"/>
      <c r="FHO290" s="309"/>
      <c r="FHP290" s="309"/>
      <c r="FHQ290" s="309"/>
      <c r="FHR290" s="309"/>
      <c r="FHS290" s="309"/>
      <c r="FHT290" s="309"/>
      <c r="FHU290" s="309"/>
      <c r="FHV290" s="309"/>
      <c r="FHW290" s="309"/>
      <c r="FHX290" s="309"/>
      <c r="FHY290" s="309"/>
      <c r="FHZ290" s="309"/>
      <c r="FIA290" s="309"/>
      <c r="FIB290" s="309"/>
      <c r="FIC290" s="309"/>
      <c r="FID290" s="309"/>
      <c r="FIE290" s="309"/>
      <c r="FIF290" s="309"/>
      <c r="FIG290" s="309"/>
      <c r="FIH290" s="309"/>
      <c r="FII290" s="309"/>
      <c r="FIJ290" s="309"/>
      <c r="FIK290" s="309"/>
      <c r="FIL290" s="309"/>
      <c r="FIM290" s="309"/>
      <c r="FIN290" s="309"/>
      <c r="FIO290" s="309"/>
      <c r="FIP290" s="309"/>
      <c r="FIQ290" s="309"/>
      <c r="FIR290" s="309"/>
      <c r="FIS290" s="309"/>
      <c r="FIT290" s="309"/>
      <c r="FIU290" s="309"/>
      <c r="FIV290" s="309"/>
      <c r="FIW290" s="309"/>
      <c r="FIX290" s="309"/>
      <c r="FIY290" s="309"/>
      <c r="FIZ290" s="309"/>
      <c r="FJA290" s="309"/>
      <c r="FJB290" s="309"/>
      <c r="FJC290" s="309"/>
      <c r="FJD290" s="309"/>
      <c r="FJE290" s="309"/>
      <c r="FJF290" s="309"/>
      <c r="FJG290" s="309"/>
      <c r="FJH290" s="309"/>
      <c r="FJI290" s="309"/>
      <c r="FJJ290" s="309"/>
      <c r="FJK290" s="309"/>
      <c r="FJL290" s="309"/>
      <c r="FJM290" s="309"/>
      <c r="FJN290" s="309"/>
      <c r="FJO290" s="309"/>
      <c r="FJP290" s="309"/>
      <c r="FJQ290" s="309"/>
      <c r="FJR290" s="309"/>
      <c r="FJS290" s="309"/>
      <c r="FJT290" s="309"/>
      <c r="FJU290" s="309"/>
      <c r="FJV290" s="309"/>
      <c r="FJW290" s="309"/>
      <c r="FJX290" s="309"/>
      <c r="FJY290" s="309"/>
      <c r="FJZ290" s="309"/>
      <c r="FKA290" s="309"/>
      <c r="FKB290" s="309"/>
      <c r="FKC290" s="309"/>
      <c r="FKD290" s="309"/>
      <c r="FKE290" s="309"/>
      <c r="FKF290" s="309"/>
      <c r="FKG290" s="309"/>
      <c r="FKH290" s="309"/>
      <c r="FKI290" s="309"/>
      <c r="FKJ290" s="309"/>
      <c r="FKK290" s="309"/>
      <c r="FKL290" s="309"/>
      <c r="FKM290" s="309"/>
      <c r="FKN290" s="309"/>
      <c r="FKO290" s="309"/>
      <c r="FKP290" s="309"/>
      <c r="FKQ290" s="309"/>
      <c r="FKR290" s="309"/>
      <c r="FKS290" s="309"/>
      <c r="FKT290" s="309"/>
      <c r="FKU290" s="309"/>
      <c r="FKV290" s="309"/>
      <c r="FKW290" s="309"/>
      <c r="FKX290" s="309"/>
      <c r="FKY290" s="309"/>
      <c r="FKZ290" s="309"/>
      <c r="FLA290" s="309"/>
      <c r="FLB290" s="309"/>
      <c r="FLC290" s="309"/>
      <c r="FLD290" s="309"/>
      <c r="FLE290" s="309"/>
      <c r="FLF290" s="309"/>
      <c r="FLG290" s="309"/>
      <c r="FLH290" s="309"/>
      <c r="FLI290" s="309"/>
      <c r="FLJ290" s="309"/>
      <c r="FLK290" s="309"/>
      <c r="FLL290" s="309"/>
      <c r="FLM290" s="309"/>
      <c r="FLN290" s="309"/>
      <c r="FLO290" s="309"/>
      <c r="FLP290" s="309"/>
      <c r="FLQ290" s="309"/>
      <c r="FLR290" s="309"/>
      <c r="FLS290" s="309"/>
      <c r="FLT290" s="309"/>
      <c r="FLU290" s="309"/>
      <c r="FLV290" s="309"/>
      <c r="FLW290" s="309"/>
      <c r="FLX290" s="309"/>
      <c r="FLY290" s="309"/>
      <c r="FLZ290" s="309"/>
      <c r="FMA290" s="309"/>
      <c r="FMB290" s="309"/>
      <c r="FMC290" s="309"/>
      <c r="FMD290" s="309"/>
      <c r="FME290" s="309"/>
      <c r="FMF290" s="309"/>
      <c r="FMG290" s="309"/>
      <c r="FMH290" s="309"/>
      <c r="FMI290" s="309"/>
      <c r="FMJ290" s="309"/>
      <c r="FMK290" s="309"/>
      <c r="FML290" s="309"/>
      <c r="FMM290" s="309"/>
      <c r="FMN290" s="309"/>
      <c r="FMO290" s="309"/>
      <c r="FMP290" s="309"/>
      <c r="FMQ290" s="309"/>
      <c r="FMR290" s="309"/>
      <c r="FMS290" s="309"/>
      <c r="FMT290" s="309"/>
      <c r="FMU290" s="309"/>
      <c r="FMV290" s="309"/>
      <c r="FMW290" s="309"/>
      <c r="FMX290" s="309"/>
      <c r="FMY290" s="309"/>
      <c r="FMZ290" s="309"/>
      <c r="FNA290" s="309"/>
      <c r="FNB290" s="309"/>
      <c r="FNC290" s="309"/>
      <c r="FND290" s="309"/>
      <c r="FNE290" s="309"/>
      <c r="FNF290" s="309"/>
      <c r="FNG290" s="309"/>
      <c r="FNH290" s="309"/>
      <c r="FNI290" s="309"/>
      <c r="FNJ290" s="309"/>
      <c r="FNK290" s="309"/>
      <c r="FNL290" s="309"/>
      <c r="FNM290" s="309"/>
      <c r="FNN290" s="309"/>
      <c r="FNO290" s="309"/>
      <c r="FNP290" s="309"/>
      <c r="FNQ290" s="309"/>
      <c r="FNR290" s="309"/>
      <c r="FNS290" s="309"/>
      <c r="FNT290" s="309"/>
      <c r="FNU290" s="309"/>
      <c r="FNV290" s="309"/>
      <c r="FNW290" s="309"/>
      <c r="FNX290" s="309"/>
      <c r="FNY290" s="309"/>
      <c r="FNZ290" s="309"/>
      <c r="FOA290" s="309"/>
      <c r="FOB290" s="309"/>
      <c r="FOC290" s="309"/>
      <c r="FOD290" s="309"/>
      <c r="FOE290" s="309"/>
      <c r="FOF290" s="309"/>
      <c r="FOG290" s="309"/>
      <c r="FOH290" s="309"/>
      <c r="FOI290" s="309"/>
      <c r="FOJ290" s="309"/>
      <c r="FOK290" s="309"/>
      <c r="FOL290" s="309"/>
      <c r="FOM290" s="309"/>
      <c r="FON290" s="309"/>
      <c r="FOO290" s="309"/>
      <c r="FOP290" s="309"/>
      <c r="FOQ290" s="309"/>
      <c r="FOR290" s="309"/>
      <c r="FOS290" s="309"/>
      <c r="FOT290" s="309"/>
      <c r="FOU290" s="309"/>
      <c r="FOV290" s="309"/>
      <c r="FOW290" s="309"/>
      <c r="FOX290" s="309"/>
      <c r="FOY290" s="309"/>
      <c r="FOZ290" s="309"/>
      <c r="FPA290" s="309"/>
      <c r="FPB290" s="309"/>
      <c r="FPC290" s="309"/>
      <c r="FPD290" s="309"/>
      <c r="FPE290" s="309"/>
      <c r="FPF290" s="309"/>
      <c r="FPG290" s="309"/>
      <c r="FPH290" s="309"/>
      <c r="FPI290" s="309"/>
      <c r="FPJ290" s="309"/>
      <c r="FPK290" s="309"/>
      <c r="FPL290" s="309"/>
      <c r="FPM290" s="309"/>
      <c r="FPN290" s="309"/>
      <c r="FPO290" s="309"/>
      <c r="FPP290" s="309"/>
      <c r="FPQ290" s="309"/>
      <c r="FPR290" s="309"/>
      <c r="FPS290" s="309"/>
      <c r="FPT290" s="309"/>
      <c r="FPU290" s="309"/>
      <c r="FPV290" s="309"/>
      <c r="FPW290" s="309"/>
      <c r="FPX290" s="309"/>
      <c r="FPY290" s="309"/>
      <c r="FPZ290" s="309"/>
      <c r="FQA290" s="309"/>
      <c r="FQB290" s="309"/>
      <c r="FQC290" s="309"/>
      <c r="FQD290" s="309"/>
      <c r="FQE290" s="309"/>
      <c r="FQF290" s="309"/>
      <c r="FQG290" s="309"/>
      <c r="FQH290" s="309"/>
      <c r="FQI290" s="309"/>
      <c r="FQJ290" s="309"/>
      <c r="FQK290" s="309"/>
      <c r="FQL290" s="309"/>
      <c r="FQM290" s="309"/>
      <c r="FQN290" s="309"/>
      <c r="FQO290" s="309"/>
      <c r="FQP290" s="309"/>
      <c r="FQQ290" s="309"/>
      <c r="FQR290" s="309"/>
      <c r="FQS290" s="309"/>
      <c r="FQT290" s="309"/>
      <c r="FQU290" s="309"/>
      <c r="FQV290" s="309"/>
      <c r="FQW290" s="309"/>
      <c r="FQX290" s="309"/>
      <c r="FQY290" s="309"/>
      <c r="FQZ290" s="309"/>
      <c r="FRA290" s="309"/>
      <c r="FRB290" s="309"/>
      <c r="FRC290" s="309"/>
      <c r="FRD290" s="309"/>
      <c r="FRE290" s="309"/>
      <c r="FRF290" s="309"/>
      <c r="FRG290" s="309"/>
      <c r="FRH290" s="309"/>
      <c r="FRI290" s="309"/>
      <c r="FRJ290" s="309"/>
      <c r="FRK290" s="309"/>
      <c r="FRL290" s="309"/>
      <c r="FRM290" s="309"/>
      <c r="FRN290" s="309"/>
      <c r="FRO290" s="309"/>
      <c r="FRP290" s="309"/>
      <c r="FRQ290" s="309"/>
      <c r="FRR290" s="309"/>
      <c r="FRS290" s="309"/>
      <c r="FRT290" s="309"/>
      <c r="FRU290" s="309"/>
      <c r="FRV290" s="309"/>
      <c r="FRW290" s="309"/>
      <c r="FRX290" s="309"/>
      <c r="FRY290" s="309"/>
      <c r="FRZ290" s="309"/>
      <c r="FSA290" s="309"/>
      <c r="FSB290" s="309"/>
      <c r="FSC290" s="309"/>
      <c r="FSD290" s="309"/>
      <c r="FSE290" s="309"/>
      <c r="FSF290" s="309"/>
      <c r="FSG290" s="309"/>
      <c r="FSH290" s="309"/>
      <c r="FSI290" s="309"/>
      <c r="FSJ290" s="309"/>
      <c r="FSK290" s="309"/>
      <c r="FSL290" s="309"/>
      <c r="FSM290" s="309"/>
      <c r="FSN290" s="309"/>
      <c r="FSO290" s="309"/>
      <c r="FSP290" s="309"/>
      <c r="FSQ290" s="309"/>
      <c r="FSR290" s="309"/>
      <c r="FSS290" s="309"/>
      <c r="FST290" s="309"/>
      <c r="FSU290" s="309"/>
      <c r="FSV290" s="309"/>
      <c r="FSW290" s="309"/>
      <c r="FSX290" s="309"/>
      <c r="FSY290" s="309"/>
      <c r="FSZ290" s="309"/>
      <c r="FTA290" s="309"/>
      <c r="FTB290" s="309"/>
      <c r="FTC290" s="309"/>
      <c r="FTD290" s="309"/>
      <c r="FTE290" s="309"/>
      <c r="FTF290" s="309"/>
      <c r="FTG290" s="309"/>
      <c r="FTH290" s="309"/>
      <c r="FTI290" s="309"/>
      <c r="FTJ290" s="309"/>
      <c r="FTK290" s="309"/>
      <c r="FTL290" s="309"/>
      <c r="FTM290" s="309"/>
      <c r="FTN290" s="309"/>
      <c r="FTO290" s="309"/>
      <c r="FTP290" s="309"/>
      <c r="FTQ290" s="309"/>
      <c r="FTR290" s="309"/>
      <c r="FTS290" s="309"/>
      <c r="FTT290" s="309"/>
      <c r="FTU290" s="309"/>
      <c r="FTV290" s="309"/>
      <c r="FTW290" s="309"/>
      <c r="FTX290" s="309"/>
      <c r="FTY290" s="309"/>
      <c r="FTZ290" s="309"/>
      <c r="FUA290" s="309"/>
      <c r="FUB290" s="309"/>
      <c r="FUC290" s="309"/>
      <c r="FUD290" s="309"/>
      <c r="FUE290" s="309"/>
      <c r="FUF290" s="309"/>
      <c r="FUG290" s="309"/>
      <c r="FUH290" s="309"/>
      <c r="FUI290" s="309"/>
      <c r="FUJ290" s="309"/>
      <c r="FUK290" s="309"/>
      <c r="FUL290" s="309"/>
      <c r="FUM290" s="309"/>
      <c r="FUN290" s="309"/>
      <c r="FUO290" s="309"/>
      <c r="FUP290" s="309"/>
      <c r="FUQ290" s="309"/>
      <c r="FUR290" s="309"/>
      <c r="FUS290" s="309"/>
      <c r="FUT290" s="309"/>
      <c r="FUU290" s="309"/>
      <c r="FUV290" s="309"/>
      <c r="FUW290" s="309"/>
      <c r="FUX290" s="309"/>
      <c r="FUY290" s="309"/>
      <c r="FUZ290" s="309"/>
      <c r="FVA290" s="309"/>
      <c r="FVB290" s="309"/>
      <c r="FVC290" s="309"/>
      <c r="FVD290" s="309"/>
      <c r="FVE290" s="309"/>
      <c r="FVF290" s="309"/>
      <c r="FVG290" s="309"/>
      <c r="FVH290" s="309"/>
      <c r="FVI290" s="309"/>
      <c r="FVJ290" s="309"/>
      <c r="FVK290" s="309"/>
      <c r="FVL290" s="309"/>
      <c r="FVM290" s="309"/>
      <c r="FVN290" s="309"/>
      <c r="FVO290" s="309"/>
      <c r="FVP290" s="309"/>
      <c r="FVQ290" s="309"/>
      <c r="FVR290" s="309"/>
      <c r="FVS290" s="309"/>
      <c r="FVT290" s="309"/>
      <c r="FVU290" s="309"/>
      <c r="FVV290" s="309"/>
      <c r="FVW290" s="309"/>
      <c r="FVX290" s="309"/>
      <c r="FVY290" s="309"/>
      <c r="FVZ290" s="309"/>
      <c r="FWA290" s="309"/>
      <c r="FWB290" s="309"/>
      <c r="FWC290" s="309"/>
      <c r="FWD290" s="309"/>
      <c r="FWE290" s="309"/>
      <c r="FWF290" s="309"/>
      <c r="FWG290" s="309"/>
      <c r="FWH290" s="309"/>
      <c r="FWI290" s="309"/>
      <c r="FWJ290" s="309"/>
      <c r="FWK290" s="309"/>
      <c r="FWL290" s="309"/>
      <c r="FWM290" s="309"/>
      <c r="FWN290" s="309"/>
      <c r="FWO290" s="309"/>
      <c r="FWP290" s="309"/>
      <c r="FWQ290" s="309"/>
      <c r="FWR290" s="309"/>
      <c r="FWS290" s="309"/>
      <c r="FWT290" s="309"/>
      <c r="FWU290" s="309"/>
      <c r="FWV290" s="309"/>
      <c r="FWW290" s="309"/>
      <c r="FWX290" s="309"/>
      <c r="FWY290" s="309"/>
      <c r="FWZ290" s="309"/>
      <c r="FXA290" s="309"/>
      <c r="FXB290" s="309"/>
      <c r="FXC290" s="309"/>
      <c r="FXD290" s="309"/>
      <c r="FXE290" s="309"/>
      <c r="FXF290" s="309"/>
      <c r="FXG290" s="309"/>
      <c r="FXH290" s="309"/>
      <c r="FXI290" s="309"/>
      <c r="FXJ290" s="309"/>
      <c r="FXK290" s="309"/>
      <c r="FXL290" s="309"/>
      <c r="FXM290" s="309"/>
      <c r="FXN290" s="309"/>
      <c r="FXO290" s="309"/>
      <c r="FXP290" s="309"/>
      <c r="FXQ290" s="309"/>
      <c r="FXR290" s="309"/>
      <c r="FXS290" s="309"/>
      <c r="FXT290" s="309"/>
      <c r="FXU290" s="309"/>
      <c r="FXV290" s="309"/>
      <c r="FXW290" s="309"/>
      <c r="FXX290" s="309"/>
      <c r="FXY290" s="309"/>
      <c r="FXZ290" s="309"/>
      <c r="FYA290" s="309"/>
      <c r="FYB290" s="309"/>
      <c r="FYC290" s="309"/>
      <c r="FYD290" s="309"/>
      <c r="FYE290" s="309"/>
      <c r="FYF290" s="309"/>
      <c r="FYG290" s="309"/>
      <c r="FYH290" s="309"/>
      <c r="FYI290" s="309"/>
      <c r="FYJ290" s="309"/>
      <c r="FYK290" s="309"/>
      <c r="FYL290" s="309"/>
      <c r="FYM290" s="309"/>
      <c r="FYN290" s="309"/>
      <c r="FYO290" s="309"/>
      <c r="FYP290" s="309"/>
      <c r="FYQ290" s="309"/>
      <c r="FYR290" s="309"/>
      <c r="FYS290" s="309"/>
      <c r="FYT290" s="309"/>
      <c r="FYU290" s="309"/>
      <c r="FYV290" s="309"/>
      <c r="FYW290" s="309"/>
      <c r="FYX290" s="309"/>
      <c r="FYY290" s="309"/>
      <c r="FYZ290" s="309"/>
      <c r="FZA290" s="309"/>
      <c r="FZB290" s="309"/>
      <c r="FZC290" s="309"/>
      <c r="FZD290" s="309"/>
      <c r="FZE290" s="309"/>
      <c r="FZF290" s="309"/>
      <c r="FZG290" s="309"/>
      <c r="FZH290" s="309"/>
      <c r="FZI290" s="309"/>
      <c r="FZJ290" s="309"/>
      <c r="FZK290" s="309"/>
      <c r="FZL290" s="309"/>
      <c r="FZM290" s="309"/>
      <c r="FZN290" s="309"/>
      <c r="FZO290" s="309"/>
      <c r="FZP290" s="309"/>
      <c r="FZQ290" s="309"/>
      <c r="FZR290" s="309"/>
      <c r="FZS290" s="309"/>
      <c r="FZT290" s="309"/>
      <c r="FZU290" s="309"/>
      <c r="FZV290" s="309"/>
      <c r="FZW290" s="309"/>
      <c r="FZX290" s="309"/>
      <c r="FZY290" s="309"/>
      <c r="FZZ290" s="309"/>
      <c r="GAA290" s="309"/>
      <c r="GAB290" s="309"/>
      <c r="GAC290" s="309"/>
      <c r="GAD290" s="309"/>
      <c r="GAE290" s="309"/>
      <c r="GAF290" s="309"/>
      <c r="GAG290" s="309"/>
      <c r="GAH290" s="309"/>
      <c r="GAI290" s="309"/>
      <c r="GAJ290" s="309"/>
      <c r="GAK290" s="309"/>
      <c r="GAL290" s="309"/>
      <c r="GAM290" s="309"/>
      <c r="GAN290" s="309"/>
      <c r="GAO290" s="309"/>
      <c r="GAP290" s="309"/>
      <c r="GAQ290" s="309"/>
      <c r="GAR290" s="309"/>
      <c r="GAS290" s="309"/>
      <c r="GAT290" s="309"/>
      <c r="GAU290" s="309"/>
      <c r="GAV290" s="309"/>
      <c r="GAW290" s="309"/>
      <c r="GAX290" s="309"/>
      <c r="GAY290" s="309"/>
      <c r="GAZ290" s="309"/>
      <c r="GBA290" s="309"/>
      <c r="GBB290" s="309"/>
      <c r="GBC290" s="309"/>
      <c r="GBD290" s="309"/>
      <c r="GBE290" s="309"/>
      <c r="GBF290" s="309"/>
      <c r="GBG290" s="309"/>
      <c r="GBH290" s="309"/>
      <c r="GBI290" s="309"/>
      <c r="GBJ290" s="309"/>
      <c r="GBK290" s="309"/>
      <c r="GBL290" s="309"/>
      <c r="GBM290" s="309"/>
      <c r="GBN290" s="309"/>
      <c r="GBO290" s="309"/>
      <c r="GBP290" s="309"/>
      <c r="GBQ290" s="309"/>
      <c r="GBR290" s="309"/>
      <c r="GBS290" s="309"/>
      <c r="GBT290" s="309"/>
      <c r="GBU290" s="309"/>
      <c r="GBV290" s="309"/>
      <c r="GBW290" s="309"/>
      <c r="GBX290" s="309"/>
      <c r="GBY290" s="309"/>
      <c r="GBZ290" s="309"/>
      <c r="GCA290" s="309"/>
      <c r="GCB290" s="309"/>
      <c r="GCC290" s="309"/>
      <c r="GCD290" s="309"/>
      <c r="GCE290" s="309"/>
      <c r="GCF290" s="309"/>
      <c r="GCG290" s="309"/>
      <c r="GCH290" s="309"/>
      <c r="GCI290" s="309"/>
      <c r="GCJ290" s="309"/>
      <c r="GCK290" s="309"/>
      <c r="GCL290" s="309"/>
      <c r="GCM290" s="309"/>
      <c r="GCN290" s="309"/>
      <c r="GCO290" s="309"/>
      <c r="GCP290" s="309"/>
      <c r="GCQ290" s="309"/>
      <c r="GCR290" s="309"/>
      <c r="GCS290" s="309"/>
      <c r="GCT290" s="309"/>
      <c r="GCU290" s="309"/>
      <c r="GCV290" s="309"/>
      <c r="GCW290" s="309"/>
      <c r="GCX290" s="309"/>
      <c r="GCY290" s="309"/>
      <c r="GCZ290" s="309"/>
      <c r="GDA290" s="309"/>
      <c r="GDB290" s="309"/>
      <c r="GDC290" s="309"/>
      <c r="GDD290" s="309"/>
      <c r="GDE290" s="309"/>
      <c r="GDF290" s="309"/>
      <c r="GDG290" s="309"/>
      <c r="GDH290" s="309"/>
      <c r="GDI290" s="309"/>
      <c r="GDJ290" s="309"/>
      <c r="GDK290" s="309"/>
      <c r="GDL290" s="309"/>
      <c r="GDM290" s="309"/>
      <c r="GDN290" s="309"/>
      <c r="GDO290" s="309"/>
      <c r="GDP290" s="309"/>
      <c r="GDQ290" s="309"/>
      <c r="GDR290" s="309"/>
      <c r="GDS290" s="309"/>
      <c r="GDT290" s="309"/>
      <c r="GDU290" s="309"/>
      <c r="GDV290" s="309"/>
      <c r="GDW290" s="309"/>
      <c r="GDX290" s="309"/>
      <c r="GDY290" s="309"/>
      <c r="GDZ290" s="309"/>
      <c r="GEA290" s="309"/>
      <c r="GEB290" s="309"/>
      <c r="GEC290" s="309"/>
      <c r="GED290" s="309"/>
      <c r="GEE290" s="309"/>
      <c r="GEF290" s="309"/>
      <c r="GEG290" s="309"/>
      <c r="GEH290" s="309"/>
      <c r="GEI290" s="309"/>
      <c r="GEJ290" s="309"/>
      <c r="GEK290" s="309"/>
      <c r="GEL290" s="309"/>
      <c r="GEM290" s="309"/>
      <c r="GEN290" s="309"/>
      <c r="GEO290" s="309"/>
      <c r="GEP290" s="309"/>
      <c r="GEQ290" s="309"/>
      <c r="GER290" s="309"/>
      <c r="GES290" s="309"/>
      <c r="GET290" s="309"/>
      <c r="GEU290" s="309"/>
      <c r="GEV290" s="309"/>
      <c r="GEW290" s="309"/>
      <c r="GEX290" s="309"/>
      <c r="GEY290" s="309"/>
      <c r="GEZ290" s="309"/>
      <c r="GFA290" s="309"/>
      <c r="GFB290" s="309"/>
      <c r="GFC290" s="309"/>
      <c r="GFD290" s="309"/>
      <c r="GFE290" s="309"/>
      <c r="GFF290" s="309"/>
      <c r="GFG290" s="309"/>
      <c r="GFH290" s="309"/>
      <c r="GFI290" s="309"/>
      <c r="GFJ290" s="309"/>
      <c r="GFK290" s="309"/>
      <c r="GFL290" s="309"/>
      <c r="GFM290" s="309"/>
      <c r="GFN290" s="309"/>
      <c r="GFO290" s="309"/>
      <c r="GFP290" s="309"/>
      <c r="GFQ290" s="309"/>
      <c r="GFR290" s="309"/>
      <c r="GFS290" s="309"/>
      <c r="GFT290" s="309"/>
      <c r="GFU290" s="309"/>
      <c r="GFV290" s="309"/>
      <c r="GFW290" s="309"/>
      <c r="GFX290" s="309"/>
      <c r="GFY290" s="309"/>
      <c r="GFZ290" s="309"/>
      <c r="GGA290" s="309"/>
      <c r="GGB290" s="309"/>
      <c r="GGC290" s="309"/>
      <c r="GGD290" s="309"/>
      <c r="GGE290" s="309"/>
      <c r="GGF290" s="309"/>
      <c r="GGG290" s="309"/>
      <c r="GGH290" s="309"/>
      <c r="GGI290" s="309"/>
      <c r="GGJ290" s="309"/>
      <c r="GGK290" s="309"/>
      <c r="GGL290" s="309"/>
      <c r="GGM290" s="309"/>
      <c r="GGN290" s="309"/>
      <c r="GGO290" s="309"/>
      <c r="GGP290" s="309"/>
      <c r="GGQ290" s="309"/>
      <c r="GGR290" s="309"/>
      <c r="GGS290" s="309"/>
      <c r="GGT290" s="309"/>
      <c r="GGU290" s="309"/>
      <c r="GGV290" s="309"/>
      <c r="GGW290" s="309"/>
      <c r="GGX290" s="309"/>
      <c r="GGY290" s="309"/>
      <c r="GGZ290" s="309"/>
      <c r="GHA290" s="309"/>
      <c r="GHB290" s="309"/>
      <c r="GHC290" s="309"/>
      <c r="GHD290" s="309"/>
      <c r="GHE290" s="309"/>
      <c r="GHF290" s="309"/>
      <c r="GHG290" s="309"/>
      <c r="GHH290" s="309"/>
      <c r="GHI290" s="309"/>
      <c r="GHJ290" s="309"/>
      <c r="GHK290" s="309"/>
      <c r="GHL290" s="309"/>
      <c r="GHM290" s="309"/>
      <c r="GHN290" s="309"/>
      <c r="GHO290" s="309"/>
      <c r="GHP290" s="309"/>
      <c r="GHQ290" s="309"/>
      <c r="GHR290" s="309"/>
      <c r="GHS290" s="309"/>
      <c r="GHT290" s="309"/>
      <c r="GHU290" s="309"/>
      <c r="GHV290" s="309"/>
      <c r="GHW290" s="309"/>
      <c r="GHX290" s="309"/>
      <c r="GHY290" s="309"/>
      <c r="GHZ290" s="309"/>
      <c r="GIA290" s="309"/>
      <c r="GIB290" s="309"/>
      <c r="GIC290" s="309"/>
      <c r="GID290" s="309"/>
      <c r="GIE290" s="309"/>
      <c r="GIF290" s="309"/>
      <c r="GIG290" s="309"/>
      <c r="GIH290" s="309"/>
      <c r="GII290" s="309"/>
      <c r="GIJ290" s="309"/>
      <c r="GIK290" s="309"/>
      <c r="GIL290" s="309"/>
      <c r="GIM290" s="309"/>
      <c r="GIN290" s="309"/>
      <c r="GIO290" s="309"/>
      <c r="GIP290" s="309"/>
      <c r="GIQ290" s="309"/>
      <c r="GIR290" s="309"/>
      <c r="GIS290" s="309"/>
      <c r="GIT290" s="309"/>
      <c r="GIU290" s="309"/>
      <c r="GIV290" s="309"/>
      <c r="GIW290" s="309"/>
      <c r="GIX290" s="309"/>
      <c r="GIY290" s="309"/>
      <c r="GIZ290" s="309"/>
      <c r="GJA290" s="309"/>
      <c r="GJB290" s="309"/>
      <c r="GJC290" s="309"/>
      <c r="GJD290" s="309"/>
      <c r="GJE290" s="309"/>
      <c r="GJF290" s="309"/>
      <c r="GJG290" s="309"/>
      <c r="GJH290" s="309"/>
      <c r="GJI290" s="309"/>
      <c r="GJJ290" s="309"/>
      <c r="GJK290" s="309"/>
      <c r="GJL290" s="309"/>
      <c r="GJM290" s="309"/>
      <c r="GJN290" s="309"/>
      <c r="GJO290" s="309"/>
      <c r="GJP290" s="309"/>
      <c r="GJQ290" s="309"/>
      <c r="GJR290" s="309"/>
      <c r="GJS290" s="309"/>
      <c r="GJT290" s="309"/>
      <c r="GJU290" s="309"/>
      <c r="GJV290" s="309"/>
      <c r="GJW290" s="309"/>
      <c r="GJX290" s="309"/>
      <c r="GJY290" s="309"/>
      <c r="GJZ290" s="309"/>
      <c r="GKA290" s="309"/>
      <c r="GKB290" s="309"/>
      <c r="GKC290" s="309"/>
      <c r="GKD290" s="309"/>
      <c r="GKE290" s="309"/>
      <c r="GKF290" s="309"/>
      <c r="GKG290" s="309"/>
      <c r="GKH290" s="309"/>
      <c r="GKI290" s="309"/>
      <c r="GKJ290" s="309"/>
      <c r="GKK290" s="309"/>
      <c r="GKL290" s="309"/>
      <c r="GKM290" s="309"/>
      <c r="GKN290" s="309"/>
      <c r="GKO290" s="309"/>
      <c r="GKP290" s="309"/>
      <c r="GKQ290" s="309"/>
      <c r="GKR290" s="309"/>
      <c r="GKS290" s="309"/>
      <c r="GKT290" s="309"/>
      <c r="GKU290" s="309"/>
      <c r="GKV290" s="309"/>
      <c r="GKW290" s="309"/>
      <c r="GKX290" s="309"/>
      <c r="GKY290" s="309"/>
      <c r="GKZ290" s="309"/>
      <c r="GLA290" s="309"/>
      <c r="GLB290" s="309"/>
      <c r="GLC290" s="309"/>
      <c r="GLD290" s="309"/>
      <c r="GLE290" s="309"/>
      <c r="GLF290" s="309"/>
      <c r="GLG290" s="309"/>
      <c r="GLH290" s="309"/>
      <c r="GLI290" s="309"/>
      <c r="GLJ290" s="309"/>
      <c r="GLK290" s="309"/>
      <c r="GLL290" s="309"/>
      <c r="GLM290" s="309"/>
      <c r="GLN290" s="309"/>
      <c r="GLO290" s="309"/>
      <c r="GLP290" s="309"/>
      <c r="GLQ290" s="309"/>
      <c r="GLR290" s="309"/>
      <c r="GLS290" s="309"/>
      <c r="GLT290" s="309"/>
      <c r="GLU290" s="309"/>
      <c r="GLV290" s="309"/>
      <c r="GLW290" s="309"/>
      <c r="GLX290" s="309"/>
      <c r="GLY290" s="309"/>
      <c r="GLZ290" s="309"/>
      <c r="GMA290" s="309"/>
      <c r="GMB290" s="309"/>
      <c r="GMC290" s="309"/>
      <c r="GMD290" s="309"/>
      <c r="GME290" s="309"/>
      <c r="GMF290" s="309"/>
      <c r="GMG290" s="309"/>
      <c r="GMH290" s="309"/>
      <c r="GMI290" s="309"/>
      <c r="GMJ290" s="309"/>
      <c r="GMK290" s="309"/>
      <c r="GML290" s="309"/>
      <c r="GMM290" s="309"/>
      <c r="GMN290" s="309"/>
      <c r="GMO290" s="309"/>
      <c r="GMP290" s="309"/>
      <c r="GMQ290" s="309"/>
      <c r="GMR290" s="309"/>
      <c r="GMS290" s="309"/>
      <c r="GMT290" s="309"/>
      <c r="GMU290" s="309"/>
      <c r="GMV290" s="309"/>
      <c r="GMW290" s="309"/>
      <c r="GMX290" s="309"/>
      <c r="GMY290" s="309"/>
      <c r="GMZ290" s="309"/>
      <c r="GNA290" s="309"/>
      <c r="GNB290" s="309"/>
      <c r="GNC290" s="309"/>
      <c r="GND290" s="309"/>
      <c r="GNE290" s="309"/>
      <c r="GNF290" s="309"/>
      <c r="GNG290" s="309"/>
      <c r="GNH290" s="309"/>
      <c r="GNI290" s="309"/>
      <c r="GNJ290" s="309"/>
      <c r="GNK290" s="309"/>
      <c r="GNL290" s="309"/>
      <c r="GNM290" s="309"/>
      <c r="GNN290" s="309"/>
      <c r="GNO290" s="309"/>
      <c r="GNP290" s="309"/>
      <c r="GNQ290" s="309"/>
      <c r="GNR290" s="309"/>
      <c r="GNS290" s="309"/>
      <c r="GNT290" s="309"/>
      <c r="GNU290" s="309"/>
      <c r="GNV290" s="309"/>
      <c r="GNW290" s="309"/>
      <c r="GNX290" s="309"/>
      <c r="GNY290" s="309"/>
      <c r="GNZ290" s="309"/>
      <c r="GOA290" s="309"/>
      <c r="GOB290" s="309"/>
      <c r="GOC290" s="309"/>
      <c r="GOD290" s="309"/>
      <c r="GOE290" s="309"/>
      <c r="GOF290" s="309"/>
      <c r="GOG290" s="309"/>
      <c r="GOH290" s="309"/>
      <c r="GOI290" s="309"/>
      <c r="GOJ290" s="309"/>
      <c r="GOK290" s="309"/>
      <c r="GOL290" s="309"/>
      <c r="GOM290" s="309"/>
      <c r="GON290" s="309"/>
      <c r="GOO290" s="309"/>
      <c r="GOP290" s="309"/>
      <c r="GOQ290" s="309"/>
      <c r="GOR290" s="309"/>
      <c r="GOS290" s="309"/>
      <c r="GOT290" s="309"/>
      <c r="GOU290" s="309"/>
      <c r="GOV290" s="309"/>
      <c r="GOW290" s="309"/>
      <c r="GOX290" s="309"/>
      <c r="GOY290" s="309"/>
      <c r="GOZ290" s="309"/>
      <c r="GPA290" s="309"/>
      <c r="GPB290" s="309"/>
      <c r="GPC290" s="309"/>
      <c r="GPD290" s="309"/>
      <c r="GPE290" s="309"/>
      <c r="GPF290" s="309"/>
      <c r="GPG290" s="309"/>
      <c r="GPH290" s="309"/>
      <c r="GPI290" s="309"/>
      <c r="GPJ290" s="309"/>
      <c r="GPK290" s="309"/>
      <c r="GPL290" s="309"/>
      <c r="GPM290" s="309"/>
      <c r="GPN290" s="309"/>
      <c r="GPO290" s="309"/>
      <c r="GPP290" s="309"/>
      <c r="GPQ290" s="309"/>
      <c r="GPR290" s="309"/>
      <c r="GPS290" s="309"/>
      <c r="GPT290" s="309"/>
      <c r="GPU290" s="309"/>
      <c r="GPV290" s="309"/>
      <c r="GPW290" s="309"/>
      <c r="GPX290" s="309"/>
      <c r="GPY290" s="309"/>
      <c r="GPZ290" s="309"/>
      <c r="GQA290" s="309"/>
      <c r="GQB290" s="309"/>
      <c r="GQC290" s="309"/>
      <c r="GQD290" s="309"/>
      <c r="GQE290" s="309"/>
      <c r="GQF290" s="309"/>
      <c r="GQG290" s="309"/>
      <c r="GQH290" s="309"/>
      <c r="GQI290" s="309"/>
      <c r="GQJ290" s="309"/>
      <c r="GQK290" s="309"/>
      <c r="GQL290" s="309"/>
      <c r="GQM290" s="309"/>
      <c r="GQN290" s="309"/>
      <c r="GQO290" s="309"/>
      <c r="GQP290" s="309"/>
      <c r="GQQ290" s="309"/>
      <c r="GQR290" s="309"/>
      <c r="GQS290" s="309"/>
      <c r="GQT290" s="309"/>
      <c r="GQU290" s="309"/>
      <c r="GQV290" s="309"/>
      <c r="GQW290" s="309"/>
      <c r="GQX290" s="309"/>
      <c r="GQY290" s="309"/>
      <c r="GQZ290" s="309"/>
      <c r="GRA290" s="309"/>
      <c r="GRB290" s="309"/>
      <c r="GRC290" s="309"/>
      <c r="GRD290" s="309"/>
      <c r="GRE290" s="309"/>
      <c r="GRF290" s="309"/>
      <c r="GRG290" s="309"/>
      <c r="GRH290" s="309"/>
      <c r="GRI290" s="309"/>
      <c r="GRJ290" s="309"/>
      <c r="GRK290" s="309"/>
      <c r="GRL290" s="309"/>
      <c r="GRM290" s="309"/>
      <c r="GRN290" s="309"/>
      <c r="GRO290" s="309"/>
      <c r="GRP290" s="309"/>
      <c r="GRQ290" s="309"/>
      <c r="GRR290" s="309"/>
      <c r="GRS290" s="309"/>
      <c r="GRT290" s="309"/>
      <c r="GRU290" s="309"/>
      <c r="GRV290" s="309"/>
      <c r="GRW290" s="309"/>
      <c r="GRX290" s="309"/>
      <c r="GRY290" s="309"/>
      <c r="GRZ290" s="309"/>
      <c r="GSA290" s="309"/>
      <c r="GSB290" s="309"/>
      <c r="GSC290" s="309"/>
      <c r="GSD290" s="309"/>
      <c r="GSE290" s="309"/>
      <c r="GSF290" s="309"/>
      <c r="GSG290" s="309"/>
      <c r="GSH290" s="309"/>
      <c r="GSI290" s="309"/>
      <c r="GSJ290" s="309"/>
      <c r="GSK290" s="309"/>
      <c r="GSL290" s="309"/>
      <c r="GSM290" s="309"/>
      <c r="GSN290" s="309"/>
      <c r="GSO290" s="309"/>
      <c r="GSP290" s="309"/>
      <c r="GSQ290" s="309"/>
      <c r="GSR290" s="309"/>
      <c r="GSS290" s="309"/>
      <c r="GST290" s="309"/>
      <c r="GSU290" s="309"/>
      <c r="GSV290" s="309"/>
      <c r="GSW290" s="309"/>
      <c r="GSX290" s="309"/>
      <c r="GSY290" s="309"/>
      <c r="GSZ290" s="309"/>
      <c r="GTA290" s="309"/>
      <c r="GTB290" s="309"/>
      <c r="GTC290" s="309"/>
      <c r="GTD290" s="309"/>
      <c r="GTE290" s="309"/>
      <c r="GTF290" s="309"/>
      <c r="GTG290" s="309"/>
      <c r="GTH290" s="309"/>
      <c r="GTI290" s="309"/>
      <c r="GTJ290" s="309"/>
      <c r="GTK290" s="309"/>
      <c r="GTL290" s="309"/>
      <c r="GTM290" s="309"/>
      <c r="GTN290" s="309"/>
      <c r="GTO290" s="309"/>
      <c r="GTP290" s="309"/>
      <c r="GTQ290" s="309"/>
      <c r="GTR290" s="309"/>
      <c r="GTS290" s="309"/>
      <c r="GTT290" s="309"/>
      <c r="GTU290" s="309"/>
      <c r="GTV290" s="309"/>
      <c r="GTW290" s="309"/>
      <c r="GTX290" s="309"/>
      <c r="GTY290" s="309"/>
      <c r="GTZ290" s="309"/>
      <c r="GUA290" s="309"/>
      <c r="GUB290" s="309"/>
      <c r="GUC290" s="309"/>
      <c r="GUD290" s="309"/>
      <c r="GUE290" s="309"/>
      <c r="GUF290" s="309"/>
      <c r="GUG290" s="309"/>
      <c r="GUH290" s="309"/>
      <c r="GUI290" s="309"/>
      <c r="GUJ290" s="309"/>
      <c r="GUK290" s="309"/>
      <c r="GUL290" s="309"/>
      <c r="GUM290" s="309"/>
      <c r="GUN290" s="309"/>
      <c r="GUO290" s="309"/>
      <c r="GUP290" s="309"/>
      <c r="GUQ290" s="309"/>
      <c r="GUR290" s="309"/>
      <c r="GUS290" s="309"/>
      <c r="GUT290" s="309"/>
      <c r="GUU290" s="309"/>
      <c r="GUV290" s="309"/>
      <c r="GUW290" s="309"/>
      <c r="GUX290" s="309"/>
      <c r="GUY290" s="309"/>
      <c r="GUZ290" s="309"/>
      <c r="GVA290" s="309"/>
      <c r="GVB290" s="309"/>
      <c r="GVC290" s="309"/>
      <c r="GVD290" s="309"/>
      <c r="GVE290" s="309"/>
      <c r="GVF290" s="309"/>
      <c r="GVG290" s="309"/>
      <c r="GVH290" s="309"/>
      <c r="GVI290" s="309"/>
      <c r="GVJ290" s="309"/>
      <c r="GVK290" s="309"/>
      <c r="GVL290" s="309"/>
      <c r="GVM290" s="309"/>
      <c r="GVN290" s="309"/>
      <c r="GVO290" s="309"/>
      <c r="GVP290" s="309"/>
      <c r="GVQ290" s="309"/>
      <c r="GVR290" s="309"/>
      <c r="GVS290" s="309"/>
      <c r="GVT290" s="309"/>
      <c r="GVU290" s="309"/>
      <c r="GVV290" s="309"/>
      <c r="GVW290" s="309"/>
      <c r="GVX290" s="309"/>
      <c r="GVY290" s="309"/>
      <c r="GVZ290" s="309"/>
      <c r="GWA290" s="309"/>
      <c r="GWB290" s="309"/>
      <c r="GWC290" s="309"/>
      <c r="GWD290" s="309"/>
      <c r="GWE290" s="309"/>
      <c r="GWF290" s="309"/>
      <c r="GWG290" s="309"/>
      <c r="GWH290" s="309"/>
      <c r="GWI290" s="309"/>
      <c r="GWJ290" s="309"/>
      <c r="GWK290" s="309"/>
      <c r="GWL290" s="309"/>
      <c r="GWM290" s="309"/>
      <c r="GWN290" s="309"/>
      <c r="GWO290" s="309"/>
      <c r="GWP290" s="309"/>
      <c r="GWQ290" s="309"/>
      <c r="GWR290" s="309"/>
      <c r="GWS290" s="309"/>
      <c r="GWT290" s="309"/>
      <c r="GWU290" s="309"/>
      <c r="GWV290" s="309"/>
      <c r="GWW290" s="309"/>
      <c r="GWX290" s="309"/>
      <c r="GWY290" s="309"/>
      <c r="GWZ290" s="309"/>
      <c r="GXA290" s="309"/>
      <c r="GXB290" s="309"/>
      <c r="GXC290" s="309"/>
      <c r="GXD290" s="309"/>
      <c r="GXE290" s="309"/>
      <c r="GXF290" s="309"/>
      <c r="GXG290" s="309"/>
      <c r="GXH290" s="309"/>
      <c r="GXI290" s="309"/>
      <c r="GXJ290" s="309"/>
      <c r="GXK290" s="309"/>
      <c r="GXL290" s="309"/>
      <c r="GXM290" s="309"/>
      <c r="GXN290" s="309"/>
      <c r="GXO290" s="309"/>
      <c r="GXP290" s="309"/>
      <c r="GXQ290" s="309"/>
      <c r="GXR290" s="309"/>
      <c r="GXS290" s="309"/>
      <c r="GXT290" s="309"/>
      <c r="GXU290" s="309"/>
      <c r="GXV290" s="309"/>
      <c r="GXW290" s="309"/>
      <c r="GXX290" s="309"/>
      <c r="GXY290" s="309"/>
      <c r="GXZ290" s="309"/>
      <c r="GYA290" s="309"/>
      <c r="GYB290" s="309"/>
      <c r="GYC290" s="309"/>
      <c r="GYD290" s="309"/>
      <c r="GYE290" s="309"/>
      <c r="GYF290" s="309"/>
      <c r="GYG290" s="309"/>
      <c r="GYH290" s="309"/>
      <c r="GYI290" s="309"/>
      <c r="GYJ290" s="309"/>
      <c r="GYK290" s="309"/>
      <c r="GYL290" s="309"/>
      <c r="GYM290" s="309"/>
      <c r="GYN290" s="309"/>
      <c r="GYO290" s="309"/>
      <c r="GYP290" s="309"/>
      <c r="GYQ290" s="309"/>
      <c r="GYR290" s="309"/>
      <c r="GYS290" s="309"/>
      <c r="GYT290" s="309"/>
      <c r="GYU290" s="309"/>
      <c r="GYV290" s="309"/>
      <c r="GYW290" s="309"/>
      <c r="GYX290" s="309"/>
      <c r="GYY290" s="309"/>
      <c r="GYZ290" s="309"/>
      <c r="GZA290" s="309"/>
      <c r="GZB290" s="309"/>
      <c r="GZC290" s="309"/>
      <c r="GZD290" s="309"/>
      <c r="GZE290" s="309"/>
      <c r="GZF290" s="309"/>
      <c r="GZG290" s="309"/>
      <c r="GZH290" s="309"/>
      <c r="GZI290" s="309"/>
      <c r="GZJ290" s="309"/>
      <c r="GZK290" s="309"/>
      <c r="GZL290" s="309"/>
      <c r="GZM290" s="309"/>
      <c r="GZN290" s="309"/>
      <c r="GZO290" s="309"/>
      <c r="GZP290" s="309"/>
      <c r="GZQ290" s="309"/>
      <c r="GZR290" s="309"/>
      <c r="GZS290" s="309"/>
      <c r="GZT290" s="309"/>
      <c r="GZU290" s="309"/>
      <c r="GZV290" s="309"/>
      <c r="GZW290" s="309"/>
      <c r="GZX290" s="309"/>
      <c r="GZY290" s="309"/>
      <c r="GZZ290" s="309"/>
      <c r="HAA290" s="309"/>
      <c r="HAB290" s="309"/>
      <c r="HAC290" s="309"/>
      <c r="HAD290" s="309"/>
      <c r="HAE290" s="309"/>
      <c r="HAF290" s="309"/>
      <c r="HAG290" s="309"/>
      <c r="HAH290" s="309"/>
      <c r="HAI290" s="309"/>
      <c r="HAJ290" s="309"/>
      <c r="HAK290" s="309"/>
      <c r="HAL290" s="309"/>
      <c r="HAM290" s="309"/>
      <c r="HAN290" s="309"/>
      <c r="HAO290" s="309"/>
      <c r="HAP290" s="309"/>
      <c r="HAQ290" s="309"/>
      <c r="HAR290" s="309"/>
      <c r="HAS290" s="309"/>
      <c r="HAT290" s="309"/>
      <c r="HAU290" s="309"/>
      <c r="HAV290" s="309"/>
      <c r="HAW290" s="309"/>
      <c r="HAX290" s="309"/>
      <c r="HAY290" s="309"/>
      <c r="HAZ290" s="309"/>
      <c r="HBA290" s="309"/>
      <c r="HBB290" s="309"/>
      <c r="HBC290" s="309"/>
      <c r="HBD290" s="309"/>
      <c r="HBE290" s="309"/>
      <c r="HBF290" s="309"/>
      <c r="HBG290" s="309"/>
      <c r="HBH290" s="309"/>
      <c r="HBI290" s="309"/>
      <c r="HBJ290" s="309"/>
      <c r="HBK290" s="309"/>
      <c r="HBL290" s="309"/>
      <c r="HBM290" s="309"/>
      <c r="HBN290" s="309"/>
      <c r="HBO290" s="309"/>
      <c r="HBP290" s="309"/>
      <c r="HBQ290" s="309"/>
      <c r="HBR290" s="309"/>
      <c r="HBS290" s="309"/>
      <c r="HBT290" s="309"/>
      <c r="HBU290" s="309"/>
      <c r="HBV290" s="309"/>
      <c r="HBW290" s="309"/>
      <c r="HBX290" s="309"/>
      <c r="HBY290" s="309"/>
      <c r="HBZ290" s="309"/>
      <c r="HCA290" s="309"/>
      <c r="HCB290" s="309"/>
      <c r="HCC290" s="309"/>
      <c r="HCD290" s="309"/>
      <c r="HCE290" s="309"/>
      <c r="HCF290" s="309"/>
      <c r="HCG290" s="309"/>
      <c r="HCH290" s="309"/>
      <c r="HCI290" s="309"/>
      <c r="HCJ290" s="309"/>
      <c r="HCK290" s="309"/>
      <c r="HCL290" s="309"/>
      <c r="HCM290" s="309"/>
      <c r="HCN290" s="309"/>
      <c r="HCO290" s="309"/>
      <c r="HCP290" s="309"/>
      <c r="HCQ290" s="309"/>
      <c r="HCR290" s="309"/>
      <c r="HCS290" s="309"/>
      <c r="HCT290" s="309"/>
      <c r="HCU290" s="309"/>
      <c r="HCV290" s="309"/>
      <c r="HCW290" s="309"/>
      <c r="HCX290" s="309"/>
      <c r="HCY290" s="309"/>
      <c r="HCZ290" s="309"/>
      <c r="HDA290" s="309"/>
      <c r="HDB290" s="309"/>
      <c r="HDC290" s="309"/>
      <c r="HDD290" s="309"/>
      <c r="HDE290" s="309"/>
      <c r="HDF290" s="309"/>
      <c r="HDG290" s="309"/>
      <c r="HDH290" s="309"/>
      <c r="HDI290" s="309"/>
      <c r="HDJ290" s="309"/>
      <c r="HDK290" s="309"/>
      <c r="HDL290" s="309"/>
      <c r="HDM290" s="309"/>
      <c r="HDN290" s="309"/>
      <c r="HDO290" s="309"/>
      <c r="HDP290" s="309"/>
      <c r="HDQ290" s="309"/>
      <c r="HDR290" s="309"/>
      <c r="HDS290" s="309"/>
      <c r="HDT290" s="309"/>
      <c r="HDU290" s="309"/>
      <c r="HDV290" s="309"/>
      <c r="HDW290" s="309"/>
      <c r="HDX290" s="309"/>
      <c r="HDY290" s="309"/>
      <c r="HDZ290" s="309"/>
      <c r="HEA290" s="309"/>
      <c r="HEB290" s="309"/>
      <c r="HEC290" s="309"/>
      <c r="HED290" s="309"/>
      <c r="HEE290" s="309"/>
      <c r="HEF290" s="309"/>
      <c r="HEG290" s="309"/>
      <c r="HEH290" s="309"/>
      <c r="HEI290" s="309"/>
      <c r="HEJ290" s="309"/>
      <c r="HEK290" s="309"/>
      <c r="HEL290" s="309"/>
      <c r="HEM290" s="309"/>
      <c r="HEN290" s="309"/>
      <c r="HEO290" s="309"/>
      <c r="HEP290" s="309"/>
      <c r="HEQ290" s="309"/>
      <c r="HER290" s="309"/>
      <c r="HES290" s="309"/>
      <c r="HET290" s="309"/>
      <c r="HEU290" s="309"/>
      <c r="HEV290" s="309"/>
      <c r="HEW290" s="309"/>
      <c r="HEX290" s="309"/>
      <c r="HEY290" s="309"/>
      <c r="HEZ290" s="309"/>
      <c r="HFA290" s="309"/>
      <c r="HFB290" s="309"/>
      <c r="HFC290" s="309"/>
      <c r="HFD290" s="309"/>
      <c r="HFE290" s="309"/>
      <c r="HFF290" s="309"/>
      <c r="HFG290" s="309"/>
      <c r="HFH290" s="309"/>
      <c r="HFI290" s="309"/>
      <c r="HFJ290" s="309"/>
      <c r="HFK290" s="309"/>
      <c r="HFL290" s="309"/>
      <c r="HFM290" s="309"/>
      <c r="HFN290" s="309"/>
      <c r="HFO290" s="309"/>
      <c r="HFP290" s="309"/>
      <c r="HFQ290" s="309"/>
      <c r="HFR290" s="309"/>
      <c r="HFS290" s="309"/>
      <c r="HFT290" s="309"/>
      <c r="HFU290" s="309"/>
      <c r="HFV290" s="309"/>
      <c r="HFW290" s="309"/>
      <c r="HFX290" s="309"/>
      <c r="HFY290" s="309"/>
      <c r="HFZ290" s="309"/>
      <c r="HGA290" s="309"/>
      <c r="HGB290" s="309"/>
      <c r="HGC290" s="309"/>
      <c r="HGD290" s="309"/>
      <c r="HGE290" s="309"/>
      <c r="HGF290" s="309"/>
      <c r="HGG290" s="309"/>
      <c r="HGH290" s="309"/>
      <c r="HGI290" s="309"/>
      <c r="HGJ290" s="309"/>
      <c r="HGK290" s="309"/>
      <c r="HGL290" s="309"/>
      <c r="HGM290" s="309"/>
      <c r="HGN290" s="309"/>
      <c r="HGO290" s="309"/>
      <c r="HGP290" s="309"/>
      <c r="HGQ290" s="309"/>
      <c r="HGR290" s="309"/>
      <c r="HGS290" s="309"/>
      <c r="HGT290" s="309"/>
      <c r="HGU290" s="309"/>
      <c r="HGV290" s="309"/>
      <c r="HGW290" s="309"/>
      <c r="HGX290" s="309"/>
      <c r="HGY290" s="309"/>
      <c r="HGZ290" s="309"/>
      <c r="HHA290" s="309"/>
      <c r="HHB290" s="309"/>
      <c r="HHC290" s="309"/>
      <c r="HHD290" s="309"/>
      <c r="HHE290" s="309"/>
      <c r="HHF290" s="309"/>
      <c r="HHG290" s="309"/>
      <c r="HHH290" s="309"/>
      <c r="HHI290" s="309"/>
      <c r="HHJ290" s="309"/>
      <c r="HHK290" s="309"/>
      <c r="HHL290" s="309"/>
      <c r="HHM290" s="309"/>
      <c r="HHN290" s="309"/>
      <c r="HHO290" s="309"/>
      <c r="HHP290" s="309"/>
      <c r="HHQ290" s="309"/>
      <c r="HHR290" s="309"/>
      <c r="HHS290" s="309"/>
      <c r="HHT290" s="309"/>
      <c r="HHU290" s="309"/>
      <c r="HHV290" s="309"/>
      <c r="HHW290" s="309"/>
      <c r="HHX290" s="309"/>
      <c r="HHY290" s="309"/>
      <c r="HHZ290" s="309"/>
      <c r="HIA290" s="309"/>
      <c r="HIB290" s="309"/>
      <c r="HIC290" s="309"/>
      <c r="HID290" s="309"/>
      <c r="HIE290" s="309"/>
      <c r="HIF290" s="309"/>
      <c r="HIG290" s="309"/>
      <c r="HIH290" s="309"/>
      <c r="HII290" s="309"/>
      <c r="HIJ290" s="309"/>
      <c r="HIK290" s="309"/>
      <c r="HIL290" s="309"/>
      <c r="HIM290" s="309"/>
      <c r="HIN290" s="309"/>
      <c r="HIO290" s="309"/>
      <c r="HIP290" s="309"/>
      <c r="HIQ290" s="309"/>
      <c r="HIR290" s="309"/>
      <c r="HIS290" s="309"/>
      <c r="HIT290" s="309"/>
      <c r="HIU290" s="309"/>
      <c r="HIV290" s="309"/>
      <c r="HIW290" s="309"/>
      <c r="HIX290" s="309"/>
      <c r="HIY290" s="309"/>
      <c r="HIZ290" s="309"/>
      <c r="HJA290" s="309"/>
      <c r="HJB290" s="309"/>
      <c r="HJC290" s="309"/>
      <c r="HJD290" s="309"/>
      <c r="HJE290" s="309"/>
      <c r="HJF290" s="309"/>
      <c r="HJG290" s="309"/>
      <c r="HJH290" s="309"/>
      <c r="HJI290" s="309"/>
      <c r="HJJ290" s="309"/>
      <c r="HJK290" s="309"/>
      <c r="HJL290" s="309"/>
      <c r="HJM290" s="309"/>
      <c r="HJN290" s="309"/>
      <c r="HJO290" s="309"/>
      <c r="HJP290" s="309"/>
      <c r="HJQ290" s="309"/>
      <c r="HJR290" s="309"/>
      <c r="HJS290" s="309"/>
      <c r="HJT290" s="309"/>
      <c r="HJU290" s="309"/>
      <c r="HJV290" s="309"/>
      <c r="HJW290" s="309"/>
      <c r="HJX290" s="309"/>
      <c r="HJY290" s="309"/>
      <c r="HJZ290" s="309"/>
      <c r="HKA290" s="309"/>
      <c r="HKB290" s="309"/>
      <c r="HKC290" s="309"/>
      <c r="HKD290" s="309"/>
      <c r="HKE290" s="309"/>
      <c r="HKF290" s="309"/>
      <c r="HKG290" s="309"/>
      <c r="HKH290" s="309"/>
      <c r="HKI290" s="309"/>
      <c r="HKJ290" s="309"/>
      <c r="HKK290" s="309"/>
      <c r="HKL290" s="309"/>
      <c r="HKM290" s="309"/>
      <c r="HKN290" s="309"/>
      <c r="HKO290" s="309"/>
      <c r="HKP290" s="309"/>
      <c r="HKQ290" s="309"/>
      <c r="HKR290" s="309"/>
      <c r="HKS290" s="309"/>
      <c r="HKT290" s="309"/>
      <c r="HKU290" s="309"/>
      <c r="HKV290" s="309"/>
      <c r="HKW290" s="309"/>
      <c r="HKX290" s="309"/>
      <c r="HKY290" s="309"/>
      <c r="HKZ290" s="309"/>
      <c r="HLA290" s="309"/>
      <c r="HLB290" s="309"/>
      <c r="HLC290" s="309"/>
      <c r="HLD290" s="309"/>
      <c r="HLE290" s="309"/>
      <c r="HLF290" s="309"/>
      <c r="HLG290" s="309"/>
      <c r="HLH290" s="309"/>
      <c r="HLI290" s="309"/>
      <c r="HLJ290" s="309"/>
      <c r="HLK290" s="309"/>
      <c r="HLL290" s="309"/>
      <c r="HLM290" s="309"/>
      <c r="HLN290" s="309"/>
      <c r="HLO290" s="309"/>
      <c r="HLP290" s="309"/>
      <c r="HLQ290" s="309"/>
      <c r="HLR290" s="309"/>
      <c r="HLS290" s="309"/>
      <c r="HLT290" s="309"/>
      <c r="HLU290" s="309"/>
      <c r="HLV290" s="309"/>
      <c r="HLW290" s="309"/>
      <c r="HLX290" s="309"/>
      <c r="HLY290" s="309"/>
      <c r="HLZ290" s="309"/>
      <c r="HMA290" s="309"/>
      <c r="HMB290" s="309"/>
      <c r="HMC290" s="309"/>
      <c r="HMD290" s="309"/>
      <c r="HME290" s="309"/>
      <c r="HMF290" s="309"/>
      <c r="HMG290" s="309"/>
      <c r="HMH290" s="309"/>
      <c r="HMI290" s="309"/>
      <c r="HMJ290" s="309"/>
      <c r="HMK290" s="309"/>
      <c r="HML290" s="309"/>
      <c r="HMM290" s="309"/>
      <c r="HMN290" s="309"/>
      <c r="HMO290" s="309"/>
      <c r="HMP290" s="309"/>
      <c r="HMQ290" s="309"/>
      <c r="HMR290" s="309"/>
      <c r="HMS290" s="309"/>
      <c r="HMT290" s="309"/>
      <c r="HMU290" s="309"/>
      <c r="HMV290" s="309"/>
      <c r="HMW290" s="309"/>
      <c r="HMX290" s="309"/>
      <c r="HMY290" s="309"/>
      <c r="HMZ290" s="309"/>
      <c r="HNA290" s="309"/>
      <c r="HNB290" s="309"/>
      <c r="HNC290" s="309"/>
      <c r="HND290" s="309"/>
      <c r="HNE290" s="309"/>
      <c r="HNF290" s="309"/>
      <c r="HNG290" s="309"/>
      <c r="HNH290" s="309"/>
      <c r="HNI290" s="309"/>
      <c r="HNJ290" s="309"/>
      <c r="HNK290" s="309"/>
      <c r="HNL290" s="309"/>
      <c r="HNM290" s="309"/>
      <c r="HNN290" s="309"/>
      <c r="HNO290" s="309"/>
      <c r="HNP290" s="309"/>
      <c r="HNQ290" s="309"/>
      <c r="HNR290" s="309"/>
      <c r="HNS290" s="309"/>
      <c r="HNT290" s="309"/>
      <c r="HNU290" s="309"/>
      <c r="HNV290" s="309"/>
      <c r="HNW290" s="309"/>
      <c r="HNX290" s="309"/>
      <c r="HNY290" s="309"/>
      <c r="HNZ290" s="309"/>
      <c r="HOA290" s="309"/>
      <c r="HOB290" s="309"/>
      <c r="HOC290" s="309"/>
      <c r="HOD290" s="309"/>
      <c r="HOE290" s="309"/>
      <c r="HOF290" s="309"/>
      <c r="HOG290" s="309"/>
      <c r="HOH290" s="309"/>
      <c r="HOI290" s="309"/>
      <c r="HOJ290" s="309"/>
      <c r="HOK290" s="309"/>
      <c r="HOL290" s="309"/>
      <c r="HOM290" s="309"/>
      <c r="HON290" s="309"/>
      <c r="HOO290" s="309"/>
      <c r="HOP290" s="309"/>
      <c r="HOQ290" s="309"/>
      <c r="HOR290" s="309"/>
      <c r="HOS290" s="309"/>
      <c r="HOT290" s="309"/>
      <c r="HOU290" s="309"/>
      <c r="HOV290" s="309"/>
      <c r="HOW290" s="309"/>
      <c r="HOX290" s="309"/>
      <c r="HOY290" s="309"/>
      <c r="HOZ290" s="309"/>
      <c r="HPA290" s="309"/>
      <c r="HPB290" s="309"/>
      <c r="HPC290" s="309"/>
      <c r="HPD290" s="309"/>
      <c r="HPE290" s="309"/>
      <c r="HPF290" s="309"/>
      <c r="HPG290" s="309"/>
      <c r="HPH290" s="309"/>
      <c r="HPI290" s="309"/>
      <c r="HPJ290" s="309"/>
      <c r="HPK290" s="309"/>
      <c r="HPL290" s="309"/>
      <c r="HPM290" s="309"/>
      <c r="HPN290" s="309"/>
      <c r="HPO290" s="309"/>
      <c r="HPP290" s="309"/>
      <c r="HPQ290" s="309"/>
      <c r="HPR290" s="309"/>
      <c r="HPS290" s="309"/>
      <c r="HPT290" s="309"/>
      <c r="HPU290" s="309"/>
      <c r="HPV290" s="309"/>
      <c r="HPW290" s="309"/>
      <c r="HPX290" s="309"/>
      <c r="HPY290" s="309"/>
      <c r="HPZ290" s="309"/>
      <c r="HQA290" s="309"/>
      <c r="HQB290" s="309"/>
      <c r="HQC290" s="309"/>
      <c r="HQD290" s="309"/>
      <c r="HQE290" s="309"/>
      <c r="HQF290" s="309"/>
      <c r="HQG290" s="309"/>
      <c r="HQH290" s="309"/>
      <c r="HQI290" s="309"/>
      <c r="HQJ290" s="309"/>
      <c r="HQK290" s="309"/>
      <c r="HQL290" s="309"/>
      <c r="HQM290" s="309"/>
      <c r="HQN290" s="309"/>
      <c r="HQO290" s="309"/>
      <c r="HQP290" s="309"/>
      <c r="HQQ290" s="309"/>
      <c r="HQR290" s="309"/>
      <c r="HQS290" s="309"/>
      <c r="HQT290" s="309"/>
      <c r="HQU290" s="309"/>
      <c r="HQV290" s="309"/>
      <c r="HQW290" s="309"/>
      <c r="HQX290" s="309"/>
      <c r="HQY290" s="309"/>
      <c r="HQZ290" s="309"/>
      <c r="HRA290" s="309"/>
      <c r="HRB290" s="309"/>
      <c r="HRC290" s="309"/>
      <c r="HRD290" s="309"/>
      <c r="HRE290" s="309"/>
      <c r="HRF290" s="309"/>
      <c r="HRG290" s="309"/>
      <c r="HRH290" s="309"/>
      <c r="HRI290" s="309"/>
      <c r="HRJ290" s="309"/>
      <c r="HRK290" s="309"/>
      <c r="HRL290" s="309"/>
      <c r="HRM290" s="309"/>
      <c r="HRN290" s="309"/>
      <c r="HRO290" s="309"/>
      <c r="HRP290" s="309"/>
      <c r="HRQ290" s="309"/>
      <c r="HRR290" s="309"/>
      <c r="HRS290" s="309"/>
      <c r="HRT290" s="309"/>
      <c r="HRU290" s="309"/>
      <c r="HRV290" s="309"/>
      <c r="HRW290" s="309"/>
      <c r="HRX290" s="309"/>
      <c r="HRY290" s="309"/>
      <c r="HRZ290" s="309"/>
      <c r="HSA290" s="309"/>
      <c r="HSB290" s="309"/>
      <c r="HSC290" s="309"/>
      <c r="HSD290" s="309"/>
      <c r="HSE290" s="309"/>
      <c r="HSF290" s="309"/>
      <c r="HSG290" s="309"/>
      <c r="HSH290" s="309"/>
      <c r="HSI290" s="309"/>
      <c r="HSJ290" s="309"/>
      <c r="HSK290" s="309"/>
      <c r="HSL290" s="309"/>
      <c r="HSM290" s="309"/>
      <c r="HSN290" s="309"/>
      <c r="HSO290" s="309"/>
      <c r="HSP290" s="309"/>
      <c r="HSQ290" s="309"/>
      <c r="HSR290" s="309"/>
      <c r="HSS290" s="309"/>
      <c r="HST290" s="309"/>
      <c r="HSU290" s="309"/>
      <c r="HSV290" s="309"/>
      <c r="HSW290" s="309"/>
      <c r="HSX290" s="309"/>
      <c r="HSY290" s="309"/>
      <c r="HSZ290" s="309"/>
      <c r="HTA290" s="309"/>
      <c r="HTB290" s="309"/>
      <c r="HTC290" s="309"/>
      <c r="HTD290" s="309"/>
      <c r="HTE290" s="309"/>
      <c r="HTF290" s="309"/>
      <c r="HTG290" s="309"/>
      <c r="HTH290" s="309"/>
      <c r="HTI290" s="309"/>
      <c r="HTJ290" s="309"/>
      <c r="HTK290" s="309"/>
      <c r="HTL290" s="309"/>
      <c r="HTM290" s="309"/>
      <c r="HTN290" s="309"/>
      <c r="HTO290" s="309"/>
      <c r="HTP290" s="309"/>
      <c r="HTQ290" s="309"/>
      <c r="HTR290" s="309"/>
      <c r="HTS290" s="309"/>
      <c r="HTT290" s="309"/>
      <c r="HTU290" s="309"/>
      <c r="HTV290" s="309"/>
      <c r="HTW290" s="309"/>
      <c r="HTX290" s="309"/>
      <c r="HTY290" s="309"/>
      <c r="HTZ290" s="309"/>
      <c r="HUA290" s="309"/>
      <c r="HUB290" s="309"/>
      <c r="HUC290" s="309"/>
      <c r="HUD290" s="309"/>
      <c r="HUE290" s="309"/>
      <c r="HUF290" s="309"/>
      <c r="HUG290" s="309"/>
      <c r="HUH290" s="309"/>
      <c r="HUI290" s="309"/>
      <c r="HUJ290" s="309"/>
      <c r="HUK290" s="309"/>
      <c r="HUL290" s="309"/>
      <c r="HUM290" s="309"/>
      <c r="HUN290" s="309"/>
      <c r="HUO290" s="309"/>
      <c r="HUP290" s="309"/>
      <c r="HUQ290" s="309"/>
      <c r="HUR290" s="309"/>
      <c r="HUS290" s="309"/>
      <c r="HUT290" s="309"/>
      <c r="HUU290" s="309"/>
      <c r="HUV290" s="309"/>
      <c r="HUW290" s="309"/>
      <c r="HUX290" s="309"/>
      <c r="HUY290" s="309"/>
      <c r="HUZ290" s="309"/>
      <c r="HVA290" s="309"/>
      <c r="HVB290" s="309"/>
      <c r="HVC290" s="309"/>
      <c r="HVD290" s="309"/>
      <c r="HVE290" s="309"/>
      <c r="HVF290" s="309"/>
      <c r="HVG290" s="309"/>
      <c r="HVH290" s="309"/>
      <c r="HVI290" s="309"/>
      <c r="HVJ290" s="309"/>
      <c r="HVK290" s="309"/>
      <c r="HVL290" s="309"/>
      <c r="HVM290" s="309"/>
      <c r="HVN290" s="309"/>
      <c r="HVO290" s="309"/>
      <c r="HVP290" s="309"/>
      <c r="HVQ290" s="309"/>
      <c r="HVR290" s="309"/>
      <c r="HVS290" s="309"/>
      <c r="HVT290" s="309"/>
      <c r="HVU290" s="309"/>
      <c r="HVV290" s="309"/>
      <c r="HVW290" s="309"/>
      <c r="HVX290" s="309"/>
      <c r="HVY290" s="309"/>
      <c r="HVZ290" s="309"/>
      <c r="HWA290" s="309"/>
      <c r="HWB290" s="309"/>
      <c r="HWC290" s="309"/>
      <c r="HWD290" s="309"/>
      <c r="HWE290" s="309"/>
      <c r="HWF290" s="309"/>
      <c r="HWG290" s="309"/>
      <c r="HWH290" s="309"/>
      <c r="HWI290" s="309"/>
      <c r="HWJ290" s="309"/>
      <c r="HWK290" s="309"/>
      <c r="HWL290" s="309"/>
      <c r="HWM290" s="309"/>
      <c r="HWN290" s="309"/>
      <c r="HWO290" s="309"/>
      <c r="HWP290" s="309"/>
      <c r="HWQ290" s="309"/>
      <c r="HWR290" s="309"/>
      <c r="HWS290" s="309"/>
      <c r="HWT290" s="309"/>
      <c r="HWU290" s="309"/>
      <c r="HWV290" s="309"/>
      <c r="HWW290" s="309"/>
      <c r="HWX290" s="309"/>
      <c r="HWY290" s="309"/>
      <c r="HWZ290" s="309"/>
      <c r="HXA290" s="309"/>
      <c r="HXB290" s="309"/>
      <c r="HXC290" s="309"/>
      <c r="HXD290" s="309"/>
      <c r="HXE290" s="309"/>
      <c r="HXF290" s="309"/>
      <c r="HXG290" s="309"/>
      <c r="HXH290" s="309"/>
      <c r="HXI290" s="309"/>
      <c r="HXJ290" s="309"/>
      <c r="HXK290" s="309"/>
      <c r="HXL290" s="309"/>
      <c r="HXM290" s="309"/>
      <c r="HXN290" s="309"/>
      <c r="HXO290" s="309"/>
      <c r="HXP290" s="309"/>
      <c r="HXQ290" s="309"/>
      <c r="HXR290" s="309"/>
      <c r="HXS290" s="309"/>
      <c r="HXT290" s="309"/>
      <c r="HXU290" s="309"/>
      <c r="HXV290" s="309"/>
      <c r="HXW290" s="309"/>
      <c r="HXX290" s="309"/>
      <c r="HXY290" s="309"/>
      <c r="HXZ290" s="309"/>
      <c r="HYA290" s="309"/>
      <c r="HYB290" s="309"/>
      <c r="HYC290" s="309"/>
      <c r="HYD290" s="309"/>
      <c r="HYE290" s="309"/>
      <c r="HYF290" s="309"/>
      <c r="HYG290" s="309"/>
      <c r="HYH290" s="309"/>
      <c r="HYI290" s="309"/>
      <c r="HYJ290" s="309"/>
      <c r="HYK290" s="309"/>
      <c r="HYL290" s="309"/>
      <c r="HYM290" s="309"/>
      <c r="HYN290" s="309"/>
      <c r="HYO290" s="309"/>
      <c r="HYP290" s="309"/>
      <c r="HYQ290" s="309"/>
      <c r="HYR290" s="309"/>
      <c r="HYS290" s="309"/>
      <c r="HYT290" s="309"/>
      <c r="HYU290" s="309"/>
      <c r="HYV290" s="309"/>
      <c r="HYW290" s="309"/>
      <c r="HYX290" s="309"/>
      <c r="HYY290" s="309"/>
      <c r="HYZ290" s="309"/>
      <c r="HZA290" s="309"/>
      <c r="HZB290" s="309"/>
      <c r="HZC290" s="309"/>
      <c r="HZD290" s="309"/>
      <c r="HZE290" s="309"/>
      <c r="HZF290" s="309"/>
      <c r="HZG290" s="309"/>
      <c r="HZH290" s="309"/>
      <c r="HZI290" s="309"/>
      <c r="HZJ290" s="309"/>
      <c r="HZK290" s="309"/>
      <c r="HZL290" s="309"/>
      <c r="HZM290" s="309"/>
      <c r="HZN290" s="309"/>
      <c r="HZO290" s="309"/>
      <c r="HZP290" s="309"/>
      <c r="HZQ290" s="309"/>
      <c r="HZR290" s="309"/>
      <c r="HZS290" s="309"/>
      <c r="HZT290" s="309"/>
      <c r="HZU290" s="309"/>
      <c r="HZV290" s="309"/>
      <c r="HZW290" s="309"/>
      <c r="HZX290" s="309"/>
      <c r="HZY290" s="309"/>
      <c r="HZZ290" s="309"/>
      <c r="IAA290" s="309"/>
      <c r="IAB290" s="309"/>
      <c r="IAC290" s="309"/>
      <c r="IAD290" s="309"/>
      <c r="IAE290" s="309"/>
      <c r="IAF290" s="309"/>
      <c r="IAG290" s="309"/>
      <c r="IAH290" s="309"/>
      <c r="IAI290" s="309"/>
      <c r="IAJ290" s="309"/>
      <c r="IAK290" s="309"/>
      <c r="IAL290" s="309"/>
      <c r="IAM290" s="309"/>
      <c r="IAN290" s="309"/>
      <c r="IAO290" s="309"/>
      <c r="IAP290" s="309"/>
      <c r="IAQ290" s="309"/>
      <c r="IAR290" s="309"/>
      <c r="IAS290" s="309"/>
      <c r="IAT290" s="309"/>
      <c r="IAU290" s="309"/>
      <c r="IAV290" s="309"/>
      <c r="IAW290" s="309"/>
      <c r="IAX290" s="309"/>
      <c r="IAY290" s="309"/>
      <c r="IAZ290" s="309"/>
      <c r="IBA290" s="309"/>
      <c r="IBB290" s="309"/>
      <c r="IBC290" s="309"/>
      <c r="IBD290" s="309"/>
      <c r="IBE290" s="309"/>
      <c r="IBF290" s="309"/>
      <c r="IBG290" s="309"/>
      <c r="IBH290" s="309"/>
      <c r="IBI290" s="309"/>
      <c r="IBJ290" s="309"/>
      <c r="IBK290" s="309"/>
      <c r="IBL290" s="309"/>
      <c r="IBM290" s="309"/>
      <c r="IBN290" s="309"/>
      <c r="IBO290" s="309"/>
      <c r="IBP290" s="309"/>
      <c r="IBQ290" s="309"/>
      <c r="IBR290" s="309"/>
      <c r="IBS290" s="309"/>
      <c r="IBT290" s="309"/>
      <c r="IBU290" s="309"/>
      <c r="IBV290" s="309"/>
      <c r="IBW290" s="309"/>
      <c r="IBX290" s="309"/>
      <c r="IBY290" s="309"/>
      <c r="IBZ290" s="309"/>
      <c r="ICA290" s="309"/>
      <c r="ICB290" s="309"/>
      <c r="ICC290" s="309"/>
      <c r="ICD290" s="309"/>
      <c r="ICE290" s="309"/>
      <c r="ICF290" s="309"/>
      <c r="ICG290" s="309"/>
      <c r="ICH290" s="309"/>
      <c r="ICI290" s="309"/>
      <c r="ICJ290" s="309"/>
      <c r="ICK290" s="309"/>
      <c r="ICL290" s="309"/>
      <c r="ICM290" s="309"/>
      <c r="ICN290" s="309"/>
      <c r="ICO290" s="309"/>
      <c r="ICP290" s="309"/>
      <c r="ICQ290" s="309"/>
      <c r="ICR290" s="309"/>
      <c r="ICS290" s="309"/>
      <c r="ICT290" s="309"/>
      <c r="ICU290" s="309"/>
      <c r="ICV290" s="309"/>
      <c r="ICW290" s="309"/>
      <c r="ICX290" s="309"/>
      <c r="ICY290" s="309"/>
      <c r="ICZ290" s="309"/>
      <c r="IDA290" s="309"/>
      <c r="IDB290" s="309"/>
      <c r="IDC290" s="309"/>
      <c r="IDD290" s="309"/>
      <c r="IDE290" s="309"/>
      <c r="IDF290" s="309"/>
      <c r="IDG290" s="309"/>
      <c r="IDH290" s="309"/>
      <c r="IDI290" s="309"/>
      <c r="IDJ290" s="309"/>
      <c r="IDK290" s="309"/>
      <c r="IDL290" s="309"/>
      <c r="IDM290" s="309"/>
      <c r="IDN290" s="309"/>
      <c r="IDO290" s="309"/>
      <c r="IDP290" s="309"/>
      <c r="IDQ290" s="309"/>
      <c r="IDR290" s="309"/>
      <c r="IDS290" s="309"/>
      <c r="IDT290" s="309"/>
      <c r="IDU290" s="309"/>
      <c r="IDV290" s="309"/>
      <c r="IDW290" s="309"/>
      <c r="IDX290" s="309"/>
      <c r="IDY290" s="309"/>
      <c r="IDZ290" s="309"/>
      <c r="IEA290" s="309"/>
      <c r="IEB290" s="309"/>
      <c r="IEC290" s="309"/>
      <c r="IED290" s="309"/>
      <c r="IEE290" s="309"/>
      <c r="IEF290" s="309"/>
      <c r="IEG290" s="309"/>
      <c r="IEH290" s="309"/>
      <c r="IEI290" s="309"/>
      <c r="IEJ290" s="309"/>
      <c r="IEK290" s="309"/>
      <c r="IEL290" s="309"/>
      <c r="IEM290" s="309"/>
      <c r="IEN290" s="309"/>
      <c r="IEO290" s="309"/>
      <c r="IEP290" s="309"/>
      <c r="IEQ290" s="309"/>
      <c r="IER290" s="309"/>
      <c r="IES290" s="309"/>
      <c r="IET290" s="309"/>
      <c r="IEU290" s="309"/>
      <c r="IEV290" s="309"/>
      <c r="IEW290" s="309"/>
      <c r="IEX290" s="309"/>
      <c r="IEY290" s="309"/>
      <c r="IEZ290" s="309"/>
      <c r="IFA290" s="309"/>
      <c r="IFB290" s="309"/>
      <c r="IFC290" s="309"/>
      <c r="IFD290" s="309"/>
      <c r="IFE290" s="309"/>
      <c r="IFF290" s="309"/>
      <c r="IFG290" s="309"/>
      <c r="IFH290" s="309"/>
      <c r="IFI290" s="309"/>
      <c r="IFJ290" s="309"/>
      <c r="IFK290" s="309"/>
      <c r="IFL290" s="309"/>
      <c r="IFM290" s="309"/>
      <c r="IFN290" s="309"/>
      <c r="IFO290" s="309"/>
      <c r="IFP290" s="309"/>
      <c r="IFQ290" s="309"/>
      <c r="IFR290" s="309"/>
      <c r="IFS290" s="309"/>
      <c r="IFT290" s="309"/>
      <c r="IFU290" s="309"/>
      <c r="IFV290" s="309"/>
      <c r="IFW290" s="309"/>
      <c r="IFX290" s="309"/>
      <c r="IFY290" s="309"/>
      <c r="IFZ290" s="309"/>
      <c r="IGA290" s="309"/>
      <c r="IGB290" s="309"/>
      <c r="IGC290" s="309"/>
      <c r="IGD290" s="309"/>
      <c r="IGE290" s="309"/>
      <c r="IGF290" s="309"/>
      <c r="IGG290" s="309"/>
      <c r="IGH290" s="309"/>
      <c r="IGI290" s="309"/>
      <c r="IGJ290" s="309"/>
      <c r="IGK290" s="309"/>
      <c r="IGL290" s="309"/>
      <c r="IGM290" s="309"/>
      <c r="IGN290" s="309"/>
      <c r="IGO290" s="309"/>
      <c r="IGP290" s="309"/>
      <c r="IGQ290" s="309"/>
      <c r="IGR290" s="309"/>
      <c r="IGS290" s="309"/>
      <c r="IGT290" s="309"/>
      <c r="IGU290" s="309"/>
      <c r="IGV290" s="309"/>
      <c r="IGW290" s="309"/>
      <c r="IGX290" s="309"/>
      <c r="IGY290" s="309"/>
      <c r="IGZ290" s="309"/>
      <c r="IHA290" s="309"/>
      <c r="IHB290" s="309"/>
      <c r="IHC290" s="309"/>
      <c r="IHD290" s="309"/>
      <c r="IHE290" s="309"/>
      <c r="IHF290" s="309"/>
      <c r="IHG290" s="309"/>
      <c r="IHH290" s="309"/>
      <c r="IHI290" s="309"/>
      <c r="IHJ290" s="309"/>
      <c r="IHK290" s="309"/>
      <c r="IHL290" s="309"/>
      <c r="IHM290" s="309"/>
      <c r="IHN290" s="309"/>
      <c r="IHO290" s="309"/>
      <c r="IHP290" s="309"/>
      <c r="IHQ290" s="309"/>
      <c r="IHR290" s="309"/>
      <c r="IHS290" s="309"/>
      <c r="IHT290" s="309"/>
      <c r="IHU290" s="309"/>
      <c r="IHV290" s="309"/>
      <c r="IHW290" s="309"/>
      <c r="IHX290" s="309"/>
      <c r="IHY290" s="309"/>
      <c r="IHZ290" s="309"/>
      <c r="IIA290" s="309"/>
      <c r="IIB290" s="309"/>
      <c r="IIC290" s="309"/>
      <c r="IID290" s="309"/>
      <c r="IIE290" s="309"/>
      <c r="IIF290" s="309"/>
      <c r="IIG290" s="309"/>
      <c r="IIH290" s="309"/>
      <c r="III290" s="309"/>
      <c r="IIJ290" s="309"/>
      <c r="IIK290" s="309"/>
      <c r="IIL290" s="309"/>
      <c r="IIM290" s="309"/>
      <c r="IIN290" s="309"/>
      <c r="IIO290" s="309"/>
      <c r="IIP290" s="309"/>
      <c r="IIQ290" s="309"/>
      <c r="IIR290" s="309"/>
      <c r="IIS290" s="309"/>
      <c r="IIT290" s="309"/>
      <c r="IIU290" s="309"/>
      <c r="IIV290" s="309"/>
      <c r="IIW290" s="309"/>
      <c r="IIX290" s="309"/>
      <c r="IIY290" s="309"/>
      <c r="IIZ290" s="309"/>
      <c r="IJA290" s="309"/>
      <c r="IJB290" s="309"/>
      <c r="IJC290" s="309"/>
      <c r="IJD290" s="309"/>
      <c r="IJE290" s="309"/>
      <c r="IJF290" s="309"/>
      <c r="IJG290" s="309"/>
      <c r="IJH290" s="309"/>
      <c r="IJI290" s="309"/>
      <c r="IJJ290" s="309"/>
      <c r="IJK290" s="309"/>
      <c r="IJL290" s="309"/>
      <c r="IJM290" s="309"/>
      <c r="IJN290" s="309"/>
      <c r="IJO290" s="309"/>
      <c r="IJP290" s="309"/>
      <c r="IJQ290" s="309"/>
      <c r="IJR290" s="309"/>
      <c r="IJS290" s="309"/>
      <c r="IJT290" s="309"/>
      <c r="IJU290" s="309"/>
      <c r="IJV290" s="309"/>
      <c r="IJW290" s="309"/>
      <c r="IJX290" s="309"/>
      <c r="IJY290" s="309"/>
      <c r="IJZ290" s="309"/>
      <c r="IKA290" s="309"/>
      <c r="IKB290" s="309"/>
      <c r="IKC290" s="309"/>
      <c r="IKD290" s="309"/>
      <c r="IKE290" s="309"/>
      <c r="IKF290" s="309"/>
      <c r="IKG290" s="309"/>
      <c r="IKH290" s="309"/>
      <c r="IKI290" s="309"/>
      <c r="IKJ290" s="309"/>
      <c r="IKK290" s="309"/>
      <c r="IKL290" s="309"/>
      <c r="IKM290" s="309"/>
      <c r="IKN290" s="309"/>
      <c r="IKO290" s="309"/>
      <c r="IKP290" s="309"/>
      <c r="IKQ290" s="309"/>
      <c r="IKR290" s="309"/>
      <c r="IKS290" s="309"/>
      <c r="IKT290" s="309"/>
      <c r="IKU290" s="309"/>
      <c r="IKV290" s="309"/>
      <c r="IKW290" s="309"/>
      <c r="IKX290" s="309"/>
      <c r="IKY290" s="309"/>
      <c r="IKZ290" s="309"/>
      <c r="ILA290" s="309"/>
      <c r="ILB290" s="309"/>
      <c r="ILC290" s="309"/>
      <c r="ILD290" s="309"/>
      <c r="ILE290" s="309"/>
      <c r="ILF290" s="309"/>
      <c r="ILG290" s="309"/>
      <c r="ILH290" s="309"/>
      <c r="ILI290" s="309"/>
      <c r="ILJ290" s="309"/>
      <c r="ILK290" s="309"/>
      <c r="ILL290" s="309"/>
      <c r="ILM290" s="309"/>
      <c r="ILN290" s="309"/>
      <c r="ILO290" s="309"/>
      <c r="ILP290" s="309"/>
      <c r="ILQ290" s="309"/>
      <c r="ILR290" s="309"/>
      <c r="ILS290" s="309"/>
      <c r="ILT290" s="309"/>
      <c r="ILU290" s="309"/>
      <c r="ILV290" s="309"/>
      <c r="ILW290" s="309"/>
      <c r="ILX290" s="309"/>
      <c r="ILY290" s="309"/>
      <c r="ILZ290" s="309"/>
      <c r="IMA290" s="309"/>
      <c r="IMB290" s="309"/>
      <c r="IMC290" s="309"/>
      <c r="IMD290" s="309"/>
      <c r="IME290" s="309"/>
      <c r="IMF290" s="309"/>
      <c r="IMG290" s="309"/>
      <c r="IMH290" s="309"/>
      <c r="IMI290" s="309"/>
      <c r="IMJ290" s="309"/>
      <c r="IMK290" s="309"/>
      <c r="IML290" s="309"/>
      <c r="IMM290" s="309"/>
      <c r="IMN290" s="309"/>
      <c r="IMO290" s="309"/>
      <c r="IMP290" s="309"/>
      <c r="IMQ290" s="309"/>
      <c r="IMR290" s="309"/>
      <c r="IMS290" s="309"/>
      <c r="IMT290" s="309"/>
      <c r="IMU290" s="309"/>
      <c r="IMV290" s="309"/>
      <c r="IMW290" s="309"/>
      <c r="IMX290" s="309"/>
      <c r="IMY290" s="309"/>
      <c r="IMZ290" s="309"/>
      <c r="INA290" s="309"/>
      <c r="INB290" s="309"/>
      <c r="INC290" s="309"/>
      <c r="IND290" s="309"/>
      <c r="INE290" s="309"/>
      <c r="INF290" s="309"/>
      <c r="ING290" s="309"/>
      <c r="INH290" s="309"/>
      <c r="INI290" s="309"/>
      <c r="INJ290" s="309"/>
      <c r="INK290" s="309"/>
      <c r="INL290" s="309"/>
      <c r="INM290" s="309"/>
      <c r="INN290" s="309"/>
      <c r="INO290" s="309"/>
      <c r="INP290" s="309"/>
      <c r="INQ290" s="309"/>
      <c r="INR290" s="309"/>
      <c r="INS290" s="309"/>
      <c r="INT290" s="309"/>
      <c r="INU290" s="309"/>
      <c r="INV290" s="309"/>
      <c r="INW290" s="309"/>
      <c r="INX290" s="309"/>
      <c r="INY290" s="309"/>
      <c r="INZ290" s="309"/>
      <c r="IOA290" s="309"/>
      <c r="IOB290" s="309"/>
      <c r="IOC290" s="309"/>
      <c r="IOD290" s="309"/>
      <c r="IOE290" s="309"/>
      <c r="IOF290" s="309"/>
      <c r="IOG290" s="309"/>
      <c r="IOH290" s="309"/>
      <c r="IOI290" s="309"/>
      <c r="IOJ290" s="309"/>
      <c r="IOK290" s="309"/>
      <c r="IOL290" s="309"/>
      <c r="IOM290" s="309"/>
      <c r="ION290" s="309"/>
      <c r="IOO290" s="309"/>
      <c r="IOP290" s="309"/>
      <c r="IOQ290" s="309"/>
      <c r="IOR290" s="309"/>
      <c r="IOS290" s="309"/>
      <c r="IOT290" s="309"/>
      <c r="IOU290" s="309"/>
      <c r="IOV290" s="309"/>
      <c r="IOW290" s="309"/>
      <c r="IOX290" s="309"/>
      <c r="IOY290" s="309"/>
      <c r="IOZ290" s="309"/>
      <c r="IPA290" s="309"/>
      <c r="IPB290" s="309"/>
      <c r="IPC290" s="309"/>
      <c r="IPD290" s="309"/>
      <c r="IPE290" s="309"/>
      <c r="IPF290" s="309"/>
      <c r="IPG290" s="309"/>
      <c r="IPH290" s="309"/>
      <c r="IPI290" s="309"/>
      <c r="IPJ290" s="309"/>
      <c r="IPK290" s="309"/>
      <c r="IPL290" s="309"/>
      <c r="IPM290" s="309"/>
      <c r="IPN290" s="309"/>
      <c r="IPO290" s="309"/>
      <c r="IPP290" s="309"/>
      <c r="IPQ290" s="309"/>
      <c r="IPR290" s="309"/>
      <c r="IPS290" s="309"/>
      <c r="IPT290" s="309"/>
      <c r="IPU290" s="309"/>
      <c r="IPV290" s="309"/>
      <c r="IPW290" s="309"/>
      <c r="IPX290" s="309"/>
      <c r="IPY290" s="309"/>
      <c r="IPZ290" s="309"/>
      <c r="IQA290" s="309"/>
      <c r="IQB290" s="309"/>
      <c r="IQC290" s="309"/>
      <c r="IQD290" s="309"/>
      <c r="IQE290" s="309"/>
      <c r="IQF290" s="309"/>
      <c r="IQG290" s="309"/>
      <c r="IQH290" s="309"/>
      <c r="IQI290" s="309"/>
      <c r="IQJ290" s="309"/>
      <c r="IQK290" s="309"/>
      <c r="IQL290" s="309"/>
      <c r="IQM290" s="309"/>
      <c r="IQN290" s="309"/>
      <c r="IQO290" s="309"/>
      <c r="IQP290" s="309"/>
      <c r="IQQ290" s="309"/>
      <c r="IQR290" s="309"/>
      <c r="IQS290" s="309"/>
      <c r="IQT290" s="309"/>
      <c r="IQU290" s="309"/>
      <c r="IQV290" s="309"/>
      <c r="IQW290" s="309"/>
      <c r="IQX290" s="309"/>
      <c r="IQY290" s="309"/>
      <c r="IQZ290" s="309"/>
      <c r="IRA290" s="309"/>
      <c r="IRB290" s="309"/>
      <c r="IRC290" s="309"/>
      <c r="IRD290" s="309"/>
      <c r="IRE290" s="309"/>
      <c r="IRF290" s="309"/>
      <c r="IRG290" s="309"/>
      <c r="IRH290" s="309"/>
      <c r="IRI290" s="309"/>
      <c r="IRJ290" s="309"/>
      <c r="IRK290" s="309"/>
      <c r="IRL290" s="309"/>
      <c r="IRM290" s="309"/>
      <c r="IRN290" s="309"/>
      <c r="IRO290" s="309"/>
      <c r="IRP290" s="309"/>
      <c r="IRQ290" s="309"/>
      <c r="IRR290" s="309"/>
      <c r="IRS290" s="309"/>
      <c r="IRT290" s="309"/>
      <c r="IRU290" s="309"/>
      <c r="IRV290" s="309"/>
      <c r="IRW290" s="309"/>
      <c r="IRX290" s="309"/>
      <c r="IRY290" s="309"/>
      <c r="IRZ290" s="309"/>
      <c r="ISA290" s="309"/>
      <c r="ISB290" s="309"/>
      <c r="ISC290" s="309"/>
      <c r="ISD290" s="309"/>
      <c r="ISE290" s="309"/>
      <c r="ISF290" s="309"/>
      <c r="ISG290" s="309"/>
      <c r="ISH290" s="309"/>
      <c r="ISI290" s="309"/>
      <c r="ISJ290" s="309"/>
      <c r="ISK290" s="309"/>
      <c r="ISL290" s="309"/>
      <c r="ISM290" s="309"/>
      <c r="ISN290" s="309"/>
      <c r="ISO290" s="309"/>
      <c r="ISP290" s="309"/>
      <c r="ISQ290" s="309"/>
      <c r="ISR290" s="309"/>
      <c r="ISS290" s="309"/>
      <c r="IST290" s="309"/>
      <c r="ISU290" s="309"/>
      <c r="ISV290" s="309"/>
      <c r="ISW290" s="309"/>
      <c r="ISX290" s="309"/>
      <c r="ISY290" s="309"/>
      <c r="ISZ290" s="309"/>
      <c r="ITA290" s="309"/>
      <c r="ITB290" s="309"/>
      <c r="ITC290" s="309"/>
      <c r="ITD290" s="309"/>
      <c r="ITE290" s="309"/>
      <c r="ITF290" s="309"/>
      <c r="ITG290" s="309"/>
      <c r="ITH290" s="309"/>
      <c r="ITI290" s="309"/>
      <c r="ITJ290" s="309"/>
      <c r="ITK290" s="309"/>
      <c r="ITL290" s="309"/>
      <c r="ITM290" s="309"/>
      <c r="ITN290" s="309"/>
      <c r="ITO290" s="309"/>
      <c r="ITP290" s="309"/>
      <c r="ITQ290" s="309"/>
      <c r="ITR290" s="309"/>
      <c r="ITS290" s="309"/>
      <c r="ITT290" s="309"/>
      <c r="ITU290" s="309"/>
      <c r="ITV290" s="309"/>
      <c r="ITW290" s="309"/>
      <c r="ITX290" s="309"/>
      <c r="ITY290" s="309"/>
      <c r="ITZ290" s="309"/>
      <c r="IUA290" s="309"/>
      <c r="IUB290" s="309"/>
      <c r="IUC290" s="309"/>
      <c r="IUD290" s="309"/>
      <c r="IUE290" s="309"/>
      <c r="IUF290" s="309"/>
      <c r="IUG290" s="309"/>
      <c r="IUH290" s="309"/>
      <c r="IUI290" s="309"/>
      <c r="IUJ290" s="309"/>
      <c r="IUK290" s="309"/>
      <c r="IUL290" s="309"/>
      <c r="IUM290" s="309"/>
      <c r="IUN290" s="309"/>
      <c r="IUO290" s="309"/>
      <c r="IUP290" s="309"/>
      <c r="IUQ290" s="309"/>
      <c r="IUR290" s="309"/>
      <c r="IUS290" s="309"/>
      <c r="IUT290" s="309"/>
      <c r="IUU290" s="309"/>
      <c r="IUV290" s="309"/>
      <c r="IUW290" s="309"/>
      <c r="IUX290" s="309"/>
      <c r="IUY290" s="309"/>
      <c r="IUZ290" s="309"/>
      <c r="IVA290" s="309"/>
      <c r="IVB290" s="309"/>
      <c r="IVC290" s="309"/>
      <c r="IVD290" s="309"/>
      <c r="IVE290" s="309"/>
      <c r="IVF290" s="309"/>
      <c r="IVG290" s="309"/>
      <c r="IVH290" s="309"/>
      <c r="IVI290" s="309"/>
      <c r="IVJ290" s="309"/>
      <c r="IVK290" s="309"/>
      <c r="IVL290" s="309"/>
      <c r="IVM290" s="309"/>
      <c r="IVN290" s="309"/>
      <c r="IVO290" s="309"/>
      <c r="IVP290" s="309"/>
      <c r="IVQ290" s="309"/>
      <c r="IVR290" s="309"/>
      <c r="IVS290" s="309"/>
      <c r="IVT290" s="309"/>
      <c r="IVU290" s="309"/>
      <c r="IVV290" s="309"/>
      <c r="IVW290" s="309"/>
      <c r="IVX290" s="309"/>
      <c r="IVY290" s="309"/>
      <c r="IVZ290" s="309"/>
      <c r="IWA290" s="309"/>
      <c r="IWB290" s="309"/>
      <c r="IWC290" s="309"/>
      <c r="IWD290" s="309"/>
      <c r="IWE290" s="309"/>
      <c r="IWF290" s="309"/>
      <c r="IWG290" s="309"/>
      <c r="IWH290" s="309"/>
      <c r="IWI290" s="309"/>
      <c r="IWJ290" s="309"/>
      <c r="IWK290" s="309"/>
      <c r="IWL290" s="309"/>
      <c r="IWM290" s="309"/>
      <c r="IWN290" s="309"/>
      <c r="IWO290" s="309"/>
      <c r="IWP290" s="309"/>
      <c r="IWQ290" s="309"/>
      <c r="IWR290" s="309"/>
      <c r="IWS290" s="309"/>
      <c r="IWT290" s="309"/>
      <c r="IWU290" s="309"/>
      <c r="IWV290" s="309"/>
      <c r="IWW290" s="309"/>
      <c r="IWX290" s="309"/>
      <c r="IWY290" s="309"/>
      <c r="IWZ290" s="309"/>
      <c r="IXA290" s="309"/>
      <c r="IXB290" s="309"/>
      <c r="IXC290" s="309"/>
      <c r="IXD290" s="309"/>
      <c r="IXE290" s="309"/>
      <c r="IXF290" s="309"/>
      <c r="IXG290" s="309"/>
      <c r="IXH290" s="309"/>
      <c r="IXI290" s="309"/>
      <c r="IXJ290" s="309"/>
      <c r="IXK290" s="309"/>
      <c r="IXL290" s="309"/>
      <c r="IXM290" s="309"/>
      <c r="IXN290" s="309"/>
      <c r="IXO290" s="309"/>
      <c r="IXP290" s="309"/>
      <c r="IXQ290" s="309"/>
      <c r="IXR290" s="309"/>
      <c r="IXS290" s="309"/>
      <c r="IXT290" s="309"/>
      <c r="IXU290" s="309"/>
      <c r="IXV290" s="309"/>
      <c r="IXW290" s="309"/>
      <c r="IXX290" s="309"/>
      <c r="IXY290" s="309"/>
      <c r="IXZ290" s="309"/>
      <c r="IYA290" s="309"/>
      <c r="IYB290" s="309"/>
      <c r="IYC290" s="309"/>
      <c r="IYD290" s="309"/>
      <c r="IYE290" s="309"/>
      <c r="IYF290" s="309"/>
      <c r="IYG290" s="309"/>
      <c r="IYH290" s="309"/>
      <c r="IYI290" s="309"/>
      <c r="IYJ290" s="309"/>
      <c r="IYK290" s="309"/>
      <c r="IYL290" s="309"/>
      <c r="IYM290" s="309"/>
      <c r="IYN290" s="309"/>
      <c r="IYO290" s="309"/>
      <c r="IYP290" s="309"/>
      <c r="IYQ290" s="309"/>
      <c r="IYR290" s="309"/>
      <c r="IYS290" s="309"/>
      <c r="IYT290" s="309"/>
      <c r="IYU290" s="309"/>
      <c r="IYV290" s="309"/>
      <c r="IYW290" s="309"/>
      <c r="IYX290" s="309"/>
      <c r="IYY290" s="309"/>
      <c r="IYZ290" s="309"/>
      <c r="IZA290" s="309"/>
      <c r="IZB290" s="309"/>
      <c r="IZC290" s="309"/>
      <c r="IZD290" s="309"/>
      <c r="IZE290" s="309"/>
      <c r="IZF290" s="309"/>
      <c r="IZG290" s="309"/>
      <c r="IZH290" s="309"/>
      <c r="IZI290" s="309"/>
      <c r="IZJ290" s="309"/>
      <c r="IZK290" s="309"/>
      <c r="IZL290" s="309"/>
      <c r="IZM290" s="309"/>
      <c r="IZN290" s="309"/>
      <c r="IZO290" s="309"/>
      <c r="IZP290" s="309"/>
      <c r="IZQ290" s="309"/>
      <c r="IZR290" s="309"/>
      <c r="IZS290" s="309"/>
      <c r="IZT290" s="309"/>
      <c r="IZU290" s="309"/>
      <c r="IZV290" s="309"/>
      <c r="IZW290" s="309"/>
      <c r="IZX290" s="309"/>
      <c r="IZY290" s="309"/>
      <c r="IZZ290" s="309"/>
      <c r="JAA290" s="309"/>
      <c r="JAB290" s="309"/>
      <c r="JAC290" s="309"/>
      <c r="JAD290" s="309"/>
      <c r="JAE290" s="309"/>
      <c r="JAF290" s="309"/>
      <c r="JAG290" s="309"/>
      <c r="JAH290" s="309"/>
      <c r="JAI290" s="309"/>
      <c r="JAJ290" s="309"/>
      <c r="JAK290" s="309"/>
      <c r="JAL290" s="309"/>
      <c r="JAM290" s="309"/>
      <c r="JAN290" s="309"/>
      <c r="JAO290" s="309"/>
      <c r="JAP290" s="309"/>
      <c r="JAQ290" s="309"/>
      <c r="JAR290" s="309"/>
      <c r="JAS290" s="309"/>
      <c r="JAT290" s="309"/>
      <c r="JAU290" s="309"/>
      <c r="JAV290" s="309"/>
      <c r="JAW290" s="309"/>
      <c r="JAX290" s="309"/>
      <c r="JAY290" s="309"/>
      <c r="JAZ290" s="309"/>
      <c r="JBA290" s="309"/>
      <c r="JBB290" s="309"/>
      <c r="JBC290" s="309"/>
      <c r="JBD290" s="309"/>
      <c r="JBE290" s="309"/>
      <c r="JBF290" s="309"/>
      <c r="JBG290" s="309"/>
      <c r="JBH290" s="309"/>
      <c r="JBI290" s="309"/>
      <c r="JBJ290" s="309"/>
      <c r="JBK290" s="309"/>
      <c r="JBL290" s="309"/>
      <c r="JBM290" s="309"/>
      <c r="JBN290" s="309"/>
      <c r="JBO290" s="309"/>
      <c r="JBP290" s="309"/>
      <c r="JBQ290" s="309"/>
      <c r="JBR290" s="309"/>
      <c r="JBS290" s="309"/>
      <c r="JBT290" s="309"/>
      <c r="JBU290" s="309"/>
      <c r="JBV290" s="309"/>
      <c r="JBW290" s="309"/>
      <c r="JBX290" s="309"/>
      <c r="JBY290" s="309"/>
      <c r="JBZ290" s="309"/>
      <c r="JCA290" s="309"/>
      <c r="JCB290" s="309"/>
      <c r="JCC290" s="309"/>
      <c r="JCD290" s="309"/>
      <c r="JCE290" s="309"/>
      <c r="JCF290" s="309"/>
      <c r="JCG290" s="309"/>
      <c r="JCH290" s="309"/>
      <c r="JCI290" s="309"/>
      <c r="JCJ290" s="309"/>
      <c r="JCK290" s="309"/>
      <c r="JCL290" s="309"/>
      <c r="JCM290" s="309"/>
      <c r="JCN290" s="309"/>
      <c r="JCO290" s="309"/>
      <c r="JCP290" s="309"/>
      <c r="JCQ290" s="309"/>
      <c r="JCR290" s="309"/>
      <c r="JCS290" s="309"/>
      <c r="JCT290" s="309"/>
      <c r="JCU290" s="309"/>
      <c r="JCV290" s="309"/>
      <c r="JCW290" s="309"/>
      <c r="JCX290" s="309"/>
      <c r="JCY290" s="309"/>
      <c r="JCZ290" s="309"/>
      <c r="JDA290" s="309"/>
      <c r="JDB290" s="309"/>
      <c r="JDC290" s="309"/>
      <c r="JDD290" s="309"/>
      <c r="JDE290" s="309"/>
      <c r="JDF290" s="309"/>
      <c r="JDG290" s="309"/>
      <c r="JDH290" s="309"/>
      <c r="JDI290" s="309"/>
      <c r="JDJ290" s="309"/>
      <c r="JDK290" s="309"/>
      <c r="JDL290" s="309"/>
      <c r="JDM290" s="309"/>
      <c r="JDN290" s="309"/>
      <c r="JDO290" s="309"/>
      <c r="JDP290" s="309"/>
      <c r="JDQ290" s="309"/>
      <c r="JDR290" s="309"/>
      <c r="JDS290" s="309"/>
      <c r="JDT290" s="309"/>
      <c r="JDU290" s="309"/>
      <c r="JDV290" s="309"/>
      <c r="JDW290" s="309"/>
      <c r="JDX290" s="309"/>
      <c r="JDY290" s="309"/>
      <c r="JDZ290" s="309"/>
      <c r="JEA290" s="309"/>
      <c r="JEB290" s="309"/>
      <c r="JEC290" s="309"/>
      <c r="JED290" s="309"/>
      <c r="JEE290" s="309"/>
      <c r="JEF290" s="309"/>
      <c r="JEG290" s="309"/>
      <c r="JEH290" s="309"/>
      <c r="JEI290" s="309"/>
      <c r="JEJ290" s="309"/>
      <c r="JEK290" s="309"/>
      <c r="JEL290" s="309"/>
      <c r="JEM290" s="309"/>
      <c r="JEN290" s="309"/>
      <c r="JEO290" s="309"/>
      <c r="JEP290" s="309"/>
      <c r="JEQ290" s="309"/>
      <c r="JER290" s="309"/>
      <c r="JES290" s="309"/>
      <c r="JET290" s="309"/>
      <c r="JEU290" s="309"/>
      <c r="JEV290" s="309"/>
      <c r="JEW290" s="309"/>
      <c r="JEX290" s="309"/>
      <c r="JEY290" s="309"/>
      <c r="JEZ290" s="309"/>
      <c r="JFA290" s="309"/>
      <c r="JFB290" s="309"/>
      <c r="JFC290" s="309"/>
      <c r="JFD290" s="309"/>
      <c r="JFE290" s="309"/>
      <c r="JFF290" s="309"/>
      <c r="JFG290" s="309"/>
      <c r="JFH290" s="309"/>
      <c r="JFI290" s="309"/>
      <c r="JFJ290" s="309"/>
      <c r="JFK290" s="309"/>
      <c r="JFL290" s="309"/>
      <c r="JFM290" s="309"/>
      <c r="JFN290" s="309"/>
      <c r="JFO290" s="309"/>
      <c r="JFP290" s="309"/>
      <c r="JFQ290" s="309"/>
      <c r="JFR290" s="309"/>
      <c r="JFS290" s="309"/>
      <c r="JFT290" s="309"/>
      <c r="JFU290" s="309"/>
      <c r="JFV290" s="309"/>
      <c r="JFW290" s="309"/>
      <c r="JFX290" s="309"/>
      <c r="JFY290" s="309"/>
      <c r="JFZ290" s="309"/>
      <c r="JGA290" s="309"/>
      <c r="JGB290" s="309"/>
      <c r="JGC290" s="309"/>
      <c r="JGD290" s="309"/>
      <c r="JGE290" s="309"/>
      <c r="JGF290" s="309"/>
      <c r="JGG290" s="309"/>
      <c r="JGH290" s="309"/>
      <c r="JGI290" s="309"/>
      <c r="JGJ290" s="309"/>
      <c r="JGK290" s="309"/>
      <c r="JGL290" s="309"/>
      <c r="JGM290" s="309"/>
      <c r="JGN290" s="309"/>
      <c r="JGO290" s="309"/>
      <c r="JGP290" s="309"/>
      <c r="JGQ290" s="309"/>
      <c r="JGR290" s="309"/>
      <c r="JGS290" s="309"/>
      <c r="JGT290" s="309"/>
      <c r="JGU290" s="309"/>
      <c r="JGV290" s="309"/>
      <c r="JGW290" s="309"/>
      <c r="JGX290" s="309"/>
      <c r="JGY290" s="309"/>
      <c r="JGZ290" s="309"/>
      <c r="JHA290" s="309"/>
      <c r="JHB290" s="309"/>
      <c r="JHC290" s="309"/>
      <c r="JHD290" s="309"/>
      <c r="JHE290" s="309"/>
      <c r="JHF290" s="309"/>
      <c r="JHG290" s="309"/>
      <c r="JHH290" s="309"/>
      <c r="JHI290" s="309"/>
      <c r="JHJ290" s="309"/>
      <c r="JHK290" s="309"/>
      <c r="JHL290" s="309"/>
      <c r="JHM290" s="309"/>
      <c r="JHN290" s="309"/>
      <c r="JHO290" s="309"/>
      <c r="JHP290" s="309"/>
      <c r="JHQ290" s="309"/>
      <c r="JHR290" s="309"/>
      <c r="JHS290" s="309"/>
      <c r="JHT290" s="309"/>
      <c r="JHU290" s="309"/>
      <c r="JHV290" s="309"/>
      <c r="JHW290" s="309"/>
      <c r="JHX290" s="309"/>
      <c r="JHY290" s="309"/>
      <c r="JHZ290" s="309"/>
      <c r="JIA290" s="309"/>
      <c r="JIB290" s="309"/>
      <c r="JIC290" s="309"/>
      <c r="JID290" s="309"/>
      <c r="JIE290" s="309"/>
      <c r="JIF290" s="309"/>
      <c r="JIG290" s="309"/>
      <c r="JIH290" s="309"/>
      <c r="JII290" s="309"/>
      <c r="JIJ290" s="309"/>
      <c r="JIK290" s="309"/>
      <c r="JIL290" s="309"/>
      <c r="JIM290" s="309"/>
      <c r="JIN290" s="309"/>
      <c r="JIO290" s="309"/>
      <c r="JIP290" s="309"/>
      <c r="JIQ290" s="309"/>
      <c r="JIR290" s="309"/>
      <c r="JIS290" s="309"/>
      <c r="JIT290" s="309"/>
      <c r="JIU290" s="309"/>
      <c r="JIV290" s="309"/>
      <c r="JIW290" s="309"/>
      <c r="JIX290" s="309"/>
      <c r="JIY290" s="309"/>
      <c r="JIZ290" s="309"/>
      <c r="JJA290" s="309"/>
      <c r="JJB290" s="309"/>
      <c r="JJC290" s="309"/>
      <c r="JJD290" s="309"/>
      <c r="JJE290" s="309"/>
      <c r="JJF290" s="309"/>
      <c r="JJG290" s="309"/>
      <c r="JJH290" s="309"/>
      <c r="JJI290" s="309"/>
      <c r="JJJ290" s="309"/>
      <c r="JJK290" s="309"/>
      <c r="JJL290" s="309"/>
      <c r="JJM290" s="309"/>
      <c r="JJN290" s="309"/>
      <c r="JJO290" s="309"/>
      <c r="JJP290" s="309"/>
      <c r="JJQ290" s="309"/>
      <c r="JJR290" s="309"/>
      <c r="JJS290" s="309"/>
      <c r="JJT290" s="309"/>
      <c r="JJU290" s="309"/>
      <c r="JJV290" s="309"/>
      <c r="JJW290" s="309"/>
      <c r="JJX290" s="309"/>
      <c r="JJY290" s="309"/>
      <c r="JJZ290" s="309"/>
      <c r="JKA290" s="309"/>
      <c r="JKB290" s="309"/>
      <c r="JKC290" s="309"/>
      <c r="JKD290" s="309"/>
      <c r="JKE290" s="309"/>
      <c r="JKF290" s="309"/>
      <c r="JKG290" s="309"/>
      <c r="JKH290" s="309"/>
      <c r="JKI290" s="309"/>
      <c r="JKJ290" s="309"/>
      <c r="JKK290" s="309"/>
      <c r="JKL290" s="309"/>
      <c r="JKM290" s="309"/>
      <c r="JKN290" s="309"/>
      <c r="JKO290" s="309"/>
      <c r="JKP290" s="309"/>
      <c r="JKQ290" s="309"/>
      <c r="JKR290" s="309"/>
      <c r="JKS290" s="309"/>
      <c r="JKT290" s="309"/>
      <c r="JKU290" s="309"/>
      <c r="JKV290" s="309"/>
      <c r="JKW290" s="309"/>
      <c r="JKX290" s="309"/>
      <c r="JKY290" s="309"/>
      <c r="JKZ290" s="309"/>
      <c r="JLA290" s="309"/>
      <c r="JLB290" s="309"/>
      <c r="JLC290" s="309"/>
      <c r="JLD290" s="309"/>
      <c r="JLE290" s="309"/>
      <c r="JLF290" s="309"/>
      <c r="JLG290" s="309"/>
      <c r="JLH290" s="309"/>
      <c r="JLI290" s="309"/>
      <c r="JLJ290" s="309"/>
      <c r="JLK290" s="309"/>
      <c r="JLL290" s="309"/>
      <c r="JLM290" s="309"/>
      <c r="JLN290" s="309"/>
      <c r="JLO290" s="309"/>
      <c r="JLP290" s="309"/>
      <c r="JLQ290" s="309"/>
      <c r="JLR290" s="309"/>
      <c r="JLS290" s="309"/>
      <c r="JLT290" s="309"/>
      <c r="JLU290" s="309"/>
      <c r="JLV290" s="309"/>
      <c r="JLW290" s="309"/>
      <c r="JLX290" s="309"/>
      <c r="JLY290" s="309"/>
      <c r="JLZ290" s="309"/>
      <c r="JMA290" s="309"/>
      <c r="JMB290" s="309"/>
      <c r="JMC290" s="309"/>
      <c r="JMD290" s="309"/>
      <c r="JME290" s="309"/>
      <c r="JMF290" s="309"/>
      <c r="JMG290" s="309"/>
      <c r="JMH290" s="309"/>
      <c r="JMI290" s="309"/>
      <c r="JMJ290" s="309"/>
      <c r="JMK290" s="309"/>
      <c r="JML290" s="309"/>
      <c r="JMM290" s="309"/>
      <c r="JMN290" s="309"/>
      <c r="JMO290" s="309"/>
      <c r="JMP290" s="309"/>
      <c r="JMQ290" s="309"/>
      <c r="JMR290" s="309"/>
      <c r="JMS290" s="309"/>
      <c r="JMT290" s="309"/>
      <c r="JMU290" s="309"/>
      <c r="JMV290" s="309"/>
      <c r="JMW290" s="309"/>
      <c r="JMX290" s="309"/>
      <c r="JMY290" s="309"/>
      <c r="JMZ290" s="309"/>
      <c r="JNA290" s="309"/>
      <c r="JNB290" s="309"/>
      <c r="JNC290" s="309"/>
      <c r="JND290" s="309"/>
      <c r="JNE290" s="309"/>
      <c r="JNF290" s="309"/>
      <c r="JNG290" s="309"/>
      <c r="JNH290" s="309"/>
      <c r="JNI290" s="309"/>
      <c r="JNJ290" s="309"/>
      <c r="JNK290" s="309"/>
      <c r="JNL290" s="309"/>
      <c r="JNM290" s="309"/>
      <c r="JNN290" s="309"/>
      <c r="JNO290" s="309"/>
      <c r="JNP290" s="309"/>
      <c r="JNQ290" s="309"/>
      <c r="JNR290" s="309"/>
      <c r="JNS290" s="309"/>
      <c r="JNT290" s="309"/>
      <c r="JNU290" s="309"/>
      <c r="JNV290" s="309"/>
      <c r="JNW290" s="309"/>
      <c r="JNX290" s="309"/>
      <c r="JNY290" s="309"/>
      <c r="JNZ290" s="309"/>
      <c r="JOA290" s="309"/>
      <c r="JOB290" s="309"/>
      <c r="JOC290" s="309"/>
      <c r="JOD290" s="309"/>
      <c r="JOE290" s="309"/>
      <c r="JOF290" s="309"/>
      <c r="JOG290" s="309"/>
      <c r="JOH290" s="309"/>
      <c r="JOI290" s="309"/>
      <c r="JOJ290" s="309"/>
      <c r="JOK290" s="309"/>
      <c r="JOL290" s="309"/>
      <c r="JOM290" s="309"/>
      <c r="JON290" s="309"/>
      <c r="JOO290" s="309"/>
      <c r="JOP290" s="309"/>
      <c r="JOQ290" s="309"/>
      <c r="JOR290" s="309"/>
      <c r="JOS290" s="309"/>
      <c r="JOT290" s="309"/>
      <c r="JOU290" s="309"/>
      <c r="JOV290" s="309"/>
      <c r="JOW290" s="309"/>
      <c r="JOX290" s="309"/>
      <c r="JOY290" s="309"/>
      <c r="JOZ290" s="309"/>
      <c r="JPA290" s="309"/>
      <c r="JPB290" s="309"/>
      <c r="JPC290" s="309"/>
      <c r="JPD290" s="309"/>
      <c r="JPE290" s="309"/>
      <c r="JPF290" s="309"/>
      <c r="JPG290" s="309"/>
      <c r="JPH290" s="309"/>
      <c r="JPI290" s="309"/>
      <c r="JPJ290" s="309"/>
      <c r="JPK290" s="309"/>
      <c r="JPL290" s="309"/>
      <c r="JPM290" s="309"/>
      <c r="JPN290" s="309"/>
      <c r="JPO290" s="309"/>
      <c r="JPP290" s="309"/>
      <c r="JPQ290" s="309"/>
      <c r="JPR290" s="309"/>
      <c r="JPS290" s="309"/>
      <c r="JPT290" s="309"/>
      <c r="JPU290" s="309"/>
      <c r="JPV290" s="309"/>
      <c r="JPW290" s="309"/>
      <c r="JPX290" s="309"/>
      <c r="JPY290" s="309"/>
      <c r="JPZ290" s="309"/>
      <c r="JQA290" s="309"/>
      <c r="JQB290" s="309"/>
      <c r="JQC290" s="309"/>
      <c r="JQD290" s="309"/>
      <c r="JQE290" s="309"/>
      <c r="JQF290" s="309"/>
      <c r="JQG290" s="309"/>
      <c r="JQH290" s="309"/>
      <c r="JQI290" s="309"/>
      <c r="JQJ290" s="309"/>
      <c r="JQK290" s="309"/>
      <c r="JQL290" s="309"/>
      <c r="JQM290" s="309"/>
      <c r="JQN290" s="309"/>
      <c r="JQO290" s="309"/>
      <c r="JQP290" s="309"/>
      <c r="JQQ290" s="309"/>
      <c r="JQR290" s="309"/>
      <c r="JQS290" s="309"/>
      <c r="JQT290" s="309"/>
      <c r="JQU290" s="309"/>
      <c r="JQV290" s="309"/>
      <c r="JQW290" s="309"/>
      <c r="JQX290" s="309"/>
      <c r="JQY290" s="309"/>
      <c r="JQZ290" s="309"/>
      <c r="JRA290" s="309"/>
      <c r="JRB290" s="309"/>
      <c r="JRC290" s="309"/>
      <c r="JRD290" s="309"/>
      <c r="JRE290" s="309"/>
      <c r="JRF290" s="309"/>
      <c r="JRG290" s="309"/>
      <c r="JRH290" s="309"/>
      <c r="JRI290" s="309"/>
      <c r="JRJ290" s="309"/>
      <c r="JRK290" s="309"/>
      <c r="JRL290" s="309"/>
      <c r="JRM290" s="309"/>
      <c r="JRN290" s="309"/>
      <c r="JRO290" s="309"/>
      <c r="JRP290" s="309"/>
      <c r="JRQ290" s="309"/>
      <c r="JRR290" s="309"/>
      <c r="JRS290" s="309"/>
      <c r="JRT290" s="309"/>
      <c r="JRU290" s="309"/>
      <c r="JRV290" s="309"/>
      <c r="JRW290" s="309"/>
      <c r="JRX290" s="309"/>
      <c r="JRY290" s="309"/>
      <c r="JRZ290" s="309"/>
      <c r="JSA290" s="309"/>
      <c r="JSB290" s="309"/>
      <c r="JSC290" s="309"/>
      <c r="JSD290" s="309"/>
      <c r="JSE290" s="309"/>
      <c r="JSF290" s="309"/>
      <c r="JSG290" s="309"/>
      <c r="JSH290" s="309"/>
      <c r="JSI290" s="309"/>
      <c r="JSJ290" s="309"/>
      <c r="JSK290" s="309"/>
      <c r="JSL290" s="309"/>
      <c r="JSM290" s="309"/>
      <c r="JSN290" s="309"/>
      <c r="JSO290" s="309"/>
      <c r="JSP290" s="309"/>
      <c r="JSQ290" s="309"/>
      <c r="JSR290" s="309"/>
      <c r="JSS290" s="309"/>
      <c r="JST290" s="309"/>
      <c r="JSU290" s="309"/>
      <c r="JSV290" s="309"/>
      <c r="JSW290" s="309"/>
      <c r="JSX290" s="309"/>
      <c r="JSY290" s="309"/>
      <c r="JSZ290" s="309"/>
      <c r="JTA290" s="309"/>
      <c r="JTB290" s="309"/>
      <c r="JTC290" s="309"/>
      <c r="JTD290" s="309"/>
      <c r="JTE290" s="309"/>
      <c r="JTF290" s="309"/>
      <c r="JTG290" s="309"/>
      <c r="JTH290" s="309"/>
      <c r="JTI290" s="309"/>
      <c r="JTJ290" s="309"/>
      <c r="JTK290" s="309"/>
      <c r="JTL290" s="309"/>
      <c r="JTM290" s="309"/>
      <c r="JTN290" s="309"/>
      <c r="JTO290" s="309"/>
      <c r="JTP290" s="309"/>
      <c r="JTQ290" s="309"/>
      <c r="JTR290" s="309"/>
      <c r="JTS290" s="309"/>
      <c r="JTT290" s="309"/>
      <c r="JTU290" s="309"/>
      <c r="JTV290" s="309"/>
      <c r="JTW290" s="309"/>
      <c r="JTX290" s="309"/>
      <c r="JTY290" s="309"/>
      <c r="JTZ290" s="309"/>
      <c r="JUA290" s="309"/>
      <c r="JUB290" s="309"/>
      <c r="JUC290" s="309"/>
      <c r="JUD290" s="309"/>
      <c r="JUE290" s="309"/>
      <c r="JUF290" s="309"/>
      <c r="JUG290" s="309"/>
      <c r="JUH290" s="309"/>
      <c r="JUI290" s="309"/>
      <c r="JUJ290" s="309"/>
      <c r="JUK290" s="309"/>
      <c r="JUL290" s="309"/>
      <c r="JUM290" s="309"/>
      <c r="JUN290" s="309"/>
      <c r="JUO290" s="309"/>
      <c r="JUP290" s="309"/>
      <c r="JUQ290" s="309"/>
      <c r="JUR290" s="309"/>
      <c r="JUS290" s="309"/>
      <c r="JUT290" s="309"/>
      <c r="JUU290" s="309"/>
      <c r="JUV290" s="309"/>
      <c r="JUW290" s="309"/>
      <c r="JUX290" s="309"/>
      <c r="JUY290" s="309"/>
      <c r="JUZ290" s="309"/>
      <c r="JVA290" s="309"/>
      <c r="JVB290" s="309"/>
      <c r="JVC290" s="309"/>
      <c r="JVD290" s="309"/>
      <c r="JVE290" s="309"/>
      <c r="JVF290" s="309"/>
      <c r="JVG290" s="309"/>
      <c r="JVH290" s="309"/>
      <c r="JVI290" s="309"/>
      <c r="JVJ290" s="309"/>
      <c r="JVK290" s="309"/>
      <c r="JVL290" s="309"/>
      <c r="JVM290" s="309"/>
      <c r="JVN290" s="309"/>
      <c r="JVO290" s="309"/>
      <c r="JVP290" s="309"/>
      <c r="JVQ290" s="309"/>
      <c r="JVR290" s="309"/>
      <c r="JVS290" s="309"/>
      <c r="JVT290" s="309"/>
      <c r="JVU290" s="309"/>
      <c r="JVV290" s="309"/>
      <c r="JVW290" s="309"/>
      <c r="JVX290" s="309"/>
      <c r="JVY290" s="309"/>
      <c r="JVZ290" s="309"/>
      <c r="JWA290" s="309"/>
      <c r="JWB290" s="309"/>
      <c r="JWC290" s="309"/>
      <c r="JWD290" s="309"/>
      <c r="JWE290" s="309"/>
      <c r="JWF290" s="309"/>
      <c r="JWG290" s="309"/>
      <c r="JWH290" s="309"/>
      <c r="JWI290" s="309"/>
      <c r="JWJ290" s="309"/>
      <c r="JWK290" s="309"/>
      <c r="JWL290" s="309"/>
      <c r="JWM290" s="309"/>
      <c r="JWN290" s="309"/>
      <c r="JWO290" s="309"/>
      <c r="JWP290" s="309"/>
      <c r="JWQ290" s="309"/>
      <c r="JWR290" s="309"/>
      <c r="JWS290" s="309"/>
      <c r="JWT290" s="309"/>
      <c r="JWU290" s="309"/>
      <c r="JWV290" s="309"/>
      <c r="JWW290" s="309"/>
      <c r="JWX290" s="309"/>
      <c r="JWY290" s="309"/>
      <c r="JWZ290" s="309"/>
      <c r="JXA290" s="309"/>
      <c r="JXB290" s="309"/>
      <c r="JXC290" s="309"/>
      <c r="JXD290" s="309"/>
      <c r="JXE290" s="309"/>
      <c r="JXF290" s="309"/>
      <c r="JXG290" s="309"/>
      <c r="JXH290" s="309"/>
      <c r="JXI290" s="309"/>
      <c r="JXJ290" s="309"/>
      <c r="JXK290" s="309"/>
      <c r="JXL290" s="309"/>
      <c r="JXM290" s="309"/>
      <c r="JXN290" s="309"/>
      <c r="JXO290" s="309"/>
      <c r="JXP290" s="309"/>
      <c r="JXQ290" s="309"/>
      <c r="JXR290" s="309"/>
      <c r="JXS290" s="309"/>
      <c r="JXT290" s="309"/>
      <c r="JXU290" s="309"/>
      <c r="JXV290" s="309"/>
      <c r="JXW290" s="309"/>
      <c r="JXX290" s="309"/>
      <c r="JXY290" s="309"/>
      <c r="JXZ290" s="309"/>
      <c r="JYA290" s="309"/>
      <c r="JYB290" s="309"/>
      <c r="JYC290" s="309"/>
      <c r="JYD290" s="309"/>
      <c r="JYE290" s="309"/>
      <c r="JYF290" s="309"/>
      <c r="JYG290" s="309"/>
      <c r="JYH290" s="309"/>
      <c r="JYI290" s="309"/>
      <c r="JYJ290" s="309"/>
      <c r="JYK290" s="309"/>
      <c r="JYL290" s="309"/>
      <c r="JYM290" s="309"/>
      <c r="JYN290" s="309"/>
      <c r="JYO290" s="309"/>
      <c r="JYP290" s="309"/>
      <c r="JYQ290" s="309"/>
      <c r="JYR290" s="309"/>
      <c r="JYS290" s="309"/>
      <c r="JYT290" s="309"/>
      <c r="JYU290" s="309"/>
      <c r="JYV290" s="309"/>
      <c r="JYW290" s="309"/>
      <c r="JYX290" s="309"/>
      <c r="JYY290" s="309"/>
      <c r="JYZ290" s="309"/>
      <c r="JZA290" s="309"/>
      <c r="JZB290" s="309"/>
      <c r="JZC290" s="309"/>
      <c r="JZD290" s="309"/>
      <c r="JZE290" s="309"/>
      <c r="JZF290" s="309"/>
      <c r="JZG290" s="309"/>
      <c r="JZH290" s="309"/>
      <c r="JZI290" s="309"/>
      <c r="JZJ290" s="309"/>
      <c r="JZK290" s="309"/>
      <c r="JZL290" s="309"/>
      <c r="JZM290" s="309"/>
      <c r="JZN290" s="309"/>
      <c r="JZO290" s="309"/>
      <c r="JZP290" s="309"/>
      <c r="JZQ290" s="309"/>
      <c r="JZR290" s="309"/>
      <c r="JZS290" s="309"/>
      <c r="JZT290" s="309"/>
      <c r="JZU290" s="309"/>
      <c r="JZV290" s="309"/>
      <c r="JZW290" s="309"/>
      <c r="JZX290" s="309"/>
      <c r="JZY290" s="309"/>
      <c r="JZZ290" s="309"/>
      <c r="KAA290" s="309"/>
      <c r="KAB290" s="309"/>
      <c r="KAC290" s="309"/>
      <c r="KAD290" s="309"/>
      <c r="KAE290" s="309"/>
      <c r="KAF290" s="309"/>
      <c r="KAG290" s="309"/>
      <c r="KAH290" s="309"/>
      <c r="KAI290" s="309"/>
      <c r="KAJ290" s="309"/>
      <c r="KAK290" s="309"/>
      <c r="KAL290" s="309"/>
      <c r="KAM290" s="309"/>
      <c r="KAN290" s="309"/>
      <c r="KAO290" s="309"/>
      <c r="KAP290" s="309"/>
      <c r="KAQ290" s="309"/>
      <c r="KAR290" s="309"/>
      <c r="KAS290" s="309"/>
      <c r="KAT290" s="309"/>
      <c r="KAU290" s="309"/>
      <c r="KAV290" s="309"/>
      <c r="KAW290" s="309"/>
      <c r="KAX290" s="309"/>
      <c r="KAY290" s="309"/>
      <c r="KAZ290" s="309"/>
      <c r="KBA290" s="309"/>
      <c r="KBB290" s="309"/>
      <c r="KBC290" s="309"/>
      <c r="KBD290" s="309"/>
      <c r="KBE290" s="309"/>
      <c r="KBF290" s="309"/>
      <c r="KBG290" s="309"/>
      <c r="KBH290" s="309"/>
      <c r="KBI290" s="309"/>
      <c r="KBJ290" s="309"/>
      <c r="KBK290" s="309"/>
      <c r="KBL290" s="309"/>
      <c r="KBM290" s="309"/>
      <c r="KBN290" s="309"/>
      <c r="KBO290" s="309"/>
      <c r="KBP290" s="309"/>
      <c r="KBQ290" s="309"/>
      <c r="KBR290" s="309"/>
      <c r="KBS290" s="309"/>
      <c r="KBT290" s="309"/>
      <c r="KBU290" s="309"/>
      <c r="KBV290" s="309"/>
      <c r="KBW290" s="309"/>
      <c r="KBX290" s="309"/>
      <c r="KBY290" s="309"/>
      <c r="KBZ290" s="309"/>
      <c r="KCA290" s="309"/>
      <c r="KCB290" s="309"/>
      <c r="KCC290" s="309"/>
      <c r="KCD290" s="309"/>
      <c r="KCE290" s="309"/>
      <c r="KCF290" s="309"/>
      <c r="KCG290" s="309"/>
      <c r="KCH290" s="309"/>
      <c r="KCI290" s="309"/>
      <c r="KCJ290" s="309"/>
      <c r="KCK290" s="309"/>
      <c r="KCL290" s="309"/>
      <c r="KCM290" s="309"/>
      <c r="KCN290" s="309"/>
      <c r="KCO290" s="309"/>
      <c r="KCP290" s="309"/>
      <c r="KCQ290" s="309"/>
      <c r="KCR290" s="309"/>
      <c r="KCS290" s="309"/>
      <c r="KCT290" s="309"/>
      <c r="KCU290" s="309"/>
      <c r="KCV290" s="309"/>
      <c r="KCW290" s="309"/>
      <c r="KCX290" s="309"/>
      <c r="KCY290" s="309"/>
      <c r="KCZ290" s="309"/>
      <c r="KDA290" s="309"/>
      <c r="KDB290" s="309"/>
      <c r="KDC290" s="309"/>
      <c r="KDD290" s="309"/>
      <c r="KDE290" s="309"/>
      <c r="KDF290" s="309"/>
      <c r="KDG290" s="309"/>
      <c r="KDH290" s="309"/>
      <c r="KDI290" s="309"/>
      <c r="KDJ290" s="309"/>
      <c r="KDK290" s="309"/>
      <c r="KDL290" s="309"/>
      <c r="KDM290" s="309"/>
      <c r="KDN290" s="309"/>
      <c r="KDO290" s="309"/>
      <c r="KDP290" s="309"/>
      <c r="KDQ290" s="309"/>
      <c r="KDR290" s="309"/>
      <c r="KDS290" s="309"/>
      <c r="KDT290" s="309"/>
      <c r="KDU290" s="309"/>
      <c r="KDV290" s="309"/>
      <c r="KDW290" s="309"/>
      <c r="KDX290" s="309"/>
      <c r="KDY290" s="309"/>
      <c r="KDZ290" s="309"/>
      <c r="KEA290" s="309"/>
      <c r="KEB290" s="309"/>
      <c r="KEC290" s="309"/>
      <c r="KED290" s="309"/>
      <c r="KEE290" s="309"/>
      <c r="KEF290" s="309"/>
      <c r="KEG290" s="309"/>
      <c r="KEH290" s="309"/>
      <c r="KEI290" s="309"/>
      <c r="KEJ290" s="309"/>
      <c r="KEK290" s="309"/>
      <c r="KEL290" s="309"/>
      <c r="KEM290" s="309"/>
      <c r="KEN290" s="309"/>
      <c r="KEO290" s="309"/>
      <c r="KEP290" s="309"/>
      <c r="KEQ290" s="309"/>
      <c r="KER290" s="309"/>
      <c r="KES290" s="309"/>
      <c r="KET290" s="309"/>
      <c r="KEU290" s="309"/>
      <c r="KEV290" s="309"/>
      <c r="KEW290" s="309"/>
      <c r="KEX290" s="309"/>
      <c r="KEY290" s="309"/>
      <c r="KEZ290" s="309"/>
      <c r="KFA290" s="309"/>
      <c r="KFB290" s="309"/>
      <c r="KFC290" s="309"/>
      <c r="KFD290" s="309"/>
      <c r="KFE290" s="309"/>
      <c r="KFF290" s="309"/>
      <c r="KFG290" s="309"/>
      <c r="KFH290" s="309"/>
      <c r="KFI290" s="309"/>
      <c r="KFJ290" s="309"/>
      <c r="KFK290" s="309"/>
      <c r="KFL290" s="309"/>
      <c r="KFM290" s="309"/>
      <c r="KFN290" s="309"/>
      <c r="KFO290" s="309"/>
      <c r="KFP290" s="309"/>
      <c r="KFQ290" s="309"/>
      <c r="KFR290" s="309"/>
      <c r="KFS290" s="309"/>
      <c r="KFT290" s="309"/>
      <c r="KFU290" s="309"/>
      <c r="KFV290" s="309"/>
      <c r="KFW290" s="309"/>
      <c r="KFX290" s="309"/>
      <c r="KFY290" s="309"/>
      <c r="KFZ290" s="309"/>
      <c r="KGA290" s="309"/>
      <c r="KGB290" s="309"/>
      <c r="KGC290" s="309"/>
      <c r="KGD290" s="309"/>
      <c r="KGE290" s="309"/>
      <c r="KGF290" s="309"/>
      <c r="KGG290" s="309"/>
      <c r="KGH290" s="309"/>
      <c r="KGI290" s="309"/>
      <c r="KGJ290" s="309"/>
      <c r="KGK290" s="309"/>
      <c r="KGL290" s="309"/>
      <c r="KGM290" s="309"/>
      <c r="KGN290" s="309"/>
      <c r="KGO290" s="309"/>
      <c r="KGP290" s="309"/>
      <c r="KGQ290" s="309"/>
      <c r="KGR290" s="309"/>
      <c r="KGS290" s="309"/>
      <c r="KGT290" s="309"/>
      <c r="KGU290" s="309"/>
      <c r="KGV290" s="309"/>
      <c r="KGW290" s="309"/>
      <c r="KGX290" s="309"/>
      <c r="KGY290" s="309"/>
      <c r="KGZ290" s="309"/>
      <c r="KHA290" s="309"/>
      <c r="KHB290" s="309"/>
      <c r="KHC290" s="309"/>
      <c r="KHD290" s="309"/>
      <c r="KHE290" s="309"/>
      <c r="KHF290" s="309"/>
      <c r="KHG290" s="309"/>
      <c r="KHH290" s="309"/>
      <c r="KHI290" s="309"/>
      <c r="KHJ290" s="309"/>
      <c r="KHK290" s="309"/>
      <c r="KHL290" s="309"/>
      <c r="KHM290" s="309"/>
      <c r="KHN290" s="309"/>
      <c r="KHO290" s="309"/>
      <c r="KHP290" s="309"/>
      <c r="KHQ290" s="309"/>
      <c r="KHR290" s="309"/>
      <c r="KHS290" s="309"/>
      <c r="KHT290" s="309"/>
      <c r="KHU290" s="309"/>
      <c r="KHV290" s="309"/>
      <c r="KHW290" s="309"/>
      <c r="KHX290" s="309"/>
      <c r="KHY290" s="309"/>
      <c r="KHZ290" s="309"/>
      <c r="KIA290" s="309"/>
      <c r="KIB290" s="309"/>
      <c r="KIC290" s="309"/>
      <c r="KID290" s="309"/>
      <c r="KIE290" s="309"/>
      <c r="KIF290" s="309"/>
      <c r="KIG290" s="309"/>
      <c r="KIH290" s="309"/>
      <c r="KII290" s="309"/>
      <c r="KIJ290" s="309"/>
      <c r="KIK290" s="309"/>
      <c r="KIL290" s="309"/>
      <c r="KIM290" s="309"/>
      <c r="KIN290" s="309"/>
      <c r="KIO290" s="309"/>
      <c r="KIP290" s="309"/>
      <c r="KIQ290" s="309"/>
      <c r="KIR290" s="309"/>
      <c r="KIS290" s="309"/>
      <c r="KIT290" s="309"/>
      <c r="KIU290" s="309"/>
      <c r="KIV290" s="309"/>
      <c r="KIW290" s="309"/>
      <c r="KIX290" s="309"/>
      <c r="KIY290" s="309"/>
      <c r="KIZ290" s="309"/>
      <c r="KJA290" s="309"/>
      <c r="KJB290" s="309"/>
      <c r="KJC290" s="309"/>
      <c r="KJD290" s="309"/>
      <c r="KJE290" s="309"/>
      <c r="KJF290" s="309"/>
      <c r="KJG290" s="309"/>
      <c r="KJH290" s="309"/>
      <c r="KJI290" s="309"/>
      <c r="KJJ290" s="309"/>
      <c r="KJK290" s="309"/>
      <c r="KJL290" s="309"/>
      <c r="KJM290" s="309"/>
      <c r="KJN290" s="309"/>
      <c r="KJO290" s="309"/>
      <c r="KJP290" s="309"/>
      <c r="KJQ290" s="309"/>
      <c r="KJR290" s="309"/>
      <c r="KJS290" s="309"/>
      <c r="KJT290" s="309"/>
      <c r="KJU290" s="309"/>
      <c r="KJV290" s="309"/>
      <c r="KJW290" s="309"/>
      <c r="KJX290" s="309"/>
      <c r="KJY290" s="309"/>
      <c r="KJZ290" s="309"/>
      <c r="KKA290" s="309"/>
      <c r="KKB290" s="309"/>
      <c r="KKC290" s="309"/>
      <c r="KKD290" s="309"/>
      <c r="KKE290" s="309"/>
      <c r="KKF290" s="309"/>
      <c r="KKG290" s="309"/>
      <c r="KKH290" s="309"/>
      <c r="KKI290" s="309"/>
      <c r="KKJ290" s="309"/>
      <c r="KKK290" s="309"/>
      <c r="KKL290" s="309"/>
      <c r="KKM290" s="309"/>
      <c r="KKN290" s="309"/>
      <c r="KKO290" s="309"/>
      <c r="KKP290" s="309"/>
      <c r="KKQ290" s="309"/>
      <c r="KKR290" s="309"/>
      <c r="KKS290" s="309"/>
      <c r="KKT290" s="309"/>
      <c r="KKU290" s="309"/>
      <c r="KKV290" s="309"/>
      <c r="KKW290" s="309"/>
      <c r="KKX290" s="309"/>
      <c r="KKY290" s="309"/>
      <c r="KKZ290" s="309"/>
      <c r="KLA290" s="309"/>
      <c r="KLB290" s="309"/>
      <c r="KLC290" s="309"/>
      <c r="KLD290" s="309"/>
      <c r="KLE290" s="309"/>
      <c r="KLF290" s="309"/>
      <c r="KLG290" s="309"/>
      <c r="KLH290" s="309"/>
      <c r="KLI290" s="309"/>
      <c r="KLJ290" s="309"/>
      <c r="KLK290" s="309"/>
      <c r="KLL290" s="309"/>
      <c r="KLM290" s="309"/>
      <c r="KLN290" s="309"/>
      <c r="KLO290" s="309"/>
      <c r="KLP290" s="309"/>
      <c r="KLQ290" s="309"/>
      <c r="KLR290" s="309"/>
      <c r="KLS290" s="309"/>
      <c r="KLT290" s="309"/>
      <c r="KLU290" s="309"/>
      <c r="KLV290" s="309"/>
      <c r="KLW290" s="309"/>
      <c r="KLX290" s="309"/>
      <c r="KLY290" s="309"/>
      <c r="KLZ290" s="309"/>
      <c r="KMA290" s="309"/>
      <c r="KMB290" s="309"/>
      <c r="KMC290" s="309"/>
      <c r="KMD290" s="309"/>
      <c r="KME290" s="309"/>
      <c r="KMF290" s="309"/>
      <c r="KMG290" s="309"/>
      <c r="KMH290" s="309"/>
      <c r="KMI290" s="309"/>
      <c r="KMJ290" s="309"/>
      <c r="KMK290" s="309"/>
      <c r="KML290" s="309"/>
      <c r="KMM290" s="309"/>
      <c r="KMN290" s="309"/>
      <c r="KMO290" s="309"/>
      <c r="KMP290" s="309"/>
      <c r="KMQ290" s="309"/>
      <c r="KMR290" s="309"/>
      <c r="KMS290" s="309"/>
      <c r="KMT290" s="309"/>
      <c r="KMU290" s="309"/>
      <c r="KMV290" s="309"/>
      <c r="KMW290" s="309"/>
      <c r="KMX290" s="309"/>
      <c r="KMY290" s="309"/>
      <c r="KMZ290" s="309"/>
      <c r="KNA290" s="309"/>
      <c r="KNB290" s="309"/>
      <c r="KNC290" s="309"/>
      <c r="KND290" s="309"/>
      <c r="KNE290" s="309"/>
      <c r="KNF290" s="309"/>
      <c r="KNG290" s="309"/>
      <c r="KNH290" s="309"/>
      <c r="KNI290" s="309"/>
      <c r="KNJ290" s="309"/>
      <c r="KNK290" s="309"/>
      <c r="KNL290" s="309"/>
      <c r="KNM290" s="309"/>
      <c r="KNN290" s="309"/>
      <c r="KNO290" s="309"/>
      <c r="KNP290" s="309"/>
      <c r="KNQ290" s="309"/>
      <c r="KNR290" s="309"/>
      <c r="KNS290" s="309"/>
      <c r="KNT290" s="309"/>
      <c r="KNU290" s="309"/>
      <c r="KNV290" s="309"/>
      <c r="KNW290" s="309"/>
      <c r="KNX290" s="309"/>
      <c r="KNY290" s="309"/>
      <c r="KNZ290" s="309"/>
      <c r="KOA290" s="309"/>
      <c r="KOB290" s="309"/>
      <c r="KOC290" s="309"/>
      <c r="KOD290" s="309"/>
      <c r="KOE290" s="309"/>
      <c r="KOF290" s="309"/>
      <c r="KOG290" s="309"/>
      <c r="KOH290" s="309"/>
      <c r="KOI290" s="309"/>
      <c r="KOJ290" s="309"/>
      <c r="KOK290" s="309"/>
      <c r="KOL290" s="309"/>
      <c r="KOM290" s="309"/>
      <c r="KON290" s="309"/>
      <c r="KOO290" s="309"/>
      <c r="KOP290" s="309"/>
      <c r="KOQ290" s="309"/>
      <c r="KOR290" s="309"/>
      <c r="KOS290" s="309"/>
      <c r="KOT290" s="309"/>
      <c r="KOU290" s="309"/>
      <c r="KOV290" s="309"/>
      <c r="KOW290" s="309"/>
      <c r="KOX290" s="309"/>
      <c r="KOY290" s="309"/>
      <c r="KOZ290" s="309"/>
      <c r="KPA290" s="309"/>
      <c r="KPB290" s="309"/>
      <c r="KPC290" s="309"/>
      <c r="KPD290" s="309"/>
      <c r="KPE290" s="309"/>
      <c r="KPF290" s="309"/>
      <c r="KPG290" s="309"/>
      <c r="KPH290" s="309"/>
      <c r="KPI290" s="309"/>
      <c r="KPJ290" s="309"/>
      <c r="KPK290" s="309"/>
      <c r="KPL290" s="309"/>
      <c r="KPM290" s="309"/>
      <c r="KPN290" s="309"/>
      <c r="KPO290" s="309"/>
      <c r="KPP290" s="309"/>
      <c r="KPQ290" s="309"/>
      <c r="KPR290" s="309"/>
      <c r="KPS290" s="309"/>
      <c r="KPT290" s="309"/>
      <c r="KPU290" s="309"/>
      <c r="KPV290" s="309"/>
      <c r="KPW290" s="309"/>
      <c r="KPX290" s="309"/>
      <c r="KPY290" s="309"/>
      <c r="KPZ290" s="309"/>
      <c r="KQA290" s="309"/>
      <c r="KQB290" s="309"/>
      <c r="KQC290" s="309"/>
      <c r="KQD290" s="309"/>
      <c r="KQE290" s="309"/>
      <c r="KQF290" s="309"/>
      <c r="KQG290" s="309"/>
      <c r="KQH290" s="309"/>
      <c r="KQI290" s="309"/>
      <c r="KQJ290" s="309"/>
      <c r="KQK290" s="309"/>
      <c r="KQL290" s="309"/>
      <c r="KQM290" s="309"/>
      <c r="KQN290" s="309"/>
      <c r="KQO290" s="309"/>
      <c r="KQP290" s="309"/>
      <c r="KQQ290" s="309"/>
      <c r="KQR290" s="309"/>
      <c r="KQS290" s="309"/>
      <c r="KQT290" s="309"/>
      <c r="KQU290" s="309"/>
      <c r="KQV290" s="309"/>
      <c r="KQW290" s="309"/>
      <c r="KQX290" s="309"/>
      <c r="KQY290" s="309"/>
      <c r="KQZ290" s="309"/>
      <c r="KRA290" s="309"/>
      <c r="KRB290" s="309"/>
      <c r="KRC290" s="309"/>
      <c r="KRD290" s="309"/>
      <c r="KRE290" s="309"/>
      <c r="KRF290" s="309"/>
      <c r="KRG290" s="309"/>
      <c r="KRH290" s="309"/>
      <c r="KRI290" s="309"/>
      <c r="KRJ290" s="309"/>
      <c r="KRK290" s="309"/>
      <c r="KRL290" s="309"/>
      <c r="KRM290" s="309"/>
      <c r="KRN290" s="309"/>
      <c r="KRO290" s="309"/>
      <c r="KRP290" s="309"/>
      <c r="KRQ290" s="309"/>
      <c r="KRR290" s="309"/>
      <c r="KRS290" s="309"/>
      <c r="KRT290" s="309"/>
      <c r="KRU290" s="309"/>
      <c r="KRV290" s="309"/>
      <c r="KRW290" s="309"/>
      <c r="KRX290" s="309"/>
      <c r="KRY290" s="309"/>
      <c r="KRZ290" s="309"/>
      <c r="KSA290" s="309"/>
      <c r="KSB290" s="309"/>
      <c r="KSC290" s="309"/>
      <c r="KSD290" s="309"/>
      <c r="KSE290" s="309"/>
      <c r="KSF290" s="309"/>
      <c r="KSG290" s="309"/>
      <c r="KSH290" s="309"/>
      <c r="KSI290" s="309"/>
      <c r="KSJ290" s="309"/>
      <c r="KSK290" s="309"/>
      <c r="KSL290" s="309"/>
      <c r="KSM290" s="309"/>
      <c r="KSN290" s="309"/>
      <c r="KSO290" s="309"/>
      <c r="KSP290" s="309"/>
      <c r="KSQ290" s="309"/>
      <c r="KSR290" s="309"/>
      <c r="KSS290" s="309"/>
      <c r="KST290" s="309"/>
      <c r="KSU290" s="309"/>
      <c r="KSV290" s="309"/>
      <c r="KSW290" s="309"/>
      <c r="KSX290" s="309"/>
      <c r="KSY290" s="309"/>
      <c r="KSZ290" s="309"/>
      <c r="KTA290" s="309"/>
      <c r="KTB290" s="309"/>
      <c r="KTC290" s="309"/>
      <c r="KTD290" s="309"/>
      <c r="KTE290" s="309"/>
      <c r="KTF290" s="309"/>
      <c r="KTG290" s="309"/>
      <c r="KTH290" s="309"/>
      <c r="KTI290" s="309"/>
      <c r="KTJ290" s="309"/>
      <c r="KTK290" s="309"/>
      <c r="KTL290" s="309"/>
      <c r="KTM290" s="309"/>
      <c r="KTN290" s="309"/>
      <c r="KTO290" s="309"/>
      <c r="KTP290" s="309"/>
      <c r="KTQ290" s="309"/>
      <c r="KTR290" s="309"/>
      <c r="KTS290" s="309"/>
      <c r="KTT290" s="309"/>
      <c r="KTU290" s="309"/>
      <c r="KTV290" s="309"/>
      <c r="KTW290" s="309"/>
      <c r="KTX290" s="309"/>
      <c r="KTY290" s="309"/>
      <c r="KTZ290" s="309"/>
      <c r="KUA290" s="309"/>
      <c r="KUB290" s="309"/>
      <c r="KUC290" s="309"/>
      <c r="KUD290" s="309"/>
      <c r="KUE290" s="309"/>
      <c r="KUF290" s="309"/>
      <c r="KUG290" s="309"/>
      <c r="KUH290" s="309"/>
      <c r="KUI290" s="309"/>
      <c r="KUJ290" s="309"/>
      <c r="KUK290" s="309"/>
      <c r="KUL290" s="309"/>
      <c r="KUM290" s="309"/>
      <c r="KUN290" s="309"/>
      <c r="KUO290" s="309"/>
      <c r="KUP290" s="309"/>
      <c r="KUQ290" s="309"/>
      <c r="KUR290" s="309"/>
      <c r="KUS290" s="309"/>
      <c r="KUT290" s="309"/>
      <c r="KUU290" s="309"/>
      <c r="KUV290" s="309"/>
      <c r="KUW290" s="309"/>
      <c r="KUX290" s="309"/>
      <c r="KUY290" s="309"/>
      <c r="KUZ290" s="309"/>
      <c r="KVA290" s="309"/>
      <c r="KVB290" s="309"/>
      <c r="KVC290" s="309"/>
      <c r="KVD290" s="309"/>
      <c r="KVE290" s="309"/>
      <c r="KVF290" s="309"/>
      <c r="KVG290" s="309"/>
      <c r="KVH290" s="309"/>
      <c r="KVI290" s="309"/>
      <c r="KVJ290" s="309"/>
      <c r="KVK290" s="309"/>
      <c r="KVL290" s="309"/>
      <c r="KVM290" s="309"/>
      <c r="KVN290" s="309"/>
      <c r="KVO290" s="309"/>
      <c r="KVP290" s="309"/>
      <c r="KVQ290" s="309"/>
      <c r="KVR290" s="309"/>
      <c r="KVS290" s="309"/>
      <c r="KVT290" s="309"/>
      <c r="KVU290" s="309"/>
      <c r="KVV290" s="309"/>
      <c r="KVW290" s="309"/>
      <c r="KVX290" s="309"/>
      <c r="KVY290" s="309"/>
      <c r="KVZ290" s="309"/>
      <c r="KWA290" s="309"/>
      <c r="KWB290" s="309"/>
      <c r="KWC290" s="309"/>
      <c r="KWD290" s="309"/>
      <c r="KWE290" s="309"/>
      <c r="KWF290" s="309"/>
      <c r="KWG290" s="309"/>
      <c r="KWH290" s="309"/>
      <c r="KWI290" s="309"/>
      <c r="KWJ290" s="309"/>
      <c r="KWK290" s="309"/>
      <c r="KWL290" s="309"/>
      <c r="KWM290" s="309"/>
      <c r="KWN290" s="309"/>
      <c r="KWO290" s="309"/>
      <c r="KWP290" s="309"/>
      <c r="KWQ290" s="309"/>
      <c r="KWR290" s="309"/>
      <c r="KWS290" s="309"/>
      <c r="KWT290" s="309"/>
      <c r="KWU290" s="309"/>
      <c r="KWV290" s="309"/>
      <c r="KWW290" s="309"/>
      <c r="KWX290" s="309"/>
      <c r="KWY290" s="309"/>
      <c r="KWZ290" s="309"/>
      <c r="KXA290" s="309"/>
      <c r="KXB290" s="309"/>
      <c r="KXC290" s="309"/>
      <c r="KXD290" s="309"/>
      <c r="KXE290" s="309"/>
      <c r="KXF290" s="309"/>
      <c r="KXG290" s="309"/>
      <c r="KXH290" s="309"/>
      <c r="KXI290" s="309"/>
      <c r="KXJ290" s="309"/>
      <c r="KXK290" s="309"/>
      <c r="KXL290" s="309"/>
      <c r="KXM290" s="309"/>
      <c r="KXN290" s="309"/>
      <c r="KXO290" s="309"/>
      <c r="KXP290" s="309"/>
      <c r="KXQ290" s="309"/>
      <c r="KXR290" s="309"/>
      <c r="KXS290" s="309"/>
      <c r="KXT290" s="309"/>
      <c r="KXU290" s="309"/>
      <c r="KXV290" s="309"/>
      <c r="KXW290" s="309"/>
      <c r="KXX290" s="309"/>
      <c r="KXY290" s="309"/>
      <c r="KXZ290" s="309"/>
      <c r="KYA290" s="309"/>
      <c r="KYB290" s="309"/>
      <c r="KYC290" s="309"/>
      <c r="KYD290" s="309"/>
      <c r="KYE290" s="309"/>
      <c r="KYF290" s="309"/>
      <c r="KYG290" s="309"/>
      <c r="KYH290" s="309"/>
      <c r="KYI290" s="309"/>
      <c r="KYJ290" s="309"/>
      <c r="KYK290" s="309"/>
      <c r="KYL290" s="309"/>
      <c r="KYM290" s="309"/>
      <c r="KYN290" s="309"/>
      <c r="KYO290" s="309"/>
      <c r="KYP290" s="309"/>
      <c r="KYQ290" s="309"/>
      <c r="KYR290" s="309"/>
      <c r="KYS290" s="309"/>
      <c r="KYT290" s="309"/>
      <c r="KYU290" s="309"/>
      <c r="KYV290" s="309"/>
      <c r="KYW290" s="309"/>
      <c r="KYX290" s="309"/>
      <c r="KYY290" s="309"/>
      <c r="KYZ290" s="309"/>
      <c r="KZA290" s="309"/>
      <c r="KZB290" s="309"/>
      <c r="KZC290" s="309"/>
      <c r="KZD290" s="309"/>
      <c r="KZE290" s="309"/>
      <c r="KZF290" s="309"/>
      <c r="KZG290" s="309"/>
      <c r="KZH290" s="309"/>
      <c r="KZI290" s="309"/>
      <c r="KZJ290" s="309"/>
      <c r="KZK290" s="309"/>
      <c r="KZL290" s="309"/>
      <c r="KZM290" s="309"/>
      <c r="KZN290" s="309"/>
      <c r="KZO290" s="309"/>
      <c r="KZP290" s="309"/>
      <c r="KZQ290" s="309"/>
      <c r="KZR290" s="309"/>
      <c r="KZS290" s="309"/>
      <c r="KZT290" s="309"/>
      <c r="KZU290" s="309"/>
      <c r="KZV290" s="309"/>
      <c r="KZW290" s="309"/>
      <c r="KZX290" s="309"/>
      <c r="KZY290" s="309"/>
      <c r="KZZ290" s="309"/>
      <c r="LAA290" s="309"/>
      <c r="LAB290" s="309"/>
      <c r="LAC290" s="309"/>
      <c r="LAD290" s="309"/>
      <c r="LAE290" s="309"/>
      <c r="LAF290" s="309"/>
      <c r="LAG290" s="309"/>
      <c r="LAH290" s="309"/>
      <c r="LAI290" s="309"/>
      <c r="LAJ290" s="309"/>
      <c r="LAK290" s="309"/>
      <c r="LAL290" s="309"/>
      <c r="LAM290" s="309"/>
      <c r="LAN290" s="309"/>
      <c r="LAO290" s="309"/>
      <c r="LAP290" s="309"/>
      <c r="LAQ290" s="309"/>
      <c r="LAR290" s="309"/>
      <c r="LAS290" s="309"/>
      <c r="LAT290" s="309"/>
      <c r="LAU290" s="309"/>
      <c r="LAV290" s="309"/>
      <c r="LAW290" s="309"/>
      <c r="LAX290" s="309"/>
      <c r="LAY290" s="309"/>
      <c r="LAZ290" s="309"/>
      <c r="LBA290" s="309"/>
      <c r="LBB290" s="309"/>
      <c r="LBC290" s="309"/>
      <c r="LBD290" s="309"/>
      <c r="LBE290" s="309"/>
      <c r="LBF290" s="309"/>
      <c r="LBG290" s="309"/>
      <c r="LBH290" s="309"/>
      <c r="LBI290" s="309"/>
      <c r="LBJ290" s="309"/>
      <c r="LBK290" s="309"/>
      <c r="LBL290" s="309"/>
      <c r="LBM290" s="309"/>
      <c r="LBN290" s="309"/>
      <c r="LBO290" s="309"/>
      <c r="LBP290" s="309"/>
      <c r="LBQ290" s="309"/>
      <c r="LBR290" s="309"/>
      <c r="LBS290" s="309"/>
      <c r="LBT290" s="309"/>
      <c r="LBU290" s="309"/>
      <c r="LBV290" s="309"/>
      <c r="LBW290" s="309"/>
      <c r="LBX290" s="309"/>
      <c r="LBY290" s="309"/>
      <c r="LBZ290" s="309"/>
      <c r="LCA290" s="309"/>
      <c r="LCB290" s="309"/>
      <c r="LCC290" s="309"/>
      <c r="LCD290" s="309"/>
      <c r="LCE290" s="309"/>
      <c r="LCF290" s="309"/>
      <c r="LCG290" s="309"/>
      <c r="LCH290" s="309"/>
      <c r="LCI290" s="309"/>
      <c r="LCJ290" s="309"/>
      <c r="LCK290" s="309"/>
      <c r="LCL290" s="309"/>
      <c r="LCM290" s="309"/>
      <c r="LCN290" s="309"/>
      <c r="LCO290" s="309"/>
      <c r="LCP290" s="309"/>
      <c r="LCQ290" s="309"/>
      <c r="LCR290" s="309"/>
      <c r="LCS290" s="309"/>
      <c r="LCT290" s="309"/>
      <c r="LCU290" s="309"/>
      <c r="LCV290" s="309"/>
      <c r="LCW290" s="309"/>
      <c r="LCX290" s="309"/>
      <c r="LCY290" s="309"/>
      <c r="LCZ290" s="309"/>
      <c r="LDA290" s="309"/>
      <c r="LDB290" s="309"/>
      <c r="LDC290" s="309"/>
      <c r="LDD290" s="309"/>
      <c r="LDE290" s="309"/>
      <c r="LDF290" s="309"/>
      <c r="LDG290" s="309"/>
      <c r="LDH290" s="309"/>
      <c r="LDI290" s="309"/>
      <c r="LDJ290" s="309"/>
      <c r="LDK290" s="309"/>
      <c r="LDL290" s="309"/>
      <c r="LDM290" s="309"/>
      <c r="LDN290" s="309"/>
      <c r="LDO290" s="309"/>
      <c r="LDP290" s="309"/>
      <c r="LDQ290" s="309"/>
      <c r="LDR290" s="309"/>
      <c r="LDS290" s="309"/>
      <c r="LDT290" s="309"/>
      <c r="LDU290" s="309"/>
      <c r="LDV290" s="309"/>
      <c r="LDW290" s="309"/>
      <c r="LDX290" s="309"/>
      <c r="LDY290" s="309"/>
      <c r="LDZ290" s="309"/>
      <c r="LEA290" s="309"/>
      <c r="LEB290" s="309"/>
      <c r="LEC290" s="309"/>
      <c r="LED290" s="309"/>
      <c r="LEE290" s="309"/>
      <c r="LEF290" s="309"/>
      <c r="LEG290" s="309"/>
      <c r="LEH290" s="309"/>
      <c r="LEI290" s="309"/>
      <c r="LEJ290" s="309"/>
      <c r="LEK290" s="309"/>
      <c r="LEL290" s="309"/>
      <c r="LEM290" s="309"/>
      <c r="LEN290" s="309"/>
      <c r="LEO290" s="309"/>
      <c r="LEP290" s="309"/>
      <c r="LEQ290" s="309"/>
      <c r="LER290" s="309"/>
      <c r="LES290" s="309"/>
      <c r="LET290" s="309"/>
      <c r="LEU290" s="309"/>
      <c r="LEV290" s="309"/>
      <c r="LEW290" s="309"/>
      <c r="LEX290" s="309"/>
      <c r="LEY290" s="309"/>
      <c r="LEZ290" s="309"/>
      <c r="LFA290" s="309"/>
      <c r="LFB290" s="309"/>
      <c r="LFC290" s="309"/>
      <c r="LFD290" s="309"/>
      <c r="LFE290" s="309"/>
      <c r="LFF290" s="309"/>
      <c r="LFG290" s="309"/>
      <c r="LFH290" s="309"/>
      <c r="LFI290" s="309"/>
      <c r="LFJ290" s="309"/>
      <c r="LFK290" s="309"/>
      <c r="LFL290" s="309"/>
      <c r="LFM290" s="309"/>
      <c r="LFN290" s="309"/>
      <c r="LFO290" s="309"/>
      <c r="LFP290" s="309"/>
      <c r="LFQ290" s="309"/>
      <c r="LFR290" s="309"/>
      <c r="LFS290" s="309"/>
      <c r="LFT290" s="309"/>
      <c r="LFU290" s="309"/>
      <c r="LFV290" s="309"/>
      <c r="LFW290" s="309"/>
      <c r="LFX290" s="309"/>
      <c r="LFY290" s="309"/>
      <c r="LFZ290" s="309"/>
      <c r="LGA290" s="309"/>
      <c r="LGB290" s="309"/>
      <c r="LGC290" s="309"/>
      <c r="LGD290" s="309"/>
      <c r="LGE290" s="309"/>
      <c r="LGF290" s="309"/>
      <c r="LGG290" s="309"/>
      <c r="LGH290" s="309"/>
      <c r="LGI290" s="309"/>
      <c r="LGJ290" s="309"/>
      <c r="LGK290" s="309"/>
      <c r="LGL290" s="309"/>
      <c r="LGM290" s="309"/>
      <c r="LGN290" s="309"/>
      <c r="LGO290" s="309"/>
      <c r="LGP290" s="309"/>
      <c r="LGQ290" s="309"/>
      <c r="LGR290" s="309"/>
      <c r="LGS290" s="309"/>
      <c r="LGT290" s="309"/>
      <c r="LGU290" s="309"/>
      <c r="LGV290" s="309"/>
      <c r="LGW290" s="309"/>
      <c r="LGX290" s="309"/>
      <c r="LGY290" s="309"/>
      <c r="LGZ290" s="309"/>
      <c r="LHA290" s="309"/>
      <c r="LHB290" s="309"/>
      <c r="LHC290" s="309"/>
      <c r="LHD290" s="309"/>
      <c r="LHE290" s="309"/>
      <c r="LHF290" s="309"/>
      <c r="LHG290" s="309"/>
      <c r="LHH290" s="309"/>
      <c r="LHI290" s="309"/>
      <c r="LHJ290" s="309"/>
      <c r="LHK290" s="309"/>
      <c r="LHL290" s="309"/>
      <c r="LHM290" s="309"/>
      <c r="LHN290" s="309"/>
      <c r="LHO290" s="309"/>
      <c r="LHP290" s="309"/>
      <c r="LHQ290" s="309"/>
      <c r="LHR290" s="309"/>
      <c r="LHS290" s="309"/>
      <c r="LHT290" s="309"/>
      <c r="LHU290" s="309"/>
      <c r="LHV290" s="309"/>
      <c r="LHW290" s="309"/>
      <c r="LHX290" s="309"/>
      <c r="LHY290" s="309"/>
      <c r="LHZ290" s="309"/>
      <c r="LIA290" s="309"/>
      <c r="LIB290" s="309"/>
      <c r="LIC290" s="309"/>
      <c r="LID290" s="309"/>
      <c r="LIE290" s="309"/>
      <c r="LIF290" s="309"/>
      <c r="LIG290" s="309"/>
      <c r="LIH290" s="309"/>
      <c r="LII290" s="309"/>
      <c r="LIJ290" s="309"/>
      <c r="LIK290" s="309"/>
      <c r="LIL290" s="309"/>
      <c r="LIM290" s="309"/>
      <c r="LIN290" s="309"/>
      <c r="LIO290" s="309"/>
      <c r="LIP290" s="309"/>
      <c r="LIQ290" s="309"/>
      <c r="LIR290" s="309"/>
      <c r="LIS290" s="309"/>
      <c r="LIT290" s="309"/>
      <c r="LIU290" s="309"/>
      <c r="LIV290" s="309"/>
      <c r="LIW290" s="309"/>
      <c r="LIX290" s="309"/>
      <c r="LIY290" s="309"/>
      <c r="LIZ290" s="309"/>
      <c r="LJA290" s="309"/>
      <c r="LJB290" s="309"/>
      <c r="LJC290" s="309"/>
      <c r="LJD290" s="309"/>
      <c r="LJE290" s="309"/>
      <c r="LJF290" s="309"/>
      <c r="LJG290" s="309"/>
      <c r="LJH290" s="309"/>
      <c r="LJI290" s="309"/>
      <c r="LJJ290" s="309"/>
      <c r="LJK290" s="309"/>
      <c r="LJL290" s="309"/>
      <c r="LJM290" s="309"/>
      <c r="LJN290" s="309"/>
      <c r="LJO290" s="309"/>
      <c r="LJP290" s="309"/>
      <c r="LJQ290" s="309"/>
      <c r="LJR290" s="309"/>
      <c r="LJS290" s="309"/>
      <c r="LJT290" s="309"/>
      <c r="LJU290" s="309"/>
      <c r="LJV290" s="309"/>
      <c r="LJW290" s="309"/>
      <c r="LJX290" s="309"/>
      <c r="LJY290" s="309"/>
      <c r="LJZ290" s="309"/>
      <c r="LKA290" s="309"/>
      <c r="LKB290" s="309"/>
      <c r="LKC290" s="309"/>
      <c r="LKD290" s="309"/>
      <c r="LKE290" s="309"/>
      <c r="LKF290" s="309"/>
      <c r="LKG290" s="309"/>
      <c r="LKH290" s="309"/>
      <c r="LKI290" s="309"/>
      <c r="LKJ290" s="309"/>
      <c r="LKK290" s="309"/>
      <c r="LKL290" s="309"/>
      <c r="LKM290" s="309"/>
      <c r="LKN290" s="309"/>
      <c r="LKO290" s="309"/>
      <c r="LKP290" s="309"/>
      <c r="LKQ290" s="309"/>
      <c r="LKR290" s="309"/>
      <c r="LKS290" s="309"/>
      <c r="LKT290" s="309"/>
      <c r="LKU290" s="309"/>
      <c r="LKV290" s="309"/>
      <c r="LKW290" s="309"/>
      <c r="LKX290" s="309"/>
      <c r="LKY290" s="309"/>
      <c r="LKZ290" s="309"/>
      <c r="LLA290" s="309"/>
      <c r="LLB290" s="309"/>
      <c r="LLC290" s="309"/>
      <c r="LLD290" s="309"/>
      <c r="LLE290" s="309"/>
      <c r="LLF290" s="309"/>
      <c r="LLG290" s="309"/>
      <c r="LLH290" s="309"/>
      <c r="LLI290" s="309"/>
      <c r="LLJ290" s="309"/>
      <c r="LLK290" s="309"/>
      <c r="LLL290" s="309"/>
      <c r="LLM290" s="309"/>
      <c r="LLN290" s="309"/>
      <c r="LLO290" s="309"/>
      <c r="LLP290" s="309"/>
      <c r="LLQ290" s="309"/>
      <c r="LLR290" s="309"/>
      <c r="LLS290" s="309"/>
      <c r="LLT290" s="309"/>
      <c r="LLU290" s="309"/>
      <c r="LLV290" s="309"/>
      <c r="LLW290" s="309"/>
      <c r="LLX290" s="309"/>
      <c r="LLY290" s="309"/>
      <c r="LLZ290" s="309"/>
      <c r="LMA290" s="309"/>
      <c r="LMB290" s="309"/>
      <c r="LMC290" s="309"/>
      <c r="LMD290" s="309"/>
      <c r="LME290" s="309"/>
      <c r="LMF290" s="309"/>
      <c r="LMG290" s="309"/>
      <c r="LMH290" s="309"/>
      <c r="LMI290" s="309"/>
      <c r="LMJ290" s="309"/>
      <c r="LMK290" s="309"/>
      <c r="LML290" s="309"/>
      <c r="LMM290" s="309"/>
      <c r="LMN290" s="309"/>
      <c r="LMO290" s="309"/>
      <c r="LMP290" s="309"/>
      <c r="LMQ290" s="309"/>
      <c r="LMR290" s="309"/>
      <c r="LMS290" s="309"/>
      <c r="LMT290" s="309"/>
      <c r="LMU290" s="309"/>
      <c r="LMV290" s="309"/>
      <c r="LMW290" s="309"/>
      <c r="LMX290" s="309"/>
      <c r="LMY290" s="309"/>
      <c r="LMZ290" s="309"/>
      <c r="LNA290" s="309"/>
      <c r="LNB290" s="309"/>
      <c r="LNC290" s="309"/>
      <c r="LND290" s="309"/>
      <c r="LNE290" s="309"/>
      <c r="LNF290" s="309"/>
      <c r="LNG290" s="309"/>
      <c r="LNH290" s="309"/>
      <c r="LNI290" s="309"/>
      <c r="LNJ290" s="309"/>
      <c r="LNK290" s="309"/>
      <c r="LNL290" s="309"/>
      <c r="LNM290" s="309"/>
      <c r="LNN290" s="309"/>
      <c r="LNO290" s="309"/>
      <c r="LNP290" s="309"/>
      <c r="LNQ290" s="309"/>
      <c r="LNR290" s="309"/>
      <c r="LNS290" s="309"/>
      <c r="LNT290" s="309"/>
      <c r="LNU290" s="309"/>
      <c r="LNV290" s="309"/>
      <c r="LNW290" s="309"/>
      <c r="LNX290" s="309"/>
      <c r="LNY290" s="309"/>
      <c r="LNZ290" s="309"/>
      <c r="LOA290" s="309"/>
      <c r="LOB290" s="309"/>
      <c r="LOC290" s="309"/>
      <c r="LOD290" s="309"/>
      <c r="LOE290" s="309"/>
      <c r="LOF290" s="309"/>
      <c r="LOG290" s="309"/>
      <c r="LOH290" s="309"/>
      <c r="LOI290" s="309"/>
      <c r="LOJ290" s="309"/>
      <c r="LOK290" s="309"/>
      <c r="LOL290" s="309"/>
      <c r="LOM290" s="309"/>
      <c r="LON290" s="309"/>
      <c r="LOO290" s="309"/>
      <c r="LOP290" s="309"/>
      <c r="LOQ290" s="309"/>
      <c r="LOR290" s="309"/>
      <c r="LOS290" s="309"/>
      <c r="LOT290" s="309"/>
      <c r="LOU290" s="309"/>
      <c r="LOV290" s="309"/>
      <c r="LOW290" s="309"/>
      <c r="LOX290" s="309"/>
      <c r="LOY290" s="309"/>
      <c r="LOZ290" s="309"/>
      <c r="LPA290" s="309"/>
      <c r="LPB290" s="309"/>
      <c r="LPC290" s="309"/>
      <c r="LPD290" s="309"/>
      <c r="LPE290" s="309"/>
      <c r="LPF290" s="309"/>
      <c r="LPG290" s="309"/>
      <c r="LPH290" s="309"/>
      <c r="LPI290" s="309"/>
      <c r="LPJ290" s="309"/>
      <c r="LPK290" s="309"/>
      <c r="LPL290" s="309"/>
      <c r="LPM290" s="309"/>
      <c r="LPN290" s="309"/>
      <c r="LPO290" s="309"/>
      <c r="LPP290" s="309"/>
      <c r="LPQ290" s="309"/>
      <c r="LPR290" s="309"/>
      <c r="LPS290" s="309"/>
      <c r="LPT290" s="309"/>
      <c r="LPU290" s="309"/>
      <c r="LPV290" s="309"/>
      <c r="LPW290" s="309"/>
      <c r="LPX290" s="309"/>
      <c r="LPY290" s="309"/>
      <c r="LPZ290" s="309"/>
      <c r="LQA290" s="309"/>
      <c r="LQB290" s="309"/>
      <c r="LQC290" s="309"/>
      <c r="LQD290" s="309"/>
      <c r="LQE290" s="309"/>
      <c r="LQF290" s="309"/>
      <c r="LQG290" s="309"/>
      <c r="LQH290" s="309"/>
      <c r="LQI290" s="309"/>
      <c r="LQJ290" s="309"/>
      <c r="LQK290" s="309"/>
      <c r="LQL290" s="309"/>
      <c r="LQM290" s="309"/>
      <c r="LQN290" s="309"/>
      <c r="LQO290" s="309"/>
      <c r="LQP290" s="309"/>
      <c r="LQQ290" s="309"/>
      <c r="LQR290" s="309"/>
      <c r="LQS290" s="309"/>
      <c r="LQT290" s="309"/>
      <c r="LQU290" s="309"/>
      <c r="LQV290" s="309"/>
      <c r="LQW290" s="309"/>
      <c r="LQX290" s="309"/>
      <c r="LQY290" s="309"/>
      <c r="LQZ290" s="309"/>
      <c r="LRA290" s="309"/>
      <c r="LRB290" s="309"/>
      <c r="LRC290" s="309"/>
      <c r="LRD290" s="309"/>
      <c r="LRE290" s="309"/>
      <c r="LRF290" s="309"/>
      <c r="LRG290" s="309"/>
      <c r="LRH290" s="309"/>
      <c r="LRI290" s="309"/>
      <c r="LRJ290" s="309"/>
      <c r="LRK290" s="309"/>
      <c r="LRL290" s="309"/>
      <c r="LRM290" s="309"/>
      <c r="LRN290" s="309"/>
      <c r="LRO290" s="309"/>
      <c r="LRP290" s="309"/>
      <c r="LRQ290" s="309"/>
      <c r="LRR290" s="309"/>
      <c r="LRS290" s="309"/>
      <c r="LRT290" s="309"/>
      <c r="LRU290" s="309"/>
      <c r="LRV290" s="309"/>
      <c r="LRW290" s="309"/>
      <c r="LRX290" s="309"/>
      <c r="LRY290" s="309"/>
      <c r="LRZ290" s="309"/>
      <c r="LSA290" s="309"/>
      <c r="LSB290" s="309"/>
      <c r="LSC290" s="309"/>
      <c r="LSD290" s="309"/>
      <c r="LSE290" s="309"/>
      <c r="LSF290" s="309"/>
      <c r="LSG290" s="309"/>
      <c r="LSH290" s="309"/>
      <c r="LSI290" s="309"/>
      <c r="LSJ290" s="309"/>
      <c r="LSK290" s="309"/>
      <c r="LSL290" s="309"/>
      <c r="LSM290" s="309"/>
      <c r="LSN290" s="309"/>
      <c r="LSO290" s="309"/>
      <c r="LSP290" s="309"/>
      <c r="LSQ290" s="309"/>
      <c r="LSR290" s="309"/>
      <c r="LSS290" s="309"/>
      <c r="LST290" s="309"/>
      <c r="LSU290" s="309"/>
      <c r="LSV290" s="309"/>
      <c r="LSW290" s="309"/>
      <c r="LSX290" s="309"/>
      <c r="LSY290" s="309"/>
      <c r="LSZ290" s="309"/>
      <c r="LTA290" s="309"/>
      <c r="LTB290" s="309"/>
      <c r="LTC290" s="309"/>
      <c r="LTD290" s="309"/>
      <c r="LTE290" s="309"/>
      <c r="LTF290" s="309"/>
      <c r="LTG290" s="309"/>
      <c r="LTH290" s="309"/>
      <c r="LTI290" s="309"/>
      <c r="LTJ290" s="309"/>
      <c r="LTK290" s="309"/>
      <c r="LTL290" s="309"/>
      <c r="LTM290" s="309"/>
      <c r="LTN290" s="309"/>
      <c r="LTO290" s="309"/>
      <c r="LTP290" s="309"/>
      <c r="LTQ290" s="309"/>
      <c r="LTR290" s="309"/>
      <c r="LTS290" s="309"/>
      <c r="LTT290" s="309"/>
      <c r="LTU290" s="309"/>
      <c r="LTV290" s="309"/>
      <c r="LTW290" s="309"/>
      <c r="LTX290" s="309"/>
      <c r="LTY290" s="309"/>
      <c r="LTZ290" s="309"/>
      <c r="LUA290" s="309"/>
      <c r="LUB290" s="309"/>
      <c r="LUC290" s="309"/>
      <c r="LUD290" s="309"/>
      <c r="LUE290" s="309"/>
      <c r="LUF290" s="309"/>
      <c r="LUG290" s="309"/>
      <c r="LUH290" s="309"/>
      <c r="LUI290" s="309"/>
      <c r="LUJ290" s="309"/>
      <c r="LUK290" s="309"/>
      <c r="LUL290" s="309"/>
      <c r="LUM290" s="309"/>
      <c r="LUN290" s="309"/>
      <c r="LUO290" s="309"/>
      <c r="LUP290" s="309"/>
      <c r="LUQ290" s="309"/>
      <c r="LUR290" s="309"/>
      <c r="LUS290" s="309"/>
      <c r="LUT290" s="309"/>
      <c r="LUU290" s="309"/>
      <c r="LUV290" s="309"/>
      <c r="LUW290" s="309"/>
      <c r="LUX290" s="309"/>
      <c r="LUY290" s="309"/>
      <c r="LUZ290" s="309"/>
      <c r="LVA290" s="309"/>
      <c r="LVB290" s="309"/>
      <c r="LVC290" s="309"/>
      <c r="LVD290" s="309"/>
      <c r="LVE290" s="309"/>
      <c r="LVF290" s="309"/>
      <c r="LVG290" s="309"/>
      <c r="LVH290" s="309"/>
      <c r="LVI290" s="309"/>
      <c r="LVJ290" s="309"/>
      <c r="LVK290" s="309"/>
      <c r="LVL290" s="309"/>
      <c r="LVM290" s="309"/>
      <c r="LVN290" s="309"/>
      <c r="LVO290" s="309"/>
      <c r="LVP290" s="309"/>
      <c r="LVQ290" s="309"/>
      <c r="LVR290" s="309"/>
      <c r="LVS290" s="309"/>
      <c r="LVT290" s="309"/>
      <c r="LVU290" s="309"/>
      <c r="LVV290" s="309"/>
      <c r="LVW290" s="309"/>
      <c r="LVX290" s="309"/>
      <c r="LVY290" s="309"/>
      <c r="LVZ290" s="309"/>
      <c r="LWA290" s="309"/>
      <c r="LWB290" s="309"/>
      <c r="LWC290" s="309"/>
      <c r="LWD290" s="309"/>
      <c r="LWE290" s="309"/>
      <c r="LWF290" s="309"/>
      <c r="LWG290" s="309"/>
      <c r="LWH290" s="309"/>
      <c r="LWI290" s="309"/>
      <c r="LWJ290" s="309"/>
      <c r="LWK290" s="309"/>
      <c r="LWL290" s="309"/>
      <c r="LWM290" s="309"/>
      <c r="LWN290" s="309"/>
      <c r="LWO290" s="309"/>
      <c r="LWP290" s="309"/>
      <c r="LWQ290" s="309"/>
      <c r="LWR290" s="309"/>
      <c r="LWS290" s="309"/>
      <c r="LWT290" s="309"/>
      <c r="LWU290" s="309"/>
      <c r="LWV290" s="309"/>
      <c r="LWW290" s="309"/>
      <c r="LWX290" s="309"/>
      <c r="LWY290" s="309"/>
      <c r="LWZ290" s="309"/>
      <c r="LXA290" s="309"/>
      <c r="LXB290" s="309"/>
      <c r="LXC290" s="309"/>
      <c r="LXD290" s="309"/>
      <c r="LXE290" s="309"/>
      <c r="LXF290" s="309"/>
      <c r="LXG290" s="309"/>
      <c r="LXH290" s="309"/>
      <c r="LXI290" s="309"/>
      <c r="LXJ290" s="309"/>
      <c r="LXK290" s="309"/>
      <c r="LXL290" s="309"/>
      <c r="LXM290" s="309"/>
      <c r="LXN290" s="309"/>
      <c r="LXO290" s="309"/>
      <c r="LXP290" s="309"/>
      <c r="LXQ290" s="309"/>
      <c r="LXR290" s="309"/>
      <c r="LXS290" s="309"/>
      <c r="LXT290" s="309"/>
      <c r="LXU290" s="309"/>
      <c r="LXV290" s="309"/>
      <c r="LXW290" s="309"/>
      <c r="LXX290" s="309"/>
      <c r="LXY290" s="309"/>
      <c r="LXZ290" s="309"/>
      <c r="LYA290" s="309"/>
      <c r="LYB290" s="309"/>
      <c r="LYC290" s="309"/>
      <c r="LYD290" s="309"/>
      <c r="LYE290" s="309"/>
      <c r="LYF290" s="309"/>
      <c r="LYG290" s="309"/>
      <c r="LYH290" s="309"/>
      <c r="LYI290" s="309"/>
      <c r="LYJ290" s="309"/>
      <c r="LYK290" s="309"/>
      <c r="LYL290" s="309"/>
      <c r="LYM290" s="309"/>
      <c r="LYN290" s="309"/>
      <c r="LYO290" s="309"/>
      <c r="LYP290" s="309"/>
      <c r="LYQ290" s="309"/>
      <c r="LYR290" s="309"/>
      <c r="LYS290" s="309"/>
      <c r="LYT290" s="309"/>
      <c r="LYU290" s="309"/>
      <c r="LYV290" s="309"/>
      <c r="LYW290" s="309"/>
      <c r="LYX290" s="309"/>
      <c r="LYY290" s="309"/>
      <c r="LYZ290" s="309"/>
      <c r="LZA290" s="309"/>
      <c r="LZB290" s="309"/>
      <c r="LZC290" s="309"/>
      <c r="LZD290" s="309"/>
      <c r="LZE290" s="309"/>
      <c r="LZF290" s="309"/>
      <c r="LZG290" s="309"/>
      <c r="LZH290" s="309"/>
      <c r="LZI290" s="309"/>
      <c r="LZJ290" s="309"/>
      <c r="LZK290" s="309"/>
      <c r="LZL290" s="309"/>
      <c r="LZM290" s="309"/>
      <c r="LZN290" s="309"/>
      <c r="LZO290" s="309"/>
      <c r="LZP290" s="309"/>
      <c r="LZQ290" s="309"/>
      <c r="LZR290" s="309"/>
      <c r="LZS290" s="309"/>
      <c r="LZT290" s="309"/>
      <c r="LZU290" s="309"/>
      <c r="LZV290" s="309"/>
      <c r="LZW290" s="309"/>
      <c r="LZX290" s="309"/>
      <c r="LZY290" s="309"/>
      <c r="LZZ290" s="309"/>
      <c r="MAA290" s="309"/>
      <c r="MAB290" s="309"/>
      <c r="MAC290" s="309"/>
      <c r="MAD290" s="309"/>
      <c r="MAE290" s="309"/>
      <c r="MAF290" s="309"/>
      <c r="MAG290" s="309"/>
      <c r="MAH290" s="309"/>
      <c r="MAI290" s="309"/>
      <c r="MAJ290" s="309"/>
      <c r="MAK290" s="309"/>
      <c r="MAL290" s="309"/>
      <c r="MAM290" s="309"/>
      <c r="MAN290" s="309"/>
      <c r="MAO290" s="309"/>
      <c r="MAP290" s="309"/>
      <c r="MAQ290" s="309"/>
      <c r="MAR290" s="309"/>
      <c r="MAS290" s="309"/>
      <c r="MAT290" s="309"/>
      <c r="MAU290" s="309"/>
      <c r="MAV290" s="309"/>
      <c r="MAW290" s="309"/>
      <c r="MAX290" s="309"/>
      <c r="MAY290" s="309"/>
      <c r="MAZ290" s="309"/>
      <c r="MBA290" s="309"/>
      <c r="MBB290" s="309"/>
      <c r="MBC290" s="309"/>
      <c r="MBD290" s="309"/>
      <c r="MBE290" s="309"/>
      <c r="MBF290" s="309"/>
      <c r="MBG290" s="309"/>
      <c r="MBH290" s="309"/>
      <c r="MBI290" s="309"/>
      <c r="MBJ290" s="309"/>
      <c r="MBK290" s="309"/>
      <c r="MBL290" s="309"/>
      <c r="MBM290" s="309"/>
      <c r="MBN290" s="309"/>
      <c r="MBO290" s="309"/>
      <c r="MBP290" s="309"/>
      <c r="MBQ290" s="309"/>
      <c r="MBR290" s="309"/>
      <c r="MBS290" s="309"/>
      <c r="MBT290" s="309"/>
      <c r="MBU290" s="309"/>
      <c r="MBV290" s="309"/>
      <c r="MBW290" s="309"/>
      <c r="MBX290" s="309"/>
      <c r="MBY290" s="309"/>
      <c r="MBZ290" s="309"/>
      <c r="MCA290" s="309"/>
      <c r="MCB290" s="309"/>
      <c r="MCC290" s="309"/>
      <c r="MCD290" s="309"/>
      <c r="MCE290" s="309"/>
      <c r="MCF290" s="309"/>
      <c r="MCG290" s="309"/>
      <c r="MCH290" s="309"/>
      <c r="MCI290" s="309"/>
      <c r="MCJ290" s="309"/>
      <c r="MCK290" s="309"/>
      <c r="MCL290" s="309"/>
      <c r="MCM290" s="309"/>
      <c r="MCN290" s="309"/>
      <c r="MCO290" s="309"/>
      <c r="MCP290" s="309"/>
      <c r="MCQ290" s="309"/>
      <c r="MCR290" s="309"/>
      <c r="MCS290" s="309"/>
      <c r="MCT290" s="309"/>
      <c r="MCU290" s="309"/>
      <c r="MCV290" s="309"/>
      <c r="MCW290" s="309"/>
      <c r="MCX290" s="309"/>
      <c r="MCY290" s="309"/>
      <c r="MCZ290" s="309"/>
      <c r="MDA290" s="309"/>
      <c r="MDB290" s="309"/>
      <c r="MDC290" s="309"/>
      <c r="MDD290" s="309"/>
      <c r="MDE290" s="309"/>
      <c r="MDF290" s="309"/>
      <c r="MDG290" s="309"/>
      <c r="MDH290" s="309"/>
      <c r="MDI290" s="309"/>
      <c r="MDJ290" s="309"/>
      <c r="MDK290" s="309"/>
      <c r="MDL290" s="309"/>
      <c r="MDM290" s="309"/>
      <c r="MDN290" s="309"/>
      <c r="MDO290" s="309"/>
      <c r="MDP290" s="309"/>
      <c r="MDQ290" s="309"/>
      <c r="MDR290" s="309"/>
      <c r="MDS290" s="309"/>
      <c r="MDT290" s="309"/>
      <c r="MDU290" s="309"/>
      <c r="MDV290" s="309"/>
      <c r="MDW290" s="309"/>
      <c r="MDX290" s="309"/>
      <c r="MDY290" s="309"/>
      <c r="MDZ290" s="309"/>
      <c r="MEA290" s="309"/>
      <c r="MEB290" s="309"/>
      <c r="MEC290" s="309"/>
      <c r="MED290" s="309"/>
      <c r="MEE290" s="309"/>
      <c r="MEF290" s="309"/>
      <c r="MEG290" s="309"/>
      <c r="MEH290" s="309"/>
      <c r="MEI290" s="309"/>
      <c r="MEJ290" s="309"/>
      <c r="MEK290" s="309"/>
      <c r="MEL290" s="309"/>
      <c r="MEM290" s="309"/>
      <c r="MEN290" s="309"/>
      <c r="MEO290" s="309"/>
      <c r="MEP290" s="309"/>
      <c r="MEQ290" s="309"/>
      <c r="MER290" s="309"/>
      <c r="MES290" s="309"/>
      <c r="MET290" s="309"/>
      <c r="MEU290" s="309"/>
      <c r="MEV290" s="309"/>
      <c r="MEW290" s="309"/>
      <c r="MEX290" s="309"/>
      <c r="MEY290" s="309"/>
      <c r="MEZ290" s="309"/>
      <c r="MFA290" s="309"/>
      <c r="MFB290" s="309"/>
      <c r="MFC290" s="309"/>
      <c r="MFD290" s="309"/>
      <c r="MFE290" s="309"/>
      <c r="MFF290" s="309"/>
      <c r="MFG290" s="309"/>
      <c r="MFH290" s="309"/>
      <c r="MFI290" s="309"/>
      <c r="MFJ290" s="309"/>
      <c r="MFK290" s="309"/>
      <c r="MFL290" s="309"/>
      <c r="MFM290" s="309"/>
      <c r="MFN290" s="309"/>
      <c r="MFO290" s="309"/>
      <c r="MFP290" s="309"/>
      <c r="MFQ290" s="309"/>
      <c r="MFR290" s="309"/>
      <c r="MFS290" s="309"/>
      <c r="MFT290" s="309"/>
      <c r="MFU290" s="309"/>
      <c r="MFV290" s="309"/>
      <c r="MFW290" s="309"/>
      <c r="MFX290" s="309"/>
      <c r="MFY290" s="309"/>
      <c r="MFZ290" s="309"/>
      <c r="MGA290" s="309"/>
      <c r="MGB290" s="309"/>
      <c r="MGC290" s="309"/>
      <c r="MGD290" s="309"/>
      <c r="MGE290" s="309"/>
      <c r="MGF290" s="309"/>
      <c r="MGG290" s="309"/>
      <c r="MGH290" s="309"/>
      <c r="MGI290" s="309"/>
      <c r="MGJ290" s="309"/>
      <c r="MGK290" s="309"/>
      <c r="MGL290" s="309"/>
      <c r="MGM290" s="309"/>
      <c r="MGN290" s="309"/>
      <c r="MGO290" s="309"/>
      <c r="MGP290" s="309"/>
      <c r="MGQ290" s="309"/>
      <c r="MGR290" s="309"/>
      <c r="MGS290" s="309"/>
      <c r="MGT290" s="309"/>
      <c r="MGU290" s="309"/>
      <c r="MGV290" s="309"/>
      <c r="MGW290" s="309"/>
      <c r="MGX290" s="309"/>
      <c r="MGY290" s="309"/>
      <c r="MGZ290" s="309"/>
      <c r="MHA290" s="309"/>
      <c r="MHB290" s="309"/>
      <c r="MHC290" s="309"/>
      <c r="MHD290" s="309"/>
      <c r="MHE290" s="309"/>
      <c r="MHF290" s="309"/>
      <c r="MHG290" s="309"/>
      <c r="MHH290" s="309"/>
      <c r="MHI290" s="309"/>
      <c r="MHJ290" s="309"/>
      <c r="MHK290" s="309"/>
      <c r="MHL290" s="309"/>
      <c r="MHM290" s="309"/>
      <c r="MHN290" s="309"/>
      <c r="MHO290" s="309"/>
      <c r="MHP290" s="309"/>
      <c r="MHQ290" s="309"/>
      <c r="MHR290" s="309"/>
      <c r="MHS290" s="309"/>
      <c r="MHT290" s="309"/>
      <c r="MHU290" s="309"/>
      <c r="MHV290" s="309"/>
      <c r="MHW290" s="309"/>
      <c r="MHX290" s="309"/>
      <c r="MHY290" s="309"/>
      <c r="MHZ290" s="309"/>
      <c r="MIA290" s="309"/>
      <c r="MIB290" s="309"/>
      <c r="MIC290" s="309"/>
      <c r="MID290" s="309"/>
      <c r="MIE290" s="309"/>
      <c r="MIF290" s="309"/>
      <c r="MIG290" s="309"/>
      <c r="MIH290" s="309"/>
      <c r="MII290" s="309"/>
      <c r="MIJ290" s="309"/>
      <c r="MIK290" s="309"/>
      <c r="MIL290" s="309"/>
      <c r="MIM290" s="309"/>
      <c r="MIN290" s="309"/>
      <c r="MIO290" s="309"/>
      <c r="MIP290" s="309"/>
      <c r="MIQ290" s="309"/>
      <c r="MIR290" s="309"/>
      <c r="MIS290" s="309"/>
      <c r="MIT290" s="309"/>
      <c r="MIU290" s="309"/>
      <c r="MIV290" s="309"/>
      <c r="MIW290" s="309"/>
      <c r="MIX290" s="309"/>
      <c r="MIY290" s="309"/>
      <c r="MIZ290" s="309"/>
      <c r="MJA290" s="309"/>
      <c r="MJB290" s="309"/>
      <c r="MJC290" s="309"/>
      <c r="MJD290" s="309"/>
      <c r="MJE290" s="309"/>
      <c r="MJF290" s="309"/>
      <c r="MJG290" s="309"/>
      <c r="MJH290" s="309"/>
      <c r="MJI290" s="309"/>
      <c r="MJJ290" s="309"/>
      <c r="MJK290" s="309"/>
      <c r="MJL290" s="309"/>
      <c r="MJM290" s="309"/>
      <c r="MJN290" s="309"/>
      <c r="MJO290" s="309"/>
      <c r="MJP290" s="309"/>
      <c r="MJQ290" s="309"/>
      <c r="MJR290" s="309"/>
      <c r="MJS290" s="309"/>
      <c r="MJT290" s="309"/>
      <c r="MJU290" s="309"/>
      <c r="MJV290" s="309"/>
      <c r="MJW290" s="309"/>
      <c r="MJX290" s="309"/>
      <c r="MJY290" s="309"/>
      <c r="MJZ290" s="309"/>
      <c r="MKA290" s="309"/>
      <c r="MKB290" s="309"/>
      <c r="MKC290" s="309"/>
      <c r="MKD290" s="309"/>
      <c r="MKE290" s="309"/>
      <c r="MKF290" s="309"/>
      <c r="MKG290" s="309"/>
      <c r="MKH290" s="309"/>
      <c r="MKI290" s="309"/>
      <c r="MKJ290" s="309"/>
      <c r="MKK290" s="309"/>
      <c r="MKL290" s="309"/>
      <c r="MKM290" s="309"/>
      <c r="MKN290" s="309"/>
      <c r="MKO290" s="309"/>
      <c r="MKP290" s="309"/>
      <c r="MKQ290" s="309"/>
      <c r="MKR290" s="309"/>
      <c r="MKS290" s="309"/>
      <c r="MKT290" s="309"/>
      <c r="MKU290" s="309"/>
      <c r="MKV290" s="309"/>
      <c r="MKW290" s="309"/>
      <c r="MKX290" s="309"/>
      <c r="MKY290" s="309"/>
      <c r="MKZ290" s="309"/>
      <c r="MLA290" s="309"/>
      <c r="MLB290" s="309"/>
      <c r="MLC290" s="309"/>
      <c r="MLD290" s="309"/>
      <c r="MLE290" s="309"/>
      <c r="MLF290" s="309"/>
      <c r="MLG290" s="309"/>
      <c r="MLH290" s="309"/>
      <c r="MLI290" s="309"/>
      <c r="MLJ290" s="309"/>
      <c r="MLK290" s="309"/>
      <c r="MLL290" s="309"/>
      <c r="MLM290" s="309"/>
      <c r="MLN290" s="309"/>
      <c r="MLO290" s="309"/>
      <c r="MLP290" s="309"/>
      <c r="MLQ290" s="309"/>
      <c r="MLR290" s="309"/>
      <c r="MLS290" s="309"/>
      <c r="MLT290" s="309"/>
      <c r="MLU290" s="309"/>
      <c r="MLV290" s="309"/>
      <c r="MLW290" s="309"/>
      <c r="MLX290" s="309"/>
      <c r="MLY290" s="309"/>
      <c r="MLZ290" s="309"/>
      <c r="MMA290" s="309"/>
      <c r="MMB290" s="309"/>
      <c r="MMC290" s="309"/>
      <c r="MMD290" s="309"/>
      <c r="MME290" s="309"/>
      <c r="MMF290" s="309"/>
      <c r="MMG290" s="309"/>
      <c r="MMH290" s="309"/>
      <c r="MMI290" s="309"/>
      <c r="MMJ290" s="309"/>
      <c r="MMK290" s="309"/>
      <c r="MML290" s="309"/>
      <c r="MMM290" s="309"/>
      <c r="MMN290" s="309"/>
      <c r="MMO290" s="309"/>
      <c r="MMP290" s="309"/>
      <c r="MMQ290" s="309"/>
      <c r="MMR290" s="309"/>
      <c r="MMS290" s="309"/>
      <c r="MMT290" s="309"/>
      <c r="MMU290" s="309"/>
      <c r="MMV290" s="309"/>
      <c r="MMW290" s="309"/>
      <c r="MMX290" s="309"/>
      <c r="MMY290" s="309"/>
      <c r="MMZ290" s="309"/>
      <c r="MNA290" s="309"/>
      <c r="MNB290" s="309"/>
      <c r="MNC290" s="309"/>
      <c r="MND290" s="309"/>
      <c r="MNE290" s="309"/>
      <c r="MNF290" s="309"/>
      <c r="MNG290" s="309"/>
      <c r="MNH290" s="309"/>
      <c r="MNI290" s="309"/>
      <c r="MNJ290" s="309"/>
      <c r="MNK290" s="309"/>
      <c r="MNL290" s="309"/>
      <c r="MNM290" s="309"/>
      <c r="MNN290" s="309"/>
      <c r="MNO290" s="309"/>
      <c r="MNP290" s="309"/>
      <c r="MNQ290" s="309"/>
      <c r="MNR290" s="309"/>
      <c r="MNS290" s="309"/>
      <c r="MNT290" s="309"/>
      <c r="MNU290" s="309"/>
      <c r="MNV290" s="309"/>
      <c r="MNW290" s="309"/>
      <c r="MNX290" s="309"/>
      <c r="MNY290" s="309"/>
      <c r="MNZ290" s="309"/>
      <c r="MOA290" s="309"/>
      <c r="MOB290" s="309"/>
      <c r="MOC290" s="309"/>
      <c r="MOD290" s="309"/>
      <c r="MOE290" s="309"/>
      <c r="MOF290" s="309"/>
      <c r="MOG290" s="309"/>
      <c r="MOH290" s="309"/>
      <c r="MOI290" s="309"/>
      <c r="MOJ290" s="309"/>
      <c r="MOK290" s="309"/>
      <c r="MOL290" s="309"/>
      <c r="MOM290" s="309"/>
      <c r="MON290" s="309"/>
      <c r="MOO290" s="309"/>
      <c r="MOP290" s="309"/>
      <c r="MOQ290" s="309"/>
      <c r="MOR290" s="309"/>
      <c r="MOS290" s="309"/>
      <c r="MOT290" s="309"/>
      <c r="MOU290" s="309"/>
      <c r="MOV290" s="309"/>
      <c r="MOW290" s="309"/>
      <c r="MOX290" s="309"/>
      <c r="MOY290" s="309"/>
      <c r="MOZ290" s="309"/>
      <c r="MPA290" s="309"/>
      <c r="MPB290" s="309"/>
      <c r="MPC290" s="309"/>
      <c r="MPD290" s="309"/>
      <c r="MPE290" s="309"/>
      <c r="MPF290" s="309"/>
      <c r="MPG290" s="309"/>
      <c r="MPH290" s="309"/>
      <c r="MPI290" s="309"/>
      <c r="MPJ290" s="309"/>
      <c r="MPK290" s="309"/>
      <c r="MPL290" s="309"/>
      <c r="MPM290" s="309"/>
      <c r="MPN290" s="309"/>
      <c r="MPO290" s="309"/>
      <c r="MPP290" s="309"/>
      <c r="MPQ290" s="309"/>
      <c r="MPR290" s="309"/>
      <c r="MPS290" s="309"/>
      <c r="MPT290" s="309"/>
      <c r="MPU290" s="309"/>
      <c r="MPV290" s="309"/>
      <c r="MPW290" s="309"/>
      <c r="MPX290" s="309"/>
      <c r="MPY290" s="309"/>
      <c r="MPZ290" s="309"/>
      <c r="MQA290" s="309"/>
      <c r="MQB290" s="309"/>
      <c r="MQC290" s="309"/>
      <c r="MQD290" s="309"/>
      <c r="MQE290" s="309"/>
      <c r="MQF290" s="309"/>
      <c r="MQG290" s="309"/>
      <c r="MQH290" s="309"/>
      <c r="MQI290" s="309"/>
      <c r="MQJ290" s="309"/>
      <c r="MQK290" s="309"/>
      <c r="MQL290" s="309"/>
      <c r="MQM290" s="309"/>
      <c r="MQN290" s="309"/>
      <c r="MQO290" s="309"/>
      <c r="MQP290" s="309"/>
      <c r="MQQ290" s="309"/>
      <c r="MQR290" s="309"/>
      <c r="MQS290" s="309"/>
      <c r="MQT290" s="309"/>
      <c r="MQU290" s="309"/>
      <c r="MQV290" s="309"/>
      <c r="MQW290" s="309"/>
      <c r="MQX290" s="309"/>
      <c r="MQY290" s="309"/>
      <c r="MQZ290" s="309"/>
      <c r="MRA290" s="309"/>
      <c r="MRB290" s="309"/>
      <c r="MRC290" s="309"/>
      <c r="MRD290" s="309"/>
      <c r="MRE290" s="309"/>
      <c r="MRF290" s="309"/>
      <c r="MRG290" s="309"/>
      <c r="MRH290" s="309"/>
      <c r="MRI290" s="309"/>
      <c r="MRJ290" s="309"/>
      <c r="MRK290" s="309"/>
      <c r="MRL290" s="309"/>
      <c r="MRM290" s="309"/>
      <c r="MRN290" s="309"/>
      <c r="MRO290" s="309"/>
      <c r="MRP290" s="309"/>
      <c r="MRQ290" s="309"/>
      <c r="MRR290" s="309"/>
      <c r="MRS290" s="309"/>
      <c r="MRT290" s="309"/>
      <c r="MRU290" s="309"/>
      <c r="MRV290" s="309"/>
      <c r="MRW290" s="309"/>
      <c r="MRX290" s="309"/>
      <c r="MRY290" s="309"/>
      <c r="MRZ290" s="309"/>
      <c r="MSA290" s="309"/>
      <c r="MSB290" s="309"/>
      <c r="MSC290" s="309"/>
      <c r="MSD290" s="309"/>
      <c r="MSE290" s="309"/>
      <c r="MSF290" s="309"/>
      <c r="MSG290" s="309"/>
      <c r="MSH290" s="309"/>
      <c r="MSI290" s="309"/>
      <c r="MSJ290" s="309"/>
      <c r="MSK290" s="309"/>
      <c r="MSL290" s="309"/>
      <c r="MSM290" s="309"/>
      <c r="MSN290" s="309"/>
      <c r="MSO290" s="309"/>
      <c r="MSP290" s="309"/>
      <c r="MSQ290" s="309"/>
      <c r="MSR290" s="309"/>
      <c r="MSS290" s="309"/>
      <c r="MST290" s="309"/>
      <c r="MSU290" s="309"/>
      <c r="MSV290" s="309"/>
      <c r="MSW290" s="309"/>
      <c r="MSX290" s="309"/>
      <c r="MSY290" s="309"/>
      <c r="MSZ290" s="309"/>
      <c r="MTA290" s="309"/>
      <c r="MTB290" s="309"/>
      <c r="MTC290" s="309"/>
      <c r="MTD290" s="309"/>
      <c r="MTE290" s="309"/>
      <c r="MTF290" s="309"/>
      <c r="MTG290" s="309"/>
      <c r="MTH290" s="309"/>
      <c r="MTI290" s="309"/>
      <c r="MTJ290" s="309"/>
      <c r="MTK290" s="309"/>
      <c r="MTL290" s="309"/>
      <c r="MTM290" s="309"/>
      <c r="MTN290" s="309"/>
      <c r="MTO290" s="309"/>
      <c r="MTP290" s="309"/>
      <c r="MTQ290" s="309"/>
      <c r="MTR290" s="309"/>
      <c r="MTS290" s="309"/>
      <c r="MTT290" s="309"/>
      <c r="MTU290" s="309"/>
      <c r="MTV290" s="309"/>
      <c r="MTW290" s="309"/>
      <c r="MTX290" s="309"/>
      <c r="MTY290" s="309"/>
      <c r="MTZ290" s="309"/>
      <c r="MUA290" s="309"/>
      <c r="MUB290" s="309"/>
      <c r="MUC290" s="309"/>
      <c r="MUD290" s="309"/>
      <c r="MUE290" s="309"/>
      <c r="MUF290" s="309"/>
      <c r="MUG290" s="309"/>
      <c r="MUH290" s="309"/>
      <c r="MUI290" s="309"/>
      <c r="MUJ290" s="309"/>
      <c r="MUK290" s="309"/>
      <c r="MUL290" s="309"/>
      <c r="MUM290" s="309"/>
      <c r="MUN290" s="309"/>
      <c r="MUO290" s="309"/>
      <c r="MUP290" s="309"/>
      <c r="MUQ290" s="309"/>
      <c r="MUR290" s="309"/>
      <c r="MUS290" s="309"/>
      <c r="MUT290" s="309"/>
      <c r="MUU290" s="309"/>
      <c r="MUV290" s="309"/>
      <c r="MUW290" s="309"/>
      <c r="MUX290" s="309"/>
      <c r="MUY290" s="309"/>
      <c r="MUZ290" s="309"/>
      <c r="MVA290" s="309"/>
      <c r="MVB290" s="309"/>
      <c r="MVC290" s="309"/>
      <c r="MVD290" s="309"/>
      <c r="MVE290" s="309"/>
      <c r="MVF290" s="309"/>
      <c r="MVG290" s="309"/>
      <c r="MVH290" s="309"/>
      <c r="MVI290" s="309"/>
      <c r="MVJ290" s="309"/>
      <c r="MVK290" s="309"/>
      <c r="MVL290" s="309"/>
      <c r="MVM290" s="309"/>
      <c r="MVN290" s="309"/>
      <c r="MVO290" s="309"/>
      <c r="MVP290" s="309"/>
      <c r="MVQ290" s="309"/>
      <c r="MVR290" s="309"/>
      <c r="MVS290" s="309"/>
      <c r="MVT290" s="309"/>
      <c r="MVU290" s="309"/>
      <c r="MVV290" s="309"/>
      <c r="MVW290" s="309"/>
      <c r="MVX290" s="309"/>
      <c r="MVY290" s="309"/>
      <c r="MVZ290" s="309"/>
      <c r="MWA290" s="309"/>
      <c r="MWB290" s="309"/>
      <c r="MWC290" s="309"/>
      <c r="MWD290" s="309"/>
      <c r="MWE290" s="309"/>
      <c r="MWF290" s="309"/>
      <c r="MWG290" s="309"/>
      <c r="MWH290" s="309"/>
      <c r="MWI290" s="309"/>
      <c r="MWJ290" s="309"/>
      <c r="MWK290" s="309"/>
      <c r="MWL290" s="309"/>
      <c r="MWM290" s="309"/>
      <c r="MWN290" s="309"/>
      <c r="MWO290" s="309"/>
      <c r="MWP290" s="309"/>
      <c r="MWQ290" s="309"/>
      <c r="MWR290" s="309"/>
      <c r="MWS290" s="309"/>
      <c r="MWT290" s="309"/>
      <c r="MWU290" s="309"/>
      <c r="MWV290" s="309"/>
      <c r="MWW290" s="309"/>
      <c r="MWX290" s="309"/>
      <c r="MWY290" s="309"/>
      <c r="MWZ290" s="309"/>
      <c r="MXA290" s="309"/>
      <c r="MXB290" s="309"/>
      <c r="MXC290" s="309"/>
      <c r="MXD290" s="309"/>
      <c r="MXE290" s="309"/>
      <c r="MXF290" s="309"/>
      <c r="MXG290" s="309"/>
      <c r="MXH290" s="309"/>
      <c r="MXI290" s="309"/>
      <c r="MXJ290" s="309"/>
      <c r="MXK290" s="309"/>
      <c r="MXL290" s="309"/>
      <c r="MXM290" s="309"/>
      <c r="MXN290" s="309"/>
      <c r="MXO290" s="309"/>
      <c r="MXP290" s="309"/>
      <c r="MXQ290" s="309"/>
      <c r="MXR290" s="309"/>
      <c r="MXS290" s="309"/>
      <c r="MXT290" s="309"/>
      <c r="MXU290" s="309"/>
      <c r="MXV290" s="309"/>
      <c r="MXW290" s="309"/>
      <c r="MXX290" s="309"/>
      <c r="MXY290" s="309"/>
      <c r="MXZ290" s="309"/>
      <c r="MYA290" s="309"/>
      <c r="MYB290" s="309"/>
      <c r="MYC290" s="309"/>
      <c r="MYD290" s="309"/>
      <c r="MYE290" s="309"/>
      <c r="MYF290" s="309"/>
      <c r="MYG290" s="309"/>
      <c r="MYH290" s="309"/>
      <c r="MYI290" s="309"/>
      <c r="MYJ290" s="309"/>
      <c r="MYK290" s="309"/>
      <c r="MYL290" s="309"/>
      <c r="MYM290" s="309"/>
      <c r="MYN290" s="309"/>
      <c r="MYO290" s="309"/>
      <c r="MYP290" s="309"/>
      <c r="MYQ290" s="309"/>
      <c r="MYR290" s="309"/>
      <c r="MYS290" s="309"/>
      <c r="MYT290" s="309"/>
      <c r="MYU290" s="309"/>
      <c r="MYV290" s="309"/>
      <c r="MYW290" s="309"/>
      <c r="MYX290" s="309"/>
      <c r="MYY290" s="309"/>
      <c r="MYZ290" s="309"/>
      <c r="MZA290" s="309"/>
      <c r="MZB290" s="309"/>
      <c r="MZC290" s="309"/>
      <c r="MZD290" s="309"/>
      <c r="MZE290" s="309"/>
      <c r="MZF290" s="309"/>
      <c r="MZG290" s="309"/>
      <c r="MZH290" s="309"/>
      <c r="MZI290" s="309"/>
      <c r="MZJ290" s="309"/>
      <c r="MZK290" s="309"/>
      <c r="MZL290" s="309"/>
      <c r="MZM290" s="309"/>
      <c r="MZN290" s="309"/>
      <c r="MZO290" s="309"/>
      <c r="MZP290" s="309"/>
      <c r="MZQ290" s="309"/>
      <c r="MZR290" s="309"/>
      <c r="MZS290" s="309"/>
      <c r="MZT290" s="309"/>
      <c r="MZU290" s="309"/>
      <c r="MZV290" s="309"/>
      <c r="MZW290" s="309"/>
      <c r="MZX290" s="309"/>
      <c r="MZY290" s="309"/>
      <c r="MZZ290" s="309"/>
      <c r="NAA290" s="309"/>
      <c r="NAB290" s="309"/>
      <c r="NAC290" s="309"/>
      <c r="NAD290" s="309"/>
      <c r="NAE290" s="309"/>
      <c r="NAF290" s="309"/>
      <c r="NAG290" s="309"/>
      <c r="NAH290" s="309"/>
      <c r="NAI290" s="309"/>
      <c r="NAJ290" s="309"/>
      <c r="NAK290" s="309"/>
      <c r="NAL290" s="309"/>
      <c r="NAM290" s="309"/>
      <c r="NAN290" s="309"/>
      <c r="NAO290" s="309"/>
      <c r="NAP290" s="309"/>
      <c r="NAQ290" s="309"/>
      <c r="NAR290" s="309"/>
      <c r="NAS290" s="309"/>
      <c r="NAT290" s="309"/>
      <c r="NAU290" s="309"/>
      <c r="NAV290" s="309"/>
      <c r="NAW290" s="309"/>
      <c r="NAX290" s="309"/>
      <c r="NAY290" s="309"/>
      <c r="NAZ290" s="309"/>
      <c r="NBA290" s="309"/>
      <c r="NBB290" s="309"/>
      <c r="NBC290" s="309"/>
      <c r="NBD290" s="309"/>
      <c r="NBE290" s="309"/>
      <c r="NBF290" s="309"/>
      <c r="NBG290" s="309"/>
      <c r="NBH290" s="309"/>
      <c r="NBI290" s="309"/>
      <c r="NBJ290" s="309"/>
      <c r="NBK290" s="309"/>
      <c r="NBL290" s="309"/>
      <c r="NBM290" s="309"/>
      <c r="NBN290" s="309"/>
      <c r="NBO290" s="309"/>
      <c r="NBP290" s="309"/>
      <c r="NBQ290" s="309"/>
      <c r="NBR290" s="309"/>
      <c r="NBS290" s="309"/>
      <c r="NBT290" s="309"/>
      <c r="NBU290" s="309"/>
      <c r="NBV290" s="309"/>
      <c r="NBW290" s="309"/>
      <c r="NBX290" s="309"/>
      <c r="NBY290" s="309"/>
      <c r="NBZ290" s="309"/>
      <c r="NCA290" s="309"/>
      <c r="NCB290" s="309"/>
      <c r="NCC290" s="309"/>
      <c r="NCD290" s="309"/>
      <c r="NCE290" s="309"/>
      <c r="NCF290" s="309"/>
      <c r="NCG290" s="309"/>
      <c r="NCH290" s="309"/>
      <c r="NCI290" s="309"/>
      <c r="NCJ290" s="309"/>
      <c r="NCK290" s="309"/>
      <c r="NCL290" s="309"/>
      <c r="NCM290" s="309"/>
      <c r="NCN290" s="309"/>
      <c r="NCO290" s="309"/>
      <c r="NCP290" s="309"/>
      <c r="NCQ290" s="309"/>
      <c r="NCR290" s="309"/>
      <c r="NCS290" s="309"/>
      <c r="NCT290" s="309"/>
      <c r="NCU290" s="309"/>
      <c r="NCV290" s="309"/>
      <c r="NCW290" s="309"/>
      <c r="NCX290" s="309"/>
      <c r="NCY290" s="309"/>
      <c r="NCZ290" s="309"/>
      <c r="NDA290" s="309"/>
      <c r="NDB290" s="309"/>
      <c r="NDC290" s="309"/>
      <c r="NDD290" s="309"/>
      <c r="NDE290" s="309"/>
      <c r="NDF290" s="309"/>
      <c r="NDG290" s="309"/>
      <c r="NDH290" s="309"/>
      <c r="NDI290" s="309"/>
      <c r="NDJ290" s="309"/>
      <c r="NDK290" s="309"/>
      <c r="NDL290" s="309"/>
      <c r="NDM290" s="309"/>
      <c r="NDN290" s="309"/>
      <c r="NDO290" s="309"/>
      <c r="NDP290" s="309"/>
      <c r="NDQ290" s="309"/>
      <c r="NDR290" s="309"/>
      <c r="NDS290" s="309"/>
      <c r="NDT290" s="309"/>
      <c r="NDU290" s="309"/>
      <c r="NDV290" s="309"/>
      <c r="NDW290" s="309"/>
      <c r="NDX290" s="309"/>
      <c r="NDY290" s="309"/>
      <c r="NDZ290" s="309"/>
      <c r="NEA290" s="309"/>
      <c r="NEB290" s="309"/>
      <c r="NEC290" s="309"/>
      <c r="NED290" s="309"/>
      <c r="NEE290" s="309"/>
      <c r="NEF290" s="309"/>
      <c r="NEG290" s="309"/>
      <c r="NEH290" s="309"/>
      <c r="NEI290" s="309"/>
      <c r="NEJ290" s="309"/>
      <c r="NEK290" s="309"/>
      <c r="NEL290" s="309"/>
      <c r="NEM290" s="309"/>
      <c r="NEN290" s="309"/>
      <c r="NEO290" s="309"/>
      <c r="NEP290" s="309"/>
      <c r="NEQ290" s="309"/>
      <c r="NER290" s="309"/>
      <c r="NES290" s="309"/>
      <c r="NET290" s="309"/>
      <c r="NEU290" s="309"/>
      <c r="NEV290" s="309"/>
      <c r="NEW290" s="309"/>
      <c r="NEX290" s="309"/>
      <c r="NEY290" s="309"/>
      <c r="NEZ290" s="309"/>
      <c r="NFA290" s="309"/>
      <c r="NFB290" s="309"/>
      <c r="NFC290" s="309"/>
      <c r="NFD290" s="309"/>
      <c r="NFE290" s="309"/>
      <c r="NFF290" s="309"/>
      <c r="NFG290" s="309"/>
      <c r="NFH290" s="309"/>
      <c r="NFI290" s="309"/>
      <c r="NFJ290" s="309"/>
      <c r="NFK290" s="309"/>
      <c r="NFL290" s="309"/>
      <c r="NFM290" s="309"/>
      <c r="NFN290" s="309"/>
      <c r="NFO290" s="309"/>
      <c r="NFP290" s="309"/>
      <c r="NFQ290" s="309"/>
      <c r="NFR290" s="309"/>
      <c r="NFS290" s="309"/>
      <c r="NFT290" s="309"/>
      <c r="NFU290" s="309"/>
      <c r="NFV290" s="309"/>
      <c r="NFW290" s="309"/>
      <c r="NFX290" s="309"/>
      <c r="NFY290" s="309"/>
      <c r="NFZ290" s="309"/>
      <c r="NGA290" s="309"/>
      <c r="NGB290" s="309"/>
      <c r="NGC290" s="309"/>
      <c r="NGD290" s="309"/>
      <c r="NGE290" s="309"/>
      <c r="NGF290" s="309"/>
      <c r="NGG290" s="309"/>
      <c r="NGH290" s="309"/>
      <c r="NGI290" s="309"/>
      <c r="NGJ290" s="309"/>
      <c r="NGK290" s="309"/>
      <c r="NGL290" s="309"/>
      <c r="NGM290" s="309"/>
      <c r="NGN290" s="309"/>
      <c r="NGO290" s="309"/>
      <c r="NGP290" s="309"/>
      <c r="NGQ290" s="309"/>
      <c r="NGR290" s="309"/>
      <c r="NGS290" s="309"/>
      <c r="NGT290" s="309"/>
      <c r="NGU290" s="309"/>
      <c r="NGV290" s="309"/>
      <c r="NGW290" s="309"/>
      <c r="NGX290" s="309"/>
      <c r="NGY290" s="309"/>
      <c r="NGZ290" s="309"/>
      <c r="NHA290" s="309"/>
      <c r="NHB290" s="309"/>
      <c r="NHC290" s="309"/>
      <c r="NHD290" s="309"/>
      <c r="NHE290" s="309"/>
      <c r="NHF290" s="309"/>
      <c r="NHG290" s="309"/>
      <c r="NHH290" s="309"/>
      <c r="NHI290" s="309"/>
      <c r="NHJ290" s="309"/>
      <c r="NHK290" s="309"/>
      <c r="NHL290" s="309"/>
      <c r="NHM290" s="309"/>
      <c r="NHN290" s="309"/>
      <c r="NHO290" s="309"/>
      <c r="NHP290" s="309"/>
      <c r="NHQ290" s="309"/>
      <c r="NHR290" s="309"/>
      <c r="NHS290" s="309"/>
      <c r="NHT290" s="309"/>
      <c r="NHU290" s="309"/>
      <c r="NHV290" s="309"/>
      <c r="NHW290" s="309"/>
      <c r="NHX290" s="309"/>
      <c r="NHY290" s="309"/>
      <c r="NHZ290" s="309"/>
      <c r="NIA290" s="309"/>
      <c r="NIB290" s="309"/>
      <c r="NIC290" s="309"/>
      <c r="NID290" s="309"/>
      <c r="NIE290" s="309"/>
      <c r="NIF290" s="309"/>
      <c r="NIG290" s="309"/>
      <c r="NIH290" s="309"/>
      <c r="NII290" s="309"/>
      <c r="NIJ290" s="309"/>
      <c r="NIK290" s="309"/>
      <c r="NIL290" s="309"/>
      <c r="NIM290" s="309"/>
      <c r="NIN290" s="309"/>
      <c r="NIO290" s="309"/>
      <c r="NIP290" s="309"/>
      <c r="NIQ290" s="309"/>
      <c r="NIR290" s="309"/>
      <c r="NIS290" s="309"/>
      <c r="NIT290" s="309"/>
      <c r="NIU290" s="309"/>
      <c r="NIV290" s="309"/>
      <c r="NIW290" s="309"/>
      <c r="NIX290" s="309"/>
      <c r="NIY290" s="309"/>
      <c r="NIZ290" s="309"/>
      <c r="NJA290" s="309"/>
      <c r="NJB290" s="309"/>
      <c r="NJC290" s="309"/>
      <c r="NJD290" s="309"/>
      <c r="NJE290" s="309"/>
      <c r="NJF290" s="309"/>
      <c r="NJG290" s="309"/>
      <c r="NJH290" s="309"/>
      <c r="NJI290" s="309"/>
      <c r="NJJ290" s="309"/>
      <c r="NJK290" s="309"/>
      <c r="NJL290" s="309"/>
      <c r="NJM290" s="309"/>
      <c r="NJN290" s="309"/>
      <c r="NJO290" s="309"/>
      <c r="NJP290" s="309"/>
      <c r="NJQ290" s="309"/>
      <c r="NJR290" s="309"/>
      <c r="NJS290" s="309"/>
      <c r="NJT290" s="309"/>
      <c r="NJU290" s="309"/>
      <c r="NJV290" s="309"/>
      <c r="NJW290" s="309"/>
      <c r="NJX290" s="309"/>
      <c r="NJY290" s="309"/>
      <c r="NJZ290" s="309"/>
      <c r="NKA290" s="309"/>
      <c r="NKB290" s="309"/>
      <c r="NKC290" s="309"/>
      <c r="NKD290" s="309"/>
      <c r="NKE290" s="309"/>
      <c r="NKF290" s="309"/>
      <c r="NKG290" s="309"/>
      <c r="NKH290" s="309"/>
      <c r="NKI290" s="309"/>
      <c r="NKJ290" s="309"/>
      <c r="NKK290" s="309"/>
      <c r="NKL290" s="309"/>
      <c r="NKM290" s="309"/>
      <c r="NKN290" s="309"/>
      <c r="NKO290" s="309"/>
      <c r="NKP290" s="309"/>
      <c r="NKQ290" s="309"/>
      <c r="NKR290" s="309"/>
      <c r="NKS290" s="309"/>
      <c r="NKT290" s="309"/>
      <c r="NKU290" s="309"/>
      <c r="NKV290" s="309"/>
      <c r="NKW290" s="309"/>
      <c r="NKX290" s="309"/>
      <c r="NKY290" s="309"/>
      <c r="NKZ290" s="309"/>
      <c r="NLA290" s="309"/>
      <c r="NLB290" s="309"/>
      <c r="NLC290" s="309"/>
      <c r="NLD290" s="309"/>
      <c r="NLE290" s="309"/>
      <c r="NLF290" s="309"/>
      <c r="NLG290" s="309"/>
      <c r="NLH290" s="309"/>
      <c r="NLI290" s="309"/>
      <c r="NLJ290" s="309"/>
      <c r="NLK290" s="309"/>
      <c r="NLL290" s="309"/>
      <c r="NLM290" s="309"/>
      <c r="NLN290" s="309"/>
      <c r="NLO290" s="309"/>
      <c r="NLP290" s="309"/>
      <c r="NLQ290" s="309"/>
      <c r="NLR290" s="309"/>
      <c r="NLS290" s="309"/>
      <c r="NLT290" s="309"/>
      <c r="NLU290" s="309"/>
      <c r="NLV290" s="309"/>
      <c r="NLW290" s="309"/>
      <c r="NLX290" s="309"/>
      <c r="NLY290" s="309"/>
      <c r="NLZ290" s="309"/>
      <c r="NMA290" s="309"/>
      <c r="NMB290" s="309"/>
      <c r="NMC290" s="309"/>
      <c r="NMD290" s="309"/>
      <c r="NME290" s="309"/>
      <c r="NMF290" s="309"/>
      <c r="NMG290" s="309"/>
      <c r="NMH290" s="309"/>
      <c r="NMI290" s="309"/>
      <c r="NMJ290" s="309"/>
      <c r="NMK290" s="309"/>
      <c r="NML290" s="309"/>
      <c r="NMM290" s="309"/>
      <c r="NMN290" s="309"/>
      <c r="NMO290" s="309"/>
      <c r="NMP290" s="309"/>
      <c r="NMQ290" s="309"/>
      <c r="NMR290" s="309"/>
      <c r="NMS290" s="309"/>
      <c r="NMT290" s="309"/>
      <c r="NMU290" s="309"/>
      <c r="NMV290" s="309"/>
      <c r="NMW290" s="309"/>
      <c r="NMX290" s="309"/>
      <c r="NMY290" s="309"/>
      <c r="NMZ290" s="309"/>
      <c r="NNA290" s="309"/>
      <c r="NNB290" s="309"/>
      <c r="NNC290" s="309"/>
      <c r="NND290" s="309"/>
      <c r="NNE290" s="309"/>
      <c r="NNF290" s="309"/>
      <c r="NNG290" s="309"/>
      <c r="NNH290" s="309"/>
      <c r="NNI290" s="309"/>
      <c r="NNJ290" s="309"/>
      <c r="NNK290" s="309"/>
      <c r="NNL290" s="309"/>
      <c r="NNM290" s="309"/>
      <c r="NNN290" s="309"/>
      <c r="NNO290" s="309"/>
      <c r="NNP290" s="309"/>
      <c r="NNQ290" s="309"/>
      <c r="NNR290" s="309"/>
      <c r="NNS290" s="309"/>
      <c r="NNT290" s="309"/>
      <c r="NNU290" s="309"/>
      <c r="NNV290" s="309"/>
      <c r="NNW290" s="309"/>
      <c r="NNX290" s="309"/>
      <c r="NNY290" s="309"/>
      <c r="NNZ290" s="309"/>
      <c r="NOA290" s="309"/>
      <c r="NOB290" s="309"/>
      <c r="NOC290" s="309"/>
      <c r="NOD290" s="309"/>
      <c r="NOE290" s="309"/>
      <c r="NOF290" s="309"/>
      <c r="NOG290" s="309"/>
      <c r="NOH290" s="309"/>
      <c r="NOI290" s="309"/>
      <c r="NOJ290" s="309"/>
      <c r="NOK290" s="309"/>
      <c r="NOL290" s="309"/>
      <c r="NOM290" s="309"/>
      <c r="NON290" s="309"/>
      <c r="NOO290" s="309"/>
      <c r="NOP290" s="309"/>
      <c r="NOQ290" s="309"/>
      <c r="NOR290" s="309"/>
      <c r="NOS290" s="309"/>
      <c r="NOT290" s="309"/>
      <c r="NOU290" s="309"/>
      <c r="NOV290" s="309"/>
      <c r="NOW290" s="309"/>
      <c r="NOX290" s="309"/>
      <c r="NOY290" s="309"/>
      <c r="NOZ290" s="309"/>
      <c r="NPA290" s="309"/>
      <c r="NPB290" s="309"/>
      <c r="NPC290" s="309"/>
      <c r="NPD290" s="309"/>
      <c r="NPE290" s="309"/>
      <c r="NPF290" s="309"/>
      <c r="NPG290" s="309"/>
      <c r="NPH290" s="309"/>
      <c r="NPI290" s="309"/>
      <c r="NPJ290" s="309"/>
      <c r="NPK290" s="309"/>
      <c r="NPL290" s="309"/>
      <c r="NPM290" s="309"/>
      <c r="NPN290" s="309"/>
      <c r="NPO290" s="309"/>
      <c r="NPP290" s="309"/>
      <c r="NPQ290" s="309"/>
      <c r="NPR290" s="309"/>
      <c r="NPS290" s="309"/>
      <c r="NPT290" s="309"/>
      <c r="NPU290" s="309"/>
      <c r="NPV290" s="309"/>
      <c r="NPW290" s="309"/>
      <c r="NPX290" s="309"/>
      <c r="NPY290" s="309"/>
      <c r="NPZ290" s="309"/>
      <c r="NQA290" s="309"/>
      <c r="NQB290" s="309"/>
      <c r="NQC290" s="309"/>
      <c r="NQD290" s="309"/>
      <c r="NQE290" s="309"/>
      <c r="NQF290" s="309"/>
      <c r="NQG290" s="309"/>
      <c r="NQH290" s="309"/>
      <c r="NQI290" s="309"/>
      <c r="NQJ290" s="309"/>
      <c r="NQK290" s="309"/>
      <c r="NQL290" s="309"/>
      <c r="NQM290" s="309"/>
      <c r="NQN290" s="309"/>
      <c r="NQO290" s="309"/>
      <c r="NQP290" s="309"/>
      <c r="NQQ290" s="309"/>
      <c r="NQR290" s="309"/>
      <c r="NQS290" s="309"/>
      <c r="NQT290" s="309"/>
      <c r="NQU290" s="309"/>
      <c r="NQV290" s="309"/>
      <c r="NQW290" s="309"/>
      <c r="NQX290" s="309"/>
      <c r="NQY290" s="309"/>
      <c r="NQZ290" s="309"/>
      <c r="NRA290" s="309"/>
      <c r="NRB290" s="309"/>
      <c r="NRC290" s="309"/>
      <c r="NRD290" s="309"/>
      <c r="NRE290" s="309"/>
      <c r="NRF290" s="309"/>
      <c r="NRG290" s="309"/>
      <c r="NRH290" s="309"/>
      <c r="NRI290" s="309"/>
      <c r="NRJ290" s="309"/>
      <c r="NRK290" s="309"/>
      <c r="NRL290" s="309"/>
      <c r="NRM290" s="309"/>
      <c r="NRN290" s="309"/>
      <c r="NRO290" s="309"/>
      <c r="NRP290" s="309"/>
      <c r="NRQ290" s="309"/>
      <c r="NRR290" s="309"/>
      <c r="NRS290" s="309"/>
      <c r="NRT290" s="309"/>
      <c r="NRU290" s="309"/>
      <c r="NRV290" s="309"/>
      <c r="NRW290" s="309"/>
      <c r="NRX290" s="309"/>
      <c r="NRY290" s="309"/>
      <c r="NRZ290" s="309"/>
      <c r="NSA290" s="309"/>
      <c r="NSB290" s="309"/>
      <c r="NSC290" s="309"/>
      <c r="NSD290" s="309"/>
      <c r="NSE290" s="309"/>
      <c r="NSF290" s="309"/>
      <c r="NSG290" s="309"/>
      <c r="NSH290" s="309"/>
      <c r="NSI290" s="309"/>
      <c r="NSJ290" s="309"/>
      <c r="NSK290" s="309"/>
      <c r="NSL290" s="309"/>
      <c r="NSM290" s="309"/>
      <c r="NSN290" s="309"/>
      <c r="NSO290" s="309"/>
      <c r="NSP290" s="309"/>
      <c r="NSQ290" s="309"/>
      <c r="NSR290" s="309"/>
      <c r="NSS290" s="309"/>
      <c r="NST290" s="309"/>
      <c r="NSU290" s="309"/>
      <c r="NSV290" s="309"/>
      <c r="NSW290" s="309"/>
      <c r="NSX290" s="309"/>
      <c r="NSY290" s="309"/>
      <c r="NSZ290" s="309"/>
      <c r="NTA290" s="309"/>
      <c r="NTB290" s="309"/>
      <c r="NTC290" s="309"/>
      <c r="NTD290" s="309"/>
      <c r="NTE290" s="309"/>
      <c r="NTF290" s="309"/>
      <c r="NTG290" s="309"/>
      <c r="NTH290" s="309"/>
      <c r="NTI290" s="309"/>
      <c r="NTJ290" s="309"/>
      <c r="NTK290" s="309"/>
      <c r="NTL290" s="309"/>
      <c r="NTM290" s="309"/>
      <c r="NTN290" s="309"/>
      <c r="NTO290" s="309"/>
      <c r="NTP290" s="309"/>
      <c r="NTQ290" s="309"/>
      <c r="NTR290" s="309"/>
      <c r="NTS290" s="309"/>
      <c r="NTT290" s="309"/>
      <c r="NTU290" s="309"/>
      <c r="NTV290" s="309"/>
      <c r="NTW290" s="309"/>
      <c r="NTX290" s="309"/>
      <c r="NTY290" s="309"/>
      <c r="NTZ290" s="309"/>
      <c r="NUA290" s="309"/>
      <c r="NUB290" s="309"/>
      <c r="NUC290" s="309"/>
      <c r="NUD290" s="309"/>
      <c r="NUE290" s="309"/>
      <c r="NUF290" s="309"/>
      <c r="NUG290" s="309"/>
      <c r="NUH290" s="309"/>
      <c r="NUI290" s="309"/>
      <c r="NUJ290" s="309"/>
      <c r="NUK290" s="309"/>
      <c r="NUL290" s="309"/>
      <c r="NUM290" s="309"/>
      <c r="NUN290" s="309"/>
      <c r="NUO290" s="309"/>
      <c r="NUP290" s="309"/>
      <c r="NUQ290" s="309"/>
      <c r="NUR290" s="309"/>
      <c r="NUS290" s="309"/>
      <c r="NUT290" s="309"/>
      <c r="NUU290" s="309"/>
      <c r="NUV290" s="309"/>
      <c r="NUW290" s="309"/>
      <c r="NUX290" s="309"/>
      <c r="NUY290" s="309"/>
      <c r="NUZ290" s="309"/>
      <c r="NVA290" s="309"/>
      <c r="NVB290" s="309"/>
      <c r="NVC290" s="309"/>
      <c r="NVD290" s="309"/>
      <c r="NVE290" s="309"/>
      <c r="NVF290" s="309"/>
      <c r="NVG290" s="309"/>
      <c r="NVH290" s="309"/>
      <c r="NVI290" s="309"/>
      <c r="NVJ290" s="309"/>
      <c r="NVK290" s="309"/>
      <c r="NVL290" s="309"/>
      <c r="NVM290" s="309"/>
      <c r="NVN290" s="309"/>
      <c r="NVO290" s="309"/>
      <c r="NVP290" s="309"/>
      <c r="NVQ290" s="309"/>
      <c r="NVR290" s="309"/>
      <c r="NVS290" s="309"/>
      <c r="NVT290" s="309"/>
      <c r="NVU290" s="309"/>
      <c r="NVV290" s="309"/>
      <c r="NVW290" s="309"/>
      <c r="NVX290" s="309"/>
      <c r="NVY290" s="309"/>
      <c r="NVZ290" s="309"/>
      <c r="NWA290" s="309"/>
      <c r="NWB290" s="309"/>
      <c r="NWC290" s="309"/>
      <c r="NWD290" s="309"/>
      <c r="NWE290" s="309"/>
      <c r="NWF290" s="309"/>
      <c r="NWG290" s="309"/>
      <c r="NWH290" s="309"/>
      <c r="NWI290" s="309"/>
      <c r="NWJ290" s="309"/>
      <c r="NWK290" s="309"/>
      <c r="NWL290" s="309"/>
      <c r="NWM290" s="309"/>
      <c r="NWN290" s="309"/>
      <c r="NWO290" s="309"/>
      <c r="NWP290" s="309"/>
      <c r="NWQ290" s="309"/>
      <c r="NWR290" s="309"/>
      <c r="NWS290" s="309"/>
      <c r="NWT290" s="309"/>
      <c r="NWU290" s="309"/>
      <c r="NWV290" s="309"/>
      <c r="NWW290" s="309"/>
      <c r="NWX290" s="309"/>
      <c r="NWY290" s="309"/>
      <c r="NWZ290" s="309"/>
      <c r="NXA290" s="309"/>
      <c r="NXB290" s="309"/>
      <c r="NXC290" s="309"/>
      <c r="NXD290" s="309"/>
      <c r="NXE290" s="309"/>
      <c r="NXF290" s="309"/>
      <c r="NXG290" s="309"/>
      <c r="NXH290" s="309"/>
      <c r="NXI290" s="309"/>
      <c r="NXJ290" s="309"/>
      <c r="NXK290" s="309"/>
      <c r="NXL290" s="309"/>
      <c r="NXM290" s="309"/>
      <c r="NXN290" s="309"/>
      <c r="NXO290" s="309"/>
      <c r="NXP290" s="309"/>
      <c r="NXQ290" s="309"/>
      <c r="NXR290" s="309"/>
      <c r="NXS290" s="309"/>
      <c r="NXT290" s="309"/>
      <c r="NXU290" s="309"/>
      <c r="NXV290" s="309"/>
      <c r="NXW290" s="309"/>
      <c r="NXX290" s="309"/>
      <c r="NXY290" s="309"/>
      <c r="NXZ290" s="309"/>
      <c r="NYA290" s="309"/>
      <c r="NYB290" s="309"/>
      <c r="NYC290" s="309"/>
      <c r="NYD290" s="309"/>
      <c r="NYE290" s="309"/>
      <c r="NYF290" s="309"/>
      <c r="NYG290" s="309"/>
      <c r="NYH290" s="309"/>
      <c r="NYI290" s="309"/>
      <c r="NYJ290" s="309"/>
      <c r="NYK290" s="309"/>
      <c r="NYL290" s="309"/>
      <c r="NYM290" s="309"/>
      <c r="NYN290" s="309"/>
      <c r="NYO290" s="309"/>
      <c r="NYP290" s="309"/>
      <c r="NYQ290" s="309"/>
      <c r="NYR290" s="309"/>
      <c r="NYS290" s="309"/>
      <c r="NYT290" s="309"/>
      <c r="NYU290" s="309"/>
      <c r="NYV290" s="309"/>
      <c r="NYW290" s="309"/>
      <c r="NYX290" s="309"/>
      <c r="NYY290" s="309"/>
      <c r="NYZ290" s="309"/>
      <c r="NZA290" s="309"/>
      <c r="NZB290" s="309"/>
      <c r="NZC290" s="309"/>
      <c r="NZD290" s="309"/>
      <c r="NZE290" s="309"/>
      <c r="NZF290" s="309"/>
      <c r="NZG290" s="309"/>
      <c r="NZH290" s="309"/>
      <c r="NZI290" s="309"/>
      <c r="NZJ290" s="309"/>
      <c r="NZK290" s="309"/>
      <c r="NZL290" s="309"/>
      <c r="NZM290" s="309"/>
      <c r="NZN290" s="309"/>
      <c r="NZO290" s="309"/>
      <c r="NZP290" s="309"/>
      <c r="NZQ290" s="309"/>
      <c r="NZR290" s="309"/>
      <c r="NZS290" s="309"/>
      <c r="NZT290" s="309"/>
      <c r="NZU290" s="309"/>
      <c r="NZV290" s="309"/>
      <c r="NZW290" s="309"/>
      <c r="NZX290" s="309"/>
      <c r="NZY290" s="309"/>
      <c r="NZZ290" s="309"/>
      <c r="OAA290" s="309"/>
      <c r="OAB290" s="309"/>
      <c r="OAC290" s="309"/>
      <c r="OAD290" s="309"/>
      <c r="OAE290" s="309"/>
      <c r="OAF290" s="309"/>
      <c r="OAG290" s="309"/>
      <c r="OAH290" s="309"/>
      <c r="OAI290" s="309"/>
      <c r="OAJ290" s="309"/>
      <c r="OAK290" s="309"/>
      <c r="OAL290" s="309"/>
      <c r="OAM290" s="309"/>
      <c r="OAN290" s="309"/>
      <c r="OAO290" s="309"/>
      <c r="OAP290" s="309"/>
      <c r="OAQ290" s="309"/>
      <c r="OAR290" s="309"/>
      <c r="OAS290" s="309"/>
      <c r="OAT290" s="309"/>
      <c r="OAU290" s="309"/>
      <c r="OAV290" s="309"/>
      <c r="OAW290" s="309"/>
      <c r="OAX290" s="309"/>
      <c r="OAY290" s="309"/>
      <c r="OAZ290" s="309"/>
      <c r="OBA290" s="309"/>
      <c r="OBB290" s="309"/>
      <c r="OBC290" s="309"/>
      <c r="OBD290" s="309"/>
      <c r="OBE290" s="309"/>
      <c r="OBF290" s="309"/>
      <c r="OBG290" s="309"/>
      <c r="OBH290" s="309"/>
      <c r="OBI290" s="309"/>
      <c r="OBJ290" s="309"/>
      <c r="OBK290" s="309"/>
      <c r="OBL290" s="309"/>
      <c r="OBM290" s="309"/>
      <c r="OBN290" s="309"/>
      <c r="OBO290" s="309"/>
      <c r="OBP290" s="309"/>
      <c r="OBQ290" s="309"/>
      <c r="OBR290" s="309"/>
      <c r="OBS290" s="309"/>
      <c r="OBT290" s="309"/>
      <c r="OBU290" s="309"/>
      <c r="OBV290" s="309"/>
      <c r="OBW290" s="309"/>
      <c r="OBX290" s="309"/>
      <c r="OBY290" s="309"/>
      <c r="OBZ290" s="309"/>
      <c r="OCA290" s="309"/>
      <c r="OCB290" s="309"/>
      <c r="OCC290" s="309"/>
      <c r="OCD290" s="309"/>
      <c r="OCE290" s="309"/>
      <c r="OCF290" s="309"/>
      <c r="OCG290" s="309"/>
      <c r="OCH290" s="309"/>
      <c r="OCI290" s="309"/>
      <c r="OCJ290" s="309"/>
      <c r="OCK290" s="309"/>
      <c r="OCL290" s="309"/>
      <c r="OCM290" s="309"/>
      <c r="OCN290" s="309"/>
      <c r="OCO290" s="309"/>
      <c r="OCP290" s="309"/>
      <c r="OCQ290" s="309"/>
      <c r="OCR290" s="309"/>
      <c r="OCS290" s="309"/>
      <c r="OCT290" s="309"/>
      <c r="OCU290" s="309"/>
      <c r="OCV290" s="309"/>
      <c r="OCW290" s="309"/>
      <c r="OCX290" s="309"/>
      <c r="OCY290" s="309"/>
      <c r="OCZ290" s="309"/>
      <c r="ODA290" s="309"/>
      <c r="ODB290" s="309"/>
      <c r="ODC290" s="309"/>
      <c r="ODD290" s="309"/>
      <c r="ODE290" s="309"/>
      <c r="ODF290" s="309"/>
      <c r="ODG290" s="309"/>
      <c r="ODH290" s="309"/>
      <c r="ODI290" s="309"/>
      <c r="ODJ290" s="309"/>
      <c r="ODK290" s="309"/>
      <c r="ODL290" s="309"/>
      <c r="ODM290" s="309"/>
      <c r="ODN290" s="309"/>
      <c r="ODO290" s="309"/>
      <c r="ODP290" s="309"/>
      <c r="ODQ290" s="309"/>
      <c r="ODR290" s="309"/>
      <c r="ODS290" s="309"/>
      <c r="ODT290" s="309"/>
      <c r="ODU290" s="309"/>
      <c r="ODV290" s="309"/>
      <c r="ODW290" s="309"/>
      <c r="ODX290" s="309"/>
      <c r="ODY290" s="309"/>
      <c r="ODZ290" s="309"/>
      <c r="OEA290" s="309"/>
      <c r="OEB290" s="309"/>
      <c r="OEC290" s="309"/>
      <c r="OED290" s="309"/>
      <c r="OEE290" s="309"/>
      <c r="OEF290" s="309"/>
      <c r="OEG290" s="309"/>
      <c r="OEH290" s="309"/>
      <c r="OEI290" s="309"/>
      <c r="OEJ290" s="309"/>
      <c r="OEK290" s="309"/>
      <c r="OEL290" s="309"/>
      <c r="OEM290" s="309"/>
      <c r="OEN290" s="309"/>
      <c r="OEO290" s="309"/>
      <c r="OEP290" s="309"/>
      <c r="OEQ290" s="309"/>
      <c r="OER290" s="309"/>
      <c r="OES290" s="309"/>
      <c r="OET290" s="309"/>
      <c r="OEU290" s="309"/>
      <c r="OEV290" s="309"/>
      <c r="OEW290" s="309"/>
      <c r="OEX290" s="309"/>
      <c r="OEY290" s="309"/>
      <c r="OEZ290" s="309"/>
      <c r="OFA290" s="309"/>
      <c r="OFB290" s="309"/>
      <c r="OFC290" s="309"/>
      <c r="OFD290" s="309"/>
      <c r="OFE290" s="309"/>
      <c r="OFF290" s="309"/>
      <c r="OFG290" s="309"/>
      <c r="OFH290" s="309"/>
      <c r="OFI290" s="309"/>
      <c r="OFJ290" s="309"/>
      <c r="OFK290" s="309"/>
      <c r="OFL290" s="309"/>
      <c r="OFM290" s="309"/>
      <c r="OFN290" s="309"/>
      <c r="OFO290" s="309"/>
      <c r="OFP290" s="309"/>
      <c r="OFQ290" s="309"/>
      <c r="OFR290" s="309"/>
      <c r="OFS290" s="309"/>
      <c r="OFT290" s="309"/>
      <c r="OFU290" s="309"/>
      <c r="OFV290" s="309"/>
      <c r="OFW290" s="309"/>
      <c r="OFX290" s="309"/>
      <c r="OFY290" s="309"/>
      <c r="OFZ290" s="309"/>
      <c r="OGA290" s="309"/>
      <c r="OGB290" s="309"/>
      <c r="OGC290" s="309"/>
      <c r="OGD290" s="309"/>
      <c r="OGE290" s="309"/>
      <c r="OGF290" s="309"/>
      <c r="OGG290" s="309"/>
      <c r="OGH290" s="309"/>
      <c r="OGI290" s="309"/>
      <c r="OGJ290" s="309"/>
      <c r="OGK290" s="309"/>
      <c r="OGL290" s="309"/>
      <c r="OGM290" s="309"/>
      <c r="OGN290" s="309"/>
      <c r="OGO290" s="309"/>
      <c r="OGP290" s="309"/>
      <c r="OGQ290" s="309"/>
      <c r="OGR290" s="309"/>
      <c r="OGS290" s="309"/>
      <c r="OGT290" s="309"/>
      <c r="OGU290" s="309"/>
      <c r="OGV290" s="309"/>
      <c r="OGW290" s="309"/>
      <c r="OGX290" s="309"/>
      <c r="OGY290" s="309"/>
      <c r="OGZ290" s="309"/>
      <c r="OHA290" s="309"/>
      <c r="OHB290" s="309"/>
      <c r="OHC290" s="309"/>
      <c r="OHD290" s="309"/>
      <c r="OHE290" s="309"/>
      <c r="OHF290" s="309"/>
      <c r="OHG290" s="309"/>
      <c r="OHH290" s="309"/>
      <c r="OHI290" s="309"/>
      <c r="OHJ290" s="309"/>
      <c r="OHK290" s="309"/>
      <c r="OHL290" s="309"/>
      <c r="OHM290" s="309"/>
      <c r="OHN290" s="309"/>
      <c r="OHO290" s="309"/>
      <c r="OHP290" s="309"/>
      <c r="OHQ290" s="309"/>
      <c r="OHR290" s="309"/>
      <c r="OHS290" s="309"/>
      <c r="OHT290" s="309"/>
      <c r="OHU290" s="309"/>
      <c r="OHV290" s="309"/>
      <c r="OHW290" s="309"/>
      <c r="OHX290" s="309"/>
      <c r="OHY290" s="309"/>
      <c r="OHZ290" s="309"/>
      <c r="OIA290" s="309"/>
      <c r="OIB290" s="309"/>
      <c r="OIC290" s="309"/>
      <c r="OID290" s="309"/>
      <c r="OIE290" s="309"/>
      <c r="OIF290" s="309"/>
      <c r="OIG290" s="309"/>
      <c r="OIH290" s="309"/>
      <c r="OII290" s="309"/>
      <c r="OIJ290" s="309"/>
      <c r="OIK290" s="309"/>
      <c r="OIL290" s="309"/>
      <c r="OIM290" s="309"/>
      <c r="OIN290" s="309"/>
      <c r="OIO290" s="309"/>
      <c r="OIP290" s="309"/>
      <c r="OIQ290" s="309"/>
      <c r="OIR290" s="309"/>
      <c r="OIS290" s="309"/>
      <c r="OIT290" s="309"/>
      <c r="OIU290" s="309"/>
      <c r="OIV290" s="309"/>
      <c r="OIW290" s="309"/>
      <c r="OIX290" s="309"/>
      <c r="OIY290" s="309"/>
      <c r="OIZ290" s="309"/>
      <c r="OJA290" s="309"/>
      <c r="OJB290" s="309"/>
      <c r="OJC290" s="309"/>
      <c r="OJD290" s="309"/>
      <c r="OJE290" s="309"/>
      <c r="OJF290" s="309"/>
      <c r="OJG290" s="309"/>
      <c r="OJH290" s="309"/>
      <c r="OJI290" s="309"/>
      <c r="OJJ290" s="309"/>
      <c r="OJK290" s="309"/>
      <c r="OJL290" s="309"/>
      <c r="OJM290" s="309"/>
      <c r="OJN290" s="309"/>
      <c r="OJO290" s="309"/>
      <c r="OJP290" s="309"/>
      <c r="OJQ290" s="309"/>
      <c r="OJR290" s="309"/>
      <c r="OJS290" s="309"/>
      <c r="OJT290" s="309"/>
      <c r="OJU290" s="309"/>
      <c r="OJV290" s="309"/>
      <c r="OJW290" s="309"/>
      <c r="OJX290" s="309"/>
      <c r="OJY290" s="309"/>
      <c r="OJZ290" s="309"/>
      <c r="OKA290" s="309"/>
      <c r="OKB290" s="309"/>
      <c r="OKC290" s="309"/>
      <c r="OKD290" s="309"/>
      <c r="OKE290" s="309"/>
      <c r="OKF290" s="309"/>
      <c r="OKG290" s="309"/>
      <c r="OKH290" s="309"/>
      <c r="OKI290" s="309"/>
      <c r="OKJ290" s="309"/>
      <c r="OKK290" s="309"/>
      <c r="OKL290" s="309"/>
      <c r="OKM290" s="309"/>
      <c r="OKN290" s="309"/>
      <c r="OKO290" s="309"/>
      <c r="OKP290" s="309"/>
      <c r="OKQ290" s="309"/>
      <c r="OKR290" s="309"/>
      <c r="OKS290" s="309"/>
      <c r="OKT290" s="309"/>
      <c r="OKU290" s="309"/>
      <c r="OKV290" s="309"/>
      <c r="OKW290" s="309"/>
      <c r="OKX290" s="309"/>
      <c r="OKY290" s="309"/>
      <c r="OKZ290" s="309"/>
      <c r="OLA290" s="309"/>
      <c r="OLB290" s="309"/>
      <c r="OLC290" s="309"/>
      <c r="OLD290" s="309"/>
      <c r="OLE290" s="309"/>
      <c r="OLF290" s="309"/>
      <c r="OLG290" s="309"/>
      <c r="OLH290" s="309"/>
      <c r="OLI290" s="309"/>
      <c r="OLJ290" s="309"/>
      <c r="OLK290" s="309"/>
      <c r="OLL290" s="309"/>
      <c r="OLM290" s="309"/>
      <c r="OLN290" s="309"/>
      <c r="OLO290" s="309"/>
      <c r="OLP290" s="309"/>
      <c r="OLQ290" s="309"/>
      <c r="OLR290" s="309"/>
      <c r="OLS290" s="309"/>
      <c r="OLT290" s="309"/>
      <c r="OLU290" s="309"/>
      <c r="OLV290" s="309"/>
      <c r="OLW290" s="309"/>
      <c r="OLX290" s="309"/>
      <c r="OLY290" s="309"/>
      <c r="OLZ290" s="309"/>
      <c r="OMA290" s="309"/>
      <c r="OMB290" s="309"/>
      <c r="OMC290" s="309"/>
      <c r="OMD290" s="309"/>
      <c r="OME290" s="309"/>
      <c r="OMF290" s="309"/>
      <c r="OMG290" s="309"/>
      <c r="OMH290" s="309"/>
      <c r="OMI290" s="309"/>
      <c r="OMJ290" s="309"/>
      <c r="OMK290" s="309"/>
      <c r="OML290" s="309"/>
      <c r="OMM290" s="309"/>
      <c r="OMN290" s="309"/>
      <c r="OMO290" s="309"/>
      <c r="OMP290" s="309"/>
      <c r="OMQ290" s="309"/>
      <c r="OMR290" s="309"/>
      <c r="OMS290" s="309"/>
      <c r="OMT290" s="309"/>
      <c r="OMU290" s="309"/>
      <c r="OMV290" s="309"/>
      <c r="OMW290" s="309"/>
      <c r="OMX290" s="309"/>
      <c r="OMY290" s="309"/>
      <c r="OMZ290" s="309"/>
      <c r="ONA290" s="309"/>
      <c r="ONB290" s="309"/>
      <c r="ONC290" s="309"/>
      <c r="OND290" s="309"/>
      <c r="ONE290" s="309"/>
      <c r="ONF290" s="309"/>
      <c r="ONG290" s="309"/>
      <c r="ONH290" s="309"/>
      <c r="ONI290" s="309"/>
      <c r="ONJ290" s="309"/>
      <c r="ONK290" s="309"/>
      <c r="ONL290" s="309"/>
      <c r="ONM290" s="309"/>
      <c r="ONN290" s="309"/>
      <c r="ONO290" s="309"/>
      <c r="ONP290" s="309"/>
      <c r="ONQ290" s="309"/>
      <c r="ONR290" s="309"/>
      <c r="ONS290" s="309"/>
      <c r="ONT290" s="309"/>
      <c r="ONU290" s="309"/>
      <c r="ONV290" s="309"/>
      <c r="ONW290" s="309"/>
      <c r="ONX290" s="309"/>
      <c r="ONY290" s="309"/>
      <c r="ONZ290" s="309"/>
      <c r="OOA290" s="309"/>
      <c r="OOB290" s="309"/>
      <c r="OOC290" s="309"/>
      <c r="OOD290" s="309"/>
      <c r="OOE290" s="309"/>
      <c r="OOF290" s="309"/>
      <c r="OOG290" s="309"/>
      <c r="OOH290" s="309"/>
      <c r="OOI290" s="309"/>
      <c r="OOJ290" s="309"/>
      <c r="OOK290" s="309"/>
      <c r="OOL290" s="309"/>
      <c r="OOM290" s="309"/>
      <c r="OON290" s="309"/>
      <c r="OOO290" s="309"/>
      <c r="OOP290" s="309"/>
      <c r="OOQ290" s="309"/>
      <c r="OOR290" s="309"/>
      <c r="OOS290" s="309"/>
      <c r="OOT290" s="309"/>
      <c r="OOU290" s="309"/>
      <c r="OOV290" s="309"/>
      <c r="OOW290" s="309"/>
      <c r="OOX290" s="309"/>
      <c r="OOY290" s="309"/>
      <c r="OOZ290" s="309"/>
      <c r="OPA290" s="309"/>
      <c r="OPB290" s="309"/>
      <c r="OPC290" s="309"/>
      <c r="OPD290" s="309"/>
      <c r="OPE290" s="309"/>
      <c r="OPF290" s="309"/>
      <c r="OPG290" s="309"/>
      <c r="OPH290" s="309"/>
      <c r="OPI290" s="309"/>
      <c r="OPJ290" s="309"/>
      <c r="OPK290" s="309"/>
      <c r="OPL290" s="309"/>
      <c r="OPM290" s="309"/>
      <c r="OPN290" s="309"/>
      <c r="OPO290" s="309"/>
      <c r="OPP290" s="309"/>
      <c r="OPQ290" s="309"/>
      <c r="OPR290" s="309"/>
      <c r="OPS290" s="309"/>
      <c r="OPT290" s="309"/>
      <c r="OPU290" s="309"/>
      <c r="OPV290" s="309"/>
      <c r="OPW290" s="309"/>
      <c r="OPX290" s="309"/>
      <c r="OPY290" s="309"/>
      <c r="OPZ290" s="309"/>
      <c r="OQA290" s="309"/>
      <c r="OQB290" s="309"/>
      <c r="OQC290" s="309"/>
      <c r="OQD290" s="309"/>
      <c r="OQE290" s="309"/>
      <c r="OQF290" s="309"/>
      <c r="OQG290" s="309"/>
      <c r="OQH290" s="309"/>
      <c r="OQI290" s="309"/>
      <c r="OQJ290" s="309"/>
      <c r="OQK290" s="309"/>
      <c r="OQL290" s="309"/>
      <c r="OQM290" s="309"/>
      <c r="OQN290" s="309"/>
      <c r="OQO290" s="309"/>
      <c r="OQP290" s="309"/>
      <c r="OQQ290" s="309"/>
      <c r="OQR290" s="309"/>
      <c r="OQS290" s="309"/>
      <c r="OQT290" s="309"/>
      <c r="OQU290" s="309"/>
      <c r="OQV290" s="309"/>
      <c r="OQW290" s="309"/>
      <c r="OQX290" s="309"/>
      <c r="OQY290" s="309"/>
      <c r="OQZ290" s="309"/>
      <c r="ORA290" s="309"/>
      <c r="ORB290" s="309"/>
      <c r="ORC290" s="309"/>
      <c r="ORD290" s="309"/>
      <c r="ORE290" s="309"/>
      <c r="ORF290" s="309"/>
      <c r="ORG290" s="309"/>
      <c r="ORH290" s="309"/>
      <c r="ORI290" s="309"/>
      <c r="ORJ290" s="309"/>
      <c r="ORK290" s="309"/>
      <c r="ORL290" s="309"/>
      <c r="ORM290" s="309"/>
      <c r="ORN290" s="309"/>
      <c r="ORO290" s="309"/>
      <c r="ORP290" s="309"/>
      <c r="ORQ290" s="309"/>
      <c r="ORR290" s="309"/>
      <c r="ORS290" s="309"/>
      <c r="ORT290" s="309"/>
      <c r="ORU290" s="309"/>
      <c r="ORV290" s="309"/>
      <c r="ORW290" s="309"/>
      <c r="ORX290" s="309"/>
      <c r="ORY290" s="309"/>
      <c r="ORZ290" s="309"/>
      <c r="OSA290" s="309"/>
      <c r="OSB290" s="309"/>
      <c r="OSC290" s="309"/>
      <c r="OSD290" s="309"/>
      <c r="OSE290" s="309"/>
      <c r="OSF290" s="309"/>
      <c r="OSG290" s="309"/>
      <c r="OSH290" s="309"/>
      <c r="OSI290" s="309"/>
      <c r="OSJ290" s="309"/>
      <c r="OSK290" s="309"/>
      <c r="OSL290" s="309"/>
      <c r="OSM290" s="309"/>
      <c r="OSN290" s="309"/>
      <c r="OSO290" s="309"/>
      <c r="OSP290" s="309"/>
      <c r="OSQ290" s="309"/>
      <c r="OSR290" s="309"/>
      <c r="OSS290" s="309"/>
      <c r="OST290" s="309"/>
      <c r="OSU290" s="309"/>
      <c r="OSV290" s="309"/>
      <c r="OSW290" s="309"/>
      <c r="OSX290" s="309"/>
      <c r="OSY290" s="309"/>
      <c r="OSZ290" s="309"/>
      <c r="OTA290" s="309"/>
      <c r="OTB290" s="309"/>
      <c r="OTC290" s="309"/>
      <c r="OTD290" s="309"/>
      <c r="OTE290" s="309"/>
      <c r="OTF290" s="309"/>
      <c r="OTG290" s="309"/>
      <c r="OTH290" s="309"/>
      <c r="OTI290" s="309"/>
      <c r="OTJ290" s="309"/>
      <c r="OTK290" s="309"/>
      <c r="OTL290" s="309"/>
      <c r="OTM290" s="309"/>
      <c r="OTN290" s="309"/>
      <c r="OTO290" s="309"/>
      <c r="OTP290" s="309"/>
      <c r="OTQ290" s="309"/>
      <c r="OTR290" s="309"/>
      <c r="OTS290" s="309"/>
      <c r="OTT290" s="309"/>
      <c r="OTU290" s="309"/>
      <c r="OTV290" s="309"/>
      <c r="OTW290" s="309"/>
      <c r="OTX290" s="309"/>
      <c r="OTY290" s="309"/>
      <c r="OTZ290" s="309"/>
      <c r="OUA290" s="309"/>
      <c r="OUB290" s="309"/>
      <c r="OUC290" s="309"/>
      <c r="OUD290" s="309"/>
      <c r="OUE290" s="309"/>
      <c r="OUF290" s="309"/>
      <c r="OUG290" s="309"/>
      <c r="OUH290" s="309"/>
      <c r="OUI290" s="309"/>
      <c r="OUJ290" s="309"/>
      <c r="OUK290" s="309"/>
      <c r="OUL290" s="309"/>
      <c r="OUM290" s="309"/>
      <c r="OUN290" s="309"/>
      <c r="OUO290" s="309"/>
      <c r="OUP290" s="309"/>
      <c r="OUQ290" s="309"/>
      <c r="OUR290" s="309"/>
      <c r="OUS290" s="309"/>
      <c r="OUT290" s="309"/>
      <c r="OUU290" s="309"/>
      <c r="OUV290" s="309"/>
      <c r="OUW290" s="309"/>
      <c r="OUX290" s="309"/>
      <c r="OUY290" s="309"/>
      <c r="OUZ290" s="309"/>
      <c r="OVA290" s="309"/>
      <c r="OVB290" s="309"/>
      <c r="OVC290" s="309"/>
      <c r="OVD290" s="309"/>
      <c r="OVE290" s="309"/>
      <c r="OVF290" s="309"/>
      <c r="OVG290" s="309"/>
      <c r="OVH290" s="309"/>
      <c r="OVI290" s="309"/>
      <c r="OVJ290" s="309"/>
      <c r="OVK290" s="309"/>
      <c r="OVL290" s="309"/>
      <c r="OVM290" s="309"/>
      <c r="OVN290" s="309"/>
      <c r="OVO290" s="309"/>
      <c r="OVP290" s="309"/>
      <c r="OVQ290" s="309"/>
      <c r="OVR290" s="309"/>
      <c r="OVS290" s="309"/>
      <c r="OVT290" s="309"/>
      <c r="OVU290" s="309"/>
      <c r="OVV290" s="309"/>
      <c r="OVW290" s="309"/>
      <c r="OVX290" s="309"/>
      <c r="OVY290" s="309"/>
      <c r="OVZ290" s="309"/>
      <c r="OWA290" s="309"/>
      <c r="OWB290" s="309"/>
      <c r="OWC290" s="309"/>
      <c r="OWD290" s="309"/>
      <c r="OWE290" s="309"/>
      <c r="OWF290" s="309"/>
      <c r="OWG290" s="309"/>
      <c r="OWH290" s="309"/>
      <c r="OWI290" s="309"/>
      <c r="OWJ290" s="309"/>
      <c r="OWK290" s="309"/>
      <c r="OWL290" s="309"/>
      <c r="OWM290" s="309"/>
      <c r="OWN290" s="309"/>
      <c r="OWO290" s="309"/>
      <c r="OWP290" s="309"/>
      <c r="OWQ290" s="309"/>
      <c r="OWR290" s="309"/>
      <c r="OWS290" s="309"/>
      <c r="OWT290" s="309"/>
      <c r="OWU290" s="309"/>
      <c r="OWV290" s="309"/>
      <c r="OWW290" s="309"/>
      <c r="OWX290" s="309"/>
      <c r="OWY290" s="309"/>
      <c r="OWZ290" s="309"/>
      <c r="OXA290" s="309"/>
      <c r="OXB290" s="309"/>
      <c r="OXC290" s="309"/>
      <c r="OXD290" s="309"/>
      <c r="OXE290" s="309"/>
      <c r="OXF290" s="309"/>
      <c r="OXG290" s="309"/>
      <c r="OXH290" s="309"/>
      <c r="OXI290" s="309"/>
      <c r="OXJ290" s="309"/>
      <c r="OXK290" s="309"/>
      <c r="OXL290" s="309"/>
      <c r="OXM290" s="309"/>
      <c r="OXN290" s="309"/>
      <c r="OXO290" s="309"/>
      <c r="OXP290" s="309"/>
      <c r="OXQ290" s="309"/>
      <c r="OXR290" s="309"/>
      <c r="OXS290" s="309"/>
      <c r="OXT290" s="309"/>
      <c r="OXU290" s="309"/>
      <c r="OXV290" s="309"/>
      <c r="OXW290" s="309"/>
      <c r="OXX290" s="309"/>
      <c r="OXY290" s="309"/>
      <c r="OXZ290" s="309"/>
      <c r="OYA290" s="309"/>
      <c r="OYB290" s="309"/>
      <c r="OYC290" s="309"/>
      <c r="OYD290" s="309"/>
      <c r="OYE290" s="309"/>
      <c r="OYF290" s="309"/>
      <c r="OYG290" s="309"/>
      <c r="OYH290" s="309"/>
      <c r="OYI290" s="309"/>
      <c r="OYJ290" s="309"/>
      <c r="OYK290" s="309"/>
      <c r="OYL290" s="309"/>
      <c r="OYM290" s="309"/>
      <c r="OYN290" s="309"/>
      <c r="OYO290" s="309"/>
      <c r="OYP290" s="309"/>
      <c r="OYQ290" s="309"/>
      <c r="OYR290" s="309"/>
      <c r="OYS290" s="309"/>
      <c r="OYT290" s="309"/>
      <c r="OYU290" s="309"/>
      <c r="OYV290" s="309"/>
      <c r="OYW290" s="309"/>
      <c r="OYX290" s="309"/>
      <c r="OYY290" s="309"/>
      <c r="OYZ290" s="309"/>
      <c r="OZA290" s="309"/>
      <c r="OZB290" s="309"/>
      <c r="OZC290" s="309"/>
      <c r="OZD290" s="309"/>
      <c r="OZE290" s="309"/>
      <c r="OZF290" s="309"/>
      <c r="OZG290" s="309"/>
      <c r="OZH290" s="309"/>
      <c r="OZI290" s="309"/>
      <c r="OZJ290" s="309"/>
      <c r="OZK290" s="309"/>
      <c r="OZL290" s="309"/>
      <c r="OZM290" s="309"/>
      <c r="OZN290" s="309"/>
      <c r="OZO290" s="309"/>
      <c r="OZP290" s="309"/>
      <c r="OZQ290" s="309"/>
      <c r="OZR290" s="309"/>
      <c r="OZS290" s="309"/>
      <c r="OZT290" s="309"/>
      <c r="OZU290" s="309"/>
      <c r="OZV290" s="309"/>
      <c r="OZW290" s="309"/>
      <c r="OZX290" s="309"/>
      <c r="OZY290" s="309"/>
      <c r="OZZ290" s="309"/>
      <c r="PAA290" s="309"/>
      <c r="PAB290" s="309"/>
      <c r="PAC290" s="309"/>
      <c r="PAD290" s="309"/>
      <c r="PAE290" s="309"/>
      <c r="PAF290" s="309"/>
      <c r="PAG290" s="309"/>
      <c r="PAH290" s="309"/>
      <c r="PAI290" s="309"/>
      <c r="PAJ290" s="309"/>
      <c r="PAK290" s="309"/>
      <c r="PAL290" s="309"/>
      <c r="PAM290" s="309"/>
      <c r="PAN290" s="309"/>
      <c r="PAO290" s="309"/>
      <c r="PAP290" s="309"/>
      <c r="PAQ290" s="309"/>
      <c r="PAR290" s="309"/>
      <c r="PAS290" s="309"/>
      <c r="PAT290" s="309"/>
      <c r="PAU290" s="309"/>
      <c r="PAV290" s="309"/>
      <c r="PAW290" s="309"/>
      <c r="PAX290" s="309"/>
      <c r="PAY290" s="309"/>
      <c r="PAZ290" s="309"/>
      <c r="PBA290" s="309"/>
      <c r="PBB290" s="309"/>
      <c r="PBC290" s="309"/>
      <c r="PBD290" s="309"/>
      <c r="PBE290" s="309"/>
      <c r="PBF290" s="309"/>
      <c r="PBG290" s="309"/>
      <c r="PBH290" s="309"/>
      <c r="PBI290" s="309"/>
      <c r="PBJ290" s="309"/>
      <c r="PBK290" s="309"/>
      <c r="PBL290" s="309"/>
      <c r="PBM290" s="309"/>
      <c r="PBN290" s="309"/>
      <c r="PBO290" s="309"/>
      <c r="PBP290" s="309"/>
      <c r="PBQ290" s="309"/>
      <c r="PBR290" s="309"/>
      <c r="PBS290" s="309"/>
      <c r="PBT290" s="309"/>
      <c r="PBU290" s="309"/>
      <c r="PBV290" s="309"/>
      <c r="PBW290" s="309"/>
      <c r="PBX290" s="309"/>
      <c r="PBY290" s="309"/>
      <c r="PBZ290" s="309"/>
      <c r="PCA290" s="309"/>
      <c r="PCB290" s="309"/>
      <c r="PCC290" s="309"/>
      <c r="PCD290" s="309"/>
      <c r="PCE290" s="309"/>
      <c r="PCF290" s="309"/>
      <c r="PCG290" s="309"/>
      <c r="PCH290" s="309"/>
      <c r="PCI290" s="309"/>
      <c r="PCJ290" s="309"/>
      <c r="PCK290" s="309"/>
      <c r="PCL290" s="309"/>
      <c r="PCM290" s="309"/>
      <c r="PCN290" s="309"/>
      <c r="PCO290" s="309"/>
      <c r="PCP290" s="309"/>
      <c r="PCQ290" s="309"/>
      <c r="PCR290" s="309"/>
      <c r="PCS290" s="309"/>
      <c r="PCT290" s="309"/>
      <c r="PCU290" s="309"/>
      <c r="PCV290" s="309"/>
      <c r="PCW290" s="309"/>
      <c r="PCX290" s="309"/>
      <c r="PCY290" s="309"/>
      <c r="PCZ290" s="309"/>
      <c r="PDA290" s="309"/>
      <c r="PDB290" s="309"/>
      <c r="PDC290" s="309"/>
      <c r="PDD290" s="309"/>
      <c r="PDE290" s="309"/>
      <c r="PDF290" s="309"/>
      <c r="PDG290" s="309"/>
      <c r="PDH290" s="309"/>
      <c r="PDI290" s="309"/>
      <c r="PDJ290" s="309"/>
      <c r="PDK290" s="309"/>
      <c r="PDL290" s="309"/>
      <c r="PDM290" s="309"/>
      <c r="PDN290" s="309"/>
      <c r="PDO290" s="309"/>
      <c r="PDP290" s="309"/>
      <c r="PDQ290" s="309"/>
      <c r="PDR290" s="309"/>
      <c r="PDS290" s="309"/>
      <c r="PDT290" s="309"/>
      <c r="PDU290" s="309"/>
      <c r="PDV290" s="309"/>
      <c r="PDW290" s="309"/>
      <c r="PDX290" s="309"/>
      <c r="PDY290" s="309"/>
      <c r="PDZ290" s="309"/>
      <c r="PEA290" s="309"/>
      <c r="PEB290" s="309"/>
      <c r="PEC290" s="309"/>
      <c r="PED290" s="309"/>
      <c r="PEE290" s="309"/>
      <c r="PEF290" s="309"/>
      <c r="PEG290" s="309"/>
      <c r="PEH290" s="309"/>
      <c r="PEI290" s="309"/>
      <c r="PEJ290" s="309"/>
      <c r="PEK290" s="309"/>
      <c r="PEL290" s="309"/>
      <c r="PEM290" s="309"/>
      <c r="PEN290" s="309"/>
      <c r="PEO290" s="309"/>
      <c r="PEP290" s="309"/>
      <c r="PEQ290" s="309"/>
      <c r="PER290" s="309"/>
      <c r="PES290" s="309"/>
      <c r="PET290" s="309"/>
      <c r="PEU290" s="309"/>
      <c r="PEV290" s="309"/>
      <c r="PEW290" s="309"/>
      <c r="PEX290" s="309"/>
      <c r="PEY290" s="309"/>
      <c r="PEZ290" s="309"/>
      <c r="PFA290" s="309"/>
      <c r="PFB290" s="309"/>
      <c r="PFC290" s="309"/>
      <c r="PFD290" s="309"/>
      <c r="PFE290" s="309"/>
      <c r="PFF290" s="309"/>
      <c r="PFG290" s="309"/>
      <c r="PFH290" s="309"/>
      <c r="PFI290" s="309"/>
      <c r="PFJ290" s="309"/>
      <c r="PFK290" s="309"/>
      <c r="PFL290" s="309"/>
      <c r="PFM290" s="309"/>
      <c r="PFN290" s="309"/>
      <c r="PFO290" s="309"/>
      <c r="PFP290" s="309"/>
      <c r="PFQ290" s="309"/>
      <c r="PFR290" s="309"/>
      <c r="PFS290" s="309"/>
      <c r="PFT290" s="309"/>
      <c r="PFU290" s="309"/>
      <c r="PFV290" s="309"/>
      <c r="PFW290" s="309"/>
      <c r="PFX290" s="309"/>
      <c r="PFY290" s="309"/>
      <c r="PFZ290" s="309"/>
      <c r="PGA290" s="309"/>
      <c r="PGB290" s="309"/>
      <c r="PGC290" s="309"/>
      <c r="PGD290" s="309"/>
      <c r="PGE290" s="309"/>
      <c r="PGF290" s="309"/>
      <c r="PGG290" s="309"/>
      <c r="PGH290" s="309"/>
      <c r="PGI290" s="309"/>
      <c r="PGJ290" s="309"/>
      <c r="PGK290" s="309"/>
      <c r="PGL290" s="309"/>
      <c r="PGM290" s="309"/>
      <c r="PGN290" s="309"/>
      <c r="PGO290" s="309"/>
      <c r="PGP290" s="309"/>
      <c r="PGQ290" s="309"/>
      <c r="PGR290" s="309"/>
      <c r="PGS290" s="309"/>
      <c r="PGT290" s="309"/>
      <c r="PGU290" s="309"/>
      <c r="PGV290" s="309"/>
      <c r="PGW290" s="309"/>
      <c r="PGX290" s="309"/>
      <c r="PGY290" s="309"/>
      <c r="PGZ290" s="309"/>
      <c r="PHA290" s="309"/>
      <c r="PHB290" s="309"/>
      <c r="PHC290" s="309"/>
      <c r="PHD290" s="309"/>
      <c r="PHE290" s="309"/>
      <c r="PHF290" s="309"/>
      <c r="PHG290" s="309"/>
      <c r="PHH290" s="309"/>
      <c r="PHI290" s="309"/>
      <c r="PHJ290" s="309"/>
      <c r="PHK290" s="309"/>
      <c r="PHL290" s="309"/>
      <c r="PHM290" s="309"/>
      <c r="PHN290" s="309"/>
      <c r="PHO290" s="309"/>
      <c r="PHP290" s="309"/>
      <c r="PHQ290" s="309"/>
      <c r="PHR290" s="309"/>
      <c r="PHS290" s="309"/>
      <c r="PHT290" s="309"/>
      <c r="PHU290" s="309"/>
      <c r="PHV290" s="309"/>
      <c r="PHW290" s="309"/>
      <c r="PHX290" s="309"/>
      <c r="PHY290" s="309"/>
      <c r="PHZ290" s="309"/>
      <c r="PIA290" s="309"/>
      <c r="PIB290" s="309"/>
      <c r="PIC290" s="309"/>
      <c r="PID290" s="309"/>
      <c r="PIE290" s="309"/>
      <c r="PIF290" s="309"/>
      <c r="PIG290" s="309"/>
      <c r="PIH290" s="309"/>
      <c r="PII290" s="309"/>
      <c r="PIJ290" s="309"/>
      <c r="PIK290" s="309"/>
      <c r="PIL290" s="309"/>
      <c r="PIM290" s="309"/>
      <c r="PIN290" s="309"/>
      <c r="PIO290" s="309"/>
      <c r="PIP290" s="309"/>
      <c r="PIQ290" s="309"/>
      <c r="PIR290" s="309"/>
      <c r="PIS290" s="309"/>
      <c r="PIT290" s="309"/>
      <c r="PIU290" s="309"/>
      <c r="PIV290" s="309"/>
      <c r="PIW290" s="309"/>
      <c r="PIX290" s="309"/>
      <c r="PIY290" s="309"/>
      <c r="PIZ290" s="309"/>
      <c r="PJA290" s="309"/>
      <c r="PJB290" s="309"/>
      <c r="PJC290" s="309"/>
      <c r="PJD290" s="309"/>
      <c r="PJE290" s="309"/>
      <c r="PJF290" s="309"/>
      <c r="PJG290" s="309"/>
      <c r="PJH290" s="309"/>
      <c r="PJI290" s="309"/>
      <c r="PJJ290" s="309"/>
      <c r="PJK290" s="309"/>
      <c r="PJL290" s="309"/>
      <c r="PJM290" s="309"/>
      <c r="PJN290" s="309"/>
      <c r="PJO290" s="309"/>
      <c r="PJP290" s="309"/>
      <c r="PJQ290" s="309"/>
      <c r="PJR290" s="309"/>
      <c r="PJS290" s="309"/>
      <c r="PJT290" s="309"/>
      <c r="PJU290" s="309"/>
      <c r="PJV290" s="309"/>
      <c r="PJW290" s="309"/>
      <c r="PJX290" s="309"/>
      <c r="PJY290" s="309"/>
      <c r="PJZ290" s="309"/>
      <c r="PKA290" s="309"/>
      <c r="PKB290" s="309"/>
      <c r="PKC290" s="309"/>
      <c r="PKD290" s="309"/>
      <c r="PKE290" s="309"/>
      <c r="PKF290" s="309"/>
      <c r="PKG290" s="309"/>
      <c r="PKH290" s="309"/>
      <c r="PKI290" s="309"/>
      <c r="PKJ290" s="309"/>
      <c r="PKK290" s="309"/>
      <c r="PKL290" s="309"/>
      <c r="PKM290" s="309"/>
      <c r="PKN290" s="309"/>
      <c r="PKO290" s="309"/>
      <c r="PKP290" s="309"/>
      <c r="PKQ290" s="309"/>
      <c r="PKR290" s="309"/>
      <c r="PKS290" s="309"/>
      <c r="PKT290" s="309"/>
      <c r="PKU290" s="309"/>
      <c r="PKV290" s="309"/>
      <c r="PKW290" s="309"/>
      <c r="PKX290" s="309"/>
      <c r="PKY290" s="309"/>
      <c r="PKZ290" s="309"/>
      <c r="PLA290" s="309"/>
      <c r="PLB290" s="309"/>
      <c r="PLC290" s="309"/>
      <c r="PLD290" s="309"/>
      <c r="PLE290" s="309"/>
      <c r="PLF290" s="309"/>
      <c r="PLG290" s="309"/>
      <c r="PLH290" s="309"/>
      <c r="PLI290" s="309"/>
      <c r="PLJ290" s="309"/>
      <c r="PLK290" s="309"/>
      <c r="PLL290" s="309"/>
      <c r="PLM290" s="309"/>
      <c r="PLN290" s="309"/>
      <c r="PLO290" s="309"/>
      <c r="PLP290" s="309"/>
      <c r="PLQ290" s="309"/>
      <c r="PLR290" s="309"/>
      <c r="PLS290" s="309"/>
      <c r="PLT290" s="309"/>
      <c r="PLU290" s="309"/>
      <c r="PLV290" s="309"/>
      <c r="PLW290" s="309"/>
      <c r="PLX290" s="309"/>
      <c r="PLY290" s="309"/>
      <c r="PLZ290" s="309"/>
      <c r="PMA290" s="309"/>
      <c r="PMB290" s="309"/>
      <c r="PMC290" s="309"/>
      <c r="PMD290" s="309"/>
      <c r="PME290" s="309"/>
      <c r="PMF290" s="309"/>
      <c r="PMG290" s="309"/>
      <c r="PMH290" s="309"/>
      <c r="PMI290" s="309"/>
      <c r="PMJ290" s="309"/>
      <c r="PMK290" s="309"/>
      <c r="PML290" s="309"/>
      <c r="PMM290" s="309"/>
      <c r="PMN290" s="309"/>
      <c r="PMO290" s="309"/>
      <c r="PMP290" s="309"/>
      <c r="PMQ290" s="309"/>
      <c r="PMR290" s="309"/>
      <c r="PMS290" s="309"/>
      <c r="PMT290" s="309"/>
      <c r="PMU290" s="309"/>
      <c r="PMV290" s="309"/>
      <c r="PMW290" s="309"/>
      <c r="PMX290" s="309"/>
      <c r="PMY290" s="309"/>
      <c r="PMZ290" s="309"/>
      <c r="PNA290" s="309"/>
      <c r="PNB290" s="309"/>
      <c r="PNC290" s="309"/>
      <c r="PND290" s="309"/>
      <c r="PNE290" s="309"/>
      <c r="PNF290" s="309"/>
      <c r="PNG290" s="309"/>
      <c r="PNH290" s="309"/>
      <c r="PNI290" s="309"/>
      <c r="PNJ290" s="309"/>
      <c r="PNK290" s="309"/>
      <c r="PNL290" s="309"/>
      <c r="PNM290" s="309"/>
      <c r="PNN290" s="309"/>
      <c r="PNO290" s="309"/>
      <c r="PNP290" s="309"/>
      <c r="PNQ290" s="309"/>
      <c r="PNR290" s="309"/>
      <c r="PNS290" s="309"/>
      <c r="PNT290" s="309"/>
      <c r="PNU290" s="309"/>
      <c r="PNV290" s="309"/>
      <c r="PNW290" s="309"/>
      <c r="PNX290" s="309"/>
      <c r="PNY290" s="309"/>
      <c r="PNZ290" s="309"/>
      <c r="POA290" s="309"/>
      <c r="POB290" s="309"/>
      <c r="POC290" s="309"/>
      <c r="POD290" s="309"/>
      <c r="POE290" s="309"/>
      <c r="POF290" s="309"/>
      <c r="POG290" s="309"/>
      <c r="POH290" s="309"/>
      <c r="POI290" s="309"/>
      <c r="POJ290" s="309"/>
      <c r="POK290" s="309"/>
      <c r="POL290" s="309"/>
      <c r="POM290" s="309"/>
      <c r="PON290" s="309"/>
      <c r="POO290" s="309"/>
      <c r="POP290" s="309"/>
      <c r="POQ290" s="309"/>
      <c r="POR290" s="309"/>
      <c r="POS290" s="309"/>
      <c r="POT290" s="309"/>
      <c r="POU290" s="309"/>
      <c r="POV290" s="309"/>
      <c r="POW290" s="309"/>
      <c r="POX290" s="309"/>
      <c r="POY290" s="309"/>
      <c r="POZ290" s="309"/>
      <c r="PPA290" s="309"/>
      <c r="PPB290" s="309"/>
      <c r="PPC290" s="309"/>
      <c r="PPD290" s="309"/>
      <c r="PPE290" s="309"/>
      <c r="PPF290" s="309"/>
      <c r="PPG290" s="309"/>
      <c r="PPH290" s="309"/>
      <c r="PPI290" s="309"/>
      <c r="PPJ290" s="309"/>
      <c r="PPK290" s="309"/>
      <c r="PPL290" s="309"/>
      <c r="PPM290" s="309"/>
      <c r="PPN290" s="309"/>
      <c r="PPO290" s="309"/>
      <c r="PPP290" s="309"/>
      <c r="PPQ290" s="309"/>
      <c r="PPR290" s="309"/>
      <c r="PPS290" s="309"/>
      <c r="PPT290" s="309"/>
      <c r="PPU290" s="309"/>
      <c r="PPV290" s="309"/>
      <c r="PPW290" s="309"/>
      <c r="PPX290" s="309"/>
      <c r="PPY290" s="309"/>
      <c r="PPZ290" s="309"/>
      <c r="PQA290" s="309"/>
      <c r="PQB290" s="309"/>
      <c r="PQC290" s="309"/>
      <c r="PQD290" s="309"/>
      <c r="PQE290" s="309"/>
      <c r="PQF290" s="309"/>
      <c r="PQG290" s="309"/>
      <c r="PQH290" s="309"/>
      <c r="PQI290" s="309"/>
      <c r="PQJ290" s="309"/>
      <c r="PQK290" s="309"/>
      <c r="PQL290" s="309"/>
      <c r="PQM290" s="309"/>
      <c r="PQN290" s="309"/>
      <c r="PQO290" s="309"/>
      <c r="PQP290" s="309"/>
      <c r="PQQ290" s="309"/>
      <c r="PQR290" s="309"/>
      <c r="PQS290" s="309"/>
      <c r="PQT290" s="309"/>
      <c r="PQU290" s="309"/>
      <c r="PQV290" s="309"/>
      <c r="PQW290" s="309"/>
      <c r="PQX290" s="309"/>
      <c r="PQY290" s="309"/>
      <c r="PQZ290" s="309"/>
      <c r="PRA290" s="309"/>
      <c r="PRB290" s="309"/>
      <c r="PRC290" s="309"/>
      <c r="PRD290" s="309"/>
      <c r="PRE290" s="309"/>
      <c r="PRF290" s="309"/>
      <c r="PRG290" s="309"/>
      <c r="PRH290" s="309"/>
      <c r="PRI290" s="309"/>
      <c r="PRJ290" s="309"/>
      <c r="PRK290" s="309"/>
      <c r="PRL290" s="309"/>
      <c r="PRM290" s="309"/>
      <c r="PRN290" s="309"/>
      <c r="PRO290" s="309"/>
      <c r="PRP290" s="309"/>
      <c r="PRQ290" s="309"/>
      <c r="PRR290" s="309"/>
      <c r="PRS290" s="309"/>
      <c r="PRT290" s="309"/>
      <c r="PRU290" s="309"/>
      <c r="PRV290" s="309"/>
      <c r="PRW290" s="309"/>
      <c r="PRX290" s="309"/>
      <c r="PRY290" s="309"/>
      <c r="PRZ290" s="309"/>
      <c r="PSA290" s="309"/>
      <c r="PSB290" s="309"/>
      <c r="PSC290" s="309"/>
      <c r="PSD290" s="309"/>
      <c r="PSE290" s="309"/>
      <c r="PSF290" s="309"/>
      <c r="PSG290" s="309"/>
      <c r="PSH290" s="309"/>
      <c r="PSI290" s="309"/>
      <c r="PSJ290" s="309"/>
      <c r="PSK290" s="309"/>
      <c r="PSL290" s="309"/>
      <c r="PSM290" s="309"/>
      <c r="PSN290" s="309"/>
      <c r="PSO290" s="309"/>
      <c r="PSP290" s="309"/>
      <c r="PSQ290" s="309"/>
      <c r="PSR290" s="309"/>
      <c r="PSS290" s="309"/>
      <c r="PST290" s="309"/>
      <c r="PSU290" s="309"/>
      <c r="PSV290" s="309"/>
      <c r="PSW290" s="309"/>
      <c r="PSX290" s="309"/>
      <c r="PSY290" s="309"/>
      <c r="PSZ290" s="309"/>
      <c r="PTA290" s="309"/>
      <c r="PTB290" s="309"/>
      <c r="PTC290" s="309"/>
      <c r="PTD290" s="309"/>
      <c r="PTE290" s="309"/>
      <c r="PTF290" s="309"/>
      <c r="PTG290" s="309"/>
      <c r="PTH290" s="309"/>
      <c r="PTI290" s="309"/>
      <c r="PTJ290" s="309"/>
      <c r="PTK290" s="309"/>
      <c r="PTL290" s="309"/>
      <c r="PTM290" s="309"/>
      <c r="PTN290" s="309"/>
      <c r="PTO290" s="309"/>
      <c r="PTP290" s="309"/>
      <c r="PTQ290" s="309"/>
      <c r="PTR290" s="309"/>
      <c r="PTS290" s="309"/>
      <c r="PTT290" s="309"/>
      <c r="PTU290" s="309"/>
      <c r="PTV290" s="309"/>
      <c r="PTW290" s="309"/>
      <c r="PTX290" s="309"/>
      <c r="PTY290" s="309"/>
      <c r="PTZ290" s="309"/>
      <c r="PUA290" s="309"/>
      <c r="PUB290" s="309"/>
      <c r="PUC290" s="309"/>
      <c r="PUD290" s="309"/>
      <c r="PUE290" s="309"/>
      <c r="PUF290" s="309"/>
      <c r="PUG290" s="309"/>
      <c r="PUH290" s="309"/>
      <c r="PUI290" s="309"/>
      <c r="PUJ290" s="309"/>
      <c r="PUK290" s="309"/>
      <c r="PUL290" s="309"/>
      <c r="PUM290" s="309"/>
      <c r="PUN290" s="309"/>
      <c r="PUO290" s="309"/>
      <c r="PUP290" s="309"/>
      <c r="PUQ290" s="309"/>
      <c r="PUR290" s="309"/>
      <c r="PUS290" s="309"/>
      <c r="PUT290" s="309"/>
      <c r="PUU290" s="309"/>
      <c r="PUV290" s="309"/>
      <c r="PUW290" s="309"/>
      <c r="PUX290" s="309"/>
      <c r="PUY290" s="309"/>
      <c r="PUZ290" s="309"/>
      <c r="PVA290" s="309"/>
      <c r="PVB290" s="309"/>
      <c r="PVC290" s="309"/>
      <c r="PVD290" s="309"/>
      <c r="PVE290" s="309"/>
      <c r="PVF290" s="309"/>
      <c r="PVG290" s="309"/>
      <c r="PVH290" s="309"/>
      <c r="PVI290" s="309"/>
      <c r="PVJ290" s="309"/>
      <c r="PVK290" s="309"/>
      <c r="PVL290" s="309"/>
      <c r="PVM290" s="309"/>
      <c r="PVN290" s="309"/>
      <c r="PVO290" s="309"/>
      <c r="PVP290" s="309"/>
      <c r="PVQ290" s="309"/>
      <c r="PVR290" s="309"/>
      <c r="PVS290" s="309"/>
      <c r="PVT290" s="309"/>
      <c r="PVU290" s="309"/>
      <c r="PVV290" s="309"/>
      <c r="PVW290" s="309"/>
      <c r="PVX290" s="309"/>
      <c r="PVY290" s="309"/>
      <c r="PVZ290" s="309"/>
      <c r="PWA290" s="309"/>
      <c r="PWB290" s="309"/>
      <c r="PWC290" s="309"/>
      <c r="PWD290" s="309"/>
      <c r="PWE290" s="309"/>
      <c r="PWF290" s="309"/>
      <c r="PWG290" s="309"/>
      <c r="PWH290" s="309"/>
      <c r="PWI290" s="309"/>
      <c r="PWJ290" s="309"/>
      <c r="PWK290" s="309"/>
      <c r="PWL290" s="309"/>
      <c r="PWM290" s="309"/>
      <c r="PWN290" s="309"/>
      <c r="PWO290" s="309"/>
      <c r="PWP290" s="309"/>
      <c r="PWQ290" s="309"/>
      <c r="PWR290" s="309"/>
      <c r="PWS290" s="309"/>
      <c r="PWT290" s="309"/>
      <c r="PWU290" s="309"/>
      <c r="PWV290" s="309"/>
      <c r="PWW290" s="309"/>
      <c r="PWX290" s="309"/>
      <c r="PWY290" s="309"/>
      <c r="PWZ290" s="309"/>
      <c r="PXA290" s="309"/>
      <c r="PXB290" s="309"/>
      <c r="PXC290" s="309"/>
      <c r="PXD290" s="309"/>
      <c r="PXE290" s="309"/>
      <c r="PXF290" s="309"/>
      <c r="PXG290" s="309"/>
      <c r="PXH290" s="309"/>
      <c r="PXI290" s="309"/>
      <c r="PXJ290" s="309"/>
      <c r="PXK290" s="309"/>
      <c r="PXL290" s="309"/>
      <c r="PXM290" s="309"/>
      <c r="PXN290" s="309"/>
      <c r="PXO290" s="309"/>
      <c r="PXP290" s="309"/>
      <c r="PXQ290" s="309"/>
      <c r="PXR290" s="309"/>
      <c r="PXS290" s="309"/>
      <c r="PXT290" s="309"/>
      <c r="PXU290" s="309"/>
      <c r="PXV290" s="309"/>
      <c r="PXW290" s="309"/>
      <c r="PXX290" s="309"/>
      <c r="PXY290" s="309"/>
      <c r="PXZ290" s="309"/>
      <c r="PYA290" s="309"/>
      <c r="PYB290" s="309"/>
      <c r="PYC290" s="309"/>
      <c r="PYD290" s="309"/>
      <c r="PYE290" s="309"/>
      <c r="PYF290" s="309"/>
      <c r="PYG290" s="309"/>
      <c r="PYH290" s="309"/>
      <c r="PYI290" s="309"/>
      <c r="PYJ290" s="309"/>
      <c r="PYK290" s="309"/>
      <c r="PYL290" s="309"/>
      <c r="PYM290" s="309"/>
      <c r="PYN290" s="309"/>
      <c r="PYO290" s="309"/>
      <c r="PYP290" s="309"/>
      <c r="PYQ290" s="309"/>
      <c r="PYR290" s="309"/>
      <c r="PYS290" s="309"/>
      <c r="PYT290" s="309"/>
      <c r="PYU290" s="309"/>
      <c r="PYV290" s="309"/>
      <c r="PYW290" s="309"/>
      <c r="PYX290" s="309"/>
      <c r="PYY290" s="309"/>
      <c r="PYZ290" s="309"/>
      <c r="PZA290" s="309"/>
      <c r="PZB290" s="309"/>
      <c r="PZC290" s="309"/>
      <c r="PZD290" s="309"/>
      <c r="PZE290" s="309"/>
      <c r="PZF290" s="309"/>
      <c r="PZG290" s="309"/>
      <c r="PZH290" s="309"/>
      <c r="PZI290" s="309"/>
      <c r="PZJ290" s="309"/>
      <c r="PZK290" s="309"/>
      <c r="PZL290" s="309"/>
      <c r="PZM290" s="309"/>
      <c r="PZN290" s="309"/>
      <c r="PZO290" s="309"/>
      <c r="PZP290" s="309"/>
      <c r="PZQ290" s="309"/>
      <c r="PZR290" s="309"/>
      <c r="PZS290" s="309"/>
      <c r="PZT290" s="309"/>
      <c r="PZU290" s="309"/>
      <c r="PZV290" s="309"/>
      <c r="PZW290" s="309"/>
      <c r="PZX290" s="309"/>
      <c r="PZY290" s="309"/>
      <c r="PZZ290" s="309"/>
      <c r="QAA290" s="309"/>
      <c r="QAB290" s="309"/>
      <c r="QAC290" s="309"/>
      <c r="QAD290" s="309"/>
      <c r="QAE290" s="309"/>
      <c r="QAF290" s="309"/>
      <c r="QAG290" s="309"/>
      <c r="QAH290" s="309"/>
      <c r="QAI290" s="309"/>
      <c r="QAJ290" s="309"/>
      <c r="QAK290" s="309"/>
      <c r="QAL290" s="309"/>
      <c r="QAM290" s="309"/>
      <c r="QAN290" s="309"/>
      <c r="QAO290" s="309"/>
      <c r="QAP290" s="309"/>
      <c r="QAQ290" s="309"/>
      <c r="QAR290" s="309"/>
      <c r="QAS290" s="309"/>
      <c r="QAT290" s="309"/>
      <c r="QAU290" s="309"/>
      <c r="QAV290" s="309"/>
      <c r="QAW290" s="309"/>
      <c r="QAX290" s="309"/>
      <c r="QAY290" s="309"/>
      <c r="QAZ290" s="309"/>
      <c r="QBA290" s="309"/>
      <c r="QBB290" s="309"/>
      <c r="QBC290" s="309"/>
      <c r="QBD290" s="309"/>
      <c r="QBE290" s="309"/>
      <c r="QBF290" s="309"/>
      <c r="QBG290" s="309"/>
      <c r="QBH290" s="309"/>
      <c r="QBI290" s="309"/>
      <c r="QBJ290" s="309"/>
      <c r="QBK290" s="309"/>
      <c r="QBL290" s="309"/>
      <c r="QBM290" s="309"/>
      <c r="QBN290" s="309"/>
      <c r="QBO290" s="309"/>
      <c r="QBP290" s="309"/>
      <c r="QBQ290" s="309"/>
      <c r="QBR290" s="309"/>
      <c r="QBS290" s="309"/>
      <c r="QBT290" s="309"/>
      <c r="QBU290" s="309"/>
      <c r="QBV290" s="309"/>
      <c r="QBW290" s="309"/>
      <c r="QBX290" s="309"/>
      <c r="QBY290" s="309"/>
      <c r="QBZ290" s="309"/>
      <c r="QCA290" s="309"/>
      <c r="QCB290" s="309"/>
      <c r="QCC290" s="309"/>
      <c r="QCD290" s="309"/>
      <c r="QCE290" s="309"/>
      <c r="QCF290" s="309"/>
      <c r="QCG290" s="309"/>
      <c r="QCH290" s="309"/>
      <c r="QCI290" s="309"/>
      <c r="QCJ290" s="309"/>
      <c r="QCK290" s="309"/>
      <c r="QCL290" s="309"/>
      <c r="QCM290" s="309"/>
      <c r="QCN290" s="309"/>
      <c r="QCO290" s="309"/>
      <c r="QCP290" s="309"/>
      <c r="QCQ290" s="309"/>
      <c r="QCR290" s="309"/>
      <c r="QCS290" s="309"/>
      <c r="QCT290" s="309"/>
      <c r="QCU290" s="309"/>
      <c r="QCV290" s="309"/>
      <c r="QCW290" s="309"/>
      <c r="QCX290" s="309"/>
      <c r="QCY290" s="309"/>
      <c r="QCZ290" s="309"/>
      <c r="QDA290" s="309"/>
      <c r="QDB290" s="309"/>
      <c r="QDC290" s="309"/>
      <c r="QDD290" s="309"/>
      <c r="QDE290" s="309"/>
      <c r="QDF290" s="309"/>
      <c r="QDG290" s="309"/>
      <c r="QDH290" s="309"/>
      <c r="QDI290" s="309"/>
      <c r="QDJ290" s="309"/>
      <c r="QDK290" s="309"/>
      <c r="QDL290" s="309"/>
      <c r="QDM290" s="309"/>
      <c r="QDN290" s="309"/>
      <c r="QDO290" s="309"/>
      <c r="QDP290" s="309"/>
      <c r="QDQ290" s="309"/>
      <c r="QDR290" s="309"/>
      <c r="QDS290" s="309"/>
      <c r="QDT290" s="309"/>
      <c r="QDU290" s="309"/>
      <c r="QDV290" s="309"/>
      <c r="QDW290" s="309"/>
      <c r="QDX290" s="309"/>
      <c r="QDY290" s="309"/>
      <c r="QDZ290" s="309"/>
      <c r="QEA290" s="309"/>
      <c r="QEB290" s="309"/>
      <c r="QEC290" s="309"/>
      <c r="QED290" s="309"/>
      <c r="QEE290" s="309"/>
      <c r="QEF290" s="309"/>
      <c r="QEG290" s="309"/>
      <c r="QEH290" s="309"/>
      <c r="QEI290" s="309"/>
      <c r="QEJ290" s="309"/>
      <c r="QEK290" s="309"/>
      <c r="QEL290" s="309"/>
      <c r="QEM290" s="309"/>
      <c r="QEN290" s="309"/>
      <c r="QEO290" s="309"/>
      <c r="QEP290" s="309"/>
      <c r="QEQ290" s="309"/>
      <c r="QER290" s="309"/>
      <c r="QES290" s="309"/>
      <c r="QET290" s="309"/>
      <c r="QEU290" s="309"/>
      <c r="QEV290" s="309"/>
      <c r="QEW290" s="309"/>
      <c r="QEX290" s="309"/>
      <c r="QEY290" s="309"/>
      <c r="QEZ290" s="309"/>
      <c r="QFA290" s="309"/>
      <c r="QFB290" s="309"/>
      <c r="QFC290" s="309"/>
      <c r="QFD290" s="309"/>
      <c r="QFE290" s="309"/>
      <c r="QFF290" s="309"/>
      <c r="QFG290" s="309"/>
      <c r="QFH290" s="309"/>
      <c r="QFI290" s="309"/>
      <c r="QFJ290" s="309"/>
      <c r="QFK290" s="309"/>
      <c r="QFL290" s="309"/>
      <c r="QFM290" s="309"/>
      <c r="QFN290" s="309"/>
      <c r="QFO290" s="309"/>
      <c r="QFP290" s="309"/>
      <c r="QFQ290" s="309"/>
      <c r="QFR290" s="309"/>
      <c r="QFS290" s="309"/>
      <c r="QFT290" s="309"/>
      <c r="QFU290" s="309"/>
      <c r="QFV290" s="309"/>
      <c r="QFW290" s="309"/>
      <c r="QFX290" s="309"/>
      <c r="QFY290" s="309"/>
      <c r="QFZ290" s="309"/>
      <c r="QGA290" s="309"/>
      <c r="QGB290" s="309"/>
      <c r="QGC290" s="309"/>
      <c r="QGD290" s="309"/>
      <c r="QGE290" s="309"/>
      <c r="QGF290" s="309"/>
      <c r="QGG290" s="309"/>
      <c r="QGH290" s="309"/>
      <c r="QGI290" s="309"/>
      <c r="QGJ290" s="309"/>
      <c r="QGK290" s="309"/>
      <c r="QGL290" s="309"/>
      <c r="QGM290" s="309"/>
      <c r="QGN290" s="309"/>
      <c r="QGO290" s="309"/>
      <c r="QGP290" s="309"/>
      <c r="QGQ290" s="309"/>
      <c r="QGR290" s="309"/>
      <c r="QGS290" s="309"/>
      <c r="QGT290" s="309"/>
      <c r="QGU290" s="309"/>
      <c r="QGV290" s="309"/>
      <c r="QGW290" s="309"/>
      <c r="QGX290" s="309"/>
      <c r="QGY290" s="309"/>
      <c r="QGZ290" s="309"/>
      <c r="QHA290" s="309"/>
      <c r="QHB290" s="309"/>
      <c r="QHC290" s="309"/>
      <c r="QHD290" s="309"/>
      <c r="QHE290" s="309"/>
      <c r="QHF290" s="309"/>
      <c r="QHG290" s="309"/>
      <c r="QHH290" s="309"/>
      <c r="QHI290" s="309"/>
      <c r="QHJ290" s="309"/>
      <c r="QHK290" s="309"/>
      <c r="QHL290" s="309"/>
      <c r="QHM290" s="309"/>
      <c r="QHN290" s="309"/>
      <c r="QHO290" s="309"/>
      <c r="QHP290" s="309"/>
      <c r="QHQ290" s="309"/>
      <c r="QHR290" s="309"/>
      <c r="QHS290" s="309"/>
      <c r="QHT290" s="309"/>
      <c r="QHU290" s="309"/>
      <c r="QHV290" s="309"/>
      <c r="QHW290" s="309"/>
      <c r="QHX290" s="309"/>
      <c r="QHY290" s="309"/>
      <c r="QHZ290" s="309"/>
      <c r="QIA290" s="309"/>
      <c r="QIB290" s="309"/>
      <c r="QIC290" s="309"/>
      <c r="QID290" s="309"/>
      <c r="QIE290" s="309"/>
      <c r="QIF290" s="309"/>
      <c r="QIG290" s="309"/>
      <c r="QIH290" s="309"/>
      <c r="QII290" s="309"/>
      <c r="QIJ290" s="309"/>
      <c r="QIK290" s="309"/>
      <c r="QIL290" s="309"/>
      <c r="QIM290" s="309"/>
      <c r="QIN290" s="309"/>
      <c r="QIO290" s="309"/>
      <c r="QIP290" s="309"/>
      <c r="QIQ290" s="309"/>
      <c r="QIR290" s="309"/>
      <c r="QIS290" s="309"/>
      <c r="QIT290" s="309"/>
      <c r="QIU290" s="309"/>
      <c r="QIV290" s="309"/>
      <c r="QIW290" s="309"/>
      <c r="QIX290" s="309"/>
      <c r="QIY290" s="309"/>
      <c r="QIZ290" s="309"/>
      <c r="QJA290" s="309"/>
      <c r="QJB290" s="309"/>
      <c r="QJC290" s="309"/>
      <c r="QJD290" s="309"/>
      <c r="QJE290" s="309"/>
      <c r="QJF290" s="309"/>
      <c r="QJG290" s="309"/>
      <c r="QJH290" s="309"/>
      <c r="QJI290" s="309"/>
      <c r="QJJ290" s="309"/>
      <c r="QJK290" s="309"/>
      <c r="QJL290" s="309"/>
      <c r="QJM290" s="309"/>
      <c r="QJN290" s="309"/>
      <c r="QJO290" s="309"/>
      <c r="QJP290" s="309"/>
      <c r="QJQ290" s="309"/>
      <c r="QJR290" s="309"/>
      <c r="QJS290" s="309"/>
      <c r="QJT290" s="309"/>
      <c r="QJU290" s="309"/>
      <c r="QJV290" s="309"/>
      <c r="QJW290" s="309"/>
      <c r="QJX290" s="309"/>
      <c r="QJY290" s="309"/>
      <c r="QJZ290" s="309"/>
      <c r="QKA290" s="309"/>
      <c r="QKB290" s="309"/>
      <c r="QKC290" s="309"/>
      <c r="QKD290" s="309"/>
      <c r="QKE290" s="309"/>
      <c r="QKF290" s="309"/>
      <c r="QKG290" s="309"/>
      <c r="QKH290" s="309"/>
      <c r="QKI290" s="309"/>
      <c r="QKJ290" s="309"/>
      <c r="QKK290" s="309"/>
      <c r="QKL290" s="309"/>
      <c r="QKM290" s="309"/>
      <c r="QKN290" s="309"/>
      <c r="QKO290" s="309"/>
      <c r="QKP290" s="309"/>
      <c r="QKQ290" s="309"/>
      <c r="QKR290" s="309"/>
      <c r="QKS290" s="309"/>
      <c r="QKT290" s="309"/>
      <c r="QKU290" s="309"/>
      <c r="QKV290" s="309"/>
      <c r="QKW290" s="309"/>
      <c r="QKX290" s="309"/>
      <c r="QKY290" s="309"/>
      <c r="QKZ290" s="309"/>
      <c r="QLA290" s="309"/>
      <c r="QLB290" s="309"/>
      <c r="QLC290" s="309"/>
      <c r="QLD290" s="309"/>
      <c r="QLE290" s="309"/>
      <c r="QLF290" s="309"/>
      <c r="QLG290" s="309"/>
      <c r="QLH290" s="309"/>
      <c r="QLI290" s="309"/>
      <c r="QLJ290" s="309"/>
      <c r="QLK290" s="309"/>
      <c r="QLL290" s="309"/>
      <c r="QLM290" s="309"/>
      <c r="QLN290" s="309"/>
      <c r="QLO290" s="309"/>
      <c r="QLP290" s="309"/>
      <c r="QLQ290" s="309"/>
      <c r="QLR290" s="309"/>
      <c r="QLS290" s="309"/>
      <c r="QLT290" s="309"/>
      <c r="QLU290" s="309"/>
      <c r="QLV290" s="309"/>
      <c r="QLW290" s="309"/>
      <c r="QLX290" s="309"/>
      <c r="QLY290" s="309"/>
      <c r="QLZ290" s="309"/>
      <c r="QMA290" s="309"/>
      <c r="QMB290" s="309"/>
      <c r="QMC290" s="309"/>
      <c r="QMD290" s="309"/>
      <c r="QME290" s="309"/>
      <c r="QMF290" s="309"/>
      <c r="QMG290" s="309"/>
      <c r="QMH290" s="309"/>
      <c r="QMI290" s="309"/>
      <c r="QMJ290" s="309"/>
      <c r="QMK290" s="309"/>
      <c r="QML290" s="309"/>
      <c r="QMM290" s="309"/>
      <c r="QMN290" s="309"/>
      <c r="QMO290" s="309"/>
      <c r="QMP290" s="309"/>
      <c r="QMQ290" s="309"/>
      <c r="QMR290" s="309"/>
      <c r="QMS290" s="309"/>
      <c r="QMT290" s="309"/>
      <c r="QMU290" s="309"/>
      <c r="QMV290" s="309"/>
      <c r="QMW290" s="309"/>
      <c r="QMX290" s="309"/>
      <c r="QMY290" s="309"/>
      <c r="QMZ290" s="309"/>
      <c r="QNA290" s="309"/>
      <c r="QNB290" s="309"/>
      <c r="QNC290" s="309"/>
      <c r="QND290" s="309"/>
      <c r="QNE290" s="309"/>
      <c r="QNF290" s="309"/>
      <c r="QNG290" s="309"/>
      <c r="QNH290" s="309"/>
      <c r="QNI290" s="309"/>
      <c r="QNJ290" s="309"/>
      <c r="QNK290" s="309"/>
      <c r="QNL290" s="309"/>
      <c r="QNM290" s="309"/>
      <c r="QNN290" s="309"/>
      <c r="QNO290" s="309"/>
      <c r="QNP290" s="309"/>
      <c r="QNQ290" s="309"/>
      <c r="QNR290" s="309"/>
      <c r="QNS290" s="309"/>
      <c r="QNT290" s="309"/>
      <c r="QNU290" s="309"/>
      <c r="QNV290" s="309"/>
      <c r="QNW290" s="309"/>
      <c r="QNX290" s="309"/>
      <c r="QNY290" s="309"/>
      <c r="QNZ290" s="309"/>
      <c r="QOA290" s="309"/>
      <c r="QOB290" s="309"/>
      <c r="QOC290" s="309"/>
      <c r="QOD290" s="309"/>
      <c r="QOE290" s="309"/>
      <c r="QOF290" s="309"/>
      <c r="QOG290" s="309"/>
      <c r="QOH290" s="309"/>
      <c r="QOI290" s="309"/>
      <c r="QOJ290" s="309"/>
      <c r="QOK290" s="309"/>
      <c r="QOL290" s="309"/>
      <c r="QOM290" s="309"/>
      <c r="QON290" s="309"/>
      <c r="QOO290" s="309"/>
      <c r="QOP290" s="309"/>
      <c r="QOQ290" s="309"/>
      <c r="QOR290" s="309"/>
      <c r="QOS290" s="309"/>
      <c r="QOT290" s="309"/>
      <c r="QOU290" s="309"/>
      <c r="QOV290" s="309"/>
      <c r="QOW290" s="309"/>
      <c r="QOX290" s="309"/>
      <c r="QOY290" s="309"/>
      <c r="QOZ290" s="309"/>
      <c r="QPA290" s="309"/>
      <c r="QPB290" s="309"/>
      <c r="QPC290" s="309"/>
      <c r="QPD290" s="309"/>
      <c r="QPE290" s="309"/>
      <c r="QPF290" s="309"/>
      <c r="QPG290" s="309"/>
      <c r="QPH290" s="309"/>
      <c r="QPI290" s="309"/>
      <c r="QPJ290" s="309"/>
      <c r="QPK290" s="309"/>
      <c r="QPL290" s="309"/>
      <c r="QPM290" s="309"/>
      <c r="QPN290" s="309"/>
      <c r="QPO290" s="309"/>
      <c r="QPP290" s="309"/>
      <c r="QPQ290" s="309"/>
      <c r="QPR290" s="309"/>
      <c r="QPS290" s="309"/>
      <c r="QPT290" s="309"/>
      <c r="QPU290" s="309"/>
      <c r="QPV290" s="309"/>
      <c r="QPW290" s="309"/>
      <c r="QPX290" s="309"/>
      <c r="QPY290" s="309"/>
      <c r="QPZ290" s="309"/>
      <c r="QQA290" s="309"/>
      <c r="QQB290" s="309"/>
      <c r="QQC290" s="309"/>
      <c r="QQD290" s="309"/>
      <c r="QQE290" s="309"/>
      <c r="QQF290" s="309"/>
      <c r="QQG290" s="309"/>
      <c r="QQH290" s="309"/>
      <c r="QQI290" s="309"/>
      <c r="QQJ290" s="309"/>
      <c r="QQK290" s="309"/>
      <c r="QQL290" s="309"/>
      <c r="QQM290" s="309"/>
      <c r="QQN290" s="309"/>
      <c r="QQO290" s="309"/>
      <c r="QQP290" s="309"/>
      <c r="QQQ290" s="309"/>
      <c r="QQR290" s="309"/>
      <c r="QQS290" s="309"/>
      <c r="QQT290" s="309"/>
      <c r="QQU290" s="309"/>
      <c r="QQV290" s="309"/>
      <c r="QQW290" s="309"/>
      <c r="QQX290" s="309"/>
      <c r="QQY290" s="309"/>
      <c r="QQZ290" s="309"/>
      <c r="QRA290" s="309"/>
      <c r="QRB290" s="309"/>
      <c r="QRC290" s="309"/>
      <c r="QRD290" s="309"/>
      <c r="QRE290" s="309"/>
      <c r="QRF290" s="309"/>
      <c r="QRG290" s="309"/>
      <c r="QRH290" s="309"/>
      <c r="QRI290" s="309"/>
      <c r="QRJ290" s="309"/>
      <c r="QRK290" s="309"/>
      <c r="QRL290" s="309"/>
      <c r="QRM290" s="309"/>
      <c r="QRN290" s="309"/>
      <c r="QRO290" s="309"/>
      <c r="QRP290" s="309"/>
      <c r="QRQ290" s="309"/>
      <c r="QRR290" s="309"/>
      <c r="QRS290" s="309"/>
      <c r="QRT290" s="309"/>
      <c r="QRU290" s="309"/>
      <c r="QRV290" s="309"/>
      <c r="QRW290" s="309"/>
      <c r="QRX290" s="309"/>
      <c r="QRY290" s="309"/>
      <c r="QRZ290" s="309"/>
      <c r="QSA290" s="309"/>
      <c r="QSB290" s="309"/>
      <c r="QSC290" s="309"/>
      <c r="QSD290" s="309"/>
      <c r="QSE290" s="309"/>
      <c r="QSF290" s="309"/>
      <c r="QSG290" s="309"/>
      <c r="QSH290" s="309"/>
      <c r="QSI290" s="309"/>
      <c r="QSJ290" s="309"/>
      <c r="QSK290" s="309"/>
      <c r="QSL290" s="309"/>
      <c r="QSM290" s="309"/>
      <c r="QSN290" s="309"/>
      <c r="QSO290" s="309"/>
      <c r="QSP290" s="309"/>
      <c r="QSQ290" s="309"/>
      <c r="QSR290" s="309"/>
      <c r="QSS290" s="309"/>
      <c r="QST290" s="309"/>
      <c r="QSU290" s="309"/>
      <c r="QSV290" s="309"/>
      <c r="QSW290" s="309"/>
      <c r="QSX290" s="309"/>
      <c r="QSY290" s="309"/>
      <c r="QSZ290" s="309"/>
      <c r="QTA290" s="309"/>
      <c r="QTB290" s="309"/>
      <c r="QTC290" s="309"/>
      <c r="QTD290" s="309"/>
      <c r="QTE290" s="309"/>
      <c r="QTF290" s="309"/>
      <c r="QTG290" s="309"/>
      <c r="QTH290" s="309"/>
      <c r="QTI290" s="309"/>
      <c r="QTJ290" s="309"/>
      <c r="QTK290" s="309"/>
      <c r="QTL290" s="309"/>
      <c r="QTM290" s="309"/>
      <c r="QTN290" s="309"/>
      <c r="QTO290" s="309"/>
      <c r="QTP290" s="309"/>
      <c r="QTQ290" s="309"/>
      <c r="QTR290" s="309"/>
      <c r="QTS290" s="309"/>
      <c r="QTT290" s="309"/>
      <c r="QTU290" s="309"/>
      <c r="QTV290" s="309"/>
      <c r="QTW290" s="309"/>
      <c r="QTX290" s="309"/>
      <c r="QTY290" s="309"/>
      <c r="QTZ290" s="309"/>
      <c r="QUA290" s="309"/>
      <c r="QUB290" s="309"/>
      <c r="QUC290" s="309"/>
      <c r="QUD290" s="309"/>
      <c r="QUE290" s="309"/>
      <c r="QUF290" s="309"/>
      <c r="QUG290" s="309"/>
      <c r="QUH290" s="309"/>
      <c r="QUI290" s="309"/>
      <c r="QUJ290" s="309"/>
      <c r="QUK290" s="309"/>
      <c r="QUL290" s="309"/>
      <c r="QUM290" s="309"/>
      <c r="QUN290" s="309"/>
      <c r="QUO290" s="309"/>
      <c r="QUP290" s="309"/>
      <c r="QUQ290" s="309"/>
      <c r="QUR290" s="309"/>
      <c r="QUS290" s="309"/>
      <c r="QUT290" s="309"/>
      <c r="QUU290" s="309"/>
      <c r="QUV290" s="309"/>
      <c r="QUW290" s="309"/>
      <c r="QUX290" s="309"/>
      <c r="QUY290" s="309"/>
      <c r="QUZ290" s="309"/>
      <c r="QVA290" s="309"/>
      <c r="QVB290" s="309"/>
      <c r="QVC290" s="309"/>
      <c r="QVD290" s="309"/>
      <c r="QVE290" s="309"/>
      <c r="QVF290" s="309"/>
      <c r="QVG290" s="309"/>
      <c r="QVH290" s="309"/>
      <c r="QVI290" s="309"/>
      <c r="QVJ290" s="309"/>
      <c r="QVK290" s="309"/>
      <c r="QVL290" s="309"/>
      <c r="QVM290" s="309"/>
      <c r="QVN290" s="309"/>
      <c r="QVO290" s="309"/>
      <c r="QVP290" s="309"/>
      <c r="QVQ290" s="309"/>
      <c r="QVR290" s="309"/>
      <c r="QVS290" s="309"/>
      <c r="QVT290" s="309"/>
      <c r="QVU290" s="309"/>
      <c r="QVV290" s="309"/>
      <c r="QVW290" s="309"/>
      <c r="QVX290" s="309"/>
      <c r="QVY290" s="309"/>
      <c r="QVZ290" s="309"/>
      <c r="QWA290" s="309"/>
      <c r="QWB290" s="309"/>
      <c r="QWC290" s="309"/>
      <c r="QWD290" s="309"/>
      <c r="QWE290" s="309"/>
      <c r="QWF290" s="309"/>
      <c r="QWG290" s="309"/>
      <c r="QWH290" s="309"/>
      <c r="QWI290" s="309"/>
      <c r="QWJ290" s="309"/>
      <c r="QWK290" s="309"/>
      <c r="QWL290" s="309"/>
      <c r="QWM290" s="309"/>
      <c r="QWN290" s="309"/>
      <c r="QWO290" s="309"/>
      <c r="QWP290" s="309"/>
      <c r="QWQ290" s="309"/>
      <c r="QWR290" s="309"/>
      <c r="QWS290" s="309"/>
      <c r="QWT290" s="309"/>
      <c r="QWU290" s="309"/>
      <c r="QWV290" s="309"/>
      <c r="QWW290" s="309"/>
      <c r="QWX290" s="309"/>
      <c r="QWY290" s="309"/>
      <c r="QWZ290" s="309"/>
      <c r="QXA290" s="309"/>
      <c r="QXB290" s="309"/>
      <c r="QXC290" s="309"/>
      <c r="QXD290" s="309"/>
      <c r="QXE290" s="309"/>
      <c r="QXF290" s="309"/>
      <c r="QXG290" s="309"/>
      <c r="QXH290" s="309"/>
      <c r="QXI290" s="309"/>
      <c r="QXJ290" s="309"/>
      <c r="QXK290" s="309"/>
      <c r="QXL290" s="309"/>
      <c r="QXM290" s="309"/>
      <c r="QXN290" s="309"/>
      <c r="QXO290" s="309"/>
      <c r="QXP290" s="309"/>
      <c r="QXQ290" s="309"/>
      <c r="QXR290" s="309"/>
      <c r="QXS290" s="309"/>
      <c r="QXT290" s="309"/>
      <c r="QXU290" s="309"/>
      <c r="QXV290" s="309"/>
      <c r="QXW290" s="309"/>
      <c r="QXX290" s="309"/>
      <c r="QXY290" s="309"/>
      <c r="QXZ290" s="309"/>
      <c r="QYA290" s="309"/>
      <c r="QYB290" s="309"/>
      <c r="QYC290" s="309"/>
      <c r="QYD290" s="309"/>
      <c r="QYE290" s="309"/>
      <c r="QYF290" s="309"/>
      <c r="QYG290" s="309"/>
      <c r="QYH290" s="309"/>
      <c r="QYI290" s="309"/>
      <c r="QYJ290" s="309"/>
      <c r="QYK290" s="309"/>
      <c r="QYL290" s="309"/>
      <c r="QYM290" s="309"/>
      <c r="QYN290" s="309"/>
      <c r="QYO290" s="309"/>
      <c r="QYP290" s="309"/>
      <c r="QYQ290" s="309"/>
      <c r="QYR290" s="309"/>
      <c r="QYS290" s="309"/>
      <c r="QYT290" s="309"/>
      <c r="QYU290" s="309"/>
      <c r="QYV290" s="309"/>
      <c r="QYW290" s="309"/>
      <c r="QYX290" s="309"/>
      <c r="QYY290" s="309"/>
      <c r="QYZ290" s="309"/>
      <c r="QZA290" s="309"/>
      <c r="QZB290" s="309"/>
      <c r="QZC290" s="309"/>
      <c r="QZD290" s="309"/>
      <c r="QZE290" s="309"/>
      <c r="QZF290" s="309"/>
      <c r="QZG290" s="309"/>
      <c r="QZH290" s="309"/>
      <c r="QZI290" s="309"/>
      <c r="QZJ290" s="309"/>
      <c r="QZK290" s="309"/>
      <c r="QZL290" s="309"/>
      <c r="QZM290" s="309"/>
      <c r="QZN290" s="309"/>
      <c r="QZO290" s="309"/>
      <c r="QZP290" s="309"/>
      <c r="QZQ290" s="309"/>
      <c r="QZR290" s="309"/>
      <c r="QZS290" s="309"/>
      <c r="QZT290" s="309"/>
      <c r="QZU290" s="309"/>
      <c r="QZV290" s="309"/>
      <c r="QZW290" s="309"/>
      <c r="QZX290" s="309"/>
      <c r="QZY290" s="309"/>
      <c r="QZZ290" s="309"/>
      <c r="RAA290" s="309"/>
      <c r="RAB290" s="309"/>
      <c r="RAC290" s="309"/>
      <c r="RAD290" s="309"/>
      <c r="RAE290" s="309"/>
      <c r="RAF290" s="309"/>
      <c r="RAG290" s="309"/>
      <c r="RAH290" s="309"/>
      <c r="RAI290" s="309"/>
      <c r="RAJ290" s="309"/>
      <c r="RAK290" s="309"/>
      <c r="RAL290" s="309"/>
      <c r="RAM290" s="309"/>
      <c r="RAN290" s="309"/>
      <c r="RAO290" s="309"/>
      <c r="RAP290" s="309"/>
      <c r="RAQ290" s="309"/>
      <c r="RAR290" s="309"/>
      <c r="RAS290" s="309"/>
      <c r="RAT290" s="309"/>
      <c r="RAU290" s="309"/>
      <c r="RAV290" s="309"/>
      <c r="RAW290" s="309"/>
      <c r="RAX290" s="309"/>
      <c r="RAY290" s="309"/>
      <c r="RAZ290" s="309"/>
      <c r="RBA290" s="309"/>
      <c r="RBB290" s="309"/>
      <c r="RBC290" s="309"/>
      <c r="RBD290" s="309"/>
      <c r="RBE290" s="309"/>
      <c r="RBF290" s="309"/>
      <c r="RBG290" s="309"/>
      <c r="RBH290" s="309"/>
      <c r="RBI290" s="309"/>
      <c r="RBJ290" s="309"/>
      <c r="RBK290" s="309"/>
      <c r="RBL290" s="309"/>
      <c r="RBM290" s="309"/>
      <c r="RBN290" s="309"/>
      <c r="RBO290" s="309"/>
      <c r="RBP290" s="309"/>
      <c r="RBQ290" s="309"/>
      <c r="RBR290" s="309"/>
      <c r="RBS290" s="309"/>
      <c r="RBT290" s="309"/>
      <c r="RBU290" s="309"/>
      <c r="RBV290" s="309"/>
      <c r="RBW290" s="309"/>
      <c r="RBX290" s="309"/>
      <c r="RBY290" s="309"/>
      <c r="RBZ290" s="309"/>
      <c r="RCA290" s="309"/>
      <c r="RCB290" s="309"/>
      <c r="RCC290" s="309"/>
      <c r="RCD290" s="309"/>
      <c r="RCE290" s="309"/>
      <c r="RCF290" s="309"/>
      <c r="RCG290" s="309"/>
      <c r="RCH290" s="309"/>
      <c r="RCI290" s="309"/>
      <c r="RCJ290" s="309"/>
      <c r="RCK290" s="309"/>
      <c r="RCL290" s="309"/>
      <c r="RCM290" s="309"/>
      <c r="RCN290" s="309"/>
      <c r="RCO290" s="309"/>
      <c r="RCP290" s="309"/>
      <c r="RCQ290" s="309"/>
      <c r="RCR290" s="309"/>
      <c r="RCS290" s="309"/>
      <c r="RCT290" s="309"/>
      <c r="RCU290" s="309"/>
      <c r="RCV290" s="309"/>
      <c r="RCW290" s="309"/>
      <c r="RCX290" s="309"/>
      <c r="RCY290" s="309"/>
      <c r="RCZ290" s="309"/>
      <c r="RDA290" s="309"/>
      <c r="RDB290" s="309"/>
      <c r="RDC290" s="309"/>
      <c r="RDD290" s="309"/>
      <c r="RDE290" s="309"/>
      <c r="RDF290" s="309"/>
      <c r="RDG290" s="309"/>
      <c r="RDH290" s="309"/>
      <c r="RDI290" s="309"/>
      <c r="RDJ290" s="309"/>
      <c r="RDK290" s="309"/>
      <c r="RDL290" s="309"/>
      <c r="RDM290" s="309"/>
      <c r="RDN290" s="309"/>
      <c r="RDO290" s="309"/>
      <c r="RDP290" s="309"/>
      <c r="RDQ290" s="309"/>
      <c r="RDR290" s="309"/>
      <c r="RDS290" s="309"/>
      <c r="RDT290" s="309"/>
      <c r="RDU290" s="309"/>
      <c r="RDV290" s="309"/>
      <c r="RDW290" s="309"/>
      <c r="RDX290" s="309"/>
      <c r="RDY290" s="309"/>
      <c r="RDZ290" s="309"/>
      <c r="REA290" s="309"/>
      <c r="REB290" s="309"/>
      <c r="REC290" s="309"/>
      <c r="RED290" s="309"/>
      <c r="REE290" s="309"/>
      <c r="REF290" s="309"/>
      <c r="REG290" s="309"/>
      <c r="REH290" s="309"/>
      <c r="REI290" s="309"/>
      <c r="REJ290" s="309"/>
      <c r="REK290" s="309"/>
      <c r="REL290" s="309"/>
      <c r="REM290" s="309"/>
      <c r="REN290" s="309"/>
      <c r="REO290" s="309"/>
      <c r="REP290" s="309"/>
      <c r="REQ290" s="309"/>
      <c r="RER290" s="309"/>
      <c r="RES290" s="309"/>
      <c r="RET290" s="309"/>
      <c r="REU290" s="309"/>
      <c r="REV290" s="309"/>
      <c r="REW290" s="309"/>
      <c r="REX290" s="309"/>
      <c r="REY290" s="309"/>
      <c r="REZ290" s="309"/>
      <c r="RFA290" s="309"/>
      <c r="RFB290" s="309"/>
      <c r="RFC290" s="309"/>
      <c r="RFD290" s="309"/>
      <c r="RFE290" s="309"/>
      <c r="RFF290" s="309"/>
      <c r="RFG290" s="309"/>
      <c r="RFH290" s="309"/>
      <c r="RFI290" s="309"/>
      <c r="RFJ290" s="309"/>
      <c r="RFK290" s="309"/>
      <c r="RFL290" s="309"/>
      <c r="RFM290" s="309"/>
      <c r="RFN290" s="309"/>
      <c r="RFO290" s="309"/>
      <c r="RFP290" s="309"/>
      <c r="RFQ290" s="309"/>
      <c r="RFR290" s="309"/>
      <c r="RFS290" s="309"/>
      <c r="RFT290" s="309"/>
      <c r="RFU290" s="309"/>
      <c r="RFV290" s="309"/>
      <c r="RFW290" s="309"/>
      <c r="RFX290" s="309"/>
      <c r="RFY290" s="309"/>
      <c r="RFZ290" s="309"/>
      <c r="RGA290" s="309"/>
      <c r="RGB290" s="309"/>
      <c r="RGC290" s="309"/>
      <c r="RGD290" s="309"/>
      <c r="RGE290" s="309"/>
      <c r="RGF290" s="309"/>
      <c r="RGG290" s="309"/>
      <c r="RGH290" s="309"/>
      <c r="RGI290" s="309"/>
      <c r="RGJ290" s="309"/>
      <c r="RGK290" s="309"/>
      <c r="RGL290" s="309"/>
      <c r="RGM290" s="309"/>
      <c r="RGN290" s="309"/>
      <c r="RGO290" s="309"/>
      <c r="RGP290" s="309"/>
      <c r="RGQ290" s="309"/>
      <c r="RGR290" s="309"/>
      <c r="RGS290" s="309"/>
      <c r="RGT290" s="309"/>
      <c r="RGU290" s="309"/>
      <c r="RGV290" s="309"/>
      <c r="RGW290" s="309"/>
      <c r="RGX290" s="309"/>
      <c r="RGY290" s="309"/>
      <c r="RGZ290" s="309"/>
      <c r="RHA290" s="309"/>
      <c r="RHB290" s="309"/>
      <c r="RHC290" s="309"/>
      <c r="RHD290" s="309"/>
      <c r="RHE290" s="309"/>
      <c r="RHF290" s="309"/>
      <c r="RHG290" s="309"/>
      <c r="RHH290" s="309"/>
      <c r="RHI290" s="309"/>
      <c r="RHJ290" s="309"/>
      <c r="RHK290" s="309"/>
      <c r="RHL290" s="309"/>
      <c r="RHM290" s="309"/>
      <c r="RHN290" s="309"/>
      <c r="RHO290" s="309"/>
      <c r="RHP290" s="309"/>
      <c r="RHQ290" s="309"/>
      <c r="RHR290" s="309"/>
      <c r="RHS290" s="309"/>
      <c r="RHT290" s="309"/>
      <c r="RHU290" s="309"/>
      <c r="RHV290" s="309"/>
      <c r="RHW290" s="309"/>
      <c r="RHX290" s="309"/>
      <c r="RHY290" s="309"/>
      <c r="RHZ290" s="309"/>
      <c r="RIA290" s="309"/>
      <c r="RIB290" s="309"/>
      <c r="RIC290" s="309"/>
      <c r="RID290" s="309"/>
      <c r="RIE290" s="309"/>
      <c r="RIF290" s="309"/>
      <c r="RIG290" s="309"/>
      <c r="RIH290" s="309"/>
      <c r="RII290" s="309"/>
      <c r="RIJ290" s="309"/>
      <c r="RIK290" s="309"/>
      <c r="RIL290" s="309"/>
      <c r="RIM290" s="309"/>
      <c r="RIN290" s="309"/>
      <c r="RIO290" s="309"/>
      <c r="RIP290" s="309"/>
      <c r="RIQ290" s="309"/>
      <c r="RIR290" s="309"/>
      <c r="RIS290" s="309"/>
      <c r="RIT290" s="309"/>
      <c r="RIU290" s="309"/>
      <c r="RIV290" s="309"/>
      <c r="RIW290" s="309"/>
      <c r="RIX290" s="309"/>
      <c r="RIY290" s="309"/>
      <c r="RIZ290" s="309"/>
      <c r="RJA290" s="309"/>
      <c r="RJB290" s="309"/>
      <c r="RJC290" s="309"/>
      <c r="RJD290" s="309"/>
      <c r="RJE290" s="309"/>
      <c r="RJF290" s="309"/>
      <c r="RJG290" s="309"/>
      <c r="RJH290" s="309"/>
      <c r="RJI290" s="309"/>
      <c r="RJJ290" s="309"/>
      <c r="RJK290" s="309"/>
      <c r="RJL290" s="309"/>
      <c r="RJM290" s="309"/>
      <c r="RJN290" s="309"/>
      <c r="RJO290" s="309"/>
      <c r="RJP290" s="309"/>
      <c r="RJQ290" s="309"/>
      <c r="RJR290" s="309"/>
      <c r="RJS290" s="309"/>
      <c r="RJT290" s="309"/>
      <c r="RJU290" s="309"/>
      <c r="RJV290" s="309"/>
      <c r="RJW290" s="309"/>
      <c r="RJX290" s="309"/>
      <c r="RJY290" s="309"/>
      <c r="RJZ290" s="309"/>
      <c r="RKA290" s="309"/>
      <c r="RKB290" s="309"/>
      <c r="RKC290" s="309"/>
      <c r="RKD290" s="309"/>
      <c r="RKE290" s="309"/>
      <c r="RKF290" s="309"/>
      <c r="RKG290" s="309"/>
      <c r="RKH290" s="309"/>
      <c r="RKI290" s="309"/>
      <c r="RKJ290" s="309"/>
      <c r="RKK290" s="309"/>
      <c r="RKL290" s="309"/>
      <c r="RKM290" s="309"/>
      <c r="RKN290" s="309"/>
      <c r="RKO290" s="309"/>
      <c r="RKP290" s="309"/>
      <c r="RKQ290" s="309"/>
      <c r="RKR290" s="309"/>
      <c r="RKS290" s="309"/>
      <c r="RKT290" s="309"/>
      <c r="RKU290" s="309"/>
      <c r="RKV290" s="309"/>
      <c r="RKW290" s="309"/>
      <c r="RKX290" s="309"/>
      <c r="RKY290" s="309"/>
      <c r="RKZ290" s="309"/>
      <c r="RLA290" s="309"/>
      <c r="RLB290" s="309"/>
      <c r="RLC290" s="309"/>
      <c r="RLD290" s="309"/>
      <c r="RLE290" s="309"/>
      <c r="RLF290" s="309"/>
      <c r="RLG290" s="309"/>
      <c r="RLH290" s="309"/>
      <c r="RLI290" s="309"/>
      <c r="RLJ290" s="309"/>
      <c r="RLK290" s="309"/>
      <c r="RLL290" s="309"/>
      <c r="RLM290" s="309"/>
      <c r="RLN290" s="309"/>
      <c r="RLO290" s="309"/>
      <c r="RLP290" s="309"/>
      <c r="RLQ290" s="309"/>
      <c r="RLR290" s="309"/>
      <c r="RLS290" s="309"/>
      <c r="RLT290" s="309"/>
      <c r="RLU290" s="309"/>
      <c r="RLV290" s="309"/>
      <c r="RLW290" s="309"/>
      <c r="RLX290" s="309"/>
      <c r="RLY290" s="309"/>
      <c r="RLZ290" s="309"/>
      <c r="RMA290" s="309"/>
      <c r="RMB290" s="309"/>
      <c r="RMC290" s="309"/>
      <c r="RMD290" s="309"/>
      <c r="RME290" s="309"/>
      <c r="RMF290" s="309"/>
      <c r="RMG290" s="309"/>
      <c r="RMH290" s="309"/>
      <c r="RMI290" s="309"/>
      <c r="RMJ290" s="309"/>
      <c r="RMK290" s="309"/>
      <c r="RML290" s="309"/>
      <c r="RMM290" s="309"/>
      <c r="RMN290" s="309"/>
      <c r="RMO290" s="309"/>
      <c r="RMP290" s="309"/>
      <c r="RMQ290" s="309"/>
      <c r="RMR290" s="309"/>
      <c r="RMS290" s="309"/>
      <c r="RMT290" s="309"/>
      <c r="RMU290" s="309"/>
      <c r="RMV290" s="309"/>
      <c r="RMW290" s="309"/>
      <c r="RMX290" s="309"/>
      <c r="RMY290" s="309"/>
      <c r="RMZ290" s="309"/>
      <c r="RNA290" s="309"/>
      <c r="RNB290" s="309"/>
      <c r="RNC290" s="309"/>
      <c r="RND290" s="309"/>
      <c r="RNE290" s="309"/>
      <c r="RNF290" s="309"/>
      <c r="RNG290" s="309"/>
      <c r="RNH290" s="309"/>
      <c r="RNI290" s="309"/>
      <c r="RNJ290" s="309"/>
      <c r="RNK290" s="309"/>
      <c r="RNL290" s="309"/>
      <c r="RNM290" s="309"/>
      <c r="RNN290" s="309"/>
      <c r="RNO290" s="309"/>
      <c r="RNP290" s="309"/>
      <c r="RNQ290" s="309"/>
      <c r="RNR290" s="309"/>
      <c r="RNS290" s="309"/>
      <c r="RNT290" s="309"/>
      <c r="RNU290" s="309"/>
      <c r="RNV290" s="309"/>
      <c r="RNW290" s="309"/>
      <c r="RNX290" s="309"/>
      <c r="RNY290" s="309"/>
      <c r="RNZ290" s="309"/>
      <c r="ROA290" s="309"/>
      <c r="ROB290" s="309"/>
      <c r="ROC290" s="309"/>
      <c r="ROD290" s="309"/>
      <c r="ROE290" s="309"/>
      <c r="ROF290" s="309"/>
      <c r="ROG290" s="309"/>
      <c r="ROH290" s="309"/>
      <c r="ROI290" s="309"/>
      <c r="ROJ290" s="309"/>
      <c r="ROK290" s="309"/>
      <c r="ROL290" s="309"/>
      <c r="ROM290" s="309"/>
      <c r="RON290" s="309"/>
      <c r="ROO290" s="309"/>
      <c r="ROP290" s="309"/>
      <c r="ROQ290" s="309"/>
      <c r="ROR290" s="309"/>
      <c r="ROS290" s="309"/>
      <c r="ROT290" s="309"/>
      <c r="ROU290" s="309"/>
      <c r="ROV290" s="309"/>
      <c r="ROW290" s="309"/>
      <c r="ROX290" s="309"/>
      <c r="ROY290" s="309"/>
      <c r="ROZ290" s="309"/>
      <c r="RPA290" s="309"/>
      <c r="RPB290" s="309"/>
      <c r="RPC290" s="309"/>
      <c r="RPD290" s="309"/>
      <c r="RPE290" s="309"/>
      <c r="RPF290" s="309"/>
      <c r="RPG290" s="309"/>
      <c r="RPH290" s="309"/>
      <c r="RPI290" s="309"/>
      <c r="RPJ290" s="309"/>
      <c r="RPK290" s="309"/>
      <c r="RPL290" s="309"/>
      <c r="RPM290" s="309"/>
      <c r="RPN290" s="309"/>
      <c r="RPO290" s="309"/>
      <c r="RPP290" s="309"/>
      <c r="RPQ290" s="309"/>
      <c r="RPR290" s="309"/>
      <c r="RPS290" s="309"/>
      <c r="RPT290" s="309"/>
      <c r="RPU290" s="309"/>
      <c r="RPV290" s="309"/>
      <c r="RPW290" s="309"/>
      <c r="RPX290" s="309"/>
      <c r="RPY290" s="309"/>
      <c r="RPZ290" s="309"/>
      <c r="RQA290" s="309"/>
      <c r="RQB290" s="309"/>
      <c r="RQC290" s="309"/>
      <c r="RQD290" s="309"/>
      <c r="RQE290" s="309"/>
      <c r="RQF290" s="309"/>
      <c r="RQG290" s="309"/>
      <c r="RQH290" s="309"/>
      <c r="RQI290" s="309"/>
      <c r="RQJ290" s="309"/>
      <c r="RQK290" s="309"/>
      <c r="RQL290" s="309"/>
      <c r="RQM290" s="309"/>
      <c r="RQN290" s="309"/>
      <c r="RQO290" s="309"/>
      <c r="RQP290" s="309"/>
      <c r="RQQ290" s="309"/>
      <c r="RQR290" s="309"/>
      <c r="RQS290" s="309"/>
      <c r="RQT290" s="309"/>
      <c r="RQU290" s="309"/>
      <c r="RQV290" s="309"/>
      <c r="RQW290" s="309"/>
      <c r="RQX290" s="309"/>
      <c r="RQY290" s="309"/>
      <c r="RQZ290" s="309"/>
      <c r="RRA290" s="309"/>
      <c r="RRB290" s="309"/>
      <c r="RRC290" s="309"/>
      <c r="RRD290" s="309"/>
      <c r="RRE290" s="309"/>
      <c r="RRF290" s="309"/>
      <c r="RRG290" s="309"/>
      <c r="RRH290" s="309"/>
      <c r="RRI290" s="309"/>
      <c r="RRJ290" s="309"/>
      <c r="RRK290" s="309"/>
      <c r="RRL290" s="309"/>
      <c r="RRM290" s="309"/>
      <c r="RRN290" s="309"/>
      <c r="RRO290" s="309"/>
      <c r="RRP290" s="309"/>
      <c r="RRQ290" s="309"/>
      <c r="RRR290" s="309"/>
      <c r="RRS290" s="309"/>
      <c r="RRT290" s="309"/>
      <c r="RRU290" s="309"/>
      <c r="RRV290" s="309"/>
      <c r="RRW290" s="309"/>
      <c r="RRX290" s="309"/>
      <c r="RRY290" s="309"/>
      <c r="RRZ290" s="309"/>
      <c r="RSA290" s="309"/>
      <c r="RSB290" s="309"/>
      <c r="RSC290" s="309"/>
      <c r="RSD290" s="309"/>
      <c r="RSE290" s="309"/>
      <c r="RSF290" s="309"/>
      <c r="RSG290" s="309"/>
      <c r="RSH290" s="309"/>
      <c r="RSI290" s="309"/>
      <c r="RSJ290" s="309"/>
      <c r="RSK290" s="309"/>
      <c r="RSL290" s="309"/>
      <c r="RSM290" s="309"/>
      <c r="RSN290" s="309"/>
      <c r="RSO290" s="309"/>
      <c r="RSP290" s="309"/>
      <c r="RSQ290" s="309"/>
      <c r="RSR290" s="309"/>
      <c r="RSS290" s="309"/>
      <c r="RST290" s="309"/>
      <c r="RSU290" s="309"/>
      <c r="RSV290" s="309"/>
      <c r="RSW290" s="309"/>
      <c r="RSX290" s="309"/>
      <c r="RSY290" s="309"/>
      <c r="RSZ290" s="309"/>
      <c r="RTA290" s="309"/>
      <c r="RTB290" s="309"/>
      <c r="RTC290" s="309"/>
      <c r="RTD290" s="309"/>
      <c r="RTE290" s="309"/>
      <c r="RTF290" s="309"/>
      <c r="RTG290" s="309"/>
      <c r="RTH290" s="309"/>
      <c r="RTI290" s="309"/>
      <c r="RTJ290" s="309"/>
      <c r="RTK290" s="309"/>
      <c r="RTL290" s="309"/>
      <c r="RTM290" s="309"/>
      <c r="RTN290" s="309"/>
      <c r="RTO290" s="309"/>
      <c r="RTP290" s="309"/>
      <c r="RTQ290" s="309"/>
      <c r="RTR290" s="309"/>
      <c r="RTS290" s="309"/>
      <c r="RTT290" s="309"/>
      <c r="RTU290" s="309"/>
      <c r="RTV290" s="309"/>
      <c r="RTW290" s="309"/>
      <c r="RTX290" s="309"/>
      <c r="RTY290" s="309"/>
      <c r="RTZ290" s="309"/>
      <c r="RUA290" s="309"/>
      <c r="RUB290" s="309"/>
      <c r="RUC290" s="309"/>
      <c r="RUD290" s="309"/>
      <c r="RUE290" s="309"/>
      <c r="RUF290" s="309"/>
      <c r="RUG290" s="309"/>
      <c r="RUH290" s="309"/>
      <c r="RUI290" s="309"/>
      <c r="RUJ290" s="309"/>
      <c r="RUK290" s="309"/>
      <c r="RUL290" s="309"/>
      <c r="RUM290" s="309"/>
      <c r="RUN290" s="309"/>
      <c r="RUO290" s="309"/>
      <c r="RUP290" s="309"/>
      <c r="RUQ290" s="309"/>
      <c r="RUR290" s="309"/>
      <c r="RUS290" s="309"/>
      <c r="RUT290" s="309"/>
      <c r="RUU290" s="309"/>
      <c r="RUV290" s="309"/>
      <c r="RUW290" s="309"/>
      <c r="RUX290" s="309"/>
      <c r="RUY290" s="309"/>
      <c r="RUZ290" s="309"/>
      <c r="RVA290" s="309"/>
      <c r="RVB290" s="309"/>
      <c r="RVC290" s="309"/>
      <c r="RVD290" s="309"/>
      <c r="RVE290" s="309"/>
      <c r="RVF290" s="309"/>
      <c r="RVG290" s="309"/>
      <c r="RVH290" s="309"/>
      <c r="RVI290" s="309"/>
      <c r="RVJ290" s="309"/>
      <c r="RVK290" s="309"/>
      <c r="RVL290" s="309"/>
      <c r="RVM290" s="309"/>
      <c r="RVN290" s="309"/>
      <c r="RVO290" s="309"/>
      <c r="RVP290" s="309"/>
      <c r="RVQ290" s="309"/>
      <c r="RVR290" s="309"/>
      <c r="RVS290" s="309"/>
      <c r="RVT290" s="309"/>
      <c r="RVU290" s="309"/>
      <c r="RVV290" s="309"/>
      <c r="RVW290" s="309"/>
      <c r="RVX290" s="309"/>
      <c r="RVY290" s="309"/>
      <c r="RVZ290" s="309"/>
      <c r="RWA290" s="309"/>
      <c r="RWB290" s="309"/>
      <c r="RWC290" s="309"/>
      <c r="RWD290" s="309"/>
      <c r="RWE290" s="309"/>
      <c r="RWF290" s="309"/>
      <c r="RWG290" s="309"/>
      <c r="RWH290" s="309"/>
      <c r="RWI290" s="309"/>
      <c r="RWJ290" s="309"/>
      <c r="RWK290" s="309"/>
      <c r="RWL290" s="309"/>
      <c r="RWM290" s="309"/>
      <c r="RWN290" s="309"/>
      <c r="RWO290" s="309"/>
      <c r="RWP290" s="309"/>
      <c r="RWQ290" s="309"/>
      <c r="RWR290" s="309"/>
      <c r="RWS290" s="309"/>
      <c r="RWT290" s="309"/>
      <c r="RWU290" s="309"/>
      <c r="RWV290" s="309"/>
      <c r="RWW290" s="309"/>
      <c r="RWX290" s="309"/>
      <c r="RWY290" s="309"/>
      <c r="RWZ290" s="309"/>
      <c r="RXA290" s="309"/>
      <c r="RXB290" s="309"/>
      <c r="RXC290" s="309"/>
      <c r="RXD290" s="309"/>
      <c r="RXE290" s="309"/>
      <c r="RXF290" s="309"/>
      <c r="RXG290" s="309"/>
      <c r="RXH290" s="309"/>
      <c r="RXI290" s="309"/>
      <c r="RXJ290" s="309"/>
      <c r="RXK290" s="309"/>
      <c r="RXL290" s="309"/>
      <c r="RXM290" s="309"/>
      <c r="RXN290" s="309"/>
      <c r="RXO290" s="309"/>
      <c r="RXP290" s="309"/>
      <c r="RXQ290" s="309"/>
      <c r="RXR290" s="309"/>
      <c r="RXS290" s="309"/>
      <c r="RXT290" s="309"/>
      <c r="RXU290" s="309"/>
      <c r="RXV290" s="309"/>
      <c r="RXW290" s="309"/>
      <c r="RXX290" s="309"/>
      <c r="RXY290" s="309"/>
      <c r="RXZ290" s="309"/>
      <c r="RYA290" s="309"/>
      <c r="RYB290" s="309"/>
      <c r="RYC290" s="309"/>
      <c r="RYD290" s="309"/>
      <c r="RYE290" s="309"/>
      <c r="RYF290" s="309"/>
      <c r="RYG290" s="309"/>
      <c r="RYH290" s="309"/>
      <c r="RYI290" s="309"/>
      <c r="RYJ290" s="309"/>
      <c r="RYK290" s="309"/>
      <c r="RYL290" s="309"/>
      <c r="RYM290" s="309"/>
      <c r="RYN290" s="309"/>
      <c r="RYO290" s="309"/>
      <c r="RYP290" s="309"/>
      <c r="RYQ290" s="309"/>
      <c r="RYR290" s="309"/>
      <c r="RYS290" s="309"/>
      <c r="RYT290" s="309"/>
      <c r="RYU290" s="309"/>
      <c r="RYV290" s="309"/>
      <c r="RYW290" s="309"/>
      <c r="RYX290" s="309"/>
      <c r="RYY290" s="309"/>
      <c r="RYZ290" s="309"/>
      <c r="RZA290" s="309"/>
      <c r="RZB290" s="309"/>
      <c r="RZC290" s="309"/>
      <c r="RZD290" s="309"/>
      <c r="RZE290" s="309"/>
      <c r="RZF290" s="309"/>
      <c r="RZG290" s="309"/>
      <c r="RZH290" s="309"/>
      <c r="RZI290" s="309"/>
      <c r="RZJ290" s="309"/>
      <c r="RZK290" s="309"/>
      <c r="RZL290" s="309"/>
      <c r="RZM290" s="309"/>
      <c r="RZN290" s="309"/>
      <c r="RZO290" s="309"/>
      <c r="RZP290" s="309"/>
      <c r="RZQ290" s="309"/>
      <c r="RZR290" s="309"/>
      <c r="RZS290" s="309"/>
      <c r="RZT290" s="309"/>
      <c r="RZU290" s="309"/>
      <c r="RZV290" s="309"/>
      <c r="RZW290" s="309"/>
      <c r="RZX290" s="309"/>
      <c r="RZY290" s="309"/>
      <c r="RZZ290" s="309"/>
      <c r="SAA290" s="309"/>
      <c r="SAB290" s="309"/>
      <c r="SAC290" s="309"/>
      <c r="SAD290" s="309"/>
      <c r="SAE290" s="309"/>
      <c r="SAF290" s="309"/>
      <c r="SAG290" s="309"/>
      <c r="SAH290" s="309"/>
      <c r="SAI290" s="309"/>
      <c r="SAJ290" s="309"/>
      <c r="SAK290" s="309"/>
      <c r="SAL290" s="309"/>
      <c r="SAM290" s="309"/>
      <c r="SAN290" s="309"/>
      <c r="SAO290" s="309"/>
      <c r="SAP290" s="309"/>
      <c r="SAQ290" s="309"/>
      <c r="SAR290" s="309"/>
      <c r="SAS290" s="309"/>
      <c r="SAT290" s="309"/>
      <c r="SAU290" s="309"/>
      <c r="SAV290" s="309"/>
      <c r="SAW290" s="309"/>
      <c r="SAX290" s="309"/>
      <c r="SAY290" s="309"/>
      <c r="SAZ290" s="309"/>
      <c r="SBA290" s="309"/>
      <c r="SBB290" s="309"/>
      <c r="SBC290" s="309"/>
      <c r="SBD290" s="309"/>
      <c r="SBE290" s="309"/>
      <c r="SBF290" s="309"/>
      <c r="SBG290" s="309"/>
      <c r="SBH290" s="309"/>
      <c r="SBI290" s="309"/>
      <c r="SBJ290" s="309"/>
      <c r="SBK290" s="309"/>
      <c r="SBL290" s="309"/>
      <c r="SBM290" s="309"/>
      <c r="SBN290" s="309"/>
      <c r="SBO290" s="309"/>
      <c r="SBP290" s="309"/>
      <c r="SBQ290" s="309"/>
      <c r="SBR290" s="309"/>
      <c r="SBS290" s="309"/>
      <c r="SBT290" s="309"/>
      <c r="SBU290" s="309"/>
      <c r="SBV290" s="309"/>
      <c r="SBW290" s="309"/>
      <c r="SBX290" s="309"/>
      <c r="SBY290" s="309"/>
      <c r="SBZ290" s="309"/>
      <c r="SCA290" s="309"/>
      <c r="SCB290" s="309"/>
      <c r="SCC290" s="309"/>
      <c r="SCD290" s="309"/>
      <c r="SCE290" s="309"/>
      <c r="SCF290" s="309"/>
      <c r="SCG290" s="309"/>
      <c r="SCH290" s="309"/>
      <c r="SCI290" s="309"/>
      <c r="SCJ290" s="309"/>
      <c r="SCK290" s="309"/>
      <c r="SCL290" s="309"/>
      <c r="SCM290" s="309"/>
      <c r="SCN290" s="309"/>
      <c r="SCO290" s="309"/>
      <c r="SCP290" s="309"/>
      <c r="SCQ290" s="309"/>
      <c r="SCR290" s="309"/>
      <c r="SCS290" s="309"/>
      <c r="SCT290" s="309"/>
      <c r="SCU290" s="309"/>
      <c r="SCV290" s="309"/>
      <c r="SCW290" s="309"/>
      <c r="SCX290" s="309"/>
      <c r="SCY290" s="309"/>
      <c r="SCZ290" s="309"/>
      <c r="SDA290" s="309"/>
      <c r="SDB290" s="309"/>
      <c r="SDC290" s="309"/>
      <c r="SDD290" s="309"/>
      <c r="SDE290" s="309"/>
      <c r="SDF290" s="309"/>
      <c r="SDG290" s="309"/>
      <c r="SDH290" s="309"/>
      <c r="SDI290" s="309"/>
      <c r="SDJ290" s="309"/>
      <c r="SDK290" s="309"/>
      <c r="SDL290" s="309"/>
      <c r="SDM290" s="309"/>
      <c r="SDN290" s="309"/>
      <c r="SDO290" s="309"/>
      <c r="SDP290" s="309"/>
      <c r="SDQ290" s="309"/>
      <c r="SDR290" s="309"/>
      <c r="SDS290" s="309"/>
      <c r="SDT290" s="309"/>
      <c r="SDU290" s="309"/>
      <c r="SDV290" s="309"/>
      <c r="SDW290" s="309"/>
      <c r="SDX290" s="309"/>
      <c r="SDY290" s="309"/>
      <c r="SDZ290" s="309"/>
      <c r="SEA290" s="309"/>
      <c r="SEB290" s="309"/>
      <c r="SEC290" s="309"/>
      <c r="SED290" s="309"/>
      <c r="SEE290" s="309"/>
      <c r="SEF290" s="309"/>
      <c r="SEG290" s="309"/>
      <c r="SEH290" s="309"/>
      <c r="SEI290" s="309"/>
      <c r="SEJ290" s="309"/>
      <c r="SEK290" s="309"/>
      <c r="SEL290" s="309"/>
      <c r="SEM290" s="309"/>
      <c r="SEN290" s="309"/>
      <c r="SEO290" s="309"/>
      <c r="SEP290" s="309"/>
      <c r="SEQ290" s="309"/>
      <c r="SER290" s="309"/>
      <c r="SES290" s="309"/>
      <c r="SET290" s="309"/>
      <c r="SEU290" s="309"/>
      <c r="SEV290" s="309"/>
      <c r="SEW290" s="309"/>
      <c r="SEX290" s="309"/>
      <c r="SEY290" s="309"/>
      <c r="SEZ290" s="309"/>
      <c r="SFA290" s="309"/>
      <c r="SFB290" s="309"/>
      <c r="SFC290" s="309"/>
      <c r="SFD290" s="309"/>
      <c r="SFE290" s="309"/>
      <c r="SFF290" s="309"/>
      <c r="SFG290" s="309"/>
      <c r="SFH290" s="309"/>
      <c r="SFI290" s="309"/>
      <c r="SFJ290" s="309"/>
      <c r="SFK290" s="309"/>
      <c r="SFL290" s="309"/>
      <c r="SFM290" s="309"/>
      <c r="SFN290" s="309"/>
      <c r="SFO290" s="309"/>
      <c r="SFP290" s="309"/>
      <c r="SFQ290" s="309"/>
      <c r="SFR290" s="309"/>
      <c r="SFS290" s="309"/>
      <c r="SFT290" s="309"/>
      <c r="SFU290" s="309"/>
      <c r="SFV290" s="309"/>
      <c r="SFW290" s="309"/>
      <c r="SFX290" s="309"/>
      <c r="SFY290" s="309"/>
      <c r="SFZ290" s="309"/>
      <c r="SGA290" s="309"/>
      <c r="SGB290" s="309"/>
      <c r="SGC290" s="309"/>
      <c r="SGD290" s="309"/>
      <c r="SGE290" s="309"/>
      <c r="SGF290" s="309"/>
      <c r="SGG290" s="309"/>
      <c r="SGH290" s="309"/>
      <c r="SGI290" s="309"/>
      <c r="SGJ290" s="309"/>
      <c r="SGK290" s="309"/>
      <c r="SGL290" s="309"/>
      <c r="SGM290" s="309"/>
      <c r="SGN290" s="309"/>
      <c r="SGO290" s="309"/>
      <c r="SGP290" s="309"/>
      <c r="SGQ290" s="309"/>
      <c r="SGR290" s="309"/>
      <c r="SGS290" s="309"/>
      <c r="SGT290" s="309"/>
      <c r="SGU290" s="309"/>
      <c r="SGV290" s="309"/>
      <c r="SGW290" s="309"/>
      <c r="SGX290" s="309"/>
      <c r="SGY290" s="309"/>
      <c r="SGZ290" s="309"/>
      <c r="SHA290" s="309"/>
      <c r="SHB290" s="309"/>
      <c r="SHC290" s="309"/>
      <c r="SHD290" s="309"/>
      <c r="SHE290" s="309"/>
      <c r="SHF290" s="309"/>
      <c r="SHG290" s="309"/>
      <c r="SHH290" s="309"/>
      <c r="SHI290" s="309"/>
      <c r="SHJ290" s="309"/>
      <c r="SHK290" s="309"/>
      <c r="SHL290" s="309"/>
      <c r="SHM290" s="309"/>
      <c r="SHN290" s="309"/>
      <c r="SHO290" s="309"/>
      <c r="SHP290" s="309"/>
      <c r="SHQ290" s="309"/>
      <c r="SHR290" s="309"/>
      <c r="SHS290" s="309"/>
      <c r="SHT290" s="309"/>
      <c r="SHU290" s="309"/>
      <c r="SHV290" s="309"/>
      <c r="SHW290" s="309"/>
      <c r="SHX290" s="309"/>
      <c r="SHY290" s="309"/>
      <c r="SHZ290" s="309"/>
      <c r="SIA290" s="309"/>
      <c r="SIB290" s="309"/>
      <c r="SIC290" s="309"/>
      <c r="SID290" s="309"/>
      <c r="SIE290" s="309"/>
      <c r="SIF290" s="309"/>
      <c r="SIG290" s="309"/>
      <c r="SIH290" s="309"/>
      <c r="SII290" s="309"/>
      <c r="SIJ290" s="309"/>
      <c r="SIK290" s="309"/>
      <c r="SIL290" s="309"/>
      <c r="SIM290" s="309"/>
      <c r="SIN290" s="309"/>
      <c r="SIO290" s="309"/>
      <c r="SIP290" s="309"/>
      <c r="SIQ290" s="309"/>
      <c r="SIR290" s="309"/>
      <c r="SIS290" s="309"/>
      <c r="SIT290" s="309"/>
      <c r="SIU290" s="309"/>
      <c r="SIV290" s="309"/>
      <c r="SIW290" s="309"/>
      <c r="SIX290" s="309"/>
      <c r="SIY290" s="309"/>
      <c r="SIZ290" s="309"/>
      <c r="SJA290" s="309"/>
      <c r="SJB290" s="309"/>
      <c r="SJC290" s="309"/>
      <c r="SJD290" s="309"/>
      <c r="SJE290" s="309"/>
      <c r="SJF290" s="309"/>
      <c r="SJG290" s="309"/>
      <c r="SJH290" s="309"/>
      <c r="SJI290" s="309"/>
      <c r="SJJ290" s="309"/>
      <c r="SJK290" s="309"/>
      <c r="SJL290" s="309"/>
      <c r="SJM290" s="309"/>
      <c r="SJN290" s="309"/>
      <c r="SJO290" s="309"/>
      <c r="SJP290" s="309"/>
      <c r="SJQ290" s="309"/>
      <c r="SJR290" s="309"/>
      <c r="SJS290" s="309"/>
      <c r="SJT290" s="309"/>
      <c r="SJU290" s="309"/>
      <c r="SJV290" s="309"/>
      <c r="SJW290" s="309"/>
      <c r="SJX290" s="309"/>
      <c r="SJY290" s="309"/>
      <c r="SJZ290" s="309"/>
      <c r="SKA290" s="309"/>
      <c r="SKB290" s="309"/>
      <c r="SKC290" s="309"/>
      <c r="SKD290" s="309"/>
      <c r="SKE290" s="309"/>
      <c r="SKF290" s="309"/>
      <c r="SKG290" s="309"/>
      <c r="SKH290" s="309"/>
      <c r="SKI290" s="309"/>
      <c r="SKJ290" s="309"/>
      <c r="SKK290" s="309"/>
      <c r="SKL290" s="309"/>
      <c r="SKM290" s="309"/>
      <c r="SKN290" s="309"/>
      <c r="SKO290" s="309"/>
      <c r="SKP290" s="309"/>
      <c r="SKQ290" s="309"/>
      <c r="SKR290" s="309"/>
      <c r="SKS290" s="309"/>
      <c r="SKT290" s="309"/>
      <c r="SKU290" s="309"/>
      <c r="SKV290" s="309"/>
      <c r="SKW290" s="309"/>
      <c r="SKX290" s="309"/>
      <c r="SKY290" s="309"/>
      <c r="SKZ290" s="309"/>
      <c r="SLA290" s="309"/>
      <c r="SLB290" s="309"/>
      <c r="SLC290" s="309"/>
      <c r="SLD290" s="309"/>
      <c r="SLE290" s="309"/>
      <c r="SLF290" s="309"/>
      <c r="SLG290" s="309"/>
      <c r="SLH290" s="309"/>
      <c r="SLI290" s="309"/>
      <c r="SLJ290" s="309"/>
      <c r="SLK290" s="309"/>
      <c r="SLL290" s="309"/>
      <c r="SLM290" s="309"/>
      <c r="SLN290" s="309"/>
      <c r="SLO290" s="309"/>
      <c r="SLP290" s="309"/>
      <c r="SLQ290" s="309"/>
      <c r="SLR290" s="309"/>
      <c r="SLS290" s="309"/>
      <c r="SLT290" s="309"/>
      <c r="SLU290" s="309"/>
      <c r="SLV290" s="309"/>
      <c r="SLW290" s="309"/>
      <c r="SLX290" s="309"/>
      <c r="SLY290" s="309"/>
      <c r="SLZ290" s="309"/>
      <c r="SMA290" s="309"/>
      <c r="SMB290" s="309"/>
      <c r="SMC290" s="309"/>
      <c r="SMD290" s="309"/>
      <c r="SME290" s="309"/>
      <c r="SMF290" s="309"/>
      <c r="SMG290" s="309"/>
      <c r="SMH290" s="309"/>
      <c r="SMI290" s="309"/>
      <c r="SMJ290" s="309"/>
      <c r="SMK290" s="309"/>
      <c r="SML290" s="309"/>
      <c r="SMM290" s="309"/>
      <c r="SMN290" s="309"/>
      <c r="SMO290" s="309"/>
      <c r="SMP290" s="309"/>
      <c r="SMQ290" s="309"/>
      <c r="SMR290" s="309"/>
      <c r="SMS290" s="309"/>
      <c r="SMT290" s="309"/>
      <c r="SMU290" s="309"/>
      <c r="SMV290" s="309"/>
      <c r="SMW290" s="309"/>
      <c r="SMX290" s="309"/>
      <c r="SMY290" s="309"/>
      <c r="SMZ290" s="309"/>
      <c r="SNA290" s="309"/>
      <c r="SNB290" s="309"/>
      <c r="SNC290" s="309"/>
      <c r="SND290" s="309"/>
      <c r="SNE290" s="309"/>
      <c r="SNF290" s="309"/>
      <c r="SNG290" s="309"/>
      <c r="SNH290" s="309"/>
      <c r="SNI290" s="309"/>
      <c r="SNJ290" s="309"/>
      <c r="SNK290" s="309"/>
      <c r="SNL290" s="309"/>
      <c r="SNM290" s="309"/>
      <c r="SNN290" s="309"/>
      <c r="SNO290" s="309"/>
      <c r="SNP290" s="309"/>
      <c r="SNQ290" s="309"/>
      <c r="SNR290" s="309"/>
      <c r="SNS290" s="309"/>
      <c r="SNT290" s="309"/>
      <c r="SNU290" s="309"/>
      <c r="SNV290" s="309"/>
      <c r="SNW290" s="309"/>
      <c r="SNX290" s="309"/>
      <c r="SNY290" s="309"/>
      <c r="SNZ290" s="309"/>
      <c r="SOA290" s="309"/>
      <c r="SOB290" s="309"/>
      <c r="SOC290" s="309"/>
      <c r="SOD290" s="309"/>
      <c r="SOE290" s="309"/>
      <c r="SOF290" s="309"/>
      <c r="SOG290" s="309"/>
      <c r="SOH290" s="309"/>
      <c r="SOI290" s="309"/>
      <c r="SOJ290" s="309"/>
      <c r="SOK290" s="309"/>
      <c r="SOL290" s="309"/>
      <c r="SOM290" s="309"/>
      <c r="SON290" s="309"/>
      <c r="SOO290" s="309"/>
      <c r="SOP290" s="309"/>
      <c r="SOQ290" s="309"/>
      <c r="SOR290" s="309"/>
      <c r="SOS290" s="309"/>
      <c r="SOT290" s="309"/>
      <c r="SOU290" s="309"/>
      <c r="SOV290" s="309"/>
      <c r="SOW290" s="309"/>
      <c r="SOX290" s="309"/>
      <c r="SOY290" s="309"/>
      <c r="SOZ290" s="309"/>
      <c r="SPA290" s="309"/>
      <c r="SPB290" s="309"/>
      <c r="SPC290" s="309"/>
      <c r="SPD290" s="309"/>
      <c r="SPE290" s="309"/>
      <c r="SPF290" s="309"/>
      <c r="SPG290" s="309"/>
      <c r="SPH290" s="309"/>
      <c r="SPI290" s="309"/>
      <c r="SPJ290" s="309"/>
      <c r="SPK290" s="309"/>
      <c r="SPL290" s="309"/>
      <c r="SPM290" s="309"/>
      <c r="SPN290" s="309"/>
      <c r="SPO290" s="309"/>
      <c r="SPP290" s="309"/>
      <c r="SPQ290" s="309"/>
      <c r="SPR290" s="309"/>
      <c r="SPS290" s="309"/>
      <c r="SPT290" s="309"/>
      <c r="SPU290" s="309"/>
      <c r="SPV290" s="309"/>
      <c r="SPW290" s="309"/>
      <c r="SPX290" s="309"/>
      <c r="SPY290" s="309"/>
      <c r="SPZ290" s="309"/>
      <c r="SQA290" s="309"/>
      <c r="SQB290" s="309"/>
      <c r="SQC290" s="309"/>
      <c r="SQD290" s="309"/>
      <c r="SQE290" s="309"/>
      <c r="SQF290" s="309"/>
      <c r="SQG290" s="309"/>
      <c r="SQH290" s="309"/>
      <c r="SQI290" s="309"/>
      <c r="SQJ290" s="309"/>
      <c r="SQK290" s="309"/>
      <c r="SQL290" s="309"/>
      <c r="SQM290" s="309"/>
      <c r="SQN290" s="309"/>
      <c r="SQO290" s="309"/>
      <c r="SQP290" s="309"/>
      <c r="SQQ290" s="309"/>
      <c r="SQR290" s="309"/>
      <c r="SQS290" s="309"/>
      <c r="SQT290" s="309"/>
      <c r="SQU290" s="309"/>
      <c r="SQV290" s="309"/>
      <c r="SQW290" s="309"/>
      <c r="SQX290" s="309"/>
      <c r="SQY290" s="309"/>
      <c r="SQZ290" s="309"/>
      <c r="SRA290" s="309"/>
      <c r="SRB290" s="309"/>
      <c r="SRC290" s="309"/>
      <c r="SRD290" s="309"/>
      <c r="SRE290" s="309"/>
      <c r="SRF290" s="309"/>
      <c r="SRG290" s="309"/>
      <c r="SRH290" s="309"/>
      <c r="SRI290" s="309"/>
      <c r="SRJ290" s="309"/>
      <c r="SRK290" s="309"/>
      <c r="SRL290" s="309"/>
      <c r="SRM290" s="309"/>
      <c r="SRN290" s="309"/>
      <c r="SRO290" s="309"/>
      <c r="SRP290" s="309"/>
      <c r="SRQ290" s="309"/>
      <c r="SRR290" s="309"/>
      <c r="SRS290" s="309"/>
      <c r="SRT290" s="309"/>
      <c r="SRU290" s="309"/>
      <c r="SRV290" s="309"/>
      <c r="SRW290" s="309"/>
      <c r="SRX290" s="309"/>
      <c r="SRY290" s="309"/>
      <c r="SRZ290" s="309"/>
      <c r="SSA290" s="309"/>
      <c r="SSB290" s="309"/>
      <c r="SSC290" s="309"/>
      <c r="SSD290" s="309"/>
      <c r="SSE290" s="309"/>
      <c r="SSF290" s="309"/>
      <c r="SSG290" s="309"/>
      <c r="SSH290" s="309"/>
      <c r="SSI290" s="309"/>
      <c r="SSJ290" s="309"/>
      <c r="SSK290" s="309"/>
      <c r="SSL290" s="309"/>
      <c r="SSM290" s="309"/>
      <c r="SSN290" s="309"/>
      <c r="SSO290" s="309"/>
      <c r="SSP290" s="309"/>
      <c r="SSQ290" s="309"/>
      <c r="SSR290" s="309"/>
      <c r="SSS290" s="309"/>
      <c r="SST290" s="309"/>
      <c r="SSU290" s="309"/>
      <c r="SSV290" s="309"/>
      <c r="SSW290" s="309"/>
      <c r="SSX290" s="309"/>
      <c r="SSY290" s="309"/>
      <c r="SSZ290" s="309"/>
      <c r="STA290" s="309"/>
      <c r="STB290" s="309"/>
      <c r="STC290" s="309"/>
      <c r="STD290" s="309"/>
      <c r="STE290" s="309"/>
      <c r="STF290" s="309"/>
      <c r="STG290" s="309"/>
      <c r="STH290" s="309"/>
      <c r="STI290" s="309"/>
      <c r="STJ290" s="309"/>
      <c r="STK290" s="309"/>
      <c r="STL290" s="309"/>
      <c r="STM290" s="309"/>
      <c r="STN290" s="309"/>
      <c r="STO290" s="309"/>
      <c r="STP290" s="309"/>
      <c r="STQ290" s="309"/>
      <c r="STR290" s="309"/>
      <c r="STS290" s="309"/>
      <c r="STT290" s="309"/>
      <c r="STU290" s="309"/>
      <c r="STV290" s="309"/>
      <c r="STW290" s="309"/>
      <c r="STX290" s="309"/>
      <c r="STY290" s="309"/>
      <c r="STZ290" s="309"/>
      <c r="SUA290" s="309"/>
      <c r="SUB290" s="309"/>
      <c r="SUC290" s="309"/>
      <c r="SUD290" s="309"/>
      <c r="SUE290" s="309"/>
      <c r="SUF290" s="309"/>
      <c r="SUG290" s="309"/>
      <c r="SUH290" s="309"/>
      <c r="SUI290" s="309"/>
      <c r="SUJ290" s="309"/>
      <c r="SUK290" s="309"/>
      <c r="SUL290" s="309"/>
      <c r="SUM290" s="309"/>
      <c r="SUN290" s="309"/>
      <c r="SUO290" s="309"/>
      <c r="SUP290" s="309"/>
      <c r="SUQ290" s="309"/>
      <c r="SUR290" s="309"/>
      <c r="SUS290" s="309"/>
      <c r="SUT290" s="309"/>
      <c r="SUU290" s="309"/>
      <c r="SUV290" s="309"/>
      <c r="SUW290" s="309"/>
      <c r="SUX290" s="309"/>
      <c r="SUY290" s="309"/>
      <c r="SUZ290" s="309"/>
      <c r="SVA290" s="309"/>
      <c r="SVB290" s="309"/>
      <c r="SVC290" s="309"/>
      <c r="SVD290" s="309"/>
      <c r="SVE290" s="309"/>
      <c r="SVF290" s="309"/>
      <c r="SVG290" s="309"/>
      <c r="SVH290" s="309"/>
      <c r="SVI290" s="309"/>
      <c r="SVJ290" s="309"/>
      <c r="SVK290" s="309"/>
      <c r="SVL290" s="309"/>
      <c r="SVM290" s="309"/>
      <c r="SVN290" s="309"/>
      <c r="SVO290" s="309"/>
      <c r="SVP290" s="309"/>
      <c r="SVQ290" s="309"/>
      <c r="SVR290" s="309"/>
      <c r="SVS290" s="309"/>
      <c r="SVT290" s="309"/>
      <c r="SVU290" s="309"/>
      <c r="SVV290" s="309"/>
      <c r="SVW290" s="309"/>
      <c r="SVX290" s="309"/>
      <c r="SVY290" s="309"/>
      <c r="SVZ290" s="309"/>
      <c r="SWA290" s="309"/>
      <c r="SWB290" s="309"/>
      <c r="SWC290" s="309"/>
      <c r="SWD290" s="309"/>
      <c r="SWE290" s="309"/>
      <c r="SWF290" s="309"/>
      <c r="SWG290" s="309"/>
      <c r="SWH290" s="309"/>
      <c r="SWI290" s="309"/>
      <c r="SWJ290" s="309"/>
      <c r="SWK290" s="309"/>
      <c r="SWL290" s="309"/>
      <c r="SWM290" s="309"/>
      <c r="SWN290" s="309"/>
      <c r="SWO290" s="309"/>
      <c r="SWP290" s="309"/>
      <c r="SWQ290" s="309"/>
      <c r="SWR290" s="309"/>
      <c r="SWS290" s="309"/>
      <c r="SWT290" s="309"/>
      <c r="SWU290" s="309"/>
      <c r="SWV290" s="309"/>
      <c r="SWW290" s="309"/>
      <c r="SWX290" s="309"/>
      <c r="SWY290" s="309"/>
      <c r="SWZ290" s="309"/>
      <c r="SXA290" s="309"/>
      <c r="SXB290" s="309"/>
      <c r="SXC290" s="309"/>
      <c r="SXD290" s="309"/>
      <c r="SXE290" s="309"/>
      <c r="SXF290" s="309"/>
      <c r="SXG290" s="309"/>
      <c r="SXH290" s="309"/>
      <c r="SXI290" s="309"/>
      <c r="SXJ290" s="309"/>
      <c r="SXK290" s="309"/>
      <c r="SXL290" s="309"/>
      <c r="SXM290" s="309"/>
      <c r="SXN290" s="309"/>
      <c r="SXO290" s="309"/>
      <c r="SXP290" s="309"/>
      <c r="SXQ290" s="309"/>
      <c r="SXR290" s="309"/>
      <c r="SXS290" s="309"/>
      <c r="SXT290" s="309"/>
      <c r="SXU290" s="309"/>
      <c r="SXV290" s="309"/>
      <c r="SXW290" s="309"/>
      <c r="SXX290" s="309"/>
      <c r="SXY290" s="309"/>
      <c r="SXZ290" s="309"/>
      <c r="SYA290" s="309"/>
      <c r="SYB290" s="309"/>
      <c r="SYC290" s="309"/>
      <c r="SYD290" s="309"/>
      <c r="SYE290" s="309"/>
      <c r="SYF290" s="309"/>
      <c r="SYG290" s="309"/>
      <c r="SYH290" s="309"/>
      <c r="SYI290" s="309"/>
      <c r="SYJ290" s="309"/>
      <c r="SYK290" s="309"/>
      <c r="SYL290" s="309"/>
      <c r="SYM290" s="309"/>
      <c r="SYN290" s="309"/>
      <c r="SYO290" s="309"/>
      <c r="SYP290" s="309"/>
      <c r="SYQ290" s="309"/>
      <c r="SYR290" s="309"/>
      <c r="SYS290" s="309"/>
      <c r="SYT290" s="309"/>
      <c r="SYU290" s="309"/>
      <c r="SYV290" s="309"/>
      <c r="SYW290" s="309"/>
      <c r="SYX290" s="309"/>
      <c r="SYY290" s="309"/>
      <c r="SYZ290" s="309"/>
      <c r="SZA290" s="309"/>
      <c r="SZB290" s="309"/>
      <c r="SZC290" s="309"/>
      <c r="SZD290" s="309"/>
      <c r="SZE290" s="309"/>
      <c r="SZF290" s="309"/>
      <c r="SZG290" s="309"/>
      <c r="SZH290" s="309"/>
      <c r="SZI290" s="309"/>
      <c r="SZJ290" s="309"/>
      <c r="SZK290" s="309"/>
      <c r="SZL290" s="309"/>
      <c r="SZM290" s="309"/>
      <c r="SZN290" s="309"/>
      <c r="SZO290" s="309"/>
      <c r="SZP290" s="309"/>
      <c r="SZQ290" s="309"/>
      <c r="SZR290" s="309"/>
      <c r="SZS290" s="309"/>
      <c r="SZT290" s="309"/>
      <c r="SZU290" s="309"/>
      <c r="SZV290" s="309"/>
      <c r="SZW290" s="309"/>
      <c r="SZX290" s="309"/>
      <c r="SZY290" s="309"/>
      <c r="SZZ290" s="309"/>
      <c r="TAA290" s="309"/>
      <c r="TAB290" s="309"/>
      <c r="TAC290" s="309"/>
      <c r="TAD290" s="309"/>
      <c r="TAE290" s="309"/>
      <c r="TAF290" s="309"/>
      <c r="TAG290" s="309"/>
      <c r="TAH290" s="309"/>
      <c r="TAI290" s="309"/>
      <c r="TAJ290" s="309"/>
      <c r="TAK290" s="309"/>
      <c r="TAL290" s="309"/>
      <c r="TAM290" s="309"/>
      <c r="TAN290" s="309"/>
      <c r="TAO290" s="309"/>
      <c r="TAP290" s="309"/>
      <c r="TAQ290" s="309"/>
      <c r="TAR290" s="309"/>
      <c r="TAS290" s="309"/>
      <c r="TAT290" s="309"/>
      <c r="TAU290" s="309"/>
      <c r="TAV290" s="309"/>
      <c r="TAW290" s="309"/>
      <c r="TAX290" s="309"/>
      <c r="TAY290" s="309"/>
      <c r="TAZ290" s="309"/>
      <c r="TBA290" s="309"/>
      <c r="TBB290" s="309"/>
      <c r="TBC290" s="309"/>
      <c r="TBD290" s="309"/>
      <c r="TBE290" s="309"/>
      <c r="TBF290" s="309"/>
      <c r="TBG290" s="309"/>
      <c r="TBH290" s="309"/>
      <c r="TBI290" s="309"/>
      <c r="TBJ290" s="309"/>
      <c r="TBK290" s="309"/>
      <c r="TBL290" s="309"/>
      <c r="TBM290" s="309"/>
      <c r="TBN290" s="309"/>
      <c r="TBO290" s="309"/>
      <c r="TBP290" s="309"/>
      <c r="TBQ290" s="309"/>
      <c r="TBR290" s="309"/>
      <c r="TBS290" s="309"/>
      <c r="TBT290" s="309"/>
      <c r="TBU290" s="309"/>
      <c r="TBV290" s="309"/>
      <c r="TBW290" s="309"/>
      <c r="TBX290" s="309"/>
      <c r="TBY290" s="309"/>
      <c r="TBZ290" s="309"/>
      <c r="TCA290" s="309"/>
      <c r="TCB290" s="309"/>
      <c r="TCC290" s="309"/>
      <c r="TCD290" s="309"/>
      <c r="TCE290" s="309"/>
      <c r="TCF290" s="309"/>
      <c r="TCG290" s="309"/>
      <c r="TCH290" s="309"/>
      <c r="TCI290" s="309"/>
      <c r="TCJ290" s="309"/>
      <c r="TCK290" s="309"/>
      <c r="TCL290" s="309"/>
      <c r="TCM290" s="309"/>
      <c r="TCN290" s="309"/>
      <c r="TCO290" s="309"/>
      <c r="TCP290" s="309"/>
      <c r="TCQ290" s="309"/>
      <c r="TCR290" s="309"/>
      <c r="TCS290" s="309"/>
      <c r="TCT290" s="309"/>
      <c r="TCU290" s="309"/>
      <c r="TCV290" s="309"/>
      <c r="TCW290" s="309"/>
      <c r="TCX290" s="309"/>
      <c r="TCY290" s="309"/>
      <c r="TCZ290" s="309"/>
      <c r="TDA290" s="309"/>
      <c r="TDB290" s="309"/>
      <c r="TDC290" s="309"/>
      <c r="TDD290" s="309"/>
      <c r="TDE290" s="309"/>
      <c r="TDF290" s="309"/>
      <c r="TDG290" s="309"/>
      <c r="TDH290" s="309"/>
      <c r="TDI290" s="309"/>
      <c r="TDJ290" s="309"/>
      <c r="TDK290" s="309"/>
      <c r="TDL290" s="309"/>
      <c r="TDM290" s="309"/>
      <c r="TDN290" s="309"/>
      <c r="TDO290" s="309"/>
      <c r="TDP290" s="309"/>
      <c r="TDQ290" s="309"/>
      <c r="TDR290" s="309"/>
      <c r="TDS290" s="309"/>
      <c r="TDT290" s="309"/>
      <c r="TDU290" s="309"/>
      <c r="TDV290" s="309"/>
      <c r="TDW290" s="309"/>
      <c r="TDX290" s="309"/>
      <c r="TDY290" s="309"/>
      <c r="TDZ290" s="309"/>
      <c r="TEA290" s="309"/>
      <c r="TEB290" s="309"/>
      <c r="TEC290" s="309"/>
      <c r="TED290" s="309"/>
      <c r="TEE290" s="309"/>
      <c r="TEF290" s="309"/>
      <c r="TEG290" s="309"/>
      <c r="TEH290" s="309"/>
      <c r="TEI290" s="309"/>
      <c r="TEJ290" s="309"/>
      <c r="TEK290" s="309"/>
      <c r="TEL290" s="309"/>
      <c r="TEM290" s="309"/>
      <c r="TEN290" s="309"/>
      <c r="TEO290" s="309"/>
      <c r="TEP290" s="309"/>
      <c r="TEQ290" s="309"/>
      <c r="TER290" s="309"/>
      <c r="TES290" s="309"/>
      <c r="TET290" s="309"/>
      <c r="TEU290" s="309"/>
      <c r="TEV290" s="309"/>
      <c r="TEW290" s="309"/>
      <c r="TEX290" s="309"/>
      <c r="TEY290" s="309"/>
      <c r="TEZ290" s="309"/>
      <c r="TFA290" s="309"/>
      <c r="TFB290" s="309"/>
      <c r="TFC290" s="309"/>
      <c r="TFD290" s="309"/>
      <c r="TFE290" s="309"/>
      <c r="TFF290" s="309"/>
      <c r="TFG290" s="309"/>
      <c r="TFH290" s="309"/>
      <c r="TFI290" s="309"/>
      <c r="TFJ290" s="309"/>
      <c r="TFK290" s="309"/>
      <c r="TFL290" s="309"/>
      <c r="TFM290" s="309"/>
      <c r="TFN290" s="309"/>
      <c r="TFO290" s="309"/>
      <c r="TFP290" s="309"/>
      <c r="TFQ290" s="309"/>
      <c r="TFR290" s="309"/>
      <c r="TFS290" s="309"/>
      <c r="TFT290" s="309"/>
      <c r="TFU290" s="309"/>
      <c r="TFV290" s="309"/>
      <c r="TFW290" s="309"/>
      <c r="TFX290" s="309"/>
      <c r="TFY290" s="309"/>
      <c r="TFZ290" s="309"/>
      <c r="TGA290" s="309"/>
      <c r="TGB290" s="309"/>
      <c r="TGC290" s="309"/>
      <c r="TGD290" s="309"/>
      <c r="TGE290" s="309"/>
      <c r="TGF290" s="309"/>
      <c r="TGG290" s="309"/>
      <c r="TGH290" s="309"/>
      <c r="TGI290" s="309"/>
      <c r="TGJ290" s="309"/>
      <c r="TGK290" s="309"/>
      <c r="TGL290" s="309"/>
      <c r="TGM290" s="309"/>
      <c r="TGN290" s="309"/>
      <c r="TGO290" s="309"/>
      <c r="TGP290" s="309"/>
      <c r="TGQ290" s="309"/>
      <c r="TGR290" s="309"/>
      <c r="TGS290" s="309"/>
      <c r="TGT290" s="309"/>
      <c r="TGU290" s="309"/>
      <c r="TGV290" s="309"/>
      <c r="TGW290" s="309"/>
      <c r="TGX290" s="309"/>
      <c r="TGY290" s="309"/>
      <c r="TGZ290" s="309"/>
      <c r="THA290" s="309"/>
      <c r="THB290" s="309"/>
      <c r="THC290" s="309"/>
      <c r="THD290" s="309"/>
      <c r="THE290" s="309"/>
      <c r="THF290" s="309"/>
      <c r="THG290" s="309"/>
      <c r="THH290" s="309"/>
      <c r="THI290" s="309"/>
      <c r="THJ290" s="309"/>
      <c r="THK290" s="309"/>
      <c r="THL290" s="309"/>
      <c r="THM290" s="309"/>
      <c r="THN290" s="309"/>
      <c r="THO290" s="309"/>
      <c r="THP290" s="309"/>
      <c r="THQ290" s="309"/>
      <c r="THR290" s="309"/>
      <c r="THS290" s="309"/>
      <c r="THT290" s="309"/>
      <c r="THU290" s="309"/>
      <c r="THV290" s="309"/>
      <c r="THW290" s="309"/>
      <c r="THX290" s="309"/>
      <c r="THY290" s="309"/>
      <c r="THZ290" s="309"/>
      <c r="TIA290" s="309"/>
      <c r="TIB290" s="309"/>
      <c r="TIC290" s="309"/>
      <c r="TID290" s="309"/>
      <c r="TIE290" s="309"/>
      <c r="TIF290" s="309"/>
      <c r="TIG290" s="309"/>
      <c r="TIH290" s="309"/>
      <c r="TII290" s="309"/>
      <c r="TIJ290" s="309"/>
      <c r="TIK290" s="309"/>
      <c r="TIL290" s="309"/>
      <c r="TIM290" s="309"/>
      <c r="TIN290" s="309"/>
      <c r="TIO290" s="309"/>
      <c r="TIP290" s="309"/>
      <c r="TIQ290" s="309"/>
      <c r="TIR290" s="309"/>
      <c r="TIS290" s="309"/>
      <c r="TIT290" s="309"/>
      <c r="TIU290" s="309"/>
      <c r="TIV290" s="309"/>
      <c r="TIW290" s="309"/>
      <c r="TIX290" s="309"/>
      <c r="TIY290" s="309"/>
      <c r="TIZ290" s="309"/>
      <c r="TJA290" s="309"/>
      <c r="TJB290" s="309"/>
      <c r="TJC290" s="309"/>
      <c r="TJD290" s="309"/>
      <c r="TJE290" s="309"/>
      <c r="TJF290" s="309"/>
      <c r="TJG290" s="309"/>
      <c r="TJH290" s="309"/>
      <c r="TJI290" s="309"/>
      <c r="TJJ290" s="309"/>
      <c r="TJK290" s="309"/>
      <c r="TJL290" s="309"/>
      <c r="TJM290" s="309"/>
      <c r="TJN290" s="309"/>
      <c r="TJO290" s="309"/>
      <c r="TJP290" s="309"/>
      <c r="TJQ290" s="309"/>
      <c r="TJR290" s="309"/>
      <c r="TJS290" s="309"/>
      <c r="TJT290" s="309"/>
      <c r="TJU290" s="309"/>
      <c r="TJV290" s="309"/>
      <c r="TJW290" s="309"/>
      <c r="TJX290" s="309"/>
      <c r="TJY290" s="309"/>
      <c r="TJZ290" s="309"/>
      <c r="TKA290" s="309"/>
      <c r="TKB290" s="309"/>
      <c r="TKC290" s="309"/>
      <c r="TKD290" s="309"/>
      <c r="TKE290" s="309"/>
      <c r="TKF290" s="309"/>
      <c r="TKG290" s="309"/>
      <c r="TKH290" s="309"/>
      <c r="TKI290" s="309"/>
      <c r="TKJ290" s="309"/>
      <c r="TKK290" s="309"/>
      <c r="TKL290" s="309"/>
      <c r="TKM290" s="309"/>
      <c r="TKN290" s="309"/>
      <c r="TKO290" s="309"/>
      <c r="TKP290" s="309"/>
      <c r="TKQ290" s="309"/>
      <c r="TKR290" s="309"/>
      <c r="TKS290" s="309"/>
      <c r="TKT290" s="309"/>
      <c r="TKU290" s="309"/>
      <c r="TKV290" s="309"/>
      <c r="TKW290" s="309"/>
      <c r="TKX290" s="309"/>
      <c r="TKY290" s="309"/>
      <c r="TKZ290" s="309"/>
      <c r="TLA290" s="309"/>
      <c r="TLB290" s="309"/>
      <c r="TLC290" s="309"/>
      <c r="TLD290" s="309"/>
      <c r="TLE290" s="309"/>
      <c r="TLF290" s="309"/>
      <c r="TLG290" s="309"/>
      <c r="TLH290" s="309"/>
      <c r="TLI290" s="309"/>
      <c r="TLJ290" s="309"/>
      <c r="TLK290" s="309"/>
      <c r="TLL290" s="309"/>
      <c r="TLM290" s="309"/>
      <c r="TLN290" s="309"/>
      <c r="TLO290" s="309"/>
      <c r="TLP290" s="309"/>
      <c r="TLQ290" s="309"/>
      <c r="TLR290" s="309"/>
      <c r="TLS290" s="309"/>
      <c r="TLT290" s="309"/>
      <c r="TLU290" s="309"/>
      <c r="TLV290" s="309"/>
      <c r="TLW290" s="309"/>
      <c r="TLX290" s="309"/>
      <c r="TLY290" s="309"/>
      <c r="TLZ290" s="309"/>
      <c r="TMA290" s="309"/>
      <c r="TMB290" s="309"/>
      <c r="TMC290" s="309"/>
      <c r="TMD290" s="309"/>
      <c r="TME290" s="309"/>
      <c r="TMF290" s="309"/>
      <c r="TMG290" s="309"/>
      <c r="TMH290" s="309"/>
      <c r="TMI290" s="309"/>
      <c r="TMJ290" s="309"/>
      <c r="TMK290" s="309"/>
      <c r="TML290" s="309"/>
      <c r="TMM290" s="309"/>
      <c r="TMN290" s="309"/>
      <c r="TMO290" s="309"/>
      <c r="TMP290" s="309"/>
      <c r="TMQ290" s="309"/>
      <c r="TMR290" s="309"/>
      <c r="TMS290" s="309"/>
      <c r="TMT290" s="309"/>
      <c r="TMU290" s="309"/>
      <c r="TMV290" s="309"/>
      <c r="TMW290" s="309"/>
      <c r="TMX290" s="309"/>
      <c r="TMY290" s="309"/>
      <c r="TMZ290" s="309"/>
      <c r="TNA290" s="309"/>
      <c r="TNB290" s="309"/>
      <c r="TNC290" s="309"/>
      <c r="TND290" s="309"/>
      <c r="TNE290" s="309"/>
      <c r="TNF290" s="309"/>
      <c r="TNG290" s="309"/>
      <c r="TNH290" s="309"/>
      <c r="TNI290" s="309"/>
      <c r="TNJ290" s="309"/>
      <c r="TNK290" s="309"/>
      <c r="TNL290" s="309"/>
      <c r="TNM290" s="309"/>
      <c r="TNN290" s="309"/>
      <c r="TNO290" s="309"/>
      <c r="TNP290" s="309"/>
      <c r="TNQ290" s="309"/>
      <c r="TNR290" s="309"/>
      <c r="TNS290" s="309"/>
      <c r="TNT290" s="309"/>
      <c r="TNU290" s="309"/>
      <c r="TNV290" s="309"/>
      <c r="TNW290" s="309"/>
      <c r="TNX290" s="309"/>
      <c r="TNY290" s="309"/>
      <c r="TNZ290" s="309"/>
      <c r="TOA290" s="309"/>
      <c r="TOB290" s="309"/>
      <c r="TOC290" s="309"/>
      <c r="TOD290" s="309"/>
      <c r="TOE290" s="309"/>
      <c r="TOF290" s="309"/>
      <c r="TOG290" s="309"/>
      <c r="TOH290" s="309"/>
      <c r="TOI290" s="309"/>
      <c r="TOJ290" s="309"/>
      <c r="TOK290" s="309"/>
      <c r="TOL290" s="309"/>
      <c r="TOM290" s="309"/>
      <c r="TON290" s="309"/>
      <c r="TOO290" s="309"/>
      <c r="TOP290" s="309"/>
      <c r="TOQ290" s="309"/>
      <c r="TOR290" s="309"/>
      <c r="TOS290" s="309"/>
      <c r="TOT290" s="309"/>
      <c r="TOU290" s="309"/>
      <c r="TOV290" s="309"/>
      <c r="TOW290" s="309"/>
      <c r="TOX290" s="309"/>
      <c r="TOY290" s="309"/>
      <c r="TOZ290" s="309"/>
      <c r="TPA290" s="309"/>
      <c r="TPB290" s="309"/>
      <c r="TPC290" s="309"/>
      <c r="TPD290" s="309"/>
      <c r="TPE290" s="309"/>
      <c r="TPF290" s="309"/>
      <c r="TPG290" s="309"/>
      <c r="TPH290" s="309"/>
      <c r="TPI290" s="309"/>
      <c r="TPJ290" s="309"/>
      <c r="TPK290" s="309"/>
      <c r="TPL290" s="309"/>
      <c r="TPM290" s="309"/>
      <c r="TPN290" s="309"/>
      <c r="TPO290" s="309"/>
      <c r="TPP290" s="309"/>
      <c r="TPQ290" s="309"/>
      <c r="TPR290" s="309"/>
      <c r="TPS290" s="309"/>
      <c r="TPT290" s="309"/>
      <c r="TPU290" s="309"/>
      <c r="TPV290" s="309"/>
      <c r="TPW290" s="309"/>
      <c r="TPX290" s="309"/>
      <c r="TPY290" s="309"/>
      <c r="TPZ290" s="309"/>
      <c r="TQA290" s="309"/>
      <c r="TQB290" s="309"/>
      <c r="TQC290" s="309"/>
      <c r="TQD290" s="309"/>
      <c r="TQE290" s="309"/>
      <c r="TQF290" s="309"/>
      <c r="TQG290" s="309"/>
      <c r="TQH290" s="309"/>
      <c r="TQI290" s="309"/>
      <c r="TQJ290" s="309"/>
      <c r="TQK290" s="309"/>
      <c r="TQL290" s="309"/>
      <c r="TQM290" s="309"/>
      <c r="TQN290" s="309"/>
      <c r="TQO290" s="309"/>
      <c r="TQP290" s="309"/>
      <c r="TQQ290" s="309"/>
      <c r="TQR290" s="309"/>
      <c r="TQS290" s="309"/>
      <c r="TQT290" s="309"/>
      <c r="TQU290" s="309"/>
      <c r="TQV290" s="309"/>
      <c r="TQW290" s="309"/>
      <c r="TQX290" s="309"/>
      <c r="TQY290" s="309"/>
      <c r="TQZ290" s="309"/>
      <c r="TRA290" s="309"/>
      <c r="TRB290" s="309"/>
      <c r="TRC290" s="309"/>
      <c r="TRD290" s="309"/>
      <c r="TRE290" s="309"/>
      <c r="TRF290" s="309"/>
      <c r="TRG290" s="309"/>
      <c r="TRH290" s="309"/>
      <c r="TRI290" s="309"/>
      <c r="TRJ290" s="309"/>
      <c r="TRK290" s="309"/>
      <c r="TRL290" s="309"/>
      <c r="TRM290" s="309"/>
      <c r="TRN290" s="309"/>
      <c r="TRO290" s="309"/>
      <c r="TRP290" s="309"/>
      <c r="TRQ290" s="309"/>
      <c r="TRR290" s="309"/>
      <c r="TRS290" s="309"/>
      <c r="TRT290" s="309"/>
      <c r="TRU290" s="309"/>
      <c r="TRV290" s="309"/>
      <c r="TRW290" s="309"/>
      <c r="TRX290" s="309"/>
      <c r="TRY290" s="309"/>
      <c r="TRZ290" s="309"/>
      <c r="TSA290" s="309"/>
      <c r="TSB290" s="309"/>
      <c r="TSC290" s="309"/>
      <c r="TSD290" s="309"/>
      <c r="TSE290" s="309"/>
      <c r="TSF290" s="309"/>
      <c r="TSG290" s="309"/>
      <c r="TSH290" s="309"/>
      <c r="TSI290" s="309"/>
      <c r="TSJ290" s="309"/>
      <c r="TSK290" s="309"/>
      <c r="TSL290" s="309"/>
      <c r="TSM290" s="309"/>
      <c r="TSN290" s="309"/>
      <c r="TSO290" s="309"/>
      <c r="TSP290" s="309"/>
      <c r="TSQ290" s="309"/>
      <c r="TSR290" s="309"/>
      <c r="TSS290" s="309"/>
      <c r="TST290" s="309"/>
      <c r="TSU290" s="309"/>
      <c r="TSV290" s="309"/>
      <c r="TSW290" s="309"/>
      <c r="TSX290" s="309"/>
      <c r="TSY290" s="309"/>
      <c r="TSZ290" s="309"/>
      <c r="TTA290" s="309"/>
      <c r="TTB290" s="309"/>
      <c r="TTC290" s="309"/>
      <c r="TTD290" s="309"/>
      <c r="TTE290" s="309"/>
      <c r="TTF290" s="309"/>
      <c r="TTG290" s="309"/>
      <c r="TTH290" s="309"/>
      <c r="TTI290" s="309"/>
      <c r="TTJ290" s="309"/>
      <c r="TTK290" s="309"/>
      <c r="TTL290" s="309"/>
      <c r="TTM290" s="309"/>
      <c r="TTN290" s="309"/>
      <c r="TTO290" s="309"/>
      <c r="TTP290" s="309"/>
      <c r="TTQ290" s="309"/>
      <c r="TTR290" s="309"/>
      <c r="TTS290" s="309"/>
      <c r="TTT290" s="309"/>
      <c r="TTU290" s="309"/>
      <c r="TTV290" s="309"/>
      <c r="TTW290" s="309"/>
      <c r="TTX290" s="309"/>
      <c r="TTY290" s="309"/>
      <c r="TTZ290" s="309"/>
      <c r="TUA290" s="309"/>
      <c r="TUB290" s="309"/>
      <c r="TUC290" s="309"/>
      <c r="TUD290" s="309"/>
      <c r="TUE290" s="309"/>
      <c r="TUF290" s="309"/>
      <c r="TUG290" s="309"/>
      <c r="TUH290" s="309"/>
      <c r="TUI290" s="309"/>
      <c r="TUJ290" s="309"/>
      <c r="TUK290" s="309"/>
      <c r="TUL290" s="309"/>
      <c r="TUM290" s="309"/>
      <c r="TUN290" s="309"/>
      <c r="TUO290" s="309"/>
      <c r="TUP290" s="309"/>
      <c r="TUQ290" s="309"/>
      <c r="TUR290" s="309"/>
      <c r="TUS290" s="309"/>
      <c r="TUT290" s="309"/>
      <c r="TUU290" s="309"/>
      <c r="TUV290" s="309"/>
      <c r="TUW290" s="309"/>
      <c r="TUX290" s="309"/>
      <c r="TUY290" s="309"/>
      <c r="TUZ290" s="309"/>
      <c r="TVA290" s="309"/>
      <c r="TVB290" s="309"/>
      <c r="TVC290" s="309"/>
      <c r="TVD290" s="309"/>
      <c r="TVE290" s="309"/>
      <c r="TVF290" s="309"/>
      <c r="TVG290" s="309"/>
      <c r="TVH290" s="309"/>
      <c r="TVI290" s="309"/>
      <c r="TVJ290" s="309"/>
      <c r="TVK290" s="309"/>
      <c r="TVL290" s="309"/>
      <c r="TVM290" s="309"/>
      <c r="TVN290" s="309"/>
      <c r="TVO290" s="309"/>
      <c r="TVP290" s="309"/>
      <c r="TVQ290" s="309"/>
      <c r="TVR290" s="309"/>
      <c r="TVS290" s="309"/>
      <c r="TVT290" s="309"/>
      <c r="TVU290" s="309"/>
      <c r="TVV290" s="309"/>
      <c r="TVW290" s="309"/>
      <c r="TVX290" s="309"/>
      <c r="TVY290" s="309"/>
      <c r="TVZ290" s="309"/>
      <c r="TWA290" s="309"/>
      <c r="TWB290" s="309"/>
      <c r="TWC290" s="309"/>
      <c r="TWD290" s="309"/>
      <c r="TWE290" s="309"/>
      <c r="TWF290" s="309"/>
      <c r="TWG290" s="309"/>
      <c r="TWH290" s="309"/>
      <c r="TWI290" s="309"/>
      <c r="TWJ290" s="309"/>
      <c r="TWK290" s="309"/>
      <c r="TWL290" s="309"/>
      <c r="TWM290" s="309"/>
      <c r="TWN290" s="309"/>
      <c r="TWO290" s="309"/>
      <c r="TWP290" s="309"/>
      <c r="TWQ290" s="309"/>
      <c r="TWR290" s="309"/>
      <c r="TWS290" s="309"/>
      <c r="TWT290" s="309"/>
      <c r="TWU290" s="309"/>
      <c r="TWV290" s="309"/>
      <c r="TWW290" s="309"/>
      <c r="TWX290" s="309"/>
      <c r="TWY290" s="309"/>
      <c r="TWZ290" s="309"/>
      <c r="TXA290" s="309"/>
      <c r="TXB290" s="309"/>
      <c r="TXC290" s="309"/>
      <c r="TXD290" s="309"/>
      <c r="TXE290" s="309"/>
      <c r="TXF290" s="309"/>
      <c r="TXG290" s="309"/>
      <c r="TXH290" s="309"/>
      <c r="TXI290" s="309"/>
      <c r="TXJ290" s="309"/>
      <c r="TXK290" s="309"/>
      <c r="TXL290" s="309"/>
      <c r="TXM290" s="309"/>
      <c r="TXN290" s="309"/>
      <c r="TXO290" s="309"/>
      <c r="TXP290" s="309"/>
      <c r="TXQ290" s="309"/>
      <c r="TXR290" s="309"/>
      <c r="TXS290" s="309"/>
      <c r="TXT290" s="309"/>
      <c r="TXU290" s="309"/>
      <c r="TXV290" s="309"/>
      <c r="TXW290" s="309"/>
      <c r="TXX290" s="309"/>
      <c r="TXY290" s="309"/>
      <c r="TXZ290" s="309"/>
      <c r="TYA290" s="309"/>
      <c r="TYB290" s="309"/>
      <c r="TYC290" s="309"/>
      <c r="TYD290" s="309"/>
      <c r="TYE290" s="309"/>
      <c r="TYF290" s="309"/>
      <c r="TYG290" s="309"/>
      <c r="TYH290" s="309"/>
      <c r="TYI290" s="309"/>
      <c r="TYJ290" s="309"/>
      <c r="TYK290" s="309"/>
      <c r="TYL290" s="309"/>
      <c r="TYM290" s="309"/>
      <c r="TYN290" s="309"/>
      <c r="TYO290" s="309"/>
      <c r="TYP290" s="309"/>
      <c r="TYQ290" s="309"/>
      <c r="TYR290" s="309"/>
      <c r="TYS290" s="309"/>
      <c r="TYT290" s="309"/>
      <c r="TYU290" s="309"/>
      <c r="TYV290" s="309"/>
      <c r="TYW290" s="309"/>
      <c r="TYX290" s="309"/>
      <c r="TYY290" s="309"/>
      <c r="TYZ290" s="309"/>
      <c r="TZA290" s="309"/>
      <c r="TZB290" s="309"/>
      <c r="TZC290" s="309"/>
      <c r="TZD290" s="309"/>
      <c r="TZE290" s="309"/>
      <c r="TZF290" s="309"/>
      <c r="TZG290" s="309"/>
      <c r="TZH290" s="309"/>
      <c r="TZI290" s="309"/>
      <c r="TZJ290" s="309"/>
      <c r="TZK290" s="309"/>
      <c r="TZL290" s="309"/>
      <c r="TZM290" s="309"/>
      <c r="TZN290" s="309"/>
      <c r="TZO290" s="309"/>
      <c r="TZP290" s="309"/>
      <c r="TZQ290" s="309"/>
      <c r="TZR290" s="309"/>
      <c r="TZS290" s="309"/>
      <c r="TZT290" s="309"/>
      <c r="TZU290" s="309"/>
      <c r="TZV290" s="309"/>
      <c r="TZW290" s="309"/>
      <c r="TZX290" s="309"/>
      <c r="TZY290" s="309"/>
      <c r="TZZ290" s="309"/>
      <c r="UAA290" s="309"/>
      <c r="UAB290" s="309"/>
      <c r="UAC290" s="309"/>
      <c r="UAD290" s="309"/>
      <c r="UAE290" s="309"/>
      <c r="UAF290" s="309"/>
      <c r="UAG290" s="309"/>
      <c r="UAH290" s="309"/>
      <c r="UAI290" s="309"/>
      <c r="UAJ290" s="309"/>
      <c r="UAK290" s="309"/>
      <c r="UAL290" s="309"/>
      <c r="UAM290" s="309"/>
      <c r="UAN290" s="309"/>
      <c r="UAO290" s="309"/>
      <c r="UAP290" s="309"/>
      <c r="UAQ290" s="309"/>
      <c r="UAR290" s="309"/>
      <c r="UAS290" s="309"/>
      <c r="UAT290" s="309"/>
      <c r="UAU290" s="309"/>
      <c r="UAV290" s="309"/>
      <c r="UAW290" s="309"/>
      <c r="UAX290" s="309"/>
      <c r="UAY290" s="309"/>
      <c r="UAZ290" s="309"/>
      <c r="UBA290" s="309"/>
      <c r="UBB290" s="309"/>
      <c r="UBC290" s="309"/>
      <c r="UBD290" s="309"/>
      <c r="UBE290" s="309"/>
      <c r="UBF290" s="309"/>
      <c r="UBG290" s="309"/>
      <c r="UBH290" s="309"/>
      <c r="UBI290" s="309"/>
      <c r="UBJ290" s="309"/>
      <c r="UBK290" s="309"/>
      <c r="UBL290" s="309"/>
      <c r="UBM290" s="309"/>
      <c r="UBN290" s="309"/>
      <c r="UBO290" s="309"/>
      <c r="UBP290" s="309"/>
      <c r="UBQ290" s="309"/>
      <c r="UBR290" s="309"/>
      <c r="UBS290" s="309"/>
      <c r="UBT290" s="309"/>
      <c r="UBU290" s="309"/>
      <c r="UBV290" s="309"/>
      <c r="UBW290" s="309"/>
      <c r="UBX290" s="309"/>
      <c r="UBY290" s="309"/>
      <c r="UBZ290" s="309"/>
      <c r="UCA290" s="309"/>
      <c r="UCB290" s="309"/>
      <c r="UCC290" s="309"/>
      <c r="UCD290" s="309"/>
      <c r="UCE290" s="309"/>
      <c r="UCF290" s="309"/>
      <c r="UCG290" s="309"/>
      <c r="UCH290" s="309"/>
      <c r="UCI290" s="309"/>
      <c r="UCJ290" s="309"/>
      <c r="UCK290" s="309"/>
      <c r="UCL290" s="309"/>
      <c r="UCM290" s="309"/>
      <c r="UCN290" s="309"/>
      <c r="UCO290" s="309"/>
      <c r="UCP290" s="309"/>
      <c r="UCQ290" s="309"/>
      <c r="UCR290" s="309"/>
      <c r="UCS290" s="309"/>
      <c r="UCT290" s="309"/>
      <c r="UCU290" s="309"/>
      <c r="UCV290" s="309"/>
      <c r="UCW290" s="309"/>
      <c r="UCX290" s="309"/>
      <c r="UCY290" s="309"/>
      <c r="UCZ290" s="309"/>
      <c r="UDA290" s="309"/>
      <c r="UDB290" s="309"/>
      <c r="UDC290" s="309"/>
      <c r="UDD290" s="309"/>
      <c r="UDE290" s="309"/>
      <c r="UDF290" s="309"/>
      <c r="UDG290" s="309"/>
      <c r="UDH290" s="309"/>
      <c r="UDI290" s="309"/>
      <c r="UDJ290" s="309"/>
      <c r="UDK290" s="309"/>
      <c r="UDL290" s="309"/>
      <c r="UDM290" s="309"/>
      <c r="UDN290" s="309"/>
      <c r="UDO290" s="309"/>
      <c r="UDP290" s="309"/>
      <c r="UDQ290" s="309"/>
      <c r="UDR290" s="309"/>
      <c r="UDS290" s="309"/>
      <c r="UDT290" s="309"/>
      <c r="UDU290" s="309"/>
      <c r="UDV290" s="309"/>
      <c r="UDW290" s="309"/>
      <c r="UDX290" s="309"/>
      <c r="UDY290" s="309"/>
      <c r="UDZ290" s="309"/>
      <c r="UEA290" s="309"/>
      <c r="UEB290" s="309"/>
      <c r="UEC290" s="309"/>
      <c r="UED290" s="309"/>
      <c r="UEE290" s="309"/>
      <c r="UEF290" s="309"/>
      <c r="UEG290" s="309"/>
      <c r="UEH290" s="309"/>
      <c r="UEI290" s="309"/>
      <c r="UEJ290" s="309"/>
      <c r="UEK290" s="309"/>
      <c r="UEL290" s="309"/>
      <c r="UEM290" s="309"/>
      <c r="UEN290" s="309"/>
      <c r="UEO290" s="309"/>
      <c r="UEP290" s="309"/>
      <c r="UEQ290" s="309"/>
      <c r="UER290" s="309"/>
      <c r="UES290" s="309"/>
      <c r="UET290" s="309"/>
      <c r="UEU290" s="309"/>
      <c r="UEV290" s="309"/>
      <c r="UEW290" s="309"/>
      <c r="UEX290" s="309"/>
      <c r="UEY290" s="309"/>
      <c r="UEZ290" s="309"/>
      <c r="UFA290" s="309"/>
      <c r="UFB290" s="309"/>
      <c r="UFC290" s="309"/>
      <c r="UFD290" s="309"/>
      <c r="UFE290" s="309"/>
      <c r="UFF290" s="309"/>
      <c r="UFG290" s="309"/>
      <c r="UFH290" s="309"/>
      <c r="UFI290" s="309"/>
      <c r="UFJ290" s="309"/>
      <c r="UFK290" s="309"/>
      <c r="UFL290" s="309"/>
      <c r="UFM290" s="309"/>
      <c r="UFN290" s="309"/>
      <c r="UFO290" s="309"/>
      <c r="UFP290" s="309"/>
      <c r="UFQ290" s="309"/>
      <c r="UFR290" s="309"/>
      <c r="UFS290" s="309"/>
      <c r="UFT290" s="309"/>
      <c r="UFU290" s="309"/>
      <c r="UFV290" s="309"/>
      <c r="UFW290" s="309"/>
      <c r="UFX290" s="309"/>
      <c r="UFY290" s="309"/>
      <c r="UFZ290" s="309"/>
      <c r="UGA290" s="309"/>
      <c r="UGB290" s="309"/>
      <c r="UGC290" s="309"/>
      <c r="UGD290" s="309"/>
      <c r="UGE290" s="309"/>
      <c r="UGF290" s="309"/>
      <c r="UGG290" s="309"/>
      <c r="UGH290" s="309"/>
      <c r="UGI290" s="309"/>
      <c r="UGJ290" s="309"/>
      <c r="UGK290" s="309"/>
      <c r="UGL290" s="309"/>
      <c r="UGM290" s="309"/>
      <c r="UGN290" s="309"/>
      <c r="UGO290" s="309"/>
      <c r="UGP290" s="309"/>
      <c r="UGQ290" s="309"/>
      <c r="UGR290" s="309"/>
      <c r="UGS290" s="309"/>
      <c r="UGT290" s="309"/>
      <c r="UGU290" s="309"/>
      <c r="UGV290" s="309"/>
      <c r="UGW290" s="309"/>
      <c r="UGX290" s="309"/>
      <c r="UGY290" s="309"/>
      <c r="UGZ290" s="309"/>
      <c r="UHA290" s="309"/>
      <c r="UHB290" s="309"/>
      <c r="UHC290" s="309"/>
      <c r="UHD290" s="309"/>
      <c r="UHE290" s="309"/>
      <c r="UHF290" s="309"/>
      <c r="UHG290" s="309"/>
      <c r="UHH290" s="309"/>
      <c r="UHI290" s="309"/>
      <c r="UHJ290" s="309"/>
      <c r="UHK290" s="309"/>
      <c r="UHL290" s="309"/>
      <c r="UHM290" s="309"/>
      <c r="UHN290" s="309"/>
      <c r="UHO290" s="309"/>
      <c r="UHP290" s="309"/>
      <c r="UHQ290" s="309"/>
      <c r="UHR290" s="309"/>
      <c r="UHS290" s="309"/>
      <c r="UHT290" s="309"/>
      <c r="UHU290" s="309"/>
      <c r="UHV290" s="309"/>
      <c r="UHW290" s="309"/>
      <c r="UHX290" s="309"/>
      <c r="UHY290" s="309"/>
      <c r="UHZ290" s="309"/>
      <c r="UIA290" s="309"/>
      <c r="UIB290" s="309"/>
      <c r="UIC290" s="309"/>
      <c r="UID290" s="309"/>
      <c r="UIE290" s="309"/>
      <c r="UIF290" s="309"/>
      <c r="UIG290" s="309"/>
      <c r="UIH290" s="309"/>
      <c r="UII290" s="309"/>
      <c r="UIJ290" s="309"/>
      <c r="UIK290" s="309"/>
      <c r="UIL290" s="309"/>
      <c r="UIM290" s="309"/>
      <c r="UIN290" s="309"/>
      <c r="UIO290" s="309"/>
      <c r="UIP290" s="309"/>
      <c r="UIQ290" s="309"/>
      <c r="UIR290" s="309"/>
      <c r="UIS290" s="309"/>
      <c r="UIT290" s="309"/>
      <c r="UIU290" s="309"/>
      <c r="UIV290" s="309"/>
      <c r="UIW290" s="309"/>
      <c r="UIX290" s="309"/>
      <c r="UIY290" s="309"/>
      <c r="UIZ290" s="309"/>
      <c r="UJA290" s="309"/>
      <c r="UJB290" s="309"/>
      <c r="UJC290" s="309"/>
      <c r="UJD290" s="309"/>
      <c r="UJE290" s="309"/>
      <c r="UJF290" s="309"/>
      <c r="UJG290" s="309"/>
      <c r="UJH290" s="309"/>
      <c r="UJI290" s="309"/>
      <c r="UJJ290" s="309"/>
      <c r="UJK290" s="309"/>
      <c r="UJL290" s="309"/>
      <c r="UJM290" s="309"/>
      <c r="UJN290" s="309"/>
      <c r="UJO290" s="309"/>
      <c r="UJP290" s="309"/>
      <c r="UJQ290" s="309"/>
      <c r="UJR290" s="309"/>
      <c r="UJS290" s="309"/>
      <c r="UJT290" s="309"/>
      <c r="UJU290" s="309"/>
      <c r="UJV290" s="309"/>
      <c r="UJW290" s="309"/>
      <c r="UJX290" s="309"/>
      <c r="UJY290" s="309"/>
      <c r="UJZ290" s="309"/>
      <c r="UKA290" s="309"/>
      <c r="UKB290" s="309"/>
      <c r="UKC290" s="309"/>
      <c r="UKD290" s="309"/>
      <c r="UKE290" s="309"/>
      <c r="UKF290" s="309"/>
      <c r="UKG290" s="309"/>
      <c r="UKH290" s="309"/>
      <c r="UKI290" s="309"/>
      <c r="UKJ290" s="309"/>
      <c r="UKK290" s="309"/>
      <c r="UKL290" s="309"/>
      <c r="UKM290" s="309"/>
      <c r="UKN290" s="309"/>
      <c r="UKO290" s="309"/>
      <c r="UKP290" s="309"/>
      <c r="UKQ290" s="309"/>
      <c r="UKR290" s="309"/>
      <c r="UKS290" s="309"/>
      <c r="UKT290" s="309"/>
      <c r="UKU290" s="309"/>
      <c r="UKV290" s="309"/>
      <c r="UKW290" s="309"/>
      <c r="UKX290" s="309"/>
      <c r="UKY290" s="309"/>
      <c r="UKZ290" s="309"/>
      <c r="ULA290" s="309"/>
      <c r="ULB290" s="309"/>
      <c r="ULC290" s="309"/>
      <c r="ULD290" s="309"/>
      <c r="ULE290" s="309"/>
      <c r="ULF290" s="309"/>
      <c r="ULG290" s="309"/>
      <c r="ULH290" s="309"/>
      <c r="ULI290" s="309"/>
      <c r="ULJ290" s="309"/>
      <c r="ULK290" s="309"/>
      <c r="ULL290" s="309"/>
      <c r="ULM290" s="309"/>
      <c r="ULN290" s="309"/>
      <c r="ULO290" s="309"/>
      <c r="ULP290" s="309"/>
      <c r="ULQ290" s="309"/>
      <c r="ULR290" s="309"/>
      <c r="ULS290" s="309"/>
      <c r="ULT290" s="309"/>
      <c r="ULU290" s="309"/>
      <c r="ULV290" s="309"/>
      <c r="ULW290" s="309"/>
      <c r="ULX290" s="309"/>
      <c r="ULY290" s="309"/>
      <c r="ULZ290" s="309"/>
      <c r="UMA290" s="309"/>
      <c r="UMB290" s="309"/>
      <c r="UMC290" s="309"/>
      <c r="UMD290" s="309"/>
      <c r="UME290" s="309"/>
      <c r="UMF290" s="309"/>
      <c r="UMG290" s="309"/>
      <c r="UMH290" s="309"/>
      <c r="UMI290" s="309"/>
      <c r="UMJ290" s="309"/>
      <c r="UMK290" s="309"/>
      <c r="UML290" s="309"/>
      <c r="UMM290" s="309"/>
      <c r="UMN290" s="309"/>
      <c r="UMO290" s="309"/>
      <c r="UMP290" s="309"/>
      <c r="UMQ290" s="309"/>
      <c r="UMR290" s="309"/>
      <c r="UMS290" s="309"/>
      <c r="UMT290" s="309"/>
      <c r="UMU290" s="309"/>
      <c r="UMV290" s="309"/>
      <c r="UMW290" s="309"/>
      <c r="UMX290" s="309"/>
      <c r="UMY290" s="309"/>
      <c r="UMZ290" s="309"/>
      <c r="UNA290" s="309"/>
      <c r="UNB290" s="309"/>
      <c r="UNC290" s="309"/>
      <c r="UND290" s="309"/>
      <c r="UNE290" s="309"/>
      <c r="UNF290" s="309"/>
      <c r="UNG290" s="309"/>
      <c r="UNH290" s="309"/>
      <c r="UNI290" s="309"/>
      <c r="UNJ290" s="309"/>
      <c r="UNK290" s="309"/>
      <c r="UNL290" s="309"/>
      <c r="UNM290" s="309"/>
      <c r="UNN290" s="309"/>
      <c r="UNO290" s="309"/>
      <c r="UNP290" s="309"/>
      <c r="UNQ290" s="309"/>
      <c r="UNR290" s="309"/>
      <c r="UNS290" s="309"/>
      <c r="UNT290" s="309"/>
      <c r="UNU290" s="309"/>
      <c r="UNV290" s="309"/>
      <c r="UNW290" s="309"/>
      <c r="UNX290" s="309"/>
      <c r="UNY290" s="309"/>
      <c r="UNZ290" s="309"/>
      <c r="UOA290" s="309"/>
      <c r="UOB290" s="309"/>
      <c r="UOC290" s="309"/>
      <c r="UOD290" s="309"/>
      <c r="UOE290" s="309"/>
      <c r="UOF290" s="309"/>
      <c r="UOG290" s="309"/>
      <c r="UOH290" s="309"/>
      <c r="UOI290" s="309"/>
      <c r="UOJ290" s="309"/>
      <c r="UOK290" s="309"/>
      <c r="UOL290" s="309"/>
      <c r="UOM290" s="309"/>
      <c r="UON290" s="309"/>
      <c r="UOO290" s="309"/>
      <c r="UOP290" s="309"/>
      <c r="UOQ290" s="309"/>
      <c r="UOR290" s="309"/>
      <c r="UOS290" s="309"/>
      <c r="UOT290" s="309"/>
      <c r="UOU290" s="309"/>
      <c r="UOV290" s="309"/>
      <c r="UOW290" s="309"/>
      <c r="UOX290" s="309"/>
      <c r="UOY290" s="309"/>
      <c r="UOZ290" s="309"/>
      <c r="UPA290" s="309"/>
      <c r="UPB290" s="309"/>
      <c r="UPC290" s="309"/>
      <c r="UPD290" s="309"/>
      <c r="UPE290" s="309"/>
      <c r="UPF290" s="309"/>
      <c r="UPG290" s="309"/>
      <c r="UPH290" s="309"/>
      <c r="UPI290" s="309"/>
      <c r="UPJ290" s="309"/>
      <c r="UPK290" s="309"/>
      <c r="UPL290" s="309"/>
      <c r="UPM290" s="309"/>
      <c r="UPN290" s="309"/>
      <c r="UPO290" s="309"/>
      <c r="UPP290" s="309"/>
      <c r="UPQ290" s="309"/>
      <c r="UPR290" s="309"/>
      <c r="UPS290" s="309"/>
      <c r="UPT290" s="309"/>
      <c r="UPU290" s="309"/>
      <c r="UPV290" s="309"/>
      <c r="UPW290" s="309"/>
      <c r="UPX290" s="309"/>
      <c r="UPY290" s="309"/>
      <c r="UPZ290" s="309"/>
      <c r="UQA290" s="309"/>
      <c r="UQB290" s="309"/>
      <c r="UQC290" s="309"/>
      <c r="UQD290" s="309"/>
      <c r="UQE290" s="309"/>
      <c r="UQF290" s="309"/>
      <c r="UQG290" s="309"/>
      <c r="UQH290" s="309"/>
      <c r="UQI290" s="309"/>
      <c r="UQJ290" s="309"/>
      <c r="UQK290" s="309"/>
      <c r="UQL290" s="309"/>
      <c r="UQM290" s="309"/>
      <c r="UQN290" s="309"/>
      <c r="UQO290" s="309"/>
      <c r="UQP290" s="309"/>
      <c r="UQQ290" s="309"/>
      <c r="UQR290" s="309"/>
      <c r="UQS290" s="309"/>
      <c r="UQT290" s="309"/>
      <c r="UQU290" s="309"/>
      <c r="UQV290" s="309"/>
      <c r="UQW290" s="309"/>
      <c r="UQX290" s="309"/>
      <c r="UQY290" s="309"/>
      <c r="UQZ290" s="309"/>
      <c r="URA290" s="309"/>
      <c r="URB290" s="309"/>
      <c r="URC290" s="309"/>
      <c r="URD290" s="309"/>
      <c r="URE290" s="309"/>
      <c r="URF290" s="309"/>
      <c r="URG290" s="309"/>
      <c r="URH290" s="309"/>
      <c r="URI290" s="309"/>
      <c r="URJ290" s="309"/>
      <c r="URK290" s="309"/>
      <c r="URL290" s="309"/>
      <c r="URM290" s="309"/>
      <c r="URN290" s="309"/>
      <c r="URO290" s="309"/>
      <c r="URP290" s="309"/>
      <c r="URQ290" s="309"/>
      <c r="URR290" s="309"/>
      <c r="URS290" s="309"/>
      <c r="URT290" s="309"/>
      <c r="URU290" s="309"/>
      <c r="URV290" s="309"/>
      <c r="URW290" s="309"/>
      <c r="URX290" s="309"/>
      <c r="URY290" s="309"/>
      <c r="URZ290" s="309"/>
      <c r="USA290" s="309"/>
      <c r="USB290" s="309"/>
      <c r="USC290" s="309"/>
      <c r="USD290" s="309"/>
      <c r="USE290" s="309"/>
      <c r="USF290" s="309"/>
      <c r="USG290" s="309"/>
      <c r="USH290" s="309"/>
      <c r="USI290" s="309"/>
      <c r="USJ290" s="309"/>
      <c r="USK290" s="309"/>
      <c r="USL290" s="309"/>
      <c r="USM290" s="309"/>
      <c r="USN290" s="309"/>
      <c r="USO290" s="309"/>
      <c r="USP290" s="309"/>
      <c r="USQ290" s="309"/>
      <c r="USR290" s="309"/>
      <c r="USS290" s="309"/>
      <c r="UST290" s="309"/>
      <c r="USU290" s="309"/>
      <c r="USV290" s="309"/>
      <c r="USW290" s="309"/>
      <c r="USX290" s="309"/>
      <c r="USY290" s="309"/>
      <c r="USZ290" s="309"/>
      <c r="UTA290" s="309"/>
      <c r="UTB290" s="309"/>
      <c r="UTC290" s="309"/>
      <c r="UTD290" s="309"/>
      <c r="UTE290" s="309"/>
      <c r="UTF290" s="309"/>
      <c r="UTG290" s="309"/>
      <c r="UTH290" s="309"/>
      <c r="UTI290" s="309"/>
      <c r="UTJ290" s="309"/>
      <c r="UTK290" s="309"/>
      <c r="UTL290" s="309"/>
      <c r="UTM290" s="309"/>
      <c r="UTN290" s="309"/>
      <c r="UTO290" s="309"/>
      <c r="UTP290" s="309"/>
      <c r="UTQ290" s="309"/>
      <c r="UTR290" s="309"/>
      <c r="UTS290" s="309"/>
      <c r="UTT290" s="309"/>
      <c r="UTU290" s="309"/>
      <c r="UTV290" s="309"/>
      <c r="UTW290" s="309"/>
      <c r="UTX290" s="309"/>
      <c r="UTY290" s="309"/>
      <c r="UTZ290" s="309"/>
      <c r="UUA290" s="309"/>
      <c r="UUB290" s="309"/>
      <c r="UUC290" s="309"/>
      <c r="UUD290" s="309"/>
      <c r="UUE290" s="309"/>
      <c r="UUF290" s="309"/>
      <c r="UUG290" s="309"/>
      <c r="UUH290" s="309"/>
      <c r="UUI290" s="309"/>
      <c r="UUJ290" s="309"/>
      <c r="UUK290" s="309"/>
      <c r="UUL290" s="309"/>
      <c r="UUM290" s="309"/>
      <c r="UUN290" s="309"/>
      <c r="UUO290" s="309"/>
      <c r="UUP290" s="309"/>
      <c r="UUQ290" s="309"/>
      <c r="UUR290" s="309"/>
      <c r="UUS290" s="309"/>
      <c r="UUT290" s="309"/>
      <c r="UUU290" s="309"/>
      <c r="UUV290" s="309"/>
      <c r="UUW290" s="309"/>
      <c r="UUX290" s="309"/>
      <c r="UUY290" s="309"/>
      <c r="UUZ290" s="309"/>
      <c r="UVA290" s="309"/>
      <c r="UVB290" s="309"/>
      <c r="UVC290" s="309"/>
      <c r="UVD290" s="309"/>
      <c r="UVE290" s="309"/>
      <c r="UVF290" s="309"/>
      <c r="UVG290" s="309"/>
      <c r="UVH290" s="309"/>
      <c r="UVI290" s="309"/>
      <c r="UVJ290" s="309"/>
      <c r="UVK290" s="309"/>
      <c r="UVL290" s="309"/>
      <c r="UVM290" s="309"/>
      <c r="UVN290" s="309"/>
      <c r="UVO290" s="309"/>
      <c r="UVP290" s="309"/>
      <c r="UVQ290" s="309"/>
      <c r="UVR290" s="309"/>
      <c r="UVS290" s="309"/>
      <c r="UVT290" s="309"/>
      <c r="UVU290" s="309"/>
      <c r="UVV290" s="309"/>
      <c r="UVW290" s="309"/>
      <c r="UVX290" s="309"/>
      <c r="UVY290" s="309"/>
      <c r="UVZ290" s="309"/>
      <c r="UWA290" s="309"/>
      <c r="UWB290" s="309"/>
      <c r="UWC290" s="309"/>
      <c r="UWD290" s="309"/>
      <c r="UWE290" s="309"/>
      <c r="UWF290" s="309"/>
      <c r="UWG290" s="309"/>
      <c r="UWH290" s="309"/>
      <c r="UWI290" s="309"/>
      <c r="UWJ290" s="309"/>
      <c r="UWK290" s="309"/>
      <c r="UWL290" s="309"/>
      <c r="UWM290" s="309"/>
      <c r="UWN290" s="309"/>
      <c r="UWO290" s="309"/>
      <c r="UWP290" s="309"/>
      <c r="UWQ290" s="309"/>
      <c r="UWR290" s="309"/>
      <c r="UWS290" s="309"/>
      <c r="UWT290" s="309"/>
      <c r="UWU290" s="309"/>
      <c r="UWV290" s="309"/>
      <c r="UWW290" s="309"/>
      <c r="UWX290" s="309"/>
      <c r="UWY290" s="309"/>
      <c r="UWZ290" s="309"/>
      <c r="UXA290" s="309"/>
      <c r="UXB290" s="309"/>
      <c r="UXC290" s="309"/>
      <c r="UXD290" s="309"/>
      <c r="UXE290" s="309"/>
      <c r="UXF290" s="309"/>
      <c r="UXG290" s="309"/>
      <c r="UXH290" s="309"/>
      <c r="UXI290" s="309"/>
      <c r="UXJ290" s="309"/>
      <c r="UXK290" s="309"/>
      <c r="UXL290" s="309"/>
      <c r="UXM290" s="309"/>
      <c r="UXN290" s="309"/>
      <c r="UXO290" s="309"/>
      <c r="UXP290" s="309"/>
      <c r="UXQ290" s="309"/>
      <c r="UXR290" s="309"/>
      <c r="UXS290" s="309"/>
      <c r="UXT290" s="309"/>
      <c r="UXU290" s="309"/>
      <c r="UXV290" s="309"/>
      <c r="UXW290" s="309"/>
      <c r="UXX290" s="309"/>
      <c r="UXY290" s="309"/>
      <c r="UXZ290" s="309"/>
      <c r="UYA290" s="309"/>
      <c r="UYB290" s="309"/>
      <c r="UYC290" s="309"/>
      <c r="UYD290" s="309"/>
      <c r="UYE290" s="309"/>
      <c r="UYF290" s="309"/>
      <c r="UYG290" s="309"/>
      <c r="UYH290" s="309"/>
      <c r="UYI290" s="309"/>
      <c r="UYJ290" s="309"/>
      <c r="UYK290" s="309"/>
      <c r="UYL290" s="309"/>
      <c r="UYM290" s="309"/>
      <c r="UYN290" s="309"/>
      <c r="UYO290" s="309"/>
      <c r="UYP290" s="309"/>
      <c r="UYQ290" s="309"/>
      <c r="UYR290" s="309"/>
      <c r="UYS290" s="309"/>
      <c r="UYT290" s="309"/>
      <c r="UYU290" s="309"/>
      <c r="UYV290" s="309"/>
      <c r="UYW290" s="309"/>
      <c r="UYX290" s="309"/>
      <c r="UYY290" s="309"/>
      <c r="UYZ290" s="309"/>
      <c r="UZA290" s="309"/>
      <c r="UZB290" s="309"/>
      <c r="UZC290" s="309"/>
      <c r="UZD290" s="309"/>
      <c r="UZE290" s="309"/>
      <c r="UZF290" s="309"/>
      <c r="UZG290" s="309"/>
      <c r="UZH290" s="309"/>
      <c r="UZI290" s="309"/>
      <c r="UZJ290" s="309"/>
      <c r="UZK290" s="309"/>
      <c r="UZL290" s="309"/>
      <c r="UZM290" s="309"/>
      <c r="UZN290" s="309"/>
      <c r="UZO290" s="309"/>
      <c r="UZP290" s="309"/>
      <c r="UZQ290" s="309"/>
      <c r="UZR290" s="309"/>
      <c r="UZS290" s="309"/>
      <c r="UZT290" s="309"/>
      <c r="UZU290" s="309"/>
      <c r="UZV290" s="309"/>
      <c r="UZW290" s="309"/>
      <c r="UZX290" s="309"/>
      <c r="UZY290" s="309"/>
      <c r="UZZ290" s="309"/>
      <c r="VAA290" s="309"/>
      <c r="VAB290" s="309"/>
      <c r="VAC290" s="309"/>
      <c r="VAD290" s="309"/>
      <c r="VAE290" s="309"/>
      <c r="VAF290" s="309"/>
      <c r="VAG290" s="309"/>
      <c r="VAH290" s="309"/>
      <c r="VAI290" s="309"/>
      <c r="VAJ290" s="309"/>
      <c r="VAK290" s="309"/>
      <c r="VAL290" s="309"/>
      <c r="VAM290" s="309"/>
      <c r="VAN290" s="309"/>
      <c r="VAO290" s="309"/>
      <c r="VAP290" s="309"/>
      <c r="VAQ290" s="309"/>
      <c r="VAR290" s="309"/>
      <c r="VAS290" s="309"/>
      <c r="VAT290" s="309"/>
      <c r="VAU290" s="309"/>
      <c r="VAV290" s="309"/>
      <c r="VAW290" s="309"/>
      <c r="VAX290" s="309"/>
      <c r="VAY290" s="309"/>
      <c r="VAZ290" s="309"/>
      <c r="VBA290" s="309"/>
      <c r="VBB290" s="309"/>
      <c r="VBC290" s="309"/>
      <c r="VBD290" s="309"/>
      <c r="VBE290" s="309"/>
      <c r="VBF290" s="309"/>
      <c r="VBG290" s="309"/>
      <c r="VBH290" s="309"/>
      <c r="VBI290" s="309"/>
      <c r="VBJ290" s="309"/>
      <c r="VBK290" s="309"/>
      <c r="VBL290" s="309"/>
      <c r="VBM290" s="309"/>
      <c r="VBN290" s="309"/>
      <c r="VBO290" s="309"/>
      <c r="VBP290" s="309"/>
      <c r="VBQ290" s="309"/>
      <c r="VBR290" s="309"/>
      <c r="VBS290" s="309"/>
      <c r="VBT290" s="309"/>
      <c r="VBU290" s="309"/>
      <c r="VBV290" s="309"/>
      <c r="VBW290" s="309"/>
      <c r="VBX290" s="309"/>
      <c r="VBY290" s="309"/>
      <c r="VBZ290" s="309"/>
      <c r="VCA290" s="309"/>
      <c r="VCB290" s="309"/>
      <c r="VCC290" s="309"/>
      <c r="VCD290" s="309"/>
      <c r="VCE290" s="309"/>
      <c r="VCF290" s="309"/>
      <c r="VCG290" s="309"/>
      <c r="VCH290" s="309"/>
      <c r="VCI290" s="309"/>
      <c r="VCJ290" s="309"/>
      <c r="VCK290" s="309"/>
      <c r="VCL290" s="309"/>
      <c r="VCM290" s="309"/>
      <c r="VCN290" s="309"/>
      <c r="VCO290" s="309"/>
      <c r="VCP290" s="309"/>
      <c r="VCQ290" s="309"/>
      <c r="VCR290" s="309"/>
      <c r="VCS290" s="309"/>
      <c r="VCT290" s="309"/>
      <c r="VCU290" s="309"/>
      <c r="VCV290" s="309"/>
      <c r="VCW290" s="309"/>
      <c r="VCX290" s="309"/>
      <c r="VCY290" s="309"/>
      <c r="VCZ290" s="309"/>
      <c r="VDA290" s="309"/>
      <c r="VDB290" s="309"/>
      <c r="VDC290" s="309"/>
      <c r="VDD290" s="309"/>
      <c r="VDE290" s="309"/>
      <c r="VDF290" s="309"/>
      <c r="VDG290" s="309"/>
      <c r="VDH290" s="309"/>
      <c r="VDI290" s="309"/>
      <c r="VDJ290" s="309"/>
      <c r="VDK290" s="309"/>
      <c r="VDL290" s="309"/>
      <c r="VDM290" s="309"/>
      <c r="VDN290" s="309"/>
      <c r="VDO290" s="309"/>
      <c r="VDP290" s="309"/>
      <c r="VDQ290" s="309"/>
      <c r="VDR290" s="309"/>
      <c r="VDS290" s="309"/>
      <c r="VDT290" s="309"/>
      <c r="VDU290" s="309"/>
      <c r="VDV290" s="309"/>
      <c r="VDW290" s="309"/>
      <c r="VDX290" s="309"/>
      <c r="VDY290" s="309"/>
      <c r="VDZ290" s="309"/>
      <c r="VEA290" s="309"/>
      <c r="VEB290" s="309"/>
      <c r="VEC290" s="309"/>
      <c r="VED290" s="309"/>
      <c r="VEE290" s="309"/>
      <c r="VEF290" s="309"/>
      <c r="VEG290" s="309"/>
      <c r="VEH290" s="309"/>
      <c r="VEI290" s="309"/>
      <c r="VEJ290" s="309"/>
      <c r="VEK290" s="309"/>
      <c r="VEL290" s="309"/>
      <c r="VEM290" s="309"/>
      <c r="VEN290" s="309"/>
      <c r="VEO290" s="309"/>
      <c r="VEP290" s="309"/>
      <c r="VEQ290" s="309"/>
      <c r="VER290" s="309"/>
      <c r="VES290" s="309"/>
      <c r="VET290" s="309"/>
      <c r="VEU290" s="309"/>
      <c r="VEV290" s="309"/>
      <c r="VEW290" s="309"/>
      <c r="VEX290" s="309"/>
      <c r="VEY290" s="309"/>
      <c r="VEZ290" s="309"/>
      <c r="VFA290" s="309"/>
      <c r="VFB290" s="309"/>
      <c r="VFC290" s="309"/>
      <c r="VFD290" s="309"/>
      <c r="VFE290" s="309"/>
      <c r="VFF290" s="309"/>
      <c r="VFG290" s="309"/>
      <c r="VFH290" s="309"/>
      <c r="VFI290" s="309"/>
      <c r="VFJ290" s="309"/>
      <c r="VFK290" s="309"/>
      <c r="VFL290" s="309"/>
      <c r="VFM290" s="309"/>
      <c r="VFN290" s="309"/>
      <c r="VFO290" s="309"/>
      <c r="VFP290" s="309"/>
      <c r="VFQ290" s="309"/>
      <c r="VFR290" s="309"/>
      <c r="VFS290" s="309"/>
      <c r="VFT290" s="309"/>
      <c r="VFU290" s="309"/>
      <c r="VFV290" s="309"/>
      <c r="VFW290" s="309"/>
      <c r="VFX290" s="309"/>
      <c r="VFY290" s="309"/>
      <c r="VFZ290" s="309"/>
      <c r="VGA290" s="309"/>
      <c r="VGB290" s="309"/>
      <c r="VGC290" s="309"/>
      <c r="VGD290" s="309"/>
      <c r="VGE290" s="309"/>
      <c r="VGF290" s="309"/>
      <c r="VGG290" s="309"/>
      <c r="VGH290" s="309"/>
      <c r="VGI290" s="309"/>
      <c r="VGJ290" s="309"/>
      <c r="VGK290" s="309"/>
      <c r="VGL290" s="309"/>
      <c r="VGM290" s="309"/>
      <c r="VGN290" s="309"/>
      <c r="VGO290" s="309"/>
      <c r="VGP290" s="309"/>
      <c r="VGQ290" s="309"/>
      <c r="VGR290" s="309"/>
      <c r="VGS290" s="309"/>
      <c r="VGT290" s="309"/>
      <c r="VGU290" s="309"/>
      <c r="VGV290" s="309"/>
      <c r="VGW290" s="309"/>
      <c r="VGX290" s="309"/>
      <c r="VGY290" s="309"/>
      <c r="VGZ290" s="309"/>
      <c r="VHA290" s="309"/>
      <c r="VHB290" s="309"/>
      <c r="VHC290" s="309"/>
      <c r="VHD290" s="309"/>
      <c r="VHE290" s="309"/>
      <c r="VHF290" s="309"/>
      <c r="VHG290" s="309"/>
      <c r="VHH290" s="309"/>
      <c r="VHI290" s="309"/>
      <c r="VHJ290" s="309"/>
      <c r="VHK290" s="309"/>
      <c r="VHL290" s="309"/>
      <c r="VHM290" s="309"/>
      <c r="VHN290" s="309"/>
      <c r="VHO290" s="309"/>
      <c r="VHP290" s="309"/>
      <c r="VHQ290" s="309"/>
      <c r="VHR290" s="309"/>
      <c r="VHS290" s="309"/>
      <c r="VHT290" s="309"/>
      <c r="VHU290" s="309"/>
      <c r="VHV290" s="309"/>
      <c r="VHW290" s="309"/>
      <c r="VHX290" s="309"/>
      <c r="VHY290" s="309"/>
      <c r="VHZ290" s="309"/>
      <c r="VIA290" s="309"/>
      <c r="VIB290" s="309"/>
      <c r="VIC290" s="309"/>
      <c r="VID290" s="309"/>
      <c r="VIE290" s="309"/>
      <c r="VIF290" s="309"/>
      <c r="VIG290" s="309"/>
      <c r="VIH290" s="309"/>
      <c r="VII290" s="309"/>
      <c r="VIJ290" s="309"/>
      <c r="VIK290" s="309"/>
      <c r="VIL290" s="309"/>
      <c r="VIM290" s="309"/>
      <c r="VIN290" s="309"/>
      <c r="VIO290" s="309"/>
      <c r="VIP290" s="309"/>
      <c r="VIQ290" s="309"/>
      <c r="VIR290" s="309"/>
      <c r="VIS290" s="309"/>
      <c r="VIT290" s="309"/>
      <c r="VIU290" s="309"/>
      <c r="VIV290" s="309"/>
      <c r="VIW290" s="309"/>
      <c r="VIX290" s="309"/>
      <c r="VIY290" s="309"/>
      <c r="VIZ290" s="309"/>
      <c r="VJA290" s="309"/>
      <c r="VJB290" s="309"/>
      <c r="VJC290" s="309"/>
      <c r="VJD290" s="309"/>
      <c r="VJE290" s="309"/>
      <c r="VJF290" s="309"/>
      <c r="VJG290" s="309"/>
      <c r="VJH290" s="309"/>
      <c r="VJI290" s="309"/>
      <c r="VJJ290" s="309"/>
      <c r="VJK290" s="309"/>
      <c r="VJL290" s="309"/>
      <c r="VJM290" s="309"/>
      <c r="VJN290" s="309"/>
      <c r="VJO290" s="309"/>
      <c r="VJP290" s="309"/>
      <c r="VJQ290" s="309"/>
      <c r="VJR290" s="309"/>
      <c r="VJS290" s="309"/>
      <c r="VJT290" s="309"/>
      <c r="VJU290" s="309"/>
      <c r="VJV290" s="309"/>
      <c r="VJW290" s="309"/>
      <c r="VJX290" s="309"/>
      <c r="VJY290" s="309"/>
      <c r="VJZ290" s="309"/>
      <c r="VKA290" s="309"/>
      <c r="VKB290" s="309"/>
      <c r="VKC290" s="309"/>
      <c r="VKD290" s="309"/>
      <c r="VKE290" s="309"/>
      <c r="VKF290" s="309"/>
      <c r="VKG290" s="309"/>
      <c r="VKH290" s="309"/>
      <c r="VKI290" s="309"/>
      <c r="VKJ290" s="309"/>
      <c r="VKK290" s="309"/>
      <c r="VKL290" s="309"/>
      <c r="VKM290" s="309"/>
      <c r="VKN290" s="309"/>
      <c r="VKO290" s="309"/>
      <c r="VKP290" s="309"/>
      <c r="VKQ290" s="309"/>
      <c r="VKR290" s="309"/>
      <c r="VKS290" s="309"/>
      <c r="VKT290" s="309"/>
      <c r="VKU290" s="309"/>
      <c r="VKV290" s="309"/>
      <c r="VKW290" s="309"/>
      <c r="VKX290" s="309"/>
      <c r="VKY290" s="309"/>
      <c r="VKZ290" s="309"/>
      <c r="VLA290" s="309"/>
      <c r="VLB290" s="309"/>
      <c r="VLC290" s="309"/>
      <c r="VLD290" s="309"/>
      <c r="VLE290" s="309"/>
      <c r="VLF290" s="309"/>
      <c r="VLG290" s="309"/>
      <c r="VLH290" s="309"/>
      <c r="VLI290" s="309"/>
      <c r="VLJ290" s="309"/>
      <c r="VLK290" s="309"/>
      <c r="VLL290" s="309"/>
      <c r="VLM290" s="309"/>
      <c r="VLN290" s="309"/>
      <c r="VLO290" s="309"/>
      <c r="VLP290" s="309"/>
      <c r="VLQ290" s="309"/>
      <c r="VLR290" s="309"/>
      <c r="VLS290" s="309"/>
      <c r="VLT290" s="309"/>
      <c r="VLU290" s="309"/>
      <c r="VLV290" s="309"/>
      <c r="VLW290" s="309"/>
      <c r="VLX290" s="309"/>
      <c r="VLY290" s="309"/>
      <c r="VLZ290" s="309"/>
      <c r="VMA290" s="309"/>
      <c r="VMB290" s="309"/>
      <c r="VMC290" s="309"/>
      <c r="VMD290" s="309"/>
      <c r="VME290" s="309"/>
      <c r="VMF290" s="309"/>
      <c r="VMG290" s="309"/>
      <c r="VMH290" s="309"/>
      <c r="VMI290" s="309"/>
      <c r="VMJ290" s="309"/>
      <c r="VMK290" s="309"/>
      <c r="VML290" s="309"/>
      <c r="VMM290" s="309"/>
      <c r="VMN290" s="309"/>
      <c r="VMO290" s="309"/>
      <c r="VMP290" s="309"/>
      <c r="VMQ290" s="309"/>
      <c r="VMR290" s="309"/>
      <c r="VMS290" s="309"/>
      <c r="VMT290" s="309"/>
      <c r="VMU290" s="309"/>
      <c r="VMV290" s="309"/>
      <c r="VMW290" s="309"/>
      <c r="VMX290" s="309"/>
      <c r="VMY290" s="309"/>
      <c r="VMZ290" s="309"/>
      <c r="VNA290" s="309"/>
      <c r="VNB290" s="309"/>
      <c r="VNC290" s="309"/>
      <c r="VND290" s="309"/>
      <c r="VNE290" s="309"/>
      <c r="VNF290" s="309"/>
      <c r="VNG290" s="309"/>
      <c r="VNH290" s="309"/>
      <c r="VNI290" s="309"/>
      <c r="VNJ290" s="309"/>
      <c r="VNK290" s="309"/>
      <c r="VNL290" s="309"/>
      <c r="VNM290" s="309"/>
      <c r="VNN290" s="309"/>
      <c r="VNO290" s="309"/>
      <c r="VNP290" s="309"/>
      <c r="VNQ290" s="309"/>
      <c r="VNR290" s="309"/>
      <c r="VNS290" s="309"/>
      <c r="VNT290" s="309"/>
      <c r="VNU290" s="309"/>
      <c r="VNV290" s="309"/>
      <c r="VNW290" s="309"/>
      <c r="VNX290" s="309"/>
      <c r="VNY290" s="309"/>
      <c r="VNZ290" s="309"/>
      <c r="VOA290" s="309"/>
      <c r="VOB290" s="309"/>
      <c r="VOC290" s="309"/>
      <c r="VOD290" s="309"/>
      <c r="VOE290" s="309"/>
      <c r="VOF290" s="309"/>
      <c r="VOG290" s="309"/>
      <c r="VOH290" s="309"/>
      <c r="VOI290" s="309"/>
      <c r="VOJ290" s="309"/>
      <c r="VOK290" s="309"/>
      <c r="VOL290" s="309"/>
      <c r="VOM290" s="309"/>
      <c r="VON290" s="309"/>
      <c r="VOO290" s="309"/>
      <c r="VOP290" s="309"/>
      <c r="VOQ290" s="309"/>
      <c r="VOR290" s="309"/>
      <c r="VOS290" s="309"/>
      <c r="VOT290" s="309"/>
      <c r="VOU290" s="309"/>
      <c r="VOV290" s="309"/>
      <c r="VOW290" s="309"/>
      <c r="VOX290" s="309"/>
      <c r="VOY290" s="309"/>
      <c r="VOZ290" s="309"/>
      <c r="VPA290" s="309"/>
      <c r="VPB290" s="309"/>
      <c r="VPC290" s="309"/>
      <c r="VPD290" s="309"/>
      <c r="VPE290" s="309"/>
      <c r="VPF290" s="309"/>
      <c r="VPG290" s="309"/>
      <c r="VPH290" s="309"/>
      <c r="VPI290" s="309"/>
      <c r="VPJ290" s="309"/>
      <c r="VPK290" s="309"/>
      <c r="VPL290" s="309"/>
      <c r="VPM290" s="309"/>
      <c r="VPN290" s="309"/>
      <c r="VPO290" s="309"/>
      <c r="VPP290" s="309"/>
      <c r="VPQ290" s="309"/>
      <c r="VPR290" s="309"/>
      <c r="VPS290" s="309"/>
      <c r="VPT290" s="309"/>
      <c r="VPU290" s="309"/>
      <c r="VPV290" s="309"/>
      <c r="VPW290" s="309"/>
      <c r="VPX290" s="309"/>
      <c r="VPY290" s="309"/>
      <c r="VPZ290" s="309"/>
      <c r="VQA290" s="309"/>
      <c r="VQB290" s="309"/>
      <c r="VQC290" s="309"/>
      <c r="VQD290" s="309"/>
      <c r="VQE290" s="309"/>
      <c r="VQF290" s="309"/>
      <c r="VQG290" s="309"/>
      <c r="VQH290" s="309"/>
      <c r="VQI290" s="309"/>
      <c r="VQJ290" s="309"/>
      <c r="VQK290" s="309"/>
      <c r="VQL290" s="309"/>
      <c r="VQM290" s="309"/>
      <c r="VQN290" s="309"/>
      <c r="VQO290" s="309"/>
      <c r="VQP290" s="309"/>
      <c r="VQQ290" s="309"/>
      <c r="VQR290" s="309"/>
      <c r="VQS290" s="309"/>
      <c r="VQT290" s="309"/>
      <c r="VQU290" s="309"/>
      <c r="VQV290" s="309"/>
      <c r="VQW290" s="309"/>
      <c r="VQX290" s="309"/>
      <c r="VQY290" s="309"/>
      <c r="VQZ290" s="309"/>
      <c r="VRA290" s="309"/>
      <c r="VRB290" s="309"/>
      <c r="VRC290" s="309"/>
      <c r="VRD290" s="309"/>
      <c r="VRE290" s="309"/>
      <c r="VRF290" s="309"/>
      <c r="VRG290" s="309"/>
      <c r="VRH290" s="309"/>
      <c r="VRI290" s="309"/>
      <c r="VRJ290" s="309"/>
      <c r="VRK290" s="309"/>
      <c r="VRL290" s="309"/>
      <c r="VRM290" s="309"/>
      <c r="VRN290" s="309"/>
      <c r="VRO290" s="309"/>
      <c r="VRP290" s="309"/>
      <c r="VRQ290" s="309"/>
      <c r="VRR290" s="309"/>
      <c r="VRS290" s="309"/>
      <c r="VRT290" s="309"/>
      <c r="VRU290" s="309"/>
      <c r="VRV290" s="309"/>
      <c r="VRW290" s="309"/>
      <c r="VRX290" s="309"/>
      <c r="VRY290" s="309"/>
      <c r="VRZ290" s="309"/>
      <c r="VSA290" s="309"/>
      <c r="VSB290" s="309"/>
      <c r="VSC290" s="309"/>
      <c r="VSD290" s="309"/>
      <c r="VSE290" s="309"/>
      <c r="VSF290" s="309"/>
      <c r="VSG290" s="309"/>
      <c r="VSH290" s="309"/>
      <c r="VSI290" s="309"/>
      <c r="VSJ290" s="309"/>
      <c r="VSK290" s="309"/>
      <c r="VSL290" s="309"/>
      <c r="VSM290" s="309"/>
      <c r="VSN290" s="309"/>
      <c r="VSO290" s="309"/>
      <c r="VSP290" s="309"/>
      <c r="VSQ290" s="309"/>
      <c r="VSR290" s="309"/>
      <c r="VSS290" s="309"/>
      <c r="VST290" s="309"/>
      <c r="VSU290" s="309"/>
      <c r="VSV290" s="309"/>
      <c r="VSW290" s="309"/>
      <c r="VSX290" s="309"/>
      <c r="VSY290" s="309"/>
      <c r="VSZ290" s="309"/>
      <c r="VTA290" s="309"/>
      <c r="VTB290" s="309"/>
      <c r="VTC290" s="309"/>
      <c r="VTD290" s="309"/>
      <c r="VTE290" s="309"/>
      <c r="VTF290" s="309"/>
      <c r="VTG290" s="309"/>
      <c r="VTH290" s="309"/>
      <c r="VTI290" s="309"/>
      <c r="VTJ290" s="309"/>
      <c r="VTK290" s="309"/>
      <c r="VTL290" s="309"/>
      <c r="VTM290" s="309"/>
      <c r="VTN290" s="309"/>
      <c r="VTO290" s="309"/>
      <c r="VTP290" s="309"/>
      <c r="VTQ290" s="309"/>
      <c r="VTR290" s="309"/>
      <c r="VTS290" s="309"/>
      <c r="VTT290" s="309"/>
      <c r="VTU290" s="309"/>
      <c r="VTV290" s="309"/>
      <c r="VTW290" s="309"/>
      <c r="VTX290" s="309"/>
      <c r="VTY290" s="309"/>
      <c r="VTZ290" s="309"/>
      <c r="VUA290" s="309"/>
      <c r="VUB290" s="309"/>
      <c r="VUC290" s="309"/>
      <c r="VUD290" s="309"/>
      <c r="VUE290" s="309"/>
      <c r="VUF290" s="309"/>
      <c r="VUG290" s="309"/>
      <c r="VUH290" s="309"/>
      <c r="VUI290" s="309"/>
      <c r="VUJ290" s="309"/>
      <c r="VUK290" s="309"/>
      <c r="VUL290" s="309"/>
      <c r="VUM290" s="309"/>
      <c r="VUN290" s="309"/>
      <c r="VUO290" s="309"/>
      <c r="VUP290" s="309"/>
      <c r="VUQ290" s="309"/>
      <c r="VUR290" s="309"/>
      <c r="VUS290" s="309"/>
      <c r="VUT290" s="309"/>
      <c r="VUU290" s="309"/>
      <c r="VUV290" s="309"/>
      <c r="VUW290" s="309"/>
      <c r="VUX290" s="309"/>
      <c r="VUY290" s="309"/>
      <c r="VUZ290" s="309"/>
      <c r="VVA290" s="309"/>
      <c r="VVB290" s="309"/>
      <c r="VVC290" s="309"/>
      <c r="VVD290" s="309"/>
      <c r="VVE290" s="309"/>
      <c r="VVF290" s="309"/>
      <c r="VVG290" s="309"/>
      <c r="VVH290" s="309"/>
      <c r="VVI290" s="309"/>
      <c r="VVJ290" s="309"/>
      <c r="VVK290" s="309"/>
      <c r="VVL290" s="309"/>
      <c r="VVM290" s="309"/>
      <c r="VVN290" s="309"/>
      <c r="VVO290" s="309"/>
      <c r="VVP290" s="309"/>
      <c r="VVQ290" s="309"/>
      <c r="VVR290" s="309"/>
      <c r="VVS290" s="309"/>
      <c r="VVT290" s="309"/>
      <c r="VVU290" s="309"/>
      <c r="VVV290" s="309"/>
      <c r="VVW290" s="309"/>
      <c r="VVX290" s="309"/>
      <c r="VVY290" s="309"/>
      <c r="VVZ290" s="309"/>
      <c r="VWA290" s="309"/>
      <c r="VWB290" s="309"/>
      <c r="VWC290" s="309"/>
      <c r="VWD290" s="309"/>
      <c r="VWE290" s="309"/>
      <c r="VWF290" s="309"/>
      <c r="VWG290" s="309"/>
      <c r="VWH290" s="309"/>
      <c r="VWI290" s="309"/>
      <c r="VWJ290" s="309"/>
      <c r="VWK290" s="309"/>
      <c r="VWL290" s="309"/>
      <c r="VWM290" s="309"/>
      <c r="VWN290" s="309"/>
      <c r="VWO290" s="309"/>
      <c r="VWP290" s="309"/>
      <c r="VWQ290" s="309"/>
      <c r="VWR290" s="309"/>
      <c r="VWS290" s="309"/>
      <c r="VWT290" s="309"/>
      <c r="VWU290" s="309"/>
      <c r="VWV290" s="309"/>
      <c r="VWW290" s="309"/>
      <c r="VWX290" s="309"/>
      <c r="VWY290" s="309"/>
      <c r="VWZ290" s="309"/>
      <c r="VXA290" s="309"/>
      <c r="VXB290" s="309"/>
      <c r="VXC290" s="309"/>
      <c r="VXD290" s="309"/>
      <c r="VXE290" s="309"/>
      <c r="VXF290" s="309"/>
      <c r="VXG290" s="309"/>
      <c r="VXH290" s="309"/>
      <c r="VXI290" s="309"/>
      <c r="VXJ290" s="309"/>
      <c r="VXK290" s="309"/>
      <c r="VXL290" s="309"/>
      <c r="VXM290" s="309"/>
      <c r="VXN290" s="309"/>
      <c r="VXO290" s="309"/>
      <c r="VXP290" s="309"/>
      <c r="VXQ290" s="309"/>
      <c r="VXR290" s="309"/>
      <c r="VXS290" s="309"/>
      <c r="VXT290" s="309"/>
      <c r="VXU290" s="309"/>
      <c r="VXV290" s="309"/>
      <c r="VXW290" s="309"/>
      <c r="VXX290" s="309"/>
      <c r="VXY290" s="309"/>
      <c r="VXZ290" s="309"/>
      <c r="VYA290" s="309"/>
      <c r="VYB290" s="309"/>
      <c r="VYC290" s="309"/>
      <c r="VYD290" s="309"/>
      <c r="VYE290" s="309"/>
      <c r="VYF290" s="309"/>
      <c r="VYG290" s="309"/>
      <c r="VYH290" s="309"/>
      <c r="VYI290" s="309"/>
      <c r="VYJ290" s="309"/>
      <c r="VYK290" s="309"/>
      <c r="VYL290" s="309"/>
      <c r="VYM290" s="309"/>
      <c r="VYN290" s="309"/>
      <c r="VYO290" s="309"/>
      <c r="VYP290" s="309"/>
      <c r="VYQ290" s="309"/>
      <c r="VYR290" s="309"/>
      <c r="VYS290" s="309"/>
      <c r="VYT290" s="309"/>
      <c r="VYU290" s="309"/>
      <c r="VYV290" s="309"/>
      <c r="VYW290" s="309"/>
      <c r="VYX290" s="309"/>
      <c r="VYY290" s="309"/>
      <c r="VYZ290" s="309"/>
      <c r="VZA290" s="309"/>
      <c r="VZB290" s="309"/>
      <c r="VZC290" s="309"/>
      <c r="VZD290" s="309"/>
      <c r="VZE290" s="309"/>
      <c r="VZF290" s="309"/>
      <c r="VZG290" s="309"/>
      <c r="VZH290" s="309"/>
      <c r="VZI290" s="309"/>
      <c r="VZJ290" s="309"/>
      <c r="VZK290" s="309"/>
      <c r="VZL290" s="309"/>
      <c r="VZM290" s="309"/>
      <c r="VZN290" s="309"/>
      <c r="VZO290" s="309"/>
      <c r="VZP290" s="309"/>
      <c r="VZQ290" s="309"/>
      <c r="VZR290" s="309"/>
      <c r="VZS290" s="309"/>
      <c r="VZT290" s="309"/>
      <c r="VZU290" s="309"/>
      <c r="VZV290" s="309"/>
      <c r="VZW290" s="309"/>
      <c r="VZX290" s="309"/>
      <c r="VZY290" s="309"/>
      <c r="VZZ290" s="309"/>
      <c r="WAA290" s="309"/>
      <c r="WAB290" s="309"/>
      <c r="WAC290" s="309"/>
      <c r="WAD290" s="309"/>
      <c r="WAE290" s="309"/>
      <c r="WAF290" s="309"/>
      <c r="WAG290" s="309"/>
      <c r="WAH290" s="309"/>
      <c r="WAI290" s="309"/>
      <c r="WAJ290" s="309"/>
      <c r="WAK290" s="309"/>
      <c r="WAL290" s="309"/>
      <c r="WAM290" s="309"/>
      <c r="WAN290" s="309"/>
      <c r="WAO290" s="309"/>
      <c r="WAP290" s="309"/>
      <c r="WAQ290" s="309"/>
      <c r="WAR290" s="309"/>
      <c r="WAS290" s="309"/>
      <c r="WAT290" s="309"/>
      <c r="WAU290" s="309"/>
      <c r="WAV290" s="309"/>
      <c r="WAW290" s="309"/>
      <c r="WAX290" s="309"/>
      <c r="WAY290" s="309"/>
      <c r="WAZ290" s="309"/>
      <c r="WBA290" s="309"/>
      <c r="WBB290" s="309"/>
      <c r="WBC290" s="309"/>
      <c r="WBD290" s="309"/>
      <c r="WBE290" s="309"/>
      <c r="WBF290" s="309"/>
      <c r="WBG290" s="309"/>
      <c r="WBH290" s="309"/>
      <c r="WBI290" s="309"/>
      <c r="WBJ290" s="309"/>
      <c r="WBK290" s="309"/>
      <c r="WBL290" s="309"/>
      <c r="WBM290" s="309"/>
      <c r="WBN290" s="309"/>
      <c r="WBO290" s="309"/>
      <c r="WBP290" s="309"/>
      <c r="WBQ290" s="309"/>
      <c r="WBR290" s="309"/>
      <c r="WBS290" s="309"/>
      <c r="WBT290" s="309"/>
      <c r="WBU290" s="309"/>
      <c r="WBV290" s="309"/>
      <c r="WBW290" s="309"/>
      <c r="WBX290" s="309"/>
      <c r="WBY290" s="309"/>
      <c r="WBZ290" s="309"/>
      <c r="WCA290" s="309"/>
      <c r="WCB290" s="309"/>
      <c r="WCC290" s="309"/>
      <c r="WCD290" s="309"/>
      <c r="WCE290" s="309"/>
      <c r="WCF290" s="309"/>
      <c r="WCG290" s="309"/>
      <c r="WCH290" s="309"/>
      <c r="WCI290" s="309"/>
      <c r="WCJ290" s="309"/>
      <c r="WCK290" s="309"/>
      <c r="WCL290" s="309"/>
      <c r="WCM290" s="309"/>
      <c r="WCN290" s="309"/>
      <c r="WCO290" s="309"/>
      <c r="WCP290" s="309"/>
      <c r="WCQ290" s="309"/>
      <c r="WCR290" s="309"/>
      <c r="WCS290" s="309"/>
      <c r="WCT290" s="309"/>
      <c r="WCU290" s="309"/>
      <c r="WCV290" s="309"/>
      <c r="WCW290" s="309"/>
      <c r="WCX290" s="309"/>
      <c r="WCY290" s="309"/>
      <c r="WCZ290" s="309"/>
      <c r="WDA290" s="309"/>
      <c r="WDB290" s="309"/>
      <c r="WDC290" s="309"/>
      <c r="WDD290" s="309"/>
      <c r="WDE290" s="309"/>
      <c r="WDF290" s="309"/>
      <c r="WDG290" s="309"/>
      <c r="WDH290" s="309"/>
      <c r="WDI290" s="309"/>
      <c r="WDJ290" s="309"/>
      <c r="WDK290" s="309"/>
      <c r="WDL290" s="309"/>
      <c r="WDM290" s="309"/>
      <c r="WDN290" s="309"/>
      <c r="WDO290" s="309"/>
      <c r="WDP290" s="309"/>
      <c r="WDQ290" s="309"/>
      <c r="WDR290" s="309"/>
      <c r="WDS290" s="309"/>
      <c r="WDT290" s="309"/>
      <c r="WDU290" s="309"/>
      <c r="WDV290" s="309"/>
      <c r="WDW290" s="309"/>
      <c r="WDX290" s="309"/>
      <c r="WDY290" s="309"/>
      <c r="WDZ290" s="309"/>
      <c r="WEA290" s="309"/>
      <c r="WEB290" s="309"/>
      <c r="WEC290" s="309"/>
      <c r="WED290" s="309"/>
      <c r="WEE290" s="309"/>
      <c r="WEF290" s="309"/>
      <c r="WEG290" s="309"/>
      <c r="WEH290" s="309"/>
      <c r="WEI290" s="309"/>
      <c r="WEJ290" s="309"/>
      <c r="WEK290" s="309"/>
      <c r="WEL290" s="309"/>
      <c r="WEM290" s="309"/>
      <c r="WEN290" s="309"/>
      <c r="WEO290" s="309"/>
      <c r="WEP290" s="309"/>
      <c r="WEQ290" s="309"/>
      <c r="WER290" s="309"/>
      <c r="WES290" s="309"/>
      <c r="WET290" s="309"/>
      <c r="WEU290" s="309"/>
      <c r="WEV290" s="309"/>
      <c r="WEW290" s="309"/>
      <c r="WEX290" s="309"/>
      <c r="WEY290" s="309"/>
      <c r="WEZ290" s="309"/>
      <c r="WFA290" s="309"/>
      <c r="WFB290" s="309"/>
      <c r="WFC290" s="309"/>
      <c r="WFD290" s="309"/>
      <c r="WFE290" s="309"/>
      <c r="WFF290" s="309"/>
      <c r="WFG290" s="309"/>
      <c r="WFH290" s="309"/>
      <c r="WFI290" s="309"/>
      <c r="WFJ290" s="309"/>
      <c r="WFK290" s="309"/>
      <c r="WFL290" s="309"/>
      <c r="WFM290" s="309"/>
      <c r="WFN290" s="309"/>
      <c r="WFO290" s="309"/>
      <c r="WFP290" s="309"/>
      <c r="WFQ290" s="309"/>
      <c r="WFR290" s="309"/>
      <c r="WFS290" s="309"/>
      <c r="WFT290" s="309"/>
      <c r="WFU290" s="309"/>
      <c r="WFV290" s="309"/>
      <c r="WFW290" s="309"/>
      <c r="WFX290" s="309"/>
      <c r="WFY290" s="309"/>
      <c r="WFZ290" s="309"/>
      <c r="WGA290" s="309"/>
      <c r="WGB290" s="309"/>
      <c r="WGC290" s="309"/>
      <c r="WGD290" s="309"/>
      <c r="WGE290" s="309"/>
      <c r="WGF290" s="309"/>
      <c r="WGG290" s="309"/>
      <c r="WGH290" s="309"/>
      <c r="WGI290" s="309"/>
      <c r="WGJ290" s="309"/>
      <c r="WGK290" s="309"/>
      <c r="WGL290" s="309"/>
      <c r="WGM290" s="309"/>
      <c r="WGN290" s="309"/>
      <c r="WGO290" s="309"/>
      <c r="WGP290" s="309"/>
      <c r="WGQ290" s="309"/>
      <c r="WGR290" s="309"/>
      <c r="WGS290" s="309"/>
      <c r="WGT290" s="309"/>
      <c r="WGU290" s="309"/>
      <c r="WGV290" s="309"/>
      <c r="WGW290" s="309"/>
      <c r="WGX290" s="309"/>
      <c r="WGY290" s="309"/>
      <c r="WGZ290" s="309"/>
      <c r="WHA290" s="309"/>
      <c r="WHB290" s="309"/>
      <c r="WHC290" s="309"/>
      <c r="WHD290" s="309"/>
      <c r="WHE290" s="309"/>
      <c r="WHF290" s="309"/>
      <c r="WHG290" s="309"/>
      <c r="WHH290" s="309"/>
      <c r="WHI290" s="309"/>
      <c r="WHJ290" s="309"/>
      <c r="WHK290" s="309"/>
      <c r="WHL290" s="309"/>
      <c r="WHM290" s="309"/>
      <c r="WHN290" s="309"/>
      <c r="WHO290" s="309"/>
      <c r="WHP290" s="309"/>
      <c r="WHQ290" s="309"/>
      <c r="WHR290" s="309"/>
      <c r="WHS290" s="309"/>
      <c r="WHT290" s="309"/>
      <c r="WHU290" s="309"/>
      <c r="WHV290" s="309"/>
      <c r="WHW290" s="309"/>
      <c r="WHX290" s="309"/>
      <c r="WHY290" s="309"/>
      <c r="WHZ290" s="309"/>
      <c r="WIA290" s="309"/>
      <c r="WIB290" s="309"/>
      <c r="WIC290" s="309"/>
      <c r="WID290" s="309"/>
      <c r="WIE290" s="309"/>
      <c r="WIF290" s="309"/>
      <c r="WIG290" s="309"/>
      <c r="WIH290" s="309"/>
      <c r="WII290" s="309"/>
      <c r="WIJ290" s="309"/>
      <c r="WIK290" s="309"/>
      <c r="WIL290" s="309"/>
      <c r="WIM290" s="309"/>
      <c r="WIN290" s="309"/>
      <c r="WIO290" s="309"/>
      <c r="WIP290" s="309"/>
      <c r="WIQ290" s="309"/>
      <c r="WIR290" s="309"/>
      <c r="WIS290" s="309"/>
      <c r="WIT290" s="309"/>
      <c r="WIU290" s="309"/>
      <c r="WIV290" s="309"/>
      <c r="WIW290" s="309"/>
      <c r="WIX290" s="309"/>
      <c r="WIY290" s="309"/>
      <c r="WIZ290" s="309"/>
      <c r="WJA290" s="309"/>
      <c r="WJB290" s="309"/>
      <c r="WJC290" s="309"/>
      <c r="WJD290" s="309"/>
      <c r="WJE290" s="309"/>
      <c r="WJF290" s="309"/>
      <c r="WJG290" s="309"/>
      <c r="WJH290" s="309"/>
      <c r="WJI290" s="309"/>
      <c r="WJJ290" s="309"/>
      <c r="WJK290" s="309"/>
      <c r="WJL290" s="309"/>
      <c r="WJM290" s="309"/>
      <c r="WJN290" s="309"/>
      <c r="WJO290" s="309"/>
      <c r="WJP290" s="309"/>
      <c r="WJQ290" s="309"/>
      <c r="WJR290" s="309"/>
      <c r="WJS290" s="309"/>
      <c r="WJT290" s="309"/>
      <c r="WJU290" s="309"/>
      <c r="WJV290" s="309"/>
      <c r="WJW290" s="309"/>
      <c r="WJX290" s="309"/>
      <c r="WJY290" s="309"/>
      <c r="WJZ290" s="309"/>
      <c r="WKA290" s="309"/>
      <c r="WKB290" s="309"/>
      <c r="WKC290" s="309"/>
      <c r="WKD290" s="309"/>
      <c r="WKE290" s="309"/>
      <c r="WKF290" s="309"/>
      <c r="WKG290" s="309"/>
      <c r="WKH290" s="309"/>
      <c r="WKI290" s="309"/>
      <c r="WKJ290" s="309"/>
      <c r="WKK290" s="309"/>
      <c r="WKL290" s="309"/>
      <c r="WKM290" s="309"/>
      <c r="WKN290" s="309"/>
      <c r="WKO290" s="309"/>
      <c r="WKP290" s="309"/>
      <c r="WKQ290" s="309"/>
      <c r="WKR290" s="309"/>
      <c r="WKS290" s="309"/>
      <c r="WKT290" s="309"/>
      <c r="WKU290" s="309"/>
      <c r="WKV290" s="309"/>
      <c r="WKW290" s="309"/>
      <c r="WKX290" s="309"/>
      <c r="WKY290" s="309"/>
      <c r="WKZ290" s="309"/>
      <c r="WLA290" s="309"/>
      <c r="WLB290" s="309"/>
      <c r="WLC290" s="309"/>
      <c r="WLD290" s="309"/>
      <c r="WLE290" s="309"/>
      <c r="WLF290" s="309"/>
      <c r="WLG290" s="309"/>
      <c r="WLH290" s="309"/>
      <c r="WLI290" s="309"/>
      <c r="WLJ290" s="309"/>
      <c r="WLK290" s="309"/>
      <c r="WLL290" s="309"/>
      <c r="WLM290" s="309"/>
      <c r="WLN290" s="309"/>
      <c r="WLO290" s="309"/>
      <c r="WLP290" s="309"/>
      <c r="WLQ290" s="309"/>
      <c r="WLR290" s="309"/>
      <c r="WLS290" s="309"/>
      <c r="WLT290" s="309"/>
      <c r="WLU290" s="309"/>
      <c r="WLV290" s="309"/>
      <c r="WLW290" s="309"/>
      <c r="WLX290" s="309"/>
      <c r="WLY290" s="309"/>
      <c r="WLZ290" s="309"/>
      <c r="WMA290" s="309"/>
      <c r="WMB290" s="309"/>
      <c r="WMC290" s="309"/>
      <c r="WMD290" s="309"/>
      <c r="WME290" s="309"/>
      <c r="WMF290" s="309"/>
      <c r="WMG290" s="309"/>
      <c r="WMH290" s="309"/>
      <c r="WMI290" s="309"/>
      <c r="WMJ290" s="309"/>
      <c r="WMK290" s="309"/>
      <c r="WML290" s="309"/>
      <c r="WMM290" s="309"/>
      <c r="WMN290" s="309"/>
      <c r="WMO290" s="309"/>
      <c r="WMP290" s="309"/>
      <c r="WMQ290" s="309"/>
      <c r="WMR290" s="309"/>
      <c r="WMS290" s="309"/>
      <c r="WMT290" s="309"/>
      <c r="WMU290" s="309"/>
      <c r="WMV290" s="309"/>
      <c r="WMW290" s="309"/>
      <c r="WMX290" s="309"/>
      <c r="WMY290" s="309"/>
      <c r="WMZ290" s="309"/>
      <c r="WNA290" s="309"/>
      <c r="WNB290" s="309"/>
      <c r="WNC290" s="309"/>
      <c r="WND290" s="309"/>
      <c r="WNE290" s="309"/>
      <c r="WNF290" s="309"/>
      <c r="WNG290" s="309"/>
      <c r="WNH290" s="309"/>
      <c r="WNI290" s="309"/>
      <c r="WNJ290" s="309"/>
      <c r="WNK290" s="309"/>
      <c r="WNL290" s="309"/>
      <c r="WNM290" s="309"/>
      <c r="WNN290" s="309"/>
      <c r="WNO290" s="309"/>
      <c r="WNP290" s="309"/>
      <c r="WNQ290" s="309"/>
      <c r="WNR290" s="309"/>
      <c r="WNS290" s="309"/>
      <c r="WNT290" s="309"/>
      <c r="WNU290" s="309"/>
      <c r="WNV290" s="309"/>
      <c r="WNW290" s="309"/>
      <c r="WNX290" s="309"/>
      <c r="WNY290" s="309"/>
      <c r="WNZ290" s="309"/>
      <c r="WOA290" s="309"/>
      <c r="WOB290" s="309"/>
      <c r="WOC290" s="309"/>
      <c r="WOD290" s="309"/>
      <c r="WOE290" s="309"/>
      <c r="WOF290" s="309"/>
      <c r="WOG290" s="309"/>
      <c r="WOH290" s="309"/>
      <c r="WOI290" s="309"/>
      <c r="WOJ290" s="309"/>
      <c r="WOK290" s="309"/>
      <c r="WOL290" s="309"/>
      <c r="WOM290" s="309"/>
      <c r="WON290" s="309"/>
      <c r="WOO290" s="309"/>
      <c r="WOP290" s="309"/>
      <c r="WOQ290" s="309"/>
      <c r="WOR290" s="309"/>
      <c r="WOS290" s="309"/>
      <c r="WOT290" s="309"/>
      <c r="WOU290" s="309"/>
      <c r="WOV290" s="309"/>
      <c r="WOW290" s="309"/>
      <c r="WOX290" s="309"/>
      <c r="WOY290" s="309"/>
      <c r="WOZ290" s="309"/>
      <c r="WPA290" s="309"/>
      <c r="WPB290" s="309"/>
      <c r="WPC290" s="309"/>
      <c r="WPD290" s="309"/>
      <c r="WPE290" s="309"/>
      <c r="WPF290" s="309"/>
      <c r="WPG290" s="309"/>
      <c r="WPH290" s="309"/>
      <c r="WPI290" s="309"/>
      <c r="WPJ290" s="309"/>
      <c r="WPK290" s="309"/>
      <c r="WPL290" s="309"/>
      <c r="WPM290" s="309"/>
      <c r="WPN290" s="309"/>
      <c r="WPO290" s="309"/>
      <c r="WPP290" s="309"/>
      <c r="WPQ290" s="309"/>
      <c r="WPR290" s="309"/>
      <c r="WPS290" s="309"/>
      <c r="WPT290" s="309"/>
      <c r="WPU290" s="309"/>
      <c r="WPV290" s="309"/>
      <c r="WPW290" s="309"/>
      <c r="WPX290" s="309"/>
      <c r="WPY290" s="309"/>
      <c r="WPZ290" s="309"/>
      <c r="WQA290" s="309"/>
      <c r="WQB290" s="309"/>
      <c r="WQC290" s="309"/>
      <c r="WQD290" s="309"/>
      <c r="WQE290" s="309"/>
      <c r="WQF290" s="309"/>
      <c r="WQG290" s="309"/>
      <c r="WQH290" s="309"/>
      <c r="WQI290" s="309"/>
      <c r="WQJ290" s="309"/>
      <c r="WQK290" s="309"/>
      <c r="WQL290" s="309"/>
      <c r="WQM290" s="309"/>
      <c r="WQN290" s="309"/>
      <c r="WQO290" s="309"/>
      <c r="WQP290" s="309"/>
      <c r="WQQ290" s="309"/>
      <c r="WQR290" s="309"/>
      <c r="WQS290" s="309"/>
      <c r="WQT290" s="309"/>
      <c r="WQU290" s="309"/>
      <c r="WQV290" s="309"/>
      <c r="WQW290" s="309"/>
      <c r="WQX290" s="309"/>
      <c r="WQY290" s="309"/>
      <c r="WQZ290" s="309"/>
      <c r="WRA290" s="309"/>
      <c r="WRB290" s="309"/>
      <c r="WRC290" s="309"/>
      <c r="WRD290" s="309"/>
      <c r="WRE290" s="309"/>
      <c r="WRF290" s="309"/>
      <c r="WRG290" s="309"/>
      <c r="WRH290" s="309"/>
      <c r="WRI290" s="309"/>
      <c r="WRJ290" s="309"/>
      <c r="WRK290" s="309"/>
      <c r="WRL290" s="309"/>
      <c r="WRM290" s="309"/>
      <c r="WRN290" s="309"/>
      <c r="WRO290" s="309"/>
      <c r="WRP290" s="309"/>
      <c r="WRQ290" s="309"/>
      <c r="WRR290" s="309"/>
      <c r="WRS290" s="309"/>
      <c r="WRT290" s="309"/>
      <c r="WRU290" s="309"/>
      <c r="WRV290" s="309"/>
      <c r="WRW290" s="309"/>
      <c r="WRX290" s="309"/>
      <c r="WRY290" s="309"/>
      <c r="WRZ290" s="309"/>
      <c r="WSA290" s="309"/>
      <c r="WSB290" s="309"/>
      <c r="WSC290" s="309"/>
      <c r="WSD290" s="309"/>
      <c r="WSE290" s="309"/>
      <c r="WSF290" s="309"/>
      <c r="WSG290" s="309"/>
      <c r="WSH290" s="309"/>
      <c r="WSI290" s="309"/>
      <c r="WSJ290" s="309"/>
      <c r="WSK290" s="309"/>
      <c r="WSL290" s="309"/>
      <c r="WSM290" s="309"/>
      <c r="WSN290" s="309"/>
      <c r="WSO290" s="309"/>
      <c r="WSP290" s="309"/>
      <c r="WSQ290" s="309"/>
      <c r="WSR290" s="309"/>
      <c r="WSS290" s="309"/>
      <c r="WST290" s="309"/>
      <c r="WSU290" s="309"/>
      <c r="WSV290" s="309"/>
      <c r="WSW290" s="309"/>
      <c r="WSX290" s="309"/>
      <c r="WSY290" s="309"/>
      <c r="WSZ290" s="309"/>
      <c r="WTA290" s="309"/>
      <c r="WTB290" s="309"/>
      <c r="WTC290" s="309"/>
      <c r="WTD290" s="309"/>
      <c r="WTE290" s="309"/>
      <c r="WTF290" s="309"/>
      <c r="WTG290" s="309"/>
      <c r="WTH290" s="309"/>
      <c r="WTI290" s="309"/>
      <c r="WTJ290" s="309"/>
      <c r="WTK290" s="309"/>
      <c r="WTL290" s="309"/>
      <c r="WTM290" s="309"/>
      <c r="WTN290" s="309"/>
      <c r="WTO290" s="309"/>
      <c r="WTP290" s="309"/>
      <c r="WTQ290" s="309"/>
      <c r="WTR290" s="309"/>
      <c r="WTS290" s="309"/>
      <c r="WTT290" s="309"/>
      <c r="WTU290" s="309"/>
      <c r="WTV290" s="309"/>
      <c r="WTW290" s="309"/>
      <c r="WTX290" s="309"/>
      <c r="WTY290" s="309"/>
      <c r="WTZ290" s="309"/>
      <c r="WUA290" s="309"/>
      <c r="WUB290" s="309"/>
      <c r="WUC290" s="309"/>
      <c r="WUD290" s="309"/>
      <c r="WUE290" s="309"/>
      <c r="WUF290" s="309"/>
      <c r="WUG290" s="309"/>
      <c r="WUH290" s="309"/>
      <c r="WUI290" s="309"/>
      <c r="WUJ290" s="309"/>
      <c r="WUK290" s="309"/>
      <c r="WUL290" s="309"/>
      <c r="WUM290" s="309"/>
      <c r="WUN290" s="309"/>
      <c r="WUO290" s="309"/>
      <c r="WUP290" s="309"/>
      <c r="WUQ290" s="309"/>
      <c r="WUR290" s="309"/>
      <c r="WUS290" s="309"/>
      <c r="WUT290" s="309"/>
      <c r="WUU290" s="309"/>
      <c r="WUV290" s="309"/>
      <c r="WUW290" s="309"/>
      <c r="WUX290" s="309"/>
      <c r="WUY290" s="309"/>
      <c r="WUZ290" s="309"/>
      <c r="WVA290" s="309"/>
      <c r="WVB290" s="309"/>
      <c r="WVC290" s="309"/>
      <c r="WVD290" s="309"/>
      <c r="WVE290" s="309"/>
      <c r="WVF290" s="309"/>
      <c r="WVG290" s="309"/>
      <c r="WVH290" s="309"/>
      <c r="WVI290" s="309"/>
      <c r="WVJ290" s="309"/>
      <c r="WVK290" s="309"/>
      <c r="WVL290" s="309"/>
      <c r="WVM290" s="309"/>
      <c r="WVN290" s="309"/>
      <c r="WVO290" s="309"/>
      <c r="WVP290" s="309"/>
      <c r="WVQ290" s="309"/>
      <c r="WVR290" s="309"/>
      <c r="WVS290" s="309"/>
      <c r="WVT290" s="309"/>
      <c r="WVU290" s="309"/>
      <c r="WVV290" s="309"/>
      <c r="WVW290" s="309"/>
      <c r="WVX290" s="309"/>
      <c r="WVY290" s="309"/>
      <c r="WVZ290" s="309"/>
      <c r="WWA290" s="309"/>
      <c r="WWB290" s="309"/>
      <c r="WWC290" s="309"/>
      <c r="WWD290" s="309"/>
      <c r="WWE290" s="309"/>
      <c r="WWF290" s="309"/>
      <c r="WWG290" s="309"/>
      <c r="WWH290" s="309"/>
      <c r="WWI290" s="309"/>
      <c r="WWJ290" s="309"/>
      <c r="WWK290" s="309"/>
      <c r="WWL290" s="309"/>
      <c r="WWM290" s="309"/>
      <c r="WWN290" s="309"/>
      <c r="WWO290" s="309"/>
      <c r="WWP290" s="309"/>
      <c r="WWQ290" s="309"/>
      <c r="WWR290" s="309"/>
      <c r="WWS290" s="309"/>
      <c r="WWT290" s="309"/>
      <c r="WWU290" s="309"/>
      <c r="WWV290" s="309"/>
      <c r="WWW290" s="309"/>
      <c r="WWX290" s="309"/>
      <c r="WWY290" s="309"/>
      <c r="WWZ290" s="309"/>
      <c r="WXA290" s="309"/>
      <c r="WXB290" s="309"/>
      <c r="WXC290" s="309"/>
      <c r="WXD290" s="309"/>
      <c r="WXE290" s="309"/>
      <c r="WXF290" s="309"/>
      <c r="WXG290" s="309"/>
      <c r="WXH290" s="309"/>
      <c r="WXI290" s="309"/>
      <c r="WXJ290" s="309"/>
      <c r="WXK290" s="309"/>
      <c r="WXL290" s="309"/>
      <c r="WXM290" s="309"/>
      <c r="WXN290" s="309"/>
      <c r="WXO290" s="309"/>
      <c r="WXP290" s="309"/>
      <c r="WXQ290" s="309"/>
      <c r="WXR290" s="309"/>
      <c r="WXS290" s="309"/>
      <c r="WXT290" s="309"/>
      <c r="WXU290" s="309"/>
      <c r="WXV290" s="309"/>
      <c r="WXW290" s="309"/>
      <c r="WXX290" s="309"/>
      <c r="WXY290" s="309"/>
      <c r="WXZ290" s="309"/>
      <c r="WYA290" s="309"/>
      <c r="WYB290" s="309"/>
      <c r="WYC290" s="309"/>
      <c r="WYD290" s="309"/>
      <c r="WYE290" s="309"/>
      <c r="WYF290" s="309"/>
      <c r="WYG290" s="309"/>
      <c r="WYH290" s="309"/>
      <c r="WYI290" s="309"/>
      <c r="WYJ290" s="309"/>
      <c r="WYK290" s="309"/>
      <c r="WYL290" s="309"/>
      <c r="WYM290" s="309"/>
      <c r="WYN290" s="309"/>
      <c r="WYO290" s="309"/>
      <c r="WYP290" s="309"/>
      <c r="WYQ290" s="309"/>
      <c r="WYR290" s="309"/>
      <c r="WYS290" s="309"/>
      <c r="WYT290" s="309"/>
      <c r="WYU290" s="309"/>
      <c r="WYV290" s="309"/>
      <c r="WYW290" s="309"/>
      <c r="WYX290" s="309"/>
      <c r="WYY290" s="309"/>
      <c r="WYZ290" s="309"/>
      <c r="WZA290" s="309"/>
      <c r="WZB290" s="309"/>
      <c r="WZC290" s="309"/>
      <c r="WZD290" s="309"/>
      <c r="WZE290" s="309"/>
      <c r="WZF290" s="309"/>
      <c r="WZG290" s="309"/>
      <c r="WZH290" s="309"/>
      <c r="WZI290" s="309"/>
      <c r="WZJ290" s="309"/>
      <c r="WZK290" s="309"/>
      <c r="WZL290" s="309"/>
      <c r="WZM290" s="309"/>
      <c r="WZN290" s="309"/>
      <c r="WZO290" s="309"/>
      <c r="WZP290" s="309"/>
      <c r="WZQ290" s="309"/>
      <c r="WZR290" s="309"/>
      <c r="WZS290" s="309"/>
      <c r="WZT290" s="309"/>
      <c r="WZU290" s="309"/>
      <c r="WZV290" s="309"/>
      <c r="WZW290" s="309"/>
      <c r="WZX290" s="309"/>
      <c r="WZY290" s="309"/>
      <c r="WZZ290" s="309"/>
      <c r="XAA290" s="309"/>
      <c r="XAB290" s="309"/>
      <c r="XAC290" s="309"/>
      <c r="XAD290" s="309"/>
      <c r="XAE290" s="309"/>
      <c r="XAF290" s="309"/>
      <c r="XAG290" s="309"/>
      <c r="XAH290" s="309"/>
      <c r="XAI290" s="309"/>
      <c r="XAJ290" s="309"/>
      <c r="XAK290" s="309"/>
      <c r="XAL290" s="309"/>
      <c r="XAM290" s="309"/>
      <c r="XAN290" s="309"/>
      <c r="XAO290" s="309"/>
      <c r="XAP290" s="309"/>
      <c r="XAQ290" s="309"/>
      <c r="XAR290" s="309"/>
      <c r="XAS290" s="309"/>
      <c r="XAT290" s="309"/>
      <c r="XAU290" s="309"/>
      <c r="XAV290" s="309"/>
      <c r="XAW290" s="309"/>
      <c r="XAX290" s="309"/>
      <c r="XAY290" s="309"/>
      <c r="XAZ290" s="309"/>
      <c r="XBA290" s="309"/>
      <c r="XBB290" s="309"/>
      <c r="XBC290" s="309"/>
      <c r="XBD290" s="309"/>
      <c r="XBE290" s="309"/>
      <c r="XBF290" s="309"/>
      <c r="XBG290" s="309"/>
      <c r="XBH290" s="309"/>
      <c r="XBI290" s="309"/>
      <c r="XBJ290" s="309"/>
      <c r="XBK290" s="309"/>
      <c r="XBL290" s="309"/>
      <c r="XBM290" s="309"/>
      <c r="XBN290" s="309"/>
      <c r="XBO290" s="309"/>
      <c r="XBP290" s="309"/>
      <c r="XBQ290" s="309"/>
      <c r="XBR290" s="309"/>
      <c r="XBS290" s="309"/>
      <c r="XBT290" s="309"/>
      <c r="XBU290" s="309"/>
      <c r="XBV290" s="309"/>
      <c r="XBW290" s="309"/>
      <c r="XBX290" s="309"/>
      <c r="XBY290" s="309"/>
      <c r="XBZ290" s="309"/>
      <c r="XCA290" s="309"/>
      <c r="XCB290" s="309"/>
      <c r="XCC290" s="309"/>
      <c r="XCD290" s="309"/>
      <c r="XCE290" s="309"/>
      <c r="XCF290" s="309"/>
      <c r="XCG290" s="309"/>
      <c r="XCH290" s="309"/>
      <c r="XCI290" s="309"/>
      <c r="XCJ290" s="309"/>
      <c r="XCK290" s="309"/>
      <c r="XCL290" s="309"/>
      <c r="XCM290" s="309"/>
      <c r="XCN290" s="309"/>
      <c r="XCO290" s="309"/>
      <c r="XCP290" s="309"/>
      <c r="XCQ290" s="309"/>
      <c r="XCR290" s="309"/>
      <c r="XCS290" s="309"/>
      <c r="XCT290" s="309"/>
      <c r="XCU290" s="309"/>
      <c r="XCV290" s="309"/>
      <c r="XCW290" s="309"/>
      <c r="XCX290" s="309"/>
      <c r="XCY290" s="309"/>
      <c r="XCZ290" s="309"/>
      <c r="XDA290" s="309"/>
      <c r="XDB290" s="309"/>
      <c r="XDC290" s="309"/>
      <c r="XDD290" s="309"/>
      <c r="XDE290" s="309"/>
      <c r="XDF290" s="309"/>
      <c r="XDG290" s="309"/>
      <c r="XDH290" s="309"/>
      <c r="XDI290" s="309"/>
      <c r="XDJ290" s="309"/>
      <c r="XDK290" s="309"/>
      <c r="XDL290" s="309"/>
      <c r="XDM290" s="309"/>
      <c r="XDN290" s="309"/>
      <c r="XDO290" s="309"/>
      <c r="XDP290" s="309"/>
      <c r="XDQ290" s="309"/>
      <c r="XDR290" s="309"/>
      <c r="XDS290" s="309"/>
      <c r="XDT290" s="309"/>
      <c r="XDU290" s="309"/>
      <c r="XDV290" s="309"/>
      <c r="XDW290" s="309"/>
      <c r="XDX290" s="309"/>
      <c r="XDY290" s="309"/>
      <c r="XDZ290" s="309"/>
      <c r="XEA290" s="309"/>
      <c r="XEB290" s="309"/>
      <c r="XEC290" s="309"/>
      <c r="XED290" s="309"/>
      <c r="XEE290" s="309"/>
      <c r="XEF290" s="309"/>
      <c r="XEG290" s="309"/>
      <c r="XEH290" s="309"/>
      <c r="XEI290" s="309"/>
      <c r="XEJ290" s="309"/>
      <c r="XEK290" s="309"/>
      <c r="XEL290" s="309"/>
      <c r="XEM290" s="309"/>
      <c r="XEN290" s="309"/>
      <c r="XEO290" s="309"/>
      <c r="XEP290" s="309"/>
      <c r="XEQ290" s="309"/>
      <c r="XER290" s="309"/>
      <c r="XES290" s="309"/>
      <c r="XET290" s="309"/>
      <c r="XEU290" s="309"/>
      <c r="XEV290" s="309"/>
      <c r="XEW290" s="309"/>
      <c r="XEX290" s="309"/>
      <c r="XEY290" s="309"/>
      <c r="XEZ290" s="309"/>
    </row>
    <row r="291" spans="1:16380" ht="15" customHeight="1">
      <c r="A291" s="87" t="s">
        <v>52</v>
      </c>
      <c r="B291" s="102" t="s">
        <v>54</v>
      </c>
      <c r="C291" s="103" t="s">
        <v>55</v>
      </c>
      <c r="D291" s="104" t="s">
        <v>56</v>
      </c>
      <c r="E291" s="105"/>
      <c r="F291" s="105"/>
      <c r="G291" s="103"/>
      <c r="H291" s="105"/>
      <c r="I291" s="103" t="s">
        <v>0</v>
      </c>
      <c r="J291" s="103" t="s">
        <v>0</v>
      </c>
      <c r="K291" s="158" t="s">
        <v>57</v>
      </c>
      <c r="L291" s="106"/>
      <c r="M291" s="107"/>
      <c r="N291" s="108"/>
      <c r="O291" s="109" t="s">
        <v>58</v>
      </c>
      <c r="P291" s="110" t="s">
        <v>59</v>
      </c>
      <c r="Q291" s="111"/>
      <c r="R291" s="109"/>
      <c r="S291" s="105" t="s">
        <v>60</v>
      </c>
      <c r="T291" s="112" t="s">
        <v>61</v>
      </c>
      <c r="U291" s="113"/>
      <c r="V291" s="93"/>
      <c r="W291" s="114"/>
      <c r="X291" s="115"/>
      <c r="Y291" s="116"/>
      <c r="Z291" s="98"/>
      <c r="AA291" s="115"/>
      <c r="AB291" s="117"/>
      <c r="AC291" s="118"/>
      <c r="AD291" s="119"/>
      <c r="AE291" s="96"/>
      <c r="AF291" s="94"/>
      <c r="AG291" s="94"/>
      <c r="AH291" s="94"/>
    </row>
    <row r="292" spans="1:16380" ht="15" customHeight="1">
      <c r="A292" s="97" t="s">
        <v>53</v>
      </c>
      <c r="B292" s="102"/>
      <c r="C292" s="103"/>
      <c r="D292" s="120"/>
      <c r="E292" s="120"/>
      <c r="F292" s="120"/>
      <c r="G292" s="103"/>
      <c r="H292" s="120"/>
      <c r="I292" s="103"/>
      <c r="J292" s="103"/>
      <c r="K292" s="107"/>
      <c r="L292" s="121"/>
      <c r="M292" s="107"/>
      <c r="N292" s="108"/>
      <c r="O292" s="76"/>
      <c r="P292" s="122"/>
      <c r="Q292" s="84"/>
      <c r="R292" s="76"/>
      <c r="S292" s="123"/>
      <c r="T292" s="124"/>
      <c r="U292" s="76"/>
      <c r="V292" s="122"/>
      <c r="W292" s="84"/>
      <c r="X292" s="76"/>
      <c r="Y292" s="122"/>
      <c r="Z292" s="84"/>
      <c r="AA292" s="76"/>
      <c r="AB292" s="122"/>
      <c r="AC292" s="84"/>
      <c r="AD292" s="76"/>
      <c r="AE292" s="122"/>
      <c r="AF292" s="84"/>
      <c r="AG292" s="125"/>
      <c r="AH292" s="125"/>
      <c r="AI292" s="309"/>
      <c r="AJ292" s="309"/>
      <c r="AK292" s="309"/>
      <c r="AL292" s="309"/>
      <c r="AM292" s="309"/>
      <c r="AN292" s="309"/>
      <c r="AO292" s="309"/>
      <c r="AP292" s="309"/>
      <c r="AQ292" s="309"/>
      <c r="AR292" s="309"/>
      <c r="AS292" s="309"/>
      <c r="AT292" s="309"/>
      <c r="AU292" s="309"/>
      <c r="AV292" s="309"/>
      <c r="AW292" s="309"/>
      <c r="AX292" s="309"/>
      <c r="AY292" s="309"/>
      <c r="AZ292" s="309"/>
      <c r="BA292" s="309"/>
      <c r="BB292" s="309"/>
      <c r="BC292" s="309"/>
      <c r="BD292" s="309"/>
      <c r="BE292" s="309"/>
      <c r="BF292" s="309"/>
      <c r="BG292" s="309"/>
      <c r="BH292" s="309"/>
      <c r="BI292" s="309"/>
      <c r="BJ292" s="309"/>
      <c r="BK292" s="309"/>
      <c r="BL292" s="309"/>
      <c r="BM292" s="309"/>
      <c r="BN292" s="309"/>
      <c r="BO292" s="309"/>
      <c r="BP292" s="309"/>
      <c r="BQ292" s="309"/>
      <c r="BR292" s="309"/>
      <c r="BS292" s="309"/>
      <c r="BT292" s="309"/>
      <c r="BU292" s="309"/>
      <c r="BV292" s="309"/>
      <c r="BW292" s="309"/>
      <c r="BX292" s="309"/>
      <c r="BY292" s="309"/>
      <c r="BZ292" s="309"/>
      <c r="CA292" s="309"/>
      <c r="CB292" s="309"/>
      <c r="CC292" s="309"/>
      <c r="CD292" s="309"/>
      <c r="CE292" s="309"/>
      <c r="CF292" s="309"/>
      <c r="CG292" s="309"/>
      <c r="CH292" s="309"/>
      <c r="CI292" s="309"/>
      <c r="CJ292" s="309"/>
      <c r="CK292" s="309"/>
      <c r="CL292" s="309"/>
      <c r="CM292" s="309"/>
      <c r="CN292" s="309"/>
      <c r="CO292" s="309"/>
      <c r="CP292" s="309"/>
      <c r="CQ292" s="309"/>
      <c r="CR292" s="309"/>
      <c r="CS292" s="309"/>
      <c r="CT292" s="309"/>
      <c r="CU292" s="309"/>
      <c r="CV292" s="309"/>
      <c r="CW292" s="309"/>
      <c r="CX292" s="309"/>
      <c r="CY292" s="309"/>
      <c r="CZ292" s="309"/>
      <c r="DA292" s="309"/>
      <c r="DB292" s="309"/>
      <c r="DC292" s="309"/>
      <c r="DD292" s="309"/>
      <c r="DE292" s="309"/>
      <c r="DF292" s="309"/>
      <c r="DG292" s="309"/>
      <c r="DH292" s="309"/>
      <c r="DI292" s="309"/>
      <c r="DJ292" s="309"/>
      <c r="DK292" s="309"/>
      <c r="DL292" s="309"/>
      <c r="DM292" s="309"/>
      <c r="DN292" s="309"/>
      <c r="DO292" s="309"/>
      <c r="DP292" s="309"/>
      <c r="DQ292" s="309"/>
      <c r="DR292" s="309"/>
      <c r="DS292" s="309"/>
      <c r="DT292" s="309"/>
      <c r="DU292" s="309"/>
      <c r="DV292" s="309"/>
      <c r="DW292" s="309"/>
      <c r="DX292" s="309"/>
      <c r="DY292" s="309"/>
      <c r="DZ292" s="309"/>
      <c r="EA292" s="309"/>
      <c r="EB292" s="309"/>
      <c r="EC292" s="309"/>
      <c r="ED292" s="309"/>
      <c r="EE292" s="309"/>
      <c r="EF292" s="309"/>
      <c r="EG292" s="309"/>
      <c r="EH292" s="309"/>
      <c r="EI292" s="309"/>
      <c r="EJ292" s="309"/>
      <c r="EK292" s="309"/>
      <c r="EL292" s="309"/>
      <c r="EM292" s="309"/>
      <c r="EN292" s="309"/>
      <c r="EO292" s="309"/>
      <c r="EP292" s="309"/>
      <c r="EQ292" s="309"/>
      <c r="ER292" s="309"/>
      <c r="ES292" s="309"/>
      <c r="ET292" s="309"/>
      <c r="EU292" s="309"/>
      <c r="EV292" s="309"/>
      <c r="EW292" s="309"/>
      <c r="EX292" s="309"/>
      <c r="EY292" s="309"/>
      <c r="EZ292" s="309"/>
      <c r="FA292" s="309"/>
      <c r="FB292" s="309"/>
      <c r="FC292" s="309"/>
      <c r="FD292" s="309"/>
      <c r="FE292" s="309"/>
      <c r="FF292" s="309"/>
      <c r="FG292" s="309"/>
      <c r="FH292" s="309"/>
      <c r="FI292" s="309"/>
      <c r="FJ292" s="309"/>
      <c r="FK292" s="309"/>
      <c r="FL292" s="309"/>
      <c r="FM292" s="309"/>
      <c r="FN292" s="309"/>
      <c r="FO292" s="309"/>
      <c r="FP292" s="309"/>
      <c r="FQ292" s="309"/>
      <c r="FR292" s="309"/>
      <c r="FS292" s="309"/>
      <c r="FT292" s="309"/>
      <c r="FU292" s="309"/>
      <c r="FV292" s="309"/>
      <c r="FW292" s="309"/>
      <c r="FX292" s="309"/>
      <c r="FY292" s="309"/>
      <c r="FZ292" s="309"/>
      <c r="GA292" s="309"/>
      <c r="GB292" s="309"/>
      <c r="GC292" s="309"/>
      <c r="GD292" s="309"/>
      <c r="GE292" s="309"/>
      <c r="GF292" s="309"/>
      <c r="GG292" s="309"/>
      <c r="GH292" s="309"/>
      <c r="GI292" s="309"/>
      <c r="GJ292" s="309"/>
      <c r="GK292" s="309"/>
      <c r="GL292" s="309"/>
      <c r="GM292" s="309"/>
      <c r="GN292" s="309"/>
      <c r="GO292" s="309"/>
      <c r="GP292" s="309"/>
      <c r="GQ292" s="309"/>
      <c r="GR292" s="309"/>
      <c r="GS292" s="309"/>
      <c r="GT292" s="309"/>
      <c r="GU292" s="309"/>
      <c r="GV292" s="309"/>
      <c r="GW292" s="309"/>
      <c r="GX292" s="309"/>
      <c r="GY292" s="309"/>
      <c r="GZ292" s="309"/>
      <c r="HA292" s="309"/>
      <c r="HB292" s="309"/>
      <c r="HC292" s="309"/>
      <c r="HD292" s="309"/>
      <c r="HE292" s="309"/>
      <c r="HF292" s="309"/>
      <c r="HG292" s="309"/>
      <c r="HH292" s="309"/>
      <c r="HI292" s="309"/>
      <c r="HJ292" s="309"/>
      <c r="HK292" s="309"/>
      <c r="HL292" s="309"/>
      <c r="HM292" s="309"/>
      <c r="HN292" s="309"/>
      <c r="HO292" s="309"/>
      <c r="HP292" s="309"/>
      <c r="HQ292" s="309"/>
      <c r="HR292" s="309"/>
      <c r="HS292" s="309"/>
      <c r="HT292" s="309"/>
      <c r="HU292" s="309"/>
      <c r="HV292" s="309"/>
      <c r="HW292" s="309"/>
      <c r="HX292" s="309"/>
      <c r="HY292" s="309"/>
      <c r="HZ292" s="309"/>
      <c r="IA292" s="309"/>
      <c r="IB292" s="309"/>
      <c r="IC292" s="309"/>
      <c r="ID292" s="309"/>
      <c r="IE292" s="309"/>
      <c r="IF292" s="309"/>
      <c r="IG292" s="309"/>
      <c r="IH292" s="309"/>
      <c r="II292" s="309"/>
      <c r="IJ292" s="309"/>
      <c r="IK292" s="309"/>
      <c r="IL292" s="309"/>
      <c r="IM292" s="309"/>
      <c r="IN292" s="309"/>
      <c r="IO292" s="309"/>
      <c r="IP292" s="309"/>
      <c r="IQ292" s="309"/>
      <c r="IR292" s="309"/>
      <c r="IS292" s="309"/>
      <c r="IT292" s="309"/>
      <c r="IU292" s="309"/>
      <c r="IV292" s="309"/>
      <c r="IW292" s="309"/>
      <c r="IX292" s="309"/>
      <c r="IY292" s="309"/>
      <c r="IZ292" s="309"/>
      <c r="JA292" s="309"/>
      <c r="JB292" s="309"/>
      <c r="JC292" s="309"/>
      <c r="JD292" s="309"/>
      <c r="JE292" s="309"/>
      <c r="JF292" s="309"/>
      <c r="JG292" s="309"/>
      <c r="JH292" s="309"/>
      <c r="JI292" s="309"/>
      <c r="JJ292" s="309"/>
      <c r="JK292" s="309"/>
      <c r="JL292" s="309"/>
      <c r="JM292" s="309"/>
      <c r="JN292" s="309"/>
      <c r="JO292" s="309"/>
      <c r="JP292" s="309"/>
      <c r="JQ292" s="309"/>
      <c r="JR292" s="309"/>
      <c r="JS292" s="309"/>
      <c r="JT292" s="309"/>
      <c r="JU292" s="309"/>
      <c r="JV292" s="309"/>
      <c r="JW292" s="309"/>
      <c r="JX292" s="309"/>
      <c r="JY292" s="309"/>
      <c r="JZ292" s="309"/>
      <c r="KA292" s="309"/>
      <c r="KB292" s="309"/>
      <c r="KC292" s="309"/>
      <c r="KD292" s="309"/>
      <c r="KE292" s="309"/>
      <c r="KF292" s="309"/>
      <c r="KG292" s="309"/>
      <c r="KH292" s="309"/>
      <c r="KI292" s="309"/>
      <c r="KJ292" s="309"/>
      <c r="KK292" s="309"/>
      <c r="KL292" s="309"/>
      <c r="KM292" s="309"/>
      <c r="KN292" s="309"/>
      <c r="KO292" s="309"/>
      <c r="KP292" s="309"/>
      <c r="KQ292" s="309"/>
      <c r="KR292" s="309"/>
      <c r="KS292" s="309"/>
      <c r="KT292" s="309"/>
      <c r="KU292" s="309"/>
      <c r="KV292" s="309"/>
      <c r="KW292" s="309"/>
      <c r="KX292" s="309"/>
      <c r="KY292" s="309"/>
      <c r="KZ292" s="309"/>
      <c r="LA292" s="309"/>
      <c r="LB292" s="309"/>
      <c r="LC292" s="309"/>
      <c r="LD292" s="309"/>
      <c r="LE292" s="309"/>
      <c r="LF292" s="309"/>
      <c r="LG292" s="309"/>
      <c r="LH292" s="309"/>
      <c r="LI292" s="309"/>
      <c r="LJ292" s="309"/>
      <c r="LK292" s="309"/>
      <c r="LL292" s="309"/>
      <c r="LM292" s="309"/>
      <c r="LN292" s="309"/>
      <c r="LO292" s="309"/>
      <c r="LP292" s="309"/>
      <c r="LQ292" s="309"/>
      <c r="LR292" s="309"/>
      <c r="LS292" s="309"/>
      <c r="LT292" s="309"/>
      <c r="LU292" s="309"/>
      <c r="LV292" s="309"/>
      <c r="LW292" s="309"/>
      <c r="LX292" s="309"/>
      <c r="LY292" s="309"/>
      <c r="LZ292" s="309"/>
      <c r="MA292" s="309"/>
      <c r="MB292" s="309"/>
      <c r="MC292" s="309"/>
      <c r="MD292" s="309"/>
      <c r="ME292" s="309"/>
      <c r="MF292" s="309"/>
      <c r="MG292" s="309"/>
      <c r="MH292" s="309"/>
      <c r="MI292" s="309"/>
      <c r="MJ292" s="309"/>
      <c r="MK292" s="309"/>
      <c r="ML292" s="309"/>
      <c r="MM292" s="309"/>
      <c r="MN292" s="309"/>
      <c r="MO292" s="309"/>
      <c r="MP292" s="309"/>
      <c r="MQ292" s="309"/>
      <c r="MR292" s="309"/>
      <c r="MS292" s="309"/>
      <c r="MT292" s="309"/>
      <c r="MU292" s="309"/>
      <c r="MV292" s="309"/>
      <c r="MW292" s="309"/>
      <c r="MX292" s="309"/>
      <c r="MY292" s="309"/>
      <c r="MZ292" s="309"/>
      <c r="NA292" s="309"/>
      <c r="NB292" s="309"/>
      <c r="NC292" s="309"/>
      <c r="ND292" s="309"/>
      <c r="NE292" s="309"/>
      <c r="NF292" s="309"/>
      <c r="NG292" s="309"/>
      <c r="NH292" s="309"/>
      <c r="NI292" s="309"/>
      <c r="NJ292" s="309"/>
      <c r="NK292" s="309"/>
      <c r="NL292" s="309"/>
      <c r="NM292" s="309"/>
      <c r="NN292" s="309"/>
      <c r="NO292" s="309"/>
      <c r="NP292" s="309"/>
      <c r="NQ292" s="309"/>
      <c r="NR292" s="309"/>
      <c r="NS292" s="309"/>
      <c r="NT292" s="309"/>
      <c r="NU292" s="309"/>
      <c r="NV292" s="309"/>
      <c r="NW292" s="309"/>
      <c r="NX292" s="309"/>
      <c r="NY292" s="309"/>
      <c r="NZ292" s="309"/>
      <c r="OA292" s="309"/>
      <c r="OB292" s="309"/>
      <c r="OC292" s="309"/>
      <c r="OD292" s="309"/>
      <c r="OE292" s="309"/>
      <c r="OF292" s="309"/>
      <c r="OG292" s="309"/>
      <c r="OH292" s="309"/>
      <c r="OI292" s="309"/>
      <c r="OJ292" s="309"/>
      <c r="OK292" s="309"/>
      <c r="OL292" s="309"/>
      <c r="OM292" s="309"/>
      <c r="ON292" s="309"/>
      <c r="OO292" s="309"/>
      <c r="OP292" s="309"/>
      <c r="OQ292" s="309"/>
      <c r="OR292" s="309"/>
      <c r="OS292" s="309"/>
      <c r="OT292" s="309"/>
      <c r="OU292" s="309"/>
      <c r="OV292" s="309"/>
      <c r="OW292" s="309"/>
      <c r="OX292" s="309"/>
      <c r="OY292" s="309"/>
      <c r="OZ292" s="309"/>
      <c r="PA292" s="309"/>
      <c r="PB292" s="309"/>
      <c r="PC292" s="309"/>
      <c r="PD292" s="309"/>
      <c r="PE292" s="309"/>
      <c r="PF292" s="309"/>
      <c r="PG292" s="309"/>
      <c r="PH292" s="309"/>
      <c r="PI292" s="309"/>
      <c r="PJ292" s="309"/>
      <c r="PK292" s="309"/>
      <c r="PL292" s="309"/>
      <c r="PM292" s="309"/>
      <c r="PN292" s="309"/>
      <c r="PO292" s="309"/>
      <c r="PP292" s="309"/>
      <c r="PQ292" s="309"/>
      <c r="PR292" s="309"/>
      <c r="PS292" s="309"/>
      <c r="PT292" s="309"/>
      <c r="PU292" s="309"/>
      <c r="PV292" s="309"/>
      <c r="PW292" s="309"/>
      <c r="PX292" s="309"/>
      <c r="PY292" s="309"/>
      <c r="PZ292" s="309"/>
      <c r="QA292" s="309"/>
      <c r="QB292" s="309"/>
      <c r="QC292" s="309"/>
      <c r="QD292" s="309"/>
      <c r="QE292" s="309"/>
      <c r="QF292" s="309"/>
      <c r="QG292" s="309"/>
      <c r="QH292" s="309"/>
      <c r="QI292" s="309"/>
      <c r="QJ292" s="309"/>
      <c r="QK292" s="309"/>
      <c r="QL292" s="309"/>
      <c r="QM292" s="309"/>
      <c r="QN292" s="309"/>
      <c r="QO292" s="309"/>
      <c r="QP292" s="309"/>
      <c r="QQ292" s="309"/>
      <c r="QR292" s="309"/>
      <c r="QS292" s="309"/>
      <c r="QT292" s="309"/>
      <c r="QU292" s="309"/>
      <c r="QV292" s="309"/>
      <c r="QW292" s="309"/>
      <c r="QX292" s="309"/>
      <c r="QY292" s="309"/>
      <c r="QZ292" s="309"/>
      <c r="RA292" s="309"/>
      <c r="RB292" s="309"/>
      <c r="RC292" s="309"/>
      <c r="RD292" s="309"/>
      <c r="RE292" s="309"/>
      <c r="RF292" s="309"/>
      <c r="RG292" s="309"/>
      <c r="RH292" s="309"/>
      <c r="RI292" s="309"/>
      <c r="RJ292" s="309"/>
      <c r="RK292" s="309"/>
      <c r="RL292" s="309"/>
      <c r="RM292" s="309"/>
      <c r="RN292" s="309"/>
      <c r="RO292" s="309"/>
      <c r="RP292" s="309"/>
      <c r="RQ292" s="309"/>
      <c r="RR292" s="309"/>
      <c r="RS292" s="309"/>
      <c r="RT292" s="309"/>
      <c r="RU292" s="309"/>
      <c r="RV292" s="309"/>
      <c r="RW292" s="309"/>
      <c r="RX292" s="309"/>
      <c r="RY292" s="309"/>
      <c r="RZ292" s="309"/>
      <c r="SA292" s="309"/>
      <c r="SB292" s="309"/>
      <c r="SC292" s="309"/>
      <c r="SD292" s="309"/>
      <c r="SE292" s="309"/>
      <c r="SF292" s="309"/>
      <c r="SG292" s="309"/>
      <c r="SH292" s="309"/>
      <c r="SI292" s="309"/>
      <c r="SJ292" s="309"/>
      <c r="SK292" s="309"/>
      <c r="SL292" s="309"/>
      <c r="SM292" s="309"/>
      <c r="SN292" s="309"/>
      <c r="SO292" s="309"/>
      <c r="SP292" s="309"/>
      <c r="SQ292" s="309"/>
      <c r="SR292" s="309"/>
      <c r="SS292" s="309"/>
      <c r="ST292" s="309"/>
      <c r="SU292" s="309"/>
      <c r="SV292" s="309"/>
      <c r="SW292" s="309"/>
      <c r="SX292" s="309"/>
      <c r="SY292" s="309"/>
      <c r="SZ292" s="309"/>
      <c r="TA292" s="309"/>
      <c r="TB292" s="309"/>
      <c r="TC292" s="309"/>
      <c r="TD292" s="309"/>
      <c r="TE292" s="309"/>
      <c r="TF292" s="309"/>
      <c r="TG292" s="309"/>
      <c r="TH292" s="309"/>
      <c r="TI292" s="309"/>
      <c r="TJ292" s="309"/>
      <c r="TK292" s="309"/>
      <c r="TL292" s="309"/>
      <c r="TM292" s="309"/>
      <c r="TN292" s="309"/>
      <c r="TO292" s="309"/>
      <c r="TP292" s="309"/>
      <c r="TQ292" s="309"/>
      <c r="TR292" s="309"/>
      <c r="TS292" s="309"/>
      <c r="TT292" s="309"/>
      <c r="TU292" s="309"/>
      <c r="TV292" s="309"/>
      <c r="TW292" s="309"/>
      <c r="TX292" s="309"/>
      <c r="TY292" s="309"/>
      <c r="TZ292" s="309"/>
      <c r="UA292" s="309"/>
      <c r="UB292" s="309"/>
      <c r="UC292" s="309"/>
      <c r="UD292" s="309"/>
      <c r="UE292" s="309"/>
      <c r="UF292" s="309"/>
      <c r="UG292" s="309"/>
      <c r="UH292" s="309"/>
      <c r="UI292" s="309"/>
      <c r="UJ292" s="309"/>
      <c r="UK292" s="309"/>
      <c r="UL292" s="309"/>
      <c r="UM292" s="309"/>
      <c r="UN292" s="309"/>
      <c r="UO292" s="309"/>
      <c r="UP292" s="309"/>
      <c r="UQ292" s="309"/>
      <c r="UR292" s="309"/>
      <c r="US292" s="309"/>
      <c r="UT292" s="309"/>
      <c r="UU292" s="309"/>
      <c r="UV292" s="309"/>
      <c r="UW292" s="309"/>
      <c r="UX292" s="309"/>
      <c r="UY292" s="309"/>
      <c r="UZ292" s="309"/>
      <c r="VA292" s="309"/>
      <c r="VB292" s="309"/>
      <c r="VC292" s="309"/>
      <c r="VD292" s="309"/>
      <c r="VE292" s="309"/>
      <c r="VF292" s="309"/>
      <c r="VG292" s="309"/>
      <c r="VH292" s="309"/>
      <c r="VI292" s="309"/>
      <c r="VJ292" s="309"/>
      <c r="VK292" s="309"/>
      <c r="VL292" s="309"/>
      <c r="VM292" s="309"/>
      <c r="VN292" s="309"/>
      <c r="VO292" s="309"/>
      <c r="VP292" s="309"/>
      <c r="VQ292" s="309"/>
      <c r="VR292" s="309"/>
      <c r="VS292" s="309"/>
      <c r="VT292" s="309"/>
      <c r="VU292" s="309"/>
      <c r="VV292" s="309"/>
      <c r="VW292" s="309"/>
      <c r="VX292" s="309"/>
      <c r="VY292" s="309"/>
      <c r="VZ292" s="309"/>
      <c r="WA292" s="309"/>
      <c r="WB292" s="309"/>
      <c r="WC292" s="309"/>
      <c r="WD292" s="309"/>
      <c r="WE292" s="309"/>
      <c r="WF292" s="309"/>
      <c r="WG292" s="309"/>
      <c r="WH292" s="309"/>
      <c r="WI292" s="309"/>
      <c r="WJ292" s="309"/>
      <c r="WK292" s="309"/>
      <c r="WL292" s="309"/>
      <c r="WM292" s="309"/>
      <c r="WN292" s="309"/>
      <c r="WO292" s="309"/>
      <c r="WP292" s="309"/>
      <c r="WQ292" s="309"/>
      <c r="WR292" s="309"/>
      <c r="WS292" s="309"/>
      <c r="WT292" s="309"/>
      <c r="WU292" s="309"/>
      <c r="WV292" s="309"/>
      <c r="WW292" s="309"/>
      <c r="WX292" s="309"/>
      <c r="WY292" s="309"/>
      <c r="WZ292" s="309"/>
      <c r="XA292" s="309"/>
      <c r="XB292" s="309"/>
      <c r="XC292" s="309"/>
      <c r="XD292" s="309"/>
      <c r="XE292" s="309"/>
      <c r="XF292" s="309"/>
      <c r="XG292" s="309"/>
      <c r="XH292" s="309"/>
      <c r="XI292" s="309"/>
      <c r="XJ292" s="309"/>
      <c r="XK292" s="309"/>
      <c r="XL292" s="309"/>
      <c r="XM292" s="309"/>
      <c r="XN292" s="309"/>
      <c r="XO292" s="309"/>
      <c r="XP292" s="309"/>
      <c r="XQ292" s="309"/>
      <c r="XR292" s="309"/>
      <c r="XS292" s="309"/>
      <c r="XT292" s="309"/>
      <c r="XU292" s="309"/>
      <c r="XV292" s="309"/>
      <c r="XW292" s="309"/>
      <c r="XX292" s="309"/>
      <c r="XY292" s="309"/>
      <c r="XZ292" s="309"/>
      <c r="YA292" s="309"/>
      <c r="YB292" s="309"/>
      <c r="YC292" s="309"/>
      <c r="YD292" s="309"/>
      <c r="YE292" s="309"/>
      <c r="YF292" s="309"/>
      <c r="YG292" s="309"/>
      <c r="YH292" s="309"/>
      <c r="YI292" s="309"/>
      <c r="YJ292" s="309"/>
      <c r="YK292" s="309"/>
      <c r="YL292" s="309"/>
      <c r="YM292" s="309"/>
      <c r="YN292" s="309"/>
      <c r="YO292" s="309"/>
      <c r="YP292" s="309"/>
      <c r="YQ292" s="309"/>
      <c r="YR292" s="309"/>
      <c r="YS292" s="309"/>
      <c r="YT292" s="309"/>
      <c r="YU292" s="309"/>
      <c r="YV292" s="309"/>
      <c r="YW292" s="309"/>
      <c r="YX292" s="309"/>
      <c r="YY292" s="309"/>
      <c r="YZ292" s="309"/>
      <c r="ZA292" s="309"/>
      <c r="ZB292" s="309"/>
      <c r="ZC292" s="309"/>
      <c r="ZD292" s="309"/>
      <c r="ZE292" s="309"/>
      <c r="ZF292" s="309"/>
      <c r="ZG292" s="309"/>
      <c r="ZH292" s="309"/>
      <c r="ZI292" s="309"/>
      <c r="ZJ292" s="309"/>
      <c r="ZK292" s="309"/>
      <c r="ZL292" s="309"/>
      <c r="ZM292" s="309"/>
      <c r="ZN292" s="309"/>
      <c r="ZO292" s="309"/>
      <c r="ZP292" s="309"/>
      <c r="ZQ292" s="309"/>
      <c r="ZR292" s="309"/>
      <c r="ZS292" s="309"/>
      <c r="ZT292" s="309"/>
      <c r="ZU292" s="309"/>
      <c r="ZV292" s="309"/>
      <c r="ZW292" s="309"/>
      <c r="ZX292" s="309"/>
      <c r="ZY292" s="309"/>
      <c r="ZZ292" s="309"/>
      <c r="AAA292" s="309"/>
      <c r="AAB292" s="309"/>
      <c r="AAC292" s="309"/>
      <c r="AAD292" s="309"/>
      <c r="AAE292" s="309"/>
      <c r="AAF292" s="309"/>
      <c r="AAG292" s="309"/>
      <c r="AAH292" s="309"/>
      <c r="AAI292" s="309"/>
      <c r="AAJ292" s="309"/>
      <c r="AAK292" s="309"/>
      <c r="AAL292" s="309"/>
      <c r="AAM292" s="309"/>
      <c r="AAN292" s="309"/>
      <c r="AAO292" s="309"/>
      <c r="AAP292" s="309"/>
      <c r="AAQ292" s="309"/>
      <c r="AAR292" s="309"/>
      <c r="AAS292" s="309"/>
      <c r="AAT292" s="309"/>
      <c r="AAU292" s="309"/>
      <c r="AAV292" s="309"/>
      <c r="AAW292" s="309"/>
      <c r="AAX292" s="309"/>
      <c r="AAY292" s="309"/>
      <c r="AAZ292" s="309"/>
      <c r="ABA292" s="309"/>
      <c r="ABB292" s="309"/>
      <c r="ABC292" s="309"/>
      <c r="ABD292" s="309"/>
      <c r="ABE292" s="309"/>
      <c r="ABF292" s="309"/>
      <c r="ABG292" s="309"/>
      <c r="ABH292" s="309"/>
      <c r="ABI292" s="309"/>
      <c r="ABJ292" s="309"/>
      <c r="ABK292" s="309"/>
      <c r="ABL292" s="309"/>
      <c r="ABM292" s="309"/>
      <c r="ABN292" s="309"/>
      <c r="ABO292" s="309"/>
      <c r="ABP292" s="309"/>
      <c r="ABQ292" s="309"/>
      <c r="ABR292" s="309"/>
      <c r="ABS292" s="309"/>
      <c r="ABT292" s="309"/>
      <c r="ABU292" s="309"/>
      <c r="ABV292" s="309"/>
      <c r="ABW292" s="309"/>
      <c r="ABX292" s="309"/>
      <c r="ABY292" s="309"/>
      <c r="ABZ292" s="309"/>
      <c r="ACA292" s="309"/>
      <c r="ACB292" s="309"/>
      <c r="ACC292" s="309"/>
      <c r="ACD292" s="309"/>
      <c r="ACE292" s="309"/>
      <c r="ACF292" s="309"/>
      <c r="ACG292" s="309"/>
      <c r="ACH292" s="309"/>
      <c r="ACI292" s="309"/>
      <c r="ACJ292" s="309"/>
      <c r="ACK292" s="309"/>
      <c r="ACL292" s="309"/>
      <c r="ACM292" s="309"/>
      <c r="ACN292" s="309"/>
      <c r="ACO292" s="309"/>
      <c r="ACP292" s="309"/>
      <c r="ACQ292" s="309"/>
      <c r="ACR292" s="309"/>
      <c r="ACS292" s="309"/>
      <c r="ACT292" s="309"/>
      <c r="ACU292" s="309"/>
      <c r="ACV292" s="309"/>
      <c r="ACW292" s="309"/>
      <c r="ACX292" s="309"/>
      <c r="ACY292" s="309"/>
      <c r="ACZ292" s="309"/>
      <c r="ADA292" s="309"/>
      <c r="ADB292" s="309"/>
      <c r="ADC292" s="309"/>
      <c r="ADD292" s="309"/>
      <c r="ADE292" s="309"/>
      <c r="ADF292" s="309"/>
      <c r="ADG292" s="309"/>
      <c r="ADH292" s="309"/>
      <c r="ADI292" s="309"/>
      <c r="ADJ292" s="309"/>
      <c r="ADK292" s="309"/>
      <c r="ADL292" s="309"/>
      <c r="ADM292" s="309"/>
      <c r="ADN292" s="309"/>
      <c r="ADO292" s="309"/>
      <c r="ADP292" s="309"/>
      <c r="ADQ292" s="309"/>
      <c r="ADR292" s="309"/>
      <c r="ADS292" s="309"/>
      <c r="ADT292" s="309"/>
      <c r="ADU292" s="309"/>
      <c r="ADV292" s="309"/>
      <c r="ADW292" s="309"/>
      <c r="ADX292" s="309"/>
      <c r="ADY292" s="309"/>
      <c r="ADZ292" s="309"/>
      <c r="AEA292" s="309"/>
      <c r="AEB292" s="309"/>
      <c r="AEC292" s="309"/>
      <c r="AED292" s="309"/>
      <c r="AEE292" s="309"/>
      <c r="AEF292" s="309"/>
      <c r="AEG292" s="309"/>
      <c r="AEH292" s="309"/>
      <c r="AEI292" s="309"/>
      <c r="AEJ292" s="309"/>
      <c r="AEK292" s="309"/>
      <c r="AEL292" s="309"/>
      <c r="AEM292" s="309"/>
      <c r="AEN292" s="309"/>
      <c r="AEO292" s="309"/>
      <c r="AEP292" s="309"/>
      <c r="AEQ292" s="309"/>
      <c r="AER292" s="309"/>
      <c r="AES292" s="309"/>
      <c r="AET292" s="309"/>
      <c r="AEU292" s="309"/>
      <c r="AEV292" s="309"/>
      <c r="AEW292" s="309"/>
      <c r="AEX292" s="309"/>
      <c r="AEY292" s="309"/>
      <c r="AEZ292" s="309"/>
      <c r="AFA292" s="309"/>
      <c r="AFB292" s="309"/>
      <c r="AFC292" s="309"/>
      <c r="AFD292" s="309"/>
      <c r="AFE292" s="309"/>
      <c r="AFF292" s="309"/>
      <c r="AFG292" s="309"/>
      <c r="AFH292" s="309"/>
      <c r="AFI292" s="309"/>
      <c r="AFJ292" s="309"/>
      <c r="AFK292" s="309"/>
      <c r="AFL292" s="309"/>
      <c r="AFM292" s="309"/>
      <c r="AFN292" s="309"/>
      <c r="AFO292" s="309"/>
      <c r="AFP292" s="309"/>
      <c r="AFQ292" s="309"/>
      <c r="AFR292" s="309"/>
      <c r="AFS292" s="309"/>
      <c r="AFT292" s="309"/>
      <c r="AFU292" s="309"/>
      <c r="AFV292" s="309"/>
      <c r="AFW292" s="309"/>
      <c r="AFX292" s="309"/>
      <c r="AFY292" s="309"/>
      <c r="AFZ292" s="309"/>
      <c r="AGA292" s="309"/>
      <c r="AGB292" s="309"/>
      <c r="AGC292" s="309"/>
      <c r="AGD292" s="309"/>
      <c r="AGE292" s="309"/>
      <c r="AGF292" s="309"/>
      <c r="AGG292" s="309"/>
      <c r="AGH292" s="309"/>
      <c r="AGI292" s="309"/>
      <c r="AGJ292" s="309"/>
      <c r="AGK292" s="309"/>
      <c r="AGL292" s="309"/>
      <c r="AGM292" s="309"/>
      <c r="AGN292" s="309"/>
      <c r="AGO292" s="309"/>
      <c r="AGP292" s="309"/>
      <c r="AGQ292" s="309"/>
      <c r="AGR292" s="309"/>
      <c r="AGS292" s="309"/>
      <c r="AGT292" s="309"/>
      <c r="AGU292" s="309"/>
      <c r="AGV292" s="309"/>
      <c r="AGW292" s="309"/>
      <c r="AGX292" s="309"/>
      <c r="AGY292" s="309"/>
      <c r="AGZ292" s="309"/>
      <c r="AHA292" s="309"/>
      <c r="AHB292" s="309"/>
      <c r="AHC292" s="309"/>
      <c r="AHD292" s="309"/>
      <c r="AHE292" s="309"/>
      <c r="AHF292" s="309"/>
      <c r="AHG292" s="309"/>
      <c r="AHH292" s="309"/>
      <c r="AHI292" s="309"/>
      <c r="AHJ292" s="309"/>
      <c r="AHK292" s="309"/>
      <c r="AHL292" s="309"/>
      <c r="AHM292" s="309"/>
      <c r="AHN292" s="309"/>
      <c r="AHO292" s="309"/>
      <c r="AHP292" s="309"/>
      <c r="AHQ292" s="309"/>
      <c r="AHR292" s="309"/>
      <c r="AHS292" s="309"/>
      <c r="AHT292" s="309"/>
      <c r="AHU292" s="309"/>
      <c r="AHV292" s="309"/>
      <c r="AHW292" s="309"/>
      <c r="AHX292" s="309"/>
      <c r="AHY292" s="309"/>
      <c r="AHZ292" s="309"/>
      <c r="AIA292" s="309"/>
      <c r="AIB292" s="309"/>
      <c r="AIC292" s="309"/>
      <c r="AID292" s="309"/>
      <c r="AIE292" s="309"/>
      <c r="AIF292" s="309"/>
      <c r="AIG292" s="309"/>
      <c r="AIH292" s="309"/>
      <c r="AII292" s="309"/>
      <c r="AIJ292" s="309"/>
      <c r="AIK292" s="309"/>
      <c r="AIL292" s="309"/>
      <c r="AIM292" s="309"/>
      <c r="AIN292" s="309"/>
      <c r="AIO292" s="309"/>
      <c r="AIP292" s="309"/>
      <c r="AIQ292" s="309"/>
      <c r="AIR292" s="309"/>
      <c r="AIS292" s="309"/>
      <c r="AIT292" s="309"/>
      <c r="AIU292" s="309"/>
      <c r="AIV292" s="309"/>
      <c r="AIW292" s="309"/>
      <c r="AIX292" s="309"/>
      <c r="AIY292" s="309"/>
      <c r="AIZ292" s="309"/>
      <c r="AJA292" s="309"/>
      <c r="AJB292" s="309"/>
      <c r="AJC292" s="309"/>
      <c r="AJD292" s="309"/>
      <c r="AJE292" s="309"/>
      <c r="AJF292" s="309"/>
      <c r="AJG292" s="309"/>
      <c r="AJH292" s="309"/>
      <c r="AJI292" s="309"/>
      <c r="AJJ292" s="309"/>
      <c r="AJK292" s="309"/>
      <c r="AJL292" s="309"/>
      <c r="AJM292" s="309"/>
      <c r="AJN292" s="309"/>
      <c r="AJO292" s="309"/>
      <c r="AJP292" s="309"/>
      <c r="AJQ292" s="309"/>
      <c r="AJR292" s="309"/>
      <c r="AJS292" s="309"/>
      <c r="AJT292" s="309"/>
      <c r="AJU292" s="309"/>
      <c r="AJV292" s="309"/>
      <c r="AJW292" s="309"/>
      <c r="AJX292" s="309"/>
      <c r="AJY292" s="309"/>
      <c r="AJZ292" s="309"/>
      <c r="AKA292" s="309"/>
      <c r="AKB292" s="309"/>
      <c r="AKC292" s="309"/>
      <c r="AKD292" s="309"/>
      <c r="AKE292" s="309"/>
      <c r="AKF292" s="309"/>
      <c r="AKG292" s="309"/>
      <c r="AKH292" s="309"/>
      <c r="AKI292" s="309"/>
      <c r="AKJ292" s="309"/>
      <c r="AKK292" s="309"/>
      <c r="AKL292" s="309"/>
      <c r="AKM292" s="309"/>
      <c r="AKN292" s="309"/>
      <c r="AKO292" s="309"/>
      <c r="AKP292" s="309"/>
      <c r="AKQ292" s="309"/>
      <c r="AKR292" s="309"/>
      <c r="AKS292" s="309"/>
      <c r="AKT292" s="309"/>
      <c r="AKU292" s="309"/>
      <c r="AKV292" s="309"/>
      <c r="AKW292" s="309"/>
      <c r="AKX292" s="309"/>
      <c r="AKY292" s="309"/>
      <c r="AKZ292" s="309"/>
      <c r="ALA292" s="309"/>
      <c r="ALB292" s="309"/>
      <c r="ALC292" s="309"/>
      <c r="ALD292" s="309"/>
      <c r="ALE292" s="309"/>
      <c r="ALF292" s="309"/>
      <c r="ALG292" s="309"/>
      <c r="ALH292" s="309"/>
      <c r="ALI292" s="309"/>
      <c r="ALJ292" s="309"/>
      <c r="ALK292" s="309"/>
      <c r="ALL292" s="309"/>
      <c r="ALM292" s="309"/>
      <c r="ALN292" s="309"/>
      <c r="ALO292" s="309"/>
      <c r="ALP292" s="309"/>
      <c r="ALQ292" s="309"/>
      <c r="ALR292" s="309"/>
      <c r="ALS292" s="309"/>
      <c r="ALT292" s="309"/>
      <c r="ALU292" s="309"/>
      <c r="ALV292" s="309"/>
      <c r="ALW292" s="309"/>
      <c r="ALX292" s="309"/>
      <c r="ALY292" s="309"/>
      <c r="ALZ292" s="309"/>
      <c r="AMA292" s="309"/>
      <c r="AMB292" s="309"/>
      <c r="AMC292" s="309"/>
      <c r="AMD292" s="309"/>
      <c r="AME292" s="309"/>
      <c r="AMF292" s="309"/>
      <c r="AMG292" s="309"/>
      <c r="AMH292" s="309"/>
      <c r="AMI292" s="309"/>
      <c r="AMJ292" s="309"/>
      <c r="AMK292" s="309"/>
      <c r="AML292" s="309"/>
      <c r="AMM292" s="309"/>
      <c r="AMN292" s="309"/>
      <c r="AMO292" s="309"/>
      <c r="AMP292" s="309"/>
      <c r="AMQ292" s="309"/>
      <c r="AMR292" s="309"/>
      <c r="AMS292" s="309"/>
      <c r="AMT292" s="309"/>
      <c r="AMU292" s="309"/>
      <c r="AMV292" s="309"/>
      <c r="AMW292" s="309"/>
      <c r="AMX292" s="309"/>
      <c r="AMY292" s="309"/>
      <c r="AMZ292" s="309"/>
      <c r="ANA292" s="309"/>
      <c r="ANB292" s="309"/>
      <c r="ANC292" s="309"/>
      <c r="AND292" s="309"/>
      <c r="ANE292" s="309"/>
      <c r="ANF292" s="309"/>
      <c r="ANG292" s="309"/>
      <c r="ANH292" s="309"/>
      <c r="ANI292" s="309"/>
      <c r="ANJ292" s="309"/>
      <c r="ANK292" s="309"/>
      <c r="ANL292" s="309"/>
      <c r="ANM292" s="309"/>
      <c r="ANN292" s="309"/>
      <c r="ANO292" s="309"/>
      <c r="ANP292" s="309"/>
      <c r="ANQ292" s="309"/>
      <c r="ANR292" s="309"/>
      <c r="ANS292" s="309"/>
      <c r="ANT292" s="309"/>
      <c r="ANU292" s="309"/>
      <c r="ANV292" s="309"/>
      <c r="ANW292" s="309"/>
      <c r="ANX292" s="309"/>
      <c r="ANY292" s="309"/>
      <c r="ANZ292" s="309"/>
      <c r="AOA292" s="309"/>
      <c r="AOB292" s="309"/>
      <c r="AOC292" s="309"/>
      <c r="AOD292" s="309"/>
      <c r="AOE292" s="309"/>
      <c r="AOF292" s="309"/>
      <c r="AOG292" s="309"/>
      <c r="AOH292" s="309"/>
      <c r="AOI292" s="309"/>
      <c r="AOJ292" s="309"/>
      <c r="AOK292" s="309"/>
      <c r="AOL292" s="309"/>
      <c r="AOM292" s="309"/>
      <c r="AON292" s="309"/>
      <c r="AOO292" s="309"/>
      <c r="AOP292" s="309"/>
      <c r="AOQ292" s="309"/>
      <c r="AOR292" s="309"/>
      <c r="AOS292" s="309"/>
      <c r="AOT292" s="309"/>
      <c r="AOU292" s="309"/>
      <c r="AOV292" s="309"/>
      <c r="AOW292" s="309"/>
      <c r="AOX292" s="309"/>
      <c r="AOY292" s="309"/>
      <c r="AOZ292" s="309"/>
      <c r="APA292" s="309"/>
      <c r="APB292" s="309"/>
      <c r="APC292" s="309"/>
      <c r="APD292" s="309"/>
      <c r="APE292" s="309"/>
      <c r="APF292" s="309"/>
      <c r="APG292" s="309"/>
      <c r="APH292" s="309"/>
      <c r="API292" s="309"/>
      <c r="APJ292" s="309"/>
      <c r="APK292" s="309"/>
      <c r="APL292" s="309"/>
      <c r="APM292" s="309"/>
      <c r="APN292" s="309"/>
      <c r="APO292" s="309"/>
      <c r="APP292" s="309"/>
      <c r="APQ292" s="309"/>
      <c r="APR292" s="309"/>
      <c r="APS292" s="309"/>
      <c r="APT292" s="309"/>
      <c r="APU292" s="309"/>
      <c r="APV292" s="309"/>
      <c r="APW292" s="309"/>
      <c r="APX292" s="309"/>
      <c r="APY292" s="309"/>
      <c r="APZ292" s="309"/>
      <c r="AQA292" s="309"/>
      <c r="AQB292" s="309"/>
      <c r="AQC292" s="309"/>
      <c r="AQD292" s="309"/>
      <c r="AQE292" s="309"/>
      <c r="AQF292" s="309"/>
      <c r="AQG292" s="309"/>
      <c r="AQH292" s="309"/>
      <c r="AQI292" s="309"/>
      <c r="AQJ292" s="309"/>
      <c r="AQK292" s="309"/>
      <c r="AQL292" s="309"/>
      <c r="AQM292" s="309"/>
      <c r="AQN292" s="309"/>
      <c r="AQO292" s="309"/>
      <c r="AQP292" s="309"/>
      <c r="AQQ292" s="309"/>
      <c r="AQR292" s="309"/>
      <c r="AQS292" s="309"/>
      <c r="AQT292" s="309"/>
      <c r="AQU292" s="309"/>
      <c r="AQV292" s="309"/>
      <c r="AQW292" s="309"/>
      <c r="AQX292" s="309"/>
      <c r="AQY292" s="309"/>
      <c r="AQZ292" s="309"/>
      <c r="ARA292" s="309"/>
      <c r="ARB292" s="309"/>
      <c r="ARC292" s="309"/>
      <c r="ARD292" s="309"/>
      <c r="ARE292" s="309"/>
      <c r="ARF292" s="309"/>
      <c r="ARG292" s="309"/>
      <c r="ARH292" s="309"/>
      <c r="ARI292" s="309"/>
      <c r="ARJ292" s="309"/>
      <c r="ARK292" s="309"/>
      <c r="ARL292" s="309"/>
      <c r="ARM292" s="309"/>
      <c r="ARN292" s="309"/>
      <c r="ARO292" s="309"/>
      <c r="ARP292" s="309"/>
      <c r="ARQ292" s="309"/>
      <c r="ARR292" s="309"/>
      <c r="ARS292" s="309"/>
      <c r="ART292" s="309"/>
      <c r="ARU292" s="309"/>
      <c r="ARV292" s="309"/>
      <c r="ARW292" s="309"/>
      <c r="ARX292" s="309"/>
      <c r="ARY292" s="309"/>
      <c r="ARZ292" s="309"/>
      <c r="ASA292" s="309"/>
      <c r="ASB292" s="309"/>
      <c r="ASC292" s="309"/>
      <c r="ASD292" s="309"/>
      <c r="ASE292" s="309"/>
      <c r="ASF292" s="309"/>
      <c r="ASG292" s="309"/>
      <c r="ASH292" s="309"/>
      <c r="ASI292" s="309"/>
      <c r="ASJ292" s="309"/>
      <c r="ASK292" s="309"/>
      <c r="ASL292" s="309"/>
      <c r="ASM292" s="309"/>
      <c r="ASN292" s="309"/>
      <c r="ASO292" s="309"/>
      <c r="ASP292" s="309"/>
      <c r="ASQ292" s="309"/>
      <c r="ASR292" s="309"/>
      <c r="ASS292" s="309"/>
      <c r="AST292" s="309"/>
      <c r="ASU292" s="309"/>
      <c r="ASV292" s="309"/>
      <c r="ASW292" s="309"/>
      <c r="ASX292" s="309"/>
      <c r="ASY292" s="309"/>
      <c r="ASZ292" s="309"/>
      <c r="ATA292" s="309"/>
      <c r="ATB292" s="309"/>
      <c r="ATC292" s="309"/>
      <c r="ATD292" s="309"/>
      <c r="ATE292" s="309"/>
      <c r="ATF292" s="309"/>
      <c r="ATG292" s="309"/>
      <c r="ATH292" s="309"/>
      <c r="ATI292" s="309"/>
      <c r="ATJ292" s="309"/>
      <c r="ATK292" s="309"/>
      <c r="ATL292" s="309"/>
      <c r="ATM292" s="309"/>
      <c r="ATN292" s="309"/>
      <c r="ATO292" s="309"/>
      <c r="ATP292" s="309"/>
      <c r="ATQ292" s="309"/>
      <c r="ATR292" s="309"/>
      <c r="ATS292" s="309"/>
      <c r="ATT292" s="309"/>
      <c r="ATU292" s="309"/>
      <c r="ATV292" s="309"/>
      <c r="ATW292" s="309"/>
      <c r="ATX292" s="309"/>
      <c r="ATY292" s="309"/>
      <c r="ATZ292" s="309"/>
      <c r="AUA292" s="309"/>
      <c r="AUB292" s="309"/>
      <c r="AUC292" s="309"/>
      <c r="AUD292" s="309"/>
      <c r="AUE292" s="309"/>
      <c r="AUF292" s="309"/>
      <c r="AUG292" s="309"/>
      <c r="AUH292" s="309"/>
      <c r="AUI292" s="309"/>
      <c r="AUJ292" s="309"/>
      <c r="AUK292" s="309"/>
      <c r="AUL292" s="309"/>
      <c r="AUM292" s="309"/>
      <c r="AUN292" s="309"/>
      <c r="AUO292" s="309"/>
      <c r="AUP292" s="309"/>
      <c r="AUQ292" s="309"/>
      <c r="AUR292" s="309"/>
      <c r="AUS292" s="309"/>
      <c r="AUT292" s="309"/>
      <c r="AUU292" s="309"/>
      <c r="AUV292" s="309"/>
      <c r="AUW292" s="309"/>
      <c r="AUX292" s="309"/>
      <c r="AUY292" s="309"/>
      <c r="AUZ292" s="309"/>
      <c r="AVA292" s="309"/>
      <c r="AVB292" s="309"/>
      <c r="AVC292" s="309"/>
      <c r="AVD292" s="309"/>
      <c r="AVE292" s="309"/>
      <c r="AVF292" s="309"/>
      <c r="AVG292" s="309"/>
      <c r="AVH292" s="309"/>
      <c r="AVI292" s="309"/>
      <c r="AVJ292" s="309"/>
      <c r="AVK292" s="309"/>
      <c r="AVL292" s="309"/>
      <c r="AVM292" s="309"/>
      <c r="AVN292" s="309"/>
      <c r="AVO292" s="309"/>
      <c r="AVP292" s="309"/>
      <c r="AVQ292" s="309"/>
      <c r="AVR292" s="309"/>
      <c r="AVS292" s="309"/>
      <c r="AVT292" s="309"/>
      <c r="AVU292" s="309"/>
      <c r="AVV292" s="309"/>
      <c r="AVW292" s="309"/>
      <c r="AVX292" s="309"/>
      <c r="AVY292" s="309"/>
      <c r="AVZ292" s="309"/>
      <c r="AWA292" s="309"/>
      <c r="AWB292" s="309"/>
      <c r="AWC292" s="309"/>
      <c r="AWD292" s="309"/>
      <c r="AWE292" s="309"/>
      <c r="AWF292" s="309"/>
      <c r="AWG292" s="309"/>
      <c r="AWH292" s="309"/>
      <c r="AWI292" s="309"/>
      <c r="AWJ292" s="309"/>
      <c r="AWK292" s="309"/>
      <c r="AWL292" s="309"/>
      <c r="AWM292" s="309"/>
      <c r="AWN292" s="309"/>
      <c r="AWO292" s="309"/>
      <c r="AWP292" s="309"/>
      <c r="AWQ292" s="309"/>
      <c r="AWR292" s="309"/>
      <c r="AWS292" s="309"/>
      <c r="AWT292" s="309"/>
      <c r="AWU292" s="309"/>
      <c r="AWV292" s="309"/>
      <c r="AWW292" s="309"/>
      <c r="AWX292" s="309"/>
      <c r="AWY292" s="309"/>
      <c r="AWZ292" s="309"/>
      <c r="AXA292" s="309"/>
      <c r="AXB292" s="309"/>
      <c r="AXC292" s="309"/>
      <c r="AXD292" s="309"/>
      <c r="AXE292" s="309"/>
      <c r="AXF292" s="309"/>
      <c r="AXG292" s="309"/>
      <c r="AXH292" s="309"/>
      <c r="AXI292" s="309"/>
      <c r="AXJ292" s="309"/>
      <c r="AXK292" s="309"/>
      <c r="AXL292" s="309"/>
      <c r="AXM292" s="309"/>
      <c r="AXN292" s="309"/>
      <c r="AXO292" s="309"/>
      <c r="AXP292" s="309"/>
      <c r="AXQ292" s="309"/>
      <c r="AXR292" s="309"/>
      <c r="AXS292" s="309"/>
      <c r="AXT292" s="309"/>
      <c r="AXU292" s="309"/>
      <c r="AXV292" s="309"/>
      <c r="AXW292" s="309"/>
      <c r="AXX292" s="309"/>
      <c r="AXY292" s="309"/>
      <c r="AXZ292" s="309"/>
      <c r="AYA292" s="309"/>
      <c r="AYB292" s="309"/>
      <c r="AYC292" s="309"/>
      <c r="AYD292" s="309"/>
      <c r="AYE292" s="309"/>
      <c r="AYF292" s="309"/>
      <c r="AYG292" s="309"/>
      <c r="AYH292" s="309"/>
      <c r="AYI292" s="309"/>
      <c r="AYJ292" s="309"/>
      <c r="AYK292" s="309"/>
      <c r="AYL292" s="309"/>
      <c r="AYM292" s="309"/>
      <c r="AYN292" s="309"/>
      <c r="AYO292" s="309"/>
      <c r="AYP292" s="309"/>
      <c r="AYQ292" s="309"/>
      <c r="AYR292" s="309"/>
      <c r="AYS292" s="309"/>
      <c r="AYT292" s="309"/>
      <c r="AYU292" s="309"/>
      <c r="AYV292" s="309"/>
      <c r="AYW292" s="309"/>
      <c r="AYX292" s="309"/>
      <c r="AYY292" s="309"/>
      <c r="AYZ292" s="309"/>
      <c r="AZA292" s="309"/>
      <c r="AZB292" s="309"/>
      <c r="AZC292" s="309"/>
      <c r="AZD292" s="309"/>
      <c r="AZE292" s="309"/>
      <c r="AZF292" s="309"/>
      <c r="AZG292" s="309"/>
      <c r="AZH292" s="309"/>
      <c r="AZI292" s="309"/>
      <c r="AZJ292" s="309"/>
      <c r="AZK292" s="309"/>
      <c r="AZL292" s="309"/>
      <c r="AZM292" s="309"/>
      <c r="AZN292" s="309"/>
      <c r="AZO292" s="309"/>
      <c r="AZP292" s="309"/>
      <c r="AZQ292" s="309"/>
      <c r="AZR292" s="309"/>
      <c r="AZS292" s="309"/>
      <c r="AZT292" s="309"/>
      <c r="AZU292" s="309"/>
      <c r="AZV292" s="309"/>
      <c r="AZW292" s="309"/>
      <c r="AZX292" s="309"/>
      <c r="AZY292" s="309"/>
      <c r="AZZ292" s="309"/>
      <c r="BAA292" s="309"/>
      <c r="BAB292" s="309"/>
      <c r="BAC292" s="309"/>
      <c r="BAD292" s="309"/>
      <c r="BAE292" s="309"/>
      <c r="BAF292" s="309"/>
      <c r="BAG292" s="309"/>
      <c r="BAH292" s="309"/>
      <c r="BAI292" s="309"/>
      <c r="BAJ292" s="309"/>
      <c r="BAK292" s="309"/>
      <c r="BAL292" s="309"/>
      <c r="BAM292" s="309"/>
      <c r="BAN292" s="309"/>
      <c r="BAO292" s="309"/>
      <c r="BAP292" s="309"/>
      <c r="BAQ292" s="309"/>
      <c r="BAR292" s="309"/>
      <c r="BAS292" s="309"/>
      <c r="BAT292" s="309"/>
      <c r="BAU292" s="309"/>
      <c r="BAV292" s="309"/>
      <c r="BAW292" s="309"/>
      <c r="BAX292" s="309"/>
      <c r="BAY292" s="309"/>
      <c r="BAZ292" s="309"/>
      <c r="BBA292" s="309"/>
      <c r="BBB292" s="309"/>
      <c r="BBC292" s="309"/>
      <c r="BBD292" s="309"/>
      <c r="BBE292" s="309"/>
      <c r="BBF292" s="309"/>
      <c r="BBG292" s="309"/>
      <c r="BBH292" s="309"/>
      <c r="BBI292" s="309"/>
      <c r="BBJ292" s="309"/>
      <c r="BBK292" s="309"/>
      <c r="BBL292" s="309"/>
      <c r="BBM292" s="309"/>
      <c r="BBN292" s="309"/>
      <c r="BBO292" s="309"/>
      <c r="BBP292" s="309"/>
      <c r="BBQ292" s="309"/>
      <c r="BBR292" s="309"/>
      <c r="BBS292" s="309"/>
      <c r="BBT292" s="309"/>
      <c r="BBU292" s="309"/>
      <c r="BBV292" s="309"/>
      <c r="BBW292" s="309"/>
      <c r="BBX292" s="309"/>
      <c r="BBY292" s="309"/>
      <c r="BBZ292" s="309"/>
      <c r="BCA292" s="309"/>
      <c r="BCB292" s="309"/>
      <c r="BCC292" s="309"/>
      <c r="BCD292" s="309"/>
      <c r="BCE292" s="309"/>
      <c r="BCF292" s="309"/>
      <c r="BCG292" s="309"/>
      <c r="BCH292" s="309"/>
      <c r="BCI292" s="309"/>
      <c r="BCJ292" s="309"/>
      <c r="BCK292" s="309"/>
      <c r="BCL292" s="309"/>
      <c r="BCM292" s="309"/>
      <c r="BCN292" s="309"/>
      <c r="BCO292" s="309"/>
      <c r="BCP292" s="309"/>
      <c r="BCQ292" s="309"/>
      <c r="BCR292" s="309"/>
      <c r="BCS292" s="309"/>
      <c r="BCT292" s="309"/>
      <c r="BCU292" s="309"/>
      <c r="BCV292" s="309"/>
      <c r="BCW292" s="309"/>
      <c r="BCX292" s="309"/>
      <c r="BCY292" s="309"/>
      <c r="BCZ292" s="309"/>
      <c r="BDA292" s="309"/>
      <c r="BDB292" s="309"/>
      <c r="BDC292" s="309"/>
      <c r="BDD292" s="309"/>
      <c r="BDE292" s="309"/>
      <c r="BDF292" s="309"/>
      <c r="BDG292" s="309"/>
      <c r="BDH292" s="309"/>
      <c r="BDI292" s="309"/>
      <c r="BDJ292" s="309"/>
      <c r="BDK292" s="309"/>
      <c r="BDL292" s="309"/>
      <c r="BDM292" s="309"/>
      <c r="BDN292" s="309"/>
      <c r="BDO292" s="309"/>
      <c r="BDP292" s="309"/>
      <c r="BDQ292" s="309"/>
      <c r="BDR292" s="309"/>
      <c r="BDS292" s="309"/>
      <c r="BDT292" s="309"/>
      <c r="BDU292" s="309"/>
      <c r="BDV292" s="309"/>
      <c r="BDW292" s="309"/>
      <c r="BDX292" s="309"/>
      <c r="BDY292" s="309"/>
      <c r="BDZ292" s="309"/>
      <c r="BEA292" s="309"/>
      <c r="BEB292" s="309"/>
      <c r="BEC292" s="309"/>
      <c r="BED292" s="309"/>
      <c r="BEE292" s="309"/>
      <c r="BEF292" s="309"/>
      <c r="BEG292" s="309"/>
      <c r="BEH292" s="309"/>
      <c r="BEI292" s="309"/>
      <c r="BEJ292" s="309"/>
      <c r="BEK292" s="309"/>
      <c r="BEL292" s="309"/>
      <c r="BEM292" s="309"/>
      <c r="BEN292" s="309"/>
      <c r="BEO292" s="309"/>
      <c r="BEP292" s="309"/>
      <c r="BEQ292" s="309"/>
      <c r="BER292" s="309"/>
      <c r="BES292" s="309"/>
      <c r="BET292" s="309"/>
      <c r="BEU292" s="309"/>
      <c r="BEV292" s="309"/>
      <c r="BEW292" s="309"/>
      <c r="BEX292" s="309"/>
      <c r="BEY292" s="309"/>
      <c r="BEZ292" s="309"/>
      <c r="BFA292" s="309"/>
      <c r="BFB292" s="309"/>
      <c r="BFC292" s="309"/>
      <c r="BFD292" s="309"/>
      <c r="BFE292" s="309"/>
      <c r="BFF292" s="309"/>
      <c r="BFG292" s="309"/>
      <c r="BFH292" s="309"/>
      <c r="BFI292" s="309"/>
      <c r="BFJ292" s="309"/>
      <c r="BFK292" s="309"/>
      <c r="BFL292" s="309"/>
      <c r="BFM292" s="309"/>
      <c r="BFN292" s="309"/>
      <c r="BFO292" s="309"/>
      <c r="BFP292" s="309"/>
      <c r="BFQ292" s="309"/>
      <c r="BFR292" s="309"/>
      <c r="BFS292" s="309"/>
      <c r="BFT292" s="309"/>
      <c r="BFU292" s="309"/>
      <c r="BFV292" s="309"/>
      <c r="BFW292" s="309"/>
      <c r="BFX292" s="309"/>
      <c r="BFY292" s="309"/>
      <c r="BFZ292" s="309"/>
      <c r="BGA292" s="309"/>
      <c r="BGB292" s="309"/>
      <c r="BGC292" s="309"/>
      <c r="BGD292" s="309"/>
      <c r="BGE292" s="309"/>
      <c r="BGF292" s="309"/>
      <c r="BGG292" s="309"/>
      <c r="BGH292" s="309"/>
      <c r="BGI292" s="309"/>
      <c r="BGJ292" s="309"/>
      <c r="BGK292" s="309"/>
      <c r="BGL292" s="309"/>
      <c r="BGM292" s="309"/>
      <c r="BGN292" s="309"/>
      <c r="BGO292" s="309"/>
      <c r="BGP292" s="309"/>
      <c r="BGQ292" s="309"/>
      <c r="BGR292" s="309"/>
      <c r="BGS292" s="309"/>
      <c r="BGT292" s="309"/>
      <c r="BGU292" s="309"/>
      <c r="BGV292" s="309"/>
      <c r="BGW292" s="309"/>
      <c r="BGX292" s="309"/>
      <c r="BGY292" s="309"/>
      <c r="BGZ292" s="309"/>
      <c r="BHA292" s="309"/>
      <c r="BHB292" s="309"/>
      <c r="BHC292" s="309"/>
      <c r="BHD292" s="309"/>
      <c r="BHE292" s="309"/>
      <c r="BHF292" s="309"/>
      <c r="BHG292" s="309"/>
      <c r="BHH292" s="309"/>
      <c r="BHI292" s="309"/>
      <c r="BHJ292" s="309"/>
      <c r="BHK292" s="309"/>
      <c r="BHL292" s="309"/>
      <c r="BHM292" s="309"/>
      <c r="BHN292" s="309"/>
      <c r="BHO292" s="309"/>
      <c r="BHP292" s="309"/>
      <c r="BHQ292" s="309"/>
      <c r="BHR292" s="309"/>
      <c r="BHS292" s="309"/>
      <c r="BHT292" s="309"/>
      <c r="BHU292" s="309"/>
      <c r="BHV292" s="309"/>
      <c r="BHW292" s="309"/>
      <c r="BHX292" s="309"/>
      <c r="BHY292" s="309"/>
      <c r="BHZ292" s="309"/>
      <c r="BIA292" s="309"/>
      <c r="BIB292" s="309"/>
      <c r="BIC292" s="309"/>
      <c r="BID292" s="309"/>
      <c r="BIE292" s="309"/>
      <c r="BIF292" s="309"/>
      <c r="BIG292" s="309"/>
      <c r="BIH292" s="309"/>
      <c r="BII292" s="309"/>
      <c r="BIJ292" s="309"/>
      <c r="BIK292" s="309"/>
      <c r="BIL292" s="309"/>
      <c r="BIM292" s="309"/>
      <c r="BIN292" s="309"/>
      <c r="BIO292" s="309"/>
      <c r="BIP292" s="309"/>
      <c r="BIQ292" s="309"/>
      <c r="BIR292" s="309"/>
      <c r="BIS292" s="309"/>
      <c r="BIT292" s="309"/>
      <c r="BIU292" s="309"/>
      <c r="BIV292" s="309"/>
      <c r="BIW292" s="309"/>
      <c r="BIX292" s="309"/>
      <c r="BIY292" s="309"/>
      <c r="BIZ292" s="309"/>
      <c r="BJA292" s="309"/>
      <c r="BJB292" s="309"/>
      <c r="BJC292" s="309"/>
      <c r="BJD292" s="309"/>
      <c r="BJE292" s="309"/>
      <c r="BJF292" s="309"/>
      <c r="BJG292" s="309"/>
      <c r="BJH292" s="309"/>
      <c r="BJI292" s="309"/>
      <c r="BJJ292" s="309"/>
      <c r="BJK292" s="309"/>
      <c r="BJL292" s="309"/>
      <c r="BJM292" s="309"/>
      <c r="BJN292" s="309"/>
      <c r="BJO292" s="309"/>
      <c r="BJP292" s="309"/>
      <c r="BJQ292" s="309"/>
      <c r="BJR292" s="309"/>
      <c r="BJS292" s="309"/>
      <c r="BJT292" s="309"/>
      <c r="BJU292" s="309"/>
      <c r="BJV292" s="309"/>
      <c r="BJW292" s="309"/>
      <c r="BJX292" s="309"/>
      <c r="BJY292" s="309"/>
      <c r="BJZ292" s="309"/>
      <c r="BKA292" s="309"/>
      <c r="BKB292" s="309"/>
      <c r="BKC292" s="309"/>
      <c r="BKD292" s="309"/>
      <c r="BKE292" s="309"/>
      <c r="BKF292" s="309"/>
      <c r="BKG292" s="309"/>
      <c r="BKH292" s="309"/>
      <c r="BKI292" s="309"/>
      <c r="BKJ292" s="309"/>
      <c r="BKK292" s="309"/>
      <c r="BKL292" s="309"/>
      <c r="BKM292" s="309"/>
      <c r="BKN292" s="309"/>
      <c r="BKO292" s="309"/>
      <c r="BKP292" s="309"/>
      <c r="BKQ292" s="309"/>
      <c r="BKR292" s="309"/>
      <c r="BKS292" s="309"/>
      <c r="BKT292" s="309"/>
      <c r="BKU292" s="309"/>
      <c r="BKV292" s="309"/>
      <c r="BKW292" s="309"/>
      <c r="BKX292" s="309"/>
      <c r="BKY292" s="309"/>
      <c r="BKZ292" s="309"/>
      <c r="BLA292" s="309"/>
      <c r="BLB292" s="309"/>
      <c r="BLC292" s="309"/>
      <c r="BLD292" s="309"/>
      <c r="BLE292" s="309"/>
      <c r="BLF292" s="309"/>
      <c r="BLG292" s="309"/>
      <c r="BLH292" s="309"/>
      <c r="BLI292" s="309"/>
      <c r="BLJ292" s="309"/>
      <c r="BLK292" s="309"/>
      <c r="BLL292" s="309"/>
      <c r="BLM292" s="309"/>
      <c r="BLN292" s="309"/>
      <c r="BLO292" s="309"/>
      <c r="BLP292" s="309"/>
      <c r="BLQ292" s="309"/>
      <c r="BLR292" s="309"/>
      <c r="BLS292" s="309"/>
      <c r="BLT292" s="309"/>
      <c r="BLU292" s="309"/>
      <c r="BLV292" s="309"/>
      <c r="BLW292" s="309"/>
      <c r="BLX292" s="309"/>
      <c r="BLY292" s="309"/>
      <c r="BLZ292" s="309"/>
      <c r="BMA292" s="309"/>
      <c r="BMB292" s="309"/>
      <c r="BMC292" s="309"/>
      <c r="BMD292" s="309"/>
      <c r="BME292" s="309"/>
      <c r="BMF292" s="309"/>
      <c r="BMG292" s="309"/>
      <c r="BMH292" s="309"/>
      <c r="BMI292" s="309"/>
      <c r="BMJ292" s="309"/>
      <c r="BMK292" s="309"/>
      <c r="BML292" s="309"/>
      <c r="BMM292" s="309"/>
      <c r="BMN292" s="309"/>
      <c r="BMO292" s="309"/>
      <c r="BMP292" s="309"/>
      <c r="BMQ292" s="309"/>
      <c r="BMR292" s="309"/>
      <c r="BMS292" s="309"/>
      <c r="BMT292" s="309"/>
      <c r="BMU292" s="309"/>
      <c r="BMV292" s="309"/>
      <c r="BMW292" s="309"/>
      <c r="BMX292" s="309"/>
      <c r="BMY292" s="309"/>
      <c r="BMZ292" s="309"/>
      <c r="BNA292" s="309"/>
      <c r="BNB292" s="309"/>
      <c r="BNC292" s="309"/>
      <c r="BND292" s="309"/>
      <c r="BNE292" s="309"/>
      <c r="BNF292" s="309"/>
      <c r="BNG292" s="309"/>
      <c r="BNH292" s="309"/>
      <c r="BNI292" s="309"/>
      <c r="BNJ292" s="309"/>
      <c r="BNK292" s="309"/>
      <c r="BNL292" s="309"/>
      <c r="BNM292" s="309"/>
      <c r="BNN292" s="309"/>
      <c r="BNO292" s="309"/>
      <c r="BNP292" s="309"/>
      <c r="BNQ292" s="309"/>
      <c r="BNR292" s="309"/>
      <c r="BNS292" s="309"/>
      <c r="BNT292" s="309"/>
      <c r="BNU292" s="309"/>
      <c r="BNV292" s="309"/>
      <c r="BNW292" s="309"/>
      <c r="BNX292" s="309"/>
      <c r="BNY292" s="309"/>
      <c r="BNZ292" s="309"/>
      <c r="BOA292" s="309"/>
      <c r="BOB292" s="309"/>
      <c r="BOC292" s="309"/>
      <c r="BOD292" s="309"/>
      <c r="BOE292" s="309"/>
      <c r="BOF292" s="309"/>
      <c r="BOG292" s="309"/>
      <c r="BOH292" s="309"/>
      <c r="BOI292" s="309"/>
      <c r="BOJ292" s="309"/>
      <c r="BOK292" s="309"/>
      <c r="BOL292" s="309"/>
      <c r="BOM292" s="309"/>
      <c r="BON292" s="309"/>
      <c r="BOO292" s="309"/>
      <c r="BOP292" s="309"/>
      <c r="BOQ292" s="309"/>
      <c r="BOR292" s="309"/>
      <c r="BOS292" s="309"/>
      <c r="BOT292" s="309"/>
      <c r="BOU292" s="309"/>
      <c r="BOV292" s="309"/>
      <c r="BOW292" s="309"/>
      <c r="BOX292" s="309"/>
      <c r="BOY292" s="309"/>
      <c r="BOZ292" s="309"/>
      <c r="BPA292" s="309"/>
      <c r="BPB292" s="309"/>
      <c r="BPC292" s="309"/>
      <c r="BPD292" s="309"/>
      <c r="BPE292" s="309"/>
      <c r="BPF292" s="309"/>
      <c r="BPG292" s="309"/>
      <c r="BPH292" s="309"/>
      <c r="BPI292" s="309"/>
      <c r="BPJ292" s="309"/>
      <c r="BPK292" s="309"/>
      <c r="BPL292" s="309"/>
      <c r="BPM292" s="309"/>
      <c r="BPN292" s="309"/>
      <c r="BPO292" s="309"/>
      <c r="BPP292" s="309"/>
      <c r="BPQ292" s="309"/>
      <c r="BPR292" s="309"/>
      <c r="BPS292" s="309"/>
      <c r="BPT292" s="309"/>
      <c r="BPU292" s="309"/>
      <c r="BPV292" s="309"/>
      <c r="BPW292" s="309"/>
      <c r="BPX292" s="309"/>
      <c r="BPY292" s="309"/>
      <c r="BPZ292" s="309"/>
      <c r="BQA292" s="309"/>
      <c r="BQB292" s="309"/>
      <c r="BQC292" s="309"/>
      <c r="BQD292" s="309"/>
      <c r="BQE292" s="309"/>
      <c r="BQF292" s="309"/>
      <c r="BQG292" s="309"/>
      <c r="BQH292" s="309"/>
      <c r="BQI292" s="309"/>
      <c r="BQJ292" s="309"/>
      <c r="BQK292" s="309"/>
      <c r="BQL292" s="309"/>
      <c r="BQM292" s="309"/>
      <c r="BQN292" s="309"/>
      <c r="BQO292" s="309"/>
      <c r="BQP292" s="309"/>
      <c r="BQQ292" s="309"/>
      <c r="BQR292" s="309"/>
      <c r="BQS292" s="309"/>
      <c r="BQT292" s="309"/>
      <c r="BQU292" s="309"/>
      <c r="BQV292" s="309"/>
      <c r="BQW292" s="309"/>
      <c r="BQX292" s="309"/>
      <c r="BQY292" s="309"/>
      <c r="BQZ292" s="309"/>
      <c r="BRA292" s="309"/>
      <c r="BRB292" s="309"/>
      <c r="BRC292" s="309"/>
      <c r="BRD292" s="309"/>
      <c r="BRE292" s="309"/>
      <c r="BRF292" s="309"/>
      <c r="BRG292" s="309"/>
      <c r="BRH292" s="309"/>
      <c r="BRI292" s="309"/>
      <c r="BRJ292" s="309"/>
      <c r="BRK292" s="309"/>
      <c r="BRL292" s="309"/>
      <c r="BRM292" s="309"/>
      <c r="BRN292" s="309"/>
      <c r="BRO292" s="309"/>
      <c r="BRP292" s="309"/>
      <c r="BRQ292" s="309"/>
      <c r="BRR292" s="309"/>
      <c r="BRS292" s="309"/>
      <c r="BRT292" s="309"/>
      <c r="BRU292" s="309"/>
      <c r="BRV292" s="309"/>
      <c r="BRW292" s="309"/>
      <c r="BRX292" s="309"/>
      <c r="BRY292" s="309"/>
      <c r="BRZ292" s="309"/>
      <c r="BSA292" s="309"/>
      <c r="BSB292" s="309"/>
      <c r="BSC292" s="309"/>
      <c r="BSD292" s="309"/>
      <c r="BSE292" s="309"/>
      <c r="BSF292" s="309"/>
      <c r="BSG292" s="309"/>
      <c r="BSH292" s="309"/>
      <c r="BSI292" s="309"/>
      <c r="BSJ292" s="309"/>
      <c r="BSK292" s="309"/>
      <c r="BSL292" s="309"/>
      <c r="BSM292" s="309"/>
      <c r="BSN292" s="309"/>
      <c r="BSO292" s="309"/>
      <c r="BSP292" s="309"/>
      <c r="BSQ292" s="309"/>
      <c r="BSR292" s="309"/>
      <c r="BSS292" s="309"/>
      <c r="BST292" s="309"/>
      <c r="BSU292" s="309"/>
      <c r="BSV292" s="309"/>
      <c r="BSW292" s="309"/>
      <c r="BSX292" s="309"/>
      <c r="BSY292" s="309"/>
      <c r="BSZ292" s="309"/>
      <c r="BTA292" s="309"/>
      <c r="BTB292" s="309"/>
      <c r="BTC292" s="309"/>
      <c r="BTD292" s="309"/>
      <c r="BTE292" s="309"/>
      <c r="BTF292" s="309"/>
      <c r="BTG292" s="309"/>
      <c r="BTH292" s="309"/>
      <c r="BTI292" s="309"/>
      <c r="BTJ292" s="309"/>
      <c r="BTK292" s="309"/>
      <c r="BTL292" s="309"/>
      <c r="BTM292" s="309"/>
      <c r="BTN292" s="309"/>
      <c r="BTO292" s="309"/>
      <c r="BTP292" s="309"/>
      <c r="BTQ292" s="309"/>
      <c r="BTR292" s="309"/>
      <c r="BTS292" s="309"/>
      <c r="BTT292" s="309"/>
      <c r="BTU292" s="309"/>
      <c r="BTV292" s="309"/>
      <c r="BTW292" s="309"/>
      <c r="BTX292" s="309"/>
      <c r="BTY292" s="309"/>
      <c r="BTZ292" s="309"/>
      <c r="BUA292" s="309"/>
      <c r="BUB292" s="309"/>
      <c r="BUC292" s="309"/>
      <c r="BUD292" s="309"/>
      <c r="BUE292" s="309"/>
      <c r="BUF292" s="309"/>
      <c r="BUG292" s="309"/>
      <c r="BUH292" s="309"/>
      <c r="BUI292" s="309"/>
      <c r="BUJ292" s="309"/>
      <c r="BUK292" s="309"/>
      <c r="BUL292" s="309"/>
      <c r="BUM292" s="309"/>
      <c r="BUN292" s="309"/>
      <c r="BUO292" s="309"/>
      <c r="BUP292" s="309"/>
      <c r="BUQ292" s="309"/>
      <c r="BUR292" s="309"/>
      <c r="BUS292" s="309"/>
      <c r="BUT292" s="309"/>
      <c r="BUU292" s="309"/>
      <c r="BUV292" s="309"/>
      <c r="BUW292" s="309"/>
      <c r="BUX292" s="309"/>
      <c r="BUY292" s="309"/>
      <c r="BUZ292" s="309"/>
      <c r="BVA292" s="309"/>
      <c r="BVB292" s="309"/>
      <c r="BVC292" s="309"/>
      <c r="BVD292" s="309"/>
      <c r="BVE292" s="309"/>
      <c r="BVF292" s="309"/>
      <c r="BVG292" s="309"/>
      <c r="BVH292" s="309"/>
      <c r="BVI292" s="309"/>
      <c r="BVJ292" s="309"/>
      <c r="BVK292" s="309"/>
      <c r="BVL292" s="309"/>
      <c r="BVM292" s="309"/>
      <c r="BVN292" s="309"/>
      <c r="BVO292" s="309"/>
      <c r="BVP292" s="309"/>
      <c r="BVQ292" s="309"/>
      <c r="BVR292" s="309"/>
      <c r="BVS292" s="309"/>
      <c r="BVT292" s="309"/>
      <c r="BVU292" s="309"/>
      <c r="BVV292" s="309"/>
      <c r="BVW292" s="309"/>
      <c r="BVX292" s="309"/>
      <c r="BVY292" s="309"/>
      <c r="BVZ292" s="309"/>
      <c r="BWA292" s="309"/>
      <c r="BWB292" s="309"/>
      <c r="BWC292" s="309"/>
      <c r="BWD292" s="309"/>
      <c r="BWE292" s="309"/>
      <c r="BWF292" s="309"/>
      <c r="BWG292" s="309"/>
      <c r="BWH292" s="309"/>
      <c r="BWI292" s="309"/>
      <c r="BWJ292" s="309"/>
      <c r="BWK292" s="309"/>
      <c r="BWL292" s="309"/>
      <c r="BWM292" s="309"/>
      <c r="BWN292" s="309"/>
      <c r="BWO292" s="309"/>
      <c r="BWP292" s="309"/>
      <c r="BWQ292" s="309"/>
      <c r="BWR292" s="309"/>
      <c r="BWS292" s="309"/>
      <c r="BWT292" s="309"/>
      <c r="BWU292" s="309"/>
      <c r="BWV292" s="309"/>
      <c r="BWW292" s="309"/>
      <c r="BWX292" s="309"/>
      <c r="BWY292" s="309"/>
      <c r="BWZ292" s="309"/>
      <c r="BXA292" s="309"/>
      <c r="BXB292" s="309"/>
      <c r="BXC292" s="309"/>
      <c r="BXD292" s="309"/>
      <c r="BXE292" s="309"/>
      <c r="BXF292" s="309"/>
      <c r="BXG292" s="309"/>
      <c r="BXH292" s="309"/>
      <c r="BXI292" s="309"/>
      <c r="BXJ292" s="309"/>
      <c r="BXK292" s="309"/>
      <c r="BXL292" s="309"/>
      <c r="BXM292" s="309"/>
      <c r="BXN292" s="309"/>
      <c r="BXO292" s="309"/>
      <c r="BXP292" s="309"/>
      <c r="BXQ292" s="309"/>
      <c r="BXR292" s="309"/>
      <c r="BXS292" s="309"/>
      <c r="BXT292" s="309"/>
      <c r="BXU292" s="309"/>
      <c r="BXV292" s="309"/>
      <c r="BXW292" s="309"/>
      <c r="BXX292" s="309"/>
      <c r="BXY292" s="309"/>
      <c r="BXZ292" s="309"/>
      <c r="BYA292" s="309"/>
      <c r="BYB292" s="309"/>
      <c r="BYC292" s="309"/>
      <c r="BYD292" s="309"/>
      <c r="BYE292" s="309"/>
      <c r="BYF292" s="309"/>
      <c r="BYG292" s="309"/>
      <c r="BYH292" s="309"/>
      <c r="BYI292" s="309"/>
      <c r="BYJ292" s="309"/>
      <c r="BYK292" s="309"/>
      <c r="BYL292" s="309"/>
      <c r="BYM292" s="309"/>
      <c r="BYN292" s="309"/>
      <c r="BYO292" s="309"/>
      <c r="BYP292" s="309"/>
      <c r="BYQ292" s="309"/>
      <c r="BYR292" s="309"/>
      <c r="BYS292" s="309"/>
      <c r="BYT292" s="309"/>
      <c r="BYU292" s="309"/>
      <c r="BYV292" s="309"/>
      <c r="BYW292" s="309"/>
      <c r="BYX292" s="309"/>
      <c r="BYY292" s="309"/>
      <c r="BYZ292" s="309"/>
      <c r="BZA292" s="309"/>
      <c r="BZB292" s="309"/>
      <c r="BZC292" s="309"/>
      <c r="BZD292" s="309"/>
      <c r="BZE292" s="309"/>
      <c r="BZF292" s="309"/>
      <c r="BZG292" s="309"/>
      <c r="BZH292" s="309"/>
      <c r="BZI292" s="309"/>
      <c r="BZJ292" s="309"/>
      <c r="BZK292" s="309"/>
      <c r="BZL292" s="309"/>
      <c r="BZM292" s="309"/>
      <c r="BZN292" s="309"/>
      <c r="BZO292" s="309"/>
      <c r="BZP292" s="309"/>
      <c r="BZQ292" s="309"/>
      <c r="BZR292" s="309"/>
      <c r="BZS292" s="309"/>
      <c r="BZT292" s="309"/>
      <c r="BZU292" s="309"/>
      <c r="BZV292" s="309"/>
      <c r="BZW292" s="309"/>
      <c r="BZX292" s="309"/>
      <c r="BZY292" s="309"/>
      <c r="BZZ292" s="309"/>
      <c r="CAA292" s="309"/>
      <c r="CAB292" s="309"/>
      <c r="CAC292" s="309"/>
      <c r="CAD292" s="309"/>
      <c r="CAE292" s="309"/>
      <c r="CAF292" s="309"/>
      <c r="CAG292" s="309"/>
      <c r="CAH292" s="309"/>
      <c r="CAI292" s="309"/>
      <c r="CAJ292" s="309"/>
      <c r="CAK292" s="309"/>
      <c r="CAL292" s="309"/>
      <c r="CAM292" s="309"/>
      <c r="CAN292" s="309"/>
      <c r="CAO292" s="309"/>
      <c r="CAP292" s="309"/>
      <c r="CAQ292" s="309"/>
      <c r="CAR292" s="309"/>
      <c r="CAS292" s="309"/>
      <c r="CAT292" s="309"/>
      <c r="CAU292" s="309"/>
      <c r="CAV292" s="309"/>
      <c r="CAW292" s="309"/>
      <c r="CAX292" s="309"/>
      <c r="CAY292" s="309"/>
      <c r="CAZ292" s="309"/>
      <c r="CBA292" s="309"/>
      <c r="CBB292" s="309"/>
      <c r="CBC292" s="309"/>
      <c r="CBD292" s="309"/>
      <c r="CBE292" s="309"/>
      <c r="CBF292" s="309"/>
      <c r="CBG292" s="309"/>
      <c r="CBH292" s="309"/>
      <c r="CBI292" s="309"/>
      <c r="CBJ292" s="309"/>
      <c r="CBK292" s="309"/>
      <c r="CBL292" s="309"/>
      <c r="CBM292" s="309"/>
      <c r="CBN292" s="309"/>
      <c r="CBO292" s="309"/>
      <c r="CBP292" s="309"/>
      <c r="CBQ292" s="309"/>
      <c r="CBR292" s="309"/>
      <c r="CBS292" s="309"/>
      <c r="CBT292" s="309"/>
      <c r="CBU292" s="309"/>
      <c r="CBV292" s="309"/>
      <c r="CBW292" s="309"/>
      <c r="CBX292" s="309"/>
      <c r="CBY292" s="309"/>
      <c r="CBZ292" s="309"/>
      <c r="CCA292" s="309"/>
      <c r="CCB292" s="309"/>
      <c r="CCC292" s="309"/>
      <c r="CCD292" s="309"/>
      <c r="CCE292" s="309"/>
      <c r="CCF292" s="309"/>
      <c r="CCG292" s="309"/>
      <c r="CCH292" s="309"/>
      <c r="CCI292" s="309"/>
      <c r="CCJ292" s="309"/>
      <c r="CCK292" s="309"/>
      <c r="CCL292" s="309"/>
      <c r="CCM292" s="309"/>
      <c r="CCN292" s="309"/>
      <c r="CCO292" s="309"/>
      <c r="CCP292" s="309"/>
      <c r="CCQ292" s="309"/>
      <c r="CCR292" s="309"/>
      <c r="CCS292" s="309"/>
      <c r="CCT292" s="309"/>
      <c r="CCU292" s="309"/>
      <c r="CCV292" s="309"/>
      <c r="CCW292" s="309"/>
      <c r="CCX292" s="309"/>
      <c r="CCY292" s="309"/>
      <c r="CCZ292" s="309"/>
      <c r="CDA292" s="309"/>
      <c r="CDB292" s="309"/>
      <c r="CDC292" s="309"/>
      <c r="CDD292" s="309"/>
      <c r="CDE292" s="309"/>
      <c r="CDF292" s="309"/>
      <c r="CDG292" s="309"/>
      <c r="CDH292" s="309"/>
      <c r="CDI292" s="309"/>
      <c r="CDJ292" s="309"/>
      <c r="CDK292" s="309"/>
      <c r="CDL292" s="309"/>
      <c r="CDM292" s="309"/>
      <c r="CDN292" s="309"/>
      <c r="CDO292" s="309"/>
      <c r="CDP292" s="309"/>
      <c r="CDQ292" s="309"/>
      <c r="CDR292" s="309"/>
      <c r="CDS292" s="309"/>
      <c r="CDT292" s="309"/>
      <c r="CDU292" s="309"/>
      <c r="CDV292" s="309"/>
      <c r="CDW292" s="309"/>
      <c r="CDX292" s="309"/>
      <c r="CDY292" s="309"/>
      <c r="CDZ292" s="309"/>
      <c r="CEA292" s="309"/>
      <c r="CEB292" s="309"/>
      <c r="CEC292" s="309"/>
      <c r="CED292" s="309"/>
      <c r="CEE292" s="309"/>
      <c r="CEF292" s="309"/>
      <c r="CEG292" s="309"/>
      <c r="CEH292" s="309"/>
      <c r="CEI292" s="309"/>
      <c r="CEJ292" s="309"/>
      <c r="CEK292" s="309"/>
      <c r="CEL292" s="309"/>
      <c r="CEM292" s="309"/>
      <c r="CEN292" s="309"/>
      <c r="CEO292" s="309"/>
      <c r="CEP292" s="309"/>
      <c r="CEQ292" s="309"/>
      <c r="CER292" s="309"/>
      <c r="CES292" s="309"/>
      <c r="CET292" s="309"/>
      <c r="CEU292" s="309"/>
      <c r="CEV292" s="309"/>
      <c r="CEW292" s="309"/>
      <c r="CEX292" s="309"/>
      <c r="CEY292" s="309"/>
      <c r="CEZ292" s="309"/>
      <c r="CFA292" s="309"/>
      <c r="CFB292" s="309"/>
      <c r="CFC292" s="309"/>
      <c r="CFD292" s="309"/>
      <c r="CFE292" s="309"/>
      <c r="CFF292" s="309"/>
      <c r="CFG292" s="309"/>
      <c r="CFH292" s="309"/>
      <c r="CFI292" s="309"/>
      <c r="CFJ292" s="309"/>
      <c r="CFK292" s="309"/>
      <c r="CFL292" s="309"/>
      <c r="CFM292" s="309"/>
      <c r="CFN292" s="309"/>
      <c r="CFO292" s="309"/>
      <c r="CFP292" s="309"/>
      <c r="CFQ292" s="309"/>
      <c r="CFR292" s="309"/>
      <c r="CFS292" s="309"/>
      <c r="CFT292" s="309"/>
      <c r="CFU292" s="309"/>
      <c r="CFV292" s="309"/>
      <c r="CFW292" s="309"/>
      <c r="CFX292" s="309"/>
      <c r="CFY292" s="309"/>
      <c r="CFZ292" s="309"/>
      <c r="CGA292" s="309"/>
      <c r="CGB292" s="309"/>
      <c r="CGC292" s="309"/>
      <c r="CGD292" s="309"/>
      <c r="CGE292" s="309"/>
      <c r="CGF292" s="309"/>
      <c r="CGG292" s="309"/>
      <c r="CGH292" s="309"/>
      <c r="CGI292" s="309"/>
      <c r="CGJ292" s="309"/>
      <c r="CGK292" s="309"/>
      <c r="CGL292" s="309"/>
      <c r="CGM292" s="309"/>
      <c r="CGN292" s="309"/>
      <c r="CGO292" s="309"/>
      <c r="CGP292" s="309"/>
      <c r="CGQ292" s="309"/>
      <c r="CGR292" s="309"/>
      <c r="CGS292" s="309"/>
      <c r="CGT292" s="309"/>
      <c r="CGU292" s="309"/>
      <c r="CGV292" s="309"/>
      <c r="CGW292" s="309"/>
      <c r="CGX292" s="309"/>
      <c r="CGY292" s="309"/>
      <c r="CGZ292" s="309"/>
      <c r="CHA292" s="309"/>
      <c r="CHB292" s="309"/>
      <c r="CHC292" s="309"/>
      <c r="CHD292" s="309"/>
      <c r="CHE292" s="309"/>
      <c r="CHF292" s="309"/>
      <c r="CHG292" s="309"/>
      <c r="CHH292" s="309"/>
      <c r="CHI292" s="309"/>
      <c r="CHJ292" s="309"/>
      <c r="CHK292" s="309"/>
      <c r="CHL292" s="309"/>
      <c r="CHM292" s="309"/>
      <c r="CHN292" s="309"/>
      <c r="CHO292" s="309"/>
      <c r="CHP292" s="309"/>
      <c r="CHQ292" s="309"/>
      <c r="CHR292" s="309"/>
      <c r="CHS292" s="309"/>
      <c r="CHT292" s="309"/>
      <c r="CHU292" s="309"/>
      <c r="CHV292" s="309"/>
      <c r="CHW292" s="309"/>
      <c r="CHX292" s="309"/>
      <c r="CHY292" s="309"/>
      <c r="CHZ292" s="309"/>
      <c r="CIA292" s="309"/>
      <c r="CIB292" s="309"/>
      <c r="CIC292" s="309"/>
      <c r="CID292" s="309"/>
      <c r="CIE292" s="309"/>
      <c r="CIF292" s="309"/>
      <c r="CIG292" s="309"/>
      <c r="CIH292" s="309"/>
      <c r="CII292" s="309"/>
      <c r="CIJ292" s="309"/>
      <c r="CIK292" s="309"/>
      <c r="CIL292" s="309"/>
      <c r="CIM292" s="309"/>
      <c r="CIN292" s="309"/>
      <c r="CIO292" s="309"/>
      <c r="CIP292" s="309"/>
      <c r="CIQ292" s="309"/>
      <c r="CIR292" s="309"/>
      <c r="CIS292" s="309"/>
      <c r="CIT292" s="309"/>
      <c r="CIU292" s="309"/>
      <c r="CIV292" s="309"/>
      <c r="CIW292" s="309"/>
      <c r="CIX292" s="309"/>
      <c r="CIY292" s="309"/>
      <c r="CIZ292" s="309"/>
      <c r="CJA292" s="309"/>
      <c r="CJB292" s="309"/>
      <c r="CJC292" s="309"/>
      <c r="CJD292" s="309"/>
      <c r="CJE292" s="309"/>
      <c r="CJF292" s="309"/>
      <c r="CJG292" s="309"/>
      <c r="CJH292" s="309"/>
      <c r="CJI292" s="309"/>
      <c r="CJJ292" s="309"/>
      <c r="CJK292" s="309"/>
      <c r="CJL292" s="309"/>
      <c r="CJM292" s="309"/>
      <c r="CJN292" s="309"/>
      <c r="CJO292" s="309"/>
      <c r="CJP292" s="309"/>
      <c r="CJQ292" s="309"/>
      <c r="CJR292" s="309"/>
      <c r="CJS292" s="309"/>
      <c r="CJT292" s="309"/>
      <c r="CJU292" s="309"/>
      <c r="CJV292" s="309"/>
      <c r="CJW292" s="309"/>
      <c r="CJX292" s="309"/>
      <c r="CJY292" s="309"/>
      <c r="CJZ292" s="309"/>
      <c r="CKA292" s="309"/>
      <c r="CKB292" s="309"/>
      <c r="CKC292" s="309"/>
      <c r="CKD292" s="309"/>
      <c r="CKE292" s="309"/>
      <c r="CKF292" s="309"/>
      <c r="CKG292" s="309"/>
      <c r="CKH292" s="309"/>
      <c r="CKI292" s="309"/>
      <c r="CKJ292" s="309"/>
      <c r="CKK292" s="309"/>
      <c r="CKL292" s="309"/>
      <c r="CKM292" s="309"/>
      <c r="CKN292" s="309"/>
      <c r="CKO292" s="309"/>
      <c r="CKP292" s="309"/>
      <c r="CKQ292" s="309"/>
      <c r="CKR292" s="309"/>
      <c r="CKS292" s="309"/>
      <c r="CKT292" s="309"/>
      <c r="CKU292" s="309"/>
      <c r="CKV292" s="309"/>
      <c r="CKW292" s="309"/>
      <c r="CKX292" s="309"/>
      <c r="CKY292" s="309"/>
      <c r="CKZ292" s="309"/>
      <c r="CLA292" s="309"/>
      <c r="CLB292" s="309"/>
      <c r="CLC292" s="309"/>
      <c r="CLD292" s="309"/>
      <c r="CLE292" s="309"/>
      <c r="CLF292" s="309"/>
      <c r="CLG292" s="309"/>
      <c r="CLH292" s="309"/>
      <c r="CLI292" s="309"/>
      <c r="CLJ292" s="309"/>
      <c r="CLK292" s="309"/>
      <c r="CLL292" s="309"/>
      <c r="CLM292" s="309"/>
      <c r="CLN292" s="309"/>
      <c r="CLO292" s="309"/>
      <c r="CLP292" s="309"/>
      <c r="CLQ292" s="309"/>
      <c r="CLR292" s="309"/>
      <c r="CLS292" s="309"/>
      <c r="CLT292" s="309"/>
      <c r="CLU292" s="309"/>
      <c r="CLV292" s="309"/>
      <c r="CLW292" s="309"/>
      <c r="CLX292" s="309"/>
      <c r="CLY292" s="309"/>
      <c r="CLZ292" s="309"/>
      <c r="CMA292" s="309"/>
      <c r="CMB292" s="309"/>
      <c r="CMC292" s="309"/>
      <c r="CMD292" s="309"/>
      <c r="CME292" s="309"/>
      <c r="CMF292" s="309"/>
      <c r="CMG292" s="309"/>
      <c r="CMH292" s="309"/>
      <c r="CMI292" s="309"/>
      <c r="CMJ292" s="309"/>
      <c r="CMK292" s="309"/>
      <c r="CML292" s="309"/>
      <c r="CMM292" s="309"/>
      <c r="CMN292" s="309"/>
      <c r="CMO292" s="309"/>
      <c r="CMP292" s="309"/>
      <c r="CMQ292" s="309"/>
      <c r="CMR292" s="309"/>
      <c r="CMS292" s="309"/>
      <c r="CMT292" s="309"/>
      <c r="CMU292" s="309"/>
      <c r="CMV292" s="309"/>
      <c r="CMW292" s="309"/>
      <c r="CMX292" s="309"/>
      <c r="CMY292" s="309"/>
      <c r="CMZ292" s="309"/>
      <c r="CNA292" s="309"/>
      <c r="CNB292" s="309"/>
      <c r="CNC292" s="309"/>
      <c r="CND292" s="309"/>
      <c r="CNE292" s="309"/>
      <c r="CNF292" s="309"/>
      <c r="CNG292" s="309"/>
      <c r="CNH292" s="309"/>
      <c r="CNI292" s="309"/>
      <c r="CNJ292" s="309"/>
      <c r="CNK292" s="309"/>
      <c r="CNL292" s="309"/>
      <c r="CNM292" s="309"/>
      <c r="CNN292" s="309"/>
      <c r="CNO292" s="309"/>
      <c r="CNP292" s="309"/>
      <c r="CNQ292" s="309"/>
      <c r="CNR292" s="309"/>
      <c r="CNS292" s="309"/>
      <c r="CNT292" s="309"/>
      <c r="CNU292" s="309"/>
      <c r="CNV292" s="309"/>
      <c r="CNW292" s="309"/>
      <c r="CNX292" s="309"/>
      <c r="CNY292" s="309"/>
      <c r="CNZ292" s="309"/>
      <c r="COA292" s="309"/>
      <c r="COB292" s="309"/>
      <c r="COC292" s="309"/>
      <c r="COD292" s="309"/>
      <c r="COE292" s="309"/>
      <c r="COF292" s="309"/>
      <c r="COG292" s="309"/>
      <c r="COH292" s="309"/>
      <c r="COI292" s="309"/>
      <c r="COJ292" s="309"/>
      <c r="COK292" s="309"/>
      <c r="COL292" s="309"/>
      <c r="COM292" s="309"/>
      <c r="CON292" s="309"/>
      <c r="COO292" s="309"/>
      <c r="COP292" s="309"/>
      <c r="COQ292" s="309"/>
      <c r="COR292" s="309"/>
      <c r="COS292" s="309"/>
      <c r="COT292" s="309"/>
      <c r="COU292" s="309"/>
      <c r="COV292" s="309"/>
      <c r="COW292" s="309"/>
      <c r="COX292" s="309"/>
      <c r="COY292" s="309"/>
      <c r="COZ292" s="309"/>
      <c r="CPA292" s="309"/>
      <c r="CPB292" s="309"/>
      <c r="CPC292" s="309"/>
      <c r="CPD292" s="309"/>
      <c r="CPE292" s="309"/>
      <c r="CPF292" s="309"/>
      <c r="CPG292" s="309"/>
      <c r="CPH292" s="309"/>
      <c r="CPI292" s="309"/>
      <c r="CPJ292" s="309"/>
      <c r="CPK292" s="309"/>
      <c r="CPL292" s="309"/>
      <c r="CPM292" s="309"/>
      <c r="CPN292" s="309"/>
      <c r="CPO292" s="309"/>
      <c r="CPP292" s="309"/>
      <c r="CPQ292" s="309"/>
      <c r="CPR292" s="309"/>
      <c r="CPS292" s="309"/>
      <c r="CPT292" s="309"/>
      <c r="CPU292" s="309"/>
      <c r="CPV292" s="309"/>
      <c r="CPW292" s="309"/>
      <c r="CPX292" s="309"/>
      <c r="CPY292" s="309"/>
      <c r="CPZ292" s="309"/>
      <c r="CQA292" s="309"/>
      <c r="CQB292" s="309"/>
      <c r="CQC292" s="309"/>
      <c r="CQD292" s="309"/>
      <c r="CQE292" s="309"/>
      <c r="CQF292" s="309"/>
      <c r="CQG292" s="309"/>
      <c r="CQH292" s="309"/>
      <c r="CQI292" s="309"/>
      <c r="CQJ292" s="309"/>
      <c r="CQK292" s="309"/>
      <c r="CQL292" s="309"/>
      <c r="CQM292" s="309"/>
      <c r="CQN292" s="309"/>
      <c r="CQO292" s="309"/>
      <c r="CQP292" s="309"/>
      <c r="CQQ292" s="309"/>
      <c r="CQR292" s="309"/>
      <c r="CQS292" s="309"/>
      <c r="CQT292" s="309"/>
      <c r="CQU292" s="309"/>
      <c r="CQV292" s="309"/>
      <c r="CQW292" s="309"/>
      <c r="CQX292" s="309"/>
      <c r="CQY292" s="309"/>
      <c r="CQZ292" s="309"/>
      <c r="CRA292" s="309"/>
      <c r="CRB292" s="309"/>
      <c r="CRC292" s="309"/>
      <c r="CRD292" s="309"/>
      <c r="CRE292" s="309"/>
      <c r="CRF292" s="309"/>
      <c r="CRG292" s="309"/>
      <c r="CRH292" s="309"/>
      <c r="CRI292" s="309"/>
      <c r="CRJ292" s="309"/>
      <c r="CRK292" s="309"/>
      <c r="CRL292" s="309"/>
      <c r="CRM292" s="309"/>
      <c r="CRN292" s="309"/>
      <c r="CRO292" s="309"/>
      <c r="CRP292" s="309"/>
      <c r="CRQ292" s="309"/>
      <c r="CRR292" s="309"/>
      <c r="CRS292" s="309"/>
      <c r="CRT292" s="309"/>
      <c r="CRU292" s="309"/>
      <c r="CRV292" s="309"/>
      <c r="CRW292" s="309"/>
      <c r="CRX292" s="309"/>
      <c r="CRY292" s="309"/>
      <c r="CRZ292" s="309"/>
      <c r="CSA292" s="309"/>
      <c r="CSB292" s="309"/>
      <c r="CSC292" s="309"/>
      <c r="CSD292" s="309"/>
      <c r="CSE292" s="309"/>
      <c r="CSF292" s="309"/>
      <c r="CSG292" s="309"/>
      <c r="CSH292" s="309"/>
      <c r="CSI292" s="309"/>
      <c r="CSJ292" s="309"/>
      <c r="CSK292" s="309"/>
      <c r="CSL292" s="309"/>
      <c r="CSM292" s="309"/>
      <c r="CSN292" s="309"/>
      <c r="CSO292" s="309"/>
      <c r="CSP292" s="309"/>
      <c r="CSQ292" s="309"/>
      <c r="CSR292" s="309"/>
      <c r="CSS292" s="309"/>
      <c r="CST292" s="309"/>
      <c r="CSU292" s="309"/>
      <c r="CSV292" s="309"/>
      <c r="CSW292" s="309"/>
      <c r="CSX292" s="309"/>
      <c r="CSY292" s="309"/>
      <c r="CSZ292" s="309"/>
      <c r="CTA292" s="309"/>
      <c r="CTB292" s="309"/>
      <c r="CTC292" s="309"/>
      <c r="CTD292" s="309"/>
      <c r="CTE292" s="309"/>
      <c r="CTF292" s="309"/>
      <c r="CTG292" s="309"/>
      <c r="CTH292" s="309"/>
      <c r="CTI292" s="309"/>
      <c r="CTJ292" s="309"/>
      <c r="CTK292" s="309"/>
      <c r="CTL292" s="309"/>
      <c r="CTM292" s="309"/>
      <c r="CTN292" s="309"/>
      <c r="CTO292" s="309"/>
      <c r="CTP292" s="309"/>
      <c r="CTQ292" s="309"/>
      <c r="CTR292" s="309"/>
      <c r="CTS292" s="309"/>
      <c r="CTT292" s="309"/>
      <c r="CTU292" s="309"/>
      <c r="CTV292" s="309"/>
      <c r="CTW292" s="309"/>
      <c r="CTX292" s="309"/>
      <c r="CTY292" s="309"/>
      <c r="CTZ292" s="309"/>
      <c r="CUA292" s="309"/>
      <c r="CUB292" s="309"/>
      <c r="CUC292" s="309"/>
      <c r="CUD292" s="309"/>
      <c r="CUE292" s="309"/>
      <c r="CUF292" s="309"/>
      <c r="CUG292" s="309"/>
      <c r="CUH292" s="309"/>
      <c r="CUI292" s="309"/>
      <c r="CUJ292" s="309"/>
      <c r="CUK292" s="309"/>
      <c r="CUL292" s="309"/>
      <c r="CUM292" s="309"/>
      <c r="CUN292" s="309"/>
      <c r="CUO292" s="309"/>
      <c r="CUP292" s="309"/>
      <c r="CUQ292" s="309"/>
      <c r="CUR292" s="309"/>
      <c r="CUS292" s="309"/>
      <c r="CUT292" s="309"/>
      <c r="CUU292" s="309"/>
      <c r="CUV292" s="309"/>
      <c r="CUW292" s="309"/>
      <c r="CUX292" s="309"/>
      <c r="CUY292" s="309"/>
      <c r="CUZ292" s="309"/>
      <c r="CVA292" s="309"/>
      <c r="CVB292" s="309"/>
      <c r="CVC292" s="309"/>
      <c r="CVD292" s="309"/>
      <c r="CVE292" s="309"/>
      <c r="CVF292" s="309"/>
      <c r="CVG292" s="309"/>
      <c r="CVH292" s="309"/>
      <c r="CVI292" s="309"/>
      <c r="CVJ292" s="309"/>
      <c r="CVK292" s="309"/>
      <c r="CVL292" s="309"/>
      <c r="CVM292" s="309"/>
      <c r="CVN292" s="309"/>
      <c r="CVO292" s="309"/>
      <c r="CVP292" s="309"/>
      <c r="CVQ292" s="309"/>
      <c r="CVR292" s="309"/>
      <c r="CVS292" s="309"/>
      <c r="CVT292" s="309"/>
      <c r="CVU292" s="309"/>
      <c r="CVV292" s="309"/>
      <c r="CVW292" s="309"/>
      <c r="CVX292" s="309"/>
      <c r="CVY292" s="309"/>
      <c r="CVZ292" s="309"/>
      <c r="CWA292" s="309"/>
      <c r="CWB292" s="309"/>
      <c r="CWC292" s="309"/>
      <c r="CWD292" s="309"/>
      <c r="CWE292" s="309"/>
      <c r="CWF292" s="309"/>
      <c r="CWG292" s="309"/>
      <c r="CWH292" s="309"/>
      <c r="CWI292" s="309"/>
      <c r="CWJ292" s="309"/>
      <c r="CWK292" s="309"/>
      <c r="CWL292" s="309"/>
      <c r="CWM292" s="309"/>
      <c r="CWN292" s="309"/>
      <c r="CWO292" s="309"/>
      <c r="CWP292" s="309"/>
      <c r="CWQ292" s="309"/>
      <c r="CWR292" s="309"/>
      <c r="CWS292" s="309"/>
      <c r="CWT292" s="309"/>
      <c r="CWU292" s="309"/>
      <c r="CWV292" s="309"/>
      <c r="CWW292" s="309"/>
      <c r="CWX292" s="309"/>
      <c r="CWY292" s="309"/>
      <c r="CWZ292" s="309"/>
      <c r="CXA292" s="309"/>
      <c r="CXB292" s="309"/>
      <c r="CXC292" s="309"/>
      <c r="CXD292" s="309"/>
      <c r="CXE292" s="309"/>
      <c r="CXF292" s="309"/>
      <c r="CXG292" s="309"/>
      <c r="CXH292" s="309"/>
      <c r="CXI292" s="309"/>
      <c r="CXJ292" s="309"/>
      <c r="CXK292" s="309"/>
      <c r="CXL292" s="309"/>
      <c r="CXM292" s="309"/>
      <c r="CXN292" s="309"/>
      <c r="CXO292" s="309"/>
      <c r="CXP292" s="309"/>
      <c r="CXQ292" s="309"/>
      <c r="CXR292" s="309"/>
      <c r="CXS292" s="309"/>
      <c r="CXT292" s="309"/>
      <c r="CXU292" s="309"/>
      <c r="CXV292" s="309"/>
      <c r="CXW292" s="309"/>
      <c r="CXX292" s="309"/>
      <c r="CXY292" s="309"/>
      <c r="CXZ292" s="309"/>
      <c r="CYA292" s="309"/>
      <c r="CYB292" s="309"/>
      <c r="CYC292" s="309"/>
      <c r="CYD292" s="309"/>
      <c r="CYE292" s="309"/>
      <c r="CYF292" s="309"/>
      <c r="CYG292" s="309"/>
      <c r="CYH292" s="309"/>
      <c r="CYI292" s="309"/>
      <c r="CYJ292" s="309"/>
      <c r="CYK292" s="309"/>
      <c r="CYL292" s="309"/>
      <c r="CYM292" s="309"/>
      <c r="CYN292" s="309"/>
      <c r="CYO292" s="309"/>
      <c r="CYP292" s="309"/>
      <c r="CYQ292" s="309"/>
      <c r="CYR292" s="309"/>
      <c r="CYS292" s="309"/>
      <c r="CYT292" s="309"/>
      <c r="CYU292" s="309"/>
      <c r="CYV292" s="309"/>
      <c r="CYW292" s="309"/>
      <c r="CYX292" s="309"/>
      <c r="CYY292" s="309"/>
      <c r="CYZ292" s="309"/>
      <c r="CZA292" s="309"/>
      <c r="CZB292" s="309"/>
      <c r="CZC292" s="309"/>
      <c r="CZD292" s="309"/>
      <c r="CZE292" s="309"/>
      <c r="CZF292" s="309"/>
      <c r="CZG292" s="309"/>
      <c r="CZH292" s="309"/>
      <c r="CZI292" s="309"/>
      <c r="CZJ292" s="309"/>
      <c r="CZK292" s="309"/>
      <c r="CZL292" s="309"/>
      <c r="CZM292" s="309"/>
      <c r="CZN292" s="309"/>
      <c r="CZO292" s="309"/>
      <c r="CZP292" s="309"/>
      <c r="CZQ292" s="309"/>
      <c r="CZR292" s="309"/>
      <c r="CZS292" s="309"/>
      <c r="CZT292" s="309"/>
      <c r="CZU292" s="309"/>
      <c r="CZV292" s="309"/>
      <c r="CZW292" s="309"/>
      <c r="CZX292" s="309"/>
      <c r="CZY292" s="309"/>
      <c r="CZZ292" s="309"/>
      <c r="DAA292" s="309"/>
      <c r="DAB292" s="309"/>
      <c r="DAC292" s="309"/>
      <c r="DAD292" s="309"/>
      <c r="DAE292" s="309"/>
      <c r="DAF292" s="309"/>
      <c r="DAG292" s="309"/>
      <c r="DAH292" s="309"/>
      <c r="DAI292" s="309"/>
      <c r="DAJ292" s="309"/>
      <c r="DAK292" s="309"/>
      <c r="DAL292" s="309"/>
      <c r="DAM292" s="309"/>
      <c r="DAN292" s="309"/>
      <c r="DAO292" s="309"/>
      <c r="DAP292" s="309"/>
      <c r="DAQ292" s="309"/>
      <c r="DAR292" s="309"/>
      <c r="DAS292" s="309"/>
      <c r="DAT292" s="309"/>
      <c r="DAU292" s="309"/>
      <c r="DAV292" s="309"/>
      <c r="DAW292" s="309"/>
      <c r="DAX292" s="309"/>
      <c r="DAY292" s="309"/>
      <c r="DAZ292" s="309"/>
      <c r="DBA292" s="309"/>
      <c r="DBB292" s="309"/>
      <c r="DBC292" s="309"/>
      <c r="DBD292" s="309"/>
      <c r="DBE292" s="309"/>
      <c r="DBF292" s="309"/>
      <c r="DBG292" s="309"/>
      <c r="DBH292" s="309"/>
      <c r="DBI292" s="309"/>
      <c r="DBJ292" s="309"/>
      <c r="DBK292" s="309"/>
      <c r="DBL292" s="309"/>
      <c r="DBM292" s="309"/>
      <c r="DBN292" s="309"/>
      <c r="DBO292" s="309"/>
      <c r="DBP292" s="309"/>
      <c r="DBQ292" s="309"/>
      <c r="DBR292" s="309"/>
      <c r="DBS292" s="309"/>
      <c r="DBT292" s="309"/>
      <c r="DBU292" s="309"/>
      <c r="DBV292" s="309"/>
      <c r="DBW292" s="309"/>
      <c r="DBX292" s="309"/>
      <c r="DBY292" s="309"/>
      <c r="DBZ292" s="309"/>
      <c r="DCA292" s="309"/>
      <c r="DCB292" s="309"/>
      <c r="DCC292" s="309"/>
      <c r="DCD292" s="309"/>
      <c r="DCE292" s="309"/>
      <c r="DCF292" s="309"/>
      <c r="DCG292" s="309"/>
      <c r="DCH292" s="309"/>
      <c r="DCI292" s="309"/>
      <c r="DCJ292" s="309"/>
      <c r="DCK292" s="309"/>
      <c r="DCL292" s="309"/>
      <c r="DCM292" s="309"/>
      <c r="DCN292" s="309"/>
      <c r="DCO292" s="309"/>
      <c r="DCP292" s="309"/>
      <c r="DCQ292" s="309"/>
      <c r="DCR292" s="309"/>
      <c r="DCS292" s="309"/>
      <c r="DCT292" s="309"/>
      <c r="DCU292" s="309"/>
      <c r="DCV292" s="309"/>
      <c r="DCW292" s="309"/>
      <c r="DCX292" s="309"/>
      <c r="DCY292" s="309"/>
      <c r="DCZ292" s="309"/>
      <c r="DDA292" s="309"/>
      <c r="DDB292" s="309"/>
      <c r="DDC292" s="309"/>
      <c r="DDD292" s="309"/>
      <c r="DDE292" s="309"/>
      <c r="DDF292" s="309"/>
      <c r="DDG292" s="309"/>
      <c r="DDH292" s="309"/>
      <c r="DDI292" s="309"/>
      <c r="DDJ292" s="309"/>
      <c r="DDK292" s="309"/>
      <c r="DDL292" s="309"/>
      <c r="DDM292" s="309"/>
      <c r="DDN292" s="309"/>
      <c r="DDO292" s="309"/>
      <c r="DDP292" s="309"/>
      <c r="DDQ292" s="309"/>
      <c r="DDR292" s="309"/>
      <c r="DDS292" s="309"/>
      <c r="DDT292" s="309"/>
      <c r="DDU292" s="309"/>
      <c r="DDV292" s="309"/>
      <c r="DDW292" s="309"/>
      <c r="DDX292" s="309"/>
      <c r="DDY292" s="309"/>
      <c r="DDZ292" s="309"/>
      <c r="DEA292" s="309"/>
      <c r="DEB292" s="309"/>
      <c r="DEC292" s="309"/>
      <c r="DED292" s="309"/>
      <c r="DEE292" s="309"/>
      <c r="DEF292" s="309"/>
      <c r="DEG292" s="309"/>
      <c r="DEH292" s="309"/>
      <c r="DEI292" s="309"/>
      <c r="DEJ292" s="309"/>
      <c r="DEK292" s="309"/>
      <c r="DEL292" s="309"/>
      <c r="DEM292" s="309"/>
      <c r="DEN292" s="309"/>
      <c r="DEO292" s="309"/>
      <c r="DEP292" s="309"/>
      <c r="DEQ292" s="309"/>
      <c r="DER292" s="309"/>
      <c r="DES292" s="309"/>
      <c r="DET292" s="309"/>
      <c r="DEU292" s="309"/>
      <c r="DEV292" s="309"/>
      <c r="DEW292" s="309"/>
      <c r="DEX292" s="309"/>
      <c r="DEY292" s="309"/>
      <c r="DEZ292" s="309"/>
      <c r="DFA292" s="309"/>
      <c r="DFB292" s="309"/>
      <c r="DFC292" s="309"/>
      <c r="DFD292" s="309"/>
      <c r="DFE292" s="309"/>
      <c r="DFF292" s="309"/>
      <c r="DFG292" s="309"/>
      <c r="DFH292" s="309"/>
      <c r="DFI292" s="309"/>
      <c r="DFJ292" s="309"/>
      <c r="DFK292" s="309"/>
      <c r="DFL292" s="309"/>
      <c r="DFM292" s="309"/>
      <c r="DFN292" s="309"/>
      <c r="DFO292" s="309"/>
      <c r="DFP292" s="309"/>
      <c r="DFQ292" s="309"/>
      <c r="DFR292" s="309"/>
      <c r="DFS292" s="309"/>
      <c r="DFT292" s="309"/>
      <c r="DFU292" s="309"/>
      <c r="DFV292" s="309"/>
      <c r="DFW292" s="309"/>
      <c r="DFX292" s="309"/>
      <c r="DFY292" s="309"/>
      <c r="DFZ292" s="309"/>
      <c r="DGA292" s="309"/>
      <c r="DGB292" s="309"/>
      <c r="DGC292" s="309"/>
      <c r="DGD292" s="309"/>
      <c r="DGE292" s="309"/>
      <c r="DGF292" s="309"/>
      <c r="DGG292" s="309"/>
      <c r="DGH292" s="309"/>
      <c r="DGI292" s="309"/>
      <c r="DGJ292" s="309"/>
      <c r="DGK292" s="309"/>
      <c r="DGL292" s="309"/>
      <c r="DGM292" s="309"/>
      <c r="DGN292" s="309"/>
      <c r="DGO292" s="309"/>
      <c r="DGP292" s="309"/>
      <c r="DGQ292" s="309"/>
      <c r="DGR292" s="309"/>
      <c r="DGS292" s="309"/>
      <c r="DGT292" s="309"/>
      <c r="DGU292" s="309"/>
      <c r="DGV292" s="309"/>
      <c r="DGW292" s="309"/>
      <c r="DGX292" s="309"/>
      <c r="DGY292" s="309"/>
      <c r="DGZ292" s="309"/>
      <c r="DHA292" s="309"/>
      <c r="DHB292" s="309"/>
      <c r="DHC292" s="309"/>
      <c r="DHD292" s="309"/>
      <c r="DHE292" s="309"/>
      <c r="DHF292" s="309"/>
      <c r="DHG292" s="309"/>
      <c r="DHH292" s="309"/>
      <c r="DHI292" s="309"/>
      <c r="DHJ292" s="309"/>
      <c r="DHK292" s="309"/>
      <c r="DHL292" s="309"/>
      <c r="DHM292" s="309"/>
      <c r="DHN292" s="309"/>
      <c r="DHO292" s="309"/>
      <c r="DHP292" s="309"/>
      <c r="DHQ292" s="309"/>
      <c r="DHR292" s="309"/>
      <c r="DHS292" s="309"/>
      <c r="DHT292" s="309"/>
      <c r="DHU292" s="309"/>
      <c r="DHV292" s="309"/>
      <c r="DHW292" s="309"/>
      <c r="DHX292" s="309"/>
      <c r="DHY292" s="309"/>
      <c r="DHZ292" s="309"/>
      <c r="DIA292" s="309"/>
      <c r="DIB292" s="309"/>
      <c r="DIC292" s="309"/>
      <c r="DID292" s="309"/>
      <c r="DIE292" s="309"/>
      <c r="DIF292" s="309"/>
      <c r="DIG292" s="309"/>
      <c r="DIH292" s="309"/>
      <c r="DII292" s="309"/>
      <c r="DIJ292" s="309"/>
      <c r="DIK292" s="309"/>
      <c r="DIL292" s="309"/>
      <c r="DIM292" s="309"/>
      <c r="DIN292" s="309"/>
      <c r="DIO292" s="309"/>
      <c r="DIP292" s="309"/>
      <c r="DIQ292" s="309"/>
      <c r="DIR292" s="309"/>
      <c r="DIS292" s="309"/>
      <c r="DIT292" s="309"/>
      <c r="DIU292" s="309"/>
      <c r="DIV292" s="309"/>
      <c r="DIW292" s="309"/>
      <c r="DIX292" s="309"/>
      <c r="DIY292" s="309"/>
      <c r="DIZ292" s="309"/>
      <c r="DJA292" s="309"/>
      <c r="DJB292" s="309"/>
      <c r="DJC292" s="309"/>
      <c r="DJD292" s="309"/>
      <c r="DJE292" s="309"/>
      <c r="DJF292" s="309"/>
      <c r="DJG292" s="309"/>
      <c r="DJH292" s="309"/>
      <c r="DJI292" s="309"/>
      <c r="DJJ292" s="309"/>
      <c r="DJK292" s="309"/>
      <c r="DJL292" s="309"/>
      <c r="DJM292" s="309"/>
      <c r="DJN292" s="309"/>
      <c r="DJO292" s="309"/>
      <c r="DJP292" s="309"/>
      <c r="DJQ292" s="309"/>
      <c r="DJR292" s="309"/>
      <c r="DJS292" s="309"/>
      <c r="DJT292" s="309"/>
      <c r="DJU292" s="309"/>
      <c r="DJV292" s="309"/>
      <c r="DJW292" s="309"/>
      <c r="DJX292" s="309"/>
      <c r="DJY292" s="309"/>
      <c r="DJZ292" s="309"/>
      <c r="DKA292" s="309"/>
      <c r="DKB292" s="309"/>
      <c r="DKC292" s="309"/>
      <c r="DKD292" s="309"/>
      <c r="DKE292" s="309"/>
      <c r="DKF292" s="309"/>
      <c r="DKG292" s="309"/>
      <c r="DKH292" s="309"/>
      <c r="DKI292" s="309"/>
      <c r="DKJ292" s="309"/>
      <c r="DKK292" s="309"/>
      <c r="DKL292" s="309"/>
      <c r="DKM292" s="309"/>
      <c r="DKN292" s="309"/>
      <c r="DKO292" s="309"/>
      <c r="DKP292" s="309"/>
      <c r="DKQ292" s="309"/>
      <c r="DKR292" s="309"/>
      <c r="DKS292" s="309"/>
      <c r="DKT292" s="309"/>
      <c r="DKU292" s="309"/>
      <c r="DKV292" s="309"/>
      <c r="DKW292" s="309"/>
      <c r="DKX292" s="309"/>
      <c r="DKY292" s="309"/>
      <c r="DKZ292" s="309"/>
      <c r="DLA292" s="309"/>
      <c r="DLB292" s="309"/>
      <c r="DLC292" s="309"/>
      <c r="DLD292" s="309"/>
      <c r="DLE292" s="309"/>
      <c r="DLF292" s="309"/>
      <c r="DLG292" s="309"/>
      <c r="DLH292" s="309"/>
      <c r="DLI292" s="309"/>
      <c r="DLJ292" s="309"/>
      <c r="DLK292" s="309"/>
      <c r="DLL292" s="309"/>
      <c r="DLM292" s="309"/>
      <c r="DLN292" s="309"/>
      <c r="DLO292" s="309"/>
      <c r="DLP292" s="309"/>
      <c r="DLQ292" s="309"/>
      <c r="DLR292" s="309"/>
      <c r="DLS292" s="309"/>
      <c r="DLT292" s="309"/>
      <c r="DLU292" s="309"/>
      <c r="DLV292" s="309"/>
      <c r="DLW292" s="309"/>
      <c r="DLX292" s="309"/>
      <c r="DLY292" s="309"/>
      <c r="DLZ292" s="309"/>
      <c r="DMA292" s="309"/>
      <c r="DMB292" s="309"/>
      <c r="DMC292" s="309"/>
      <c r="DMD292" s="309"/>
      <c r="DME292" s="309"/>
      <c r="DMF292" s="309"/>
      <c r="DMG292" s="309"/>
      <c r="DMH292" s="309"/>
      <c r="DMI292" s="309"/>
      <c r="DMJ292" s="309"/>
      <c r="DMK292" s="309"/>
      <c r="DML292" s="309"/>
      <c r="DMM292" s="309"/>
      <c r="DMN292" s="309"/>
      <c r="DMO292" s="309"/>
      <c r="DMP292" s="309"/>
      <c r="DMQ292" s="309"/>
      <c r="DMR292" s="309"/>
      <c r="DMS292" s="309"/>
      <c r="DMT292" s="309"/>
      <c r="DMU292" s="309"/>
      <c r="DMV292" s="309"/>
      <c r="DMW292" s="309"/>
      <c r="DMX292" s="309"/>
      <c r="DMY292" s="309"/>
      <c r="DMZ292" s="309"/>
      <c r="DNA292" s="309"/>
      <c r="DNB292" s="309"/>
      <c r="DNC292" s="309"/>
      <c r="DND292" s="309"/>
      <c r="DNE292" s="309"/>
      <c r="DNF292" s="309"/>
      <c r="DNG292" s="309"/>
      <c r="DNH292" s="309"/>
      <c r="DNI292" s="309"/>
      <c r="DNJ292" s="309"/>
      <c r="DNK292" s="309"/>
      <c r="DNL292" s="309"/>
      <c r="DNM292" s="309"/>
      <c r="DNN292" s="309"/>
      <c r="DNO292" s="309"/>
      <c r="DNP292" s="309"/>
      <c r="DNQ292" s="309"/>
      <c r="DNR292" s="309"/>
      <c r="DNS292" s="309"/>
      <c r="DNT292" s="309"/>
      <c r="DNU292" s="309"/>
      <c r="DNV292" s="309"/>
      <c r="DNW292" s="309"/>
      <c r="DNX292" s="309"/>
      <c r="DNY292" s="309"/>
      <c r="DNZ292" s="309"/>
      <c r="DOA292" s="309"/>
      <c r="DOB292" s="309"/>
      <c r="DOC292" s="309"/>
      <c r="DOD292" s="309"/>
      <c r="DOE292" s="309"/>
      <c r="DOF292" s="309"/>
      <c r="DOG292" s="309"/>
      <c r="DOH292" s="309"/>
      <c r="DOI292" s="309"/>
      <c r="DOJ292" s="309"/>
      <c r="DOK292" s="309"/>
      <c r="DOL292" s="309"/>
      <c r="DOM292" s="309"/>
      <c r="DON292" s="309"/>
      <c r="DOO292" s="309"/>
      <c r="DOP292" s="309"/>
      <c r="DOQ292" s="309"/>
      <c r="DOR292" s="309"/>
      <c r="DOS292" s="309"/>
      <c r="DOT292" s="309"/>
      <c r="DOU292" s="309"/>
      <c r="DOV292" s="309"/>
      <c r="DOW292" s="309"/>
      <c r="DOX292" s="309"/>
      <c r="DOY292" s="309"/>
      <c r="DOZ292" s="309"/>
      <c r="DPA292" s="309"/>
      <c r="DPB292" s="309"/>
      <c r="DPC292" s="309"/>
      <c r="DPD292" s="309"/>
      <c r="DPE292" s="309"/>
      <c r="DPF292" s="309"/>
      <c r="DPG292" s="309"/>
      <c r="DPH292" s="309"/>
      <c r="DPI292" s="309"/>
      <c r="DPJ292" s="309"/>
      <c r="DPK292" s="309"/>
      <c r="DPL292" s="309"/>
      <c r="DPM292" s="309"/>
      <c r="DPN292" s="309"/>
      <c r="DPO292" s="309"/>
      <c r="DPP292" s="309"/>
      <c r="DPQ292" s="309"/>
      <c r="DPR292" s="309"/>
      <c r="DPS292" s="309"/>
      <c r="DPT292" s="309"/>
      <c r="DPU292" s="309"/>
      <c r="DPV292" s="309"/>
      <c r="DPW292" s="309"/>
      <c r="DPX292" s="309"/>
      <c r="DPY292" s="309"/>
      <c r="DPZ292" s="309"/>
      <c r="DQA292" s="309"/>
      <c r="DQB292" s="309"/>
      <c r="DQC292" s="309"/>
      <c r="DQD292" s="309"/>
      <c r="DQE292" s="309"/>
      <c r="DQF292" s="309"/>
      <c r="DQG292" s="309"/>
      <c r="DQH292" s="309"/>
      <c r="DQI292" s="309"/>
      <c r="DQJ292" s="309"/>
      <c r="DQK292" s="309"/>
      <c r="DQL292" s="309"/>
      <c r="DQM292" s="309"/>
      <c r="DQN292" s="309"/>
      <c r="DQO292" s="309"/>
      <c r="DQP292" s="309"/>
      <c r="DQQ292" s="309"/>
      <c r="DQR292" s="309"/>
      <c r="DQS292" s="309"/>
      <c r="DQT292" s="309"/>
      <c r="DQU292" s="309"/>
      <c r="DQV292" s="309"/>
      <c r="DQW292" s="309"/>
      <c r="DQX292" s="309"/>
      <c r="DQY292" s="309"/>
      <c r="DQZ292" s="309"/>
      <c r="DRA292" s="309"/>
      <c r="DRB292" s="309"/>
      <c r="DRC292" s="309"/>
      <c r="DRD292" s="309"/>
      <c r="DRE292" s="309"/>
      <c r="DRF292" s="309"/>
      <c r="DRG292" s="309"/>
      <c r="DRH292" s="309"/>
      <c r="DRI292" s="309"/>
      <c r="DRJ292" s="309"/>
      <c r="DRK292" s="309"/>
      <c r="DRL292" s="309"/>
      <c r="DRM292" s="309"/>
      <c r="DRN292" s="309"/>
      <c r="DRO292" s="309"/>
      <c r="DRP292" s="309"/>
      <c r="DRQ292" s="309"/>
      <c r="DRR292" s="309"/>
      <c r="DRS292" s="309"/>
      <c r="DRT292" s="309"/>
      <c r="DRU292" s="309"/>
      <c r="DRV292" s="309"/>
      <c r="DRW292" s="309"/>
      <c r="DRX292" s="309"/>
      <c r="DRY292" s="309"/>
      <c r="DRZ292" s="309"/>
      <c r="DSA292" s="309"/>
      <c r="DSB292" s="309"/>
      <c r="DSC292" s="309"/>
      <c r="DSD292" s="309"/>
      <c r="DSE292" s="309"/>
      <c r="DSF292" s="309"/>
      <c r="DSG292" s="309"/>
      <c r="DSH292" s="309"/>
      <c r="DSI292" s="309"/>
      <c r="DSJ292" s="309"/>
      <c r="DSK292" s="309"/>
      <c r="DSL292" s="309"/>
      <c r="DSM292" s="309"/>
      <c r="DSN292" s="309"/>
      <c r="DSO292" s="309"/>
      <c r="DSP292" s="309"/>
      <c r="DSQ292" s="309"/>
      <c r="DSR292" s="309"/>
      <c r="DSS292" s="309"/>
      <c r="DST292" s="309"/>
      <c r="DSU292" s="309"/>
      <c r="DSV292" s="309"/>
      <c r="DSW292" s="309"/>
      <c r="DSX292" s="309"/>
      <c r="DSY292" s="309"/>
      <c r="DSZ292" s="309"/>
      <c r="DTA292" s="309"/>
      <c r="DTB292" s="309"/>
      <c r="DTC292" s="309"/>
      <c r="DTD292" s="309"/>
      <c r="DTE292" s="309"/>
      <c r="DTF292" s="309"/>
      <c r="DTG292" s="309"/>
      <c r="DTH292" s="309"/>
      <c r="DTI292" s="309"/>
      <c r="DTJ292" s="309"/>
      <c r="DTK292" s="309"/>
      <c r="DTL292" s="309"/>
      <c r="DTM292" s="309"/>
      <c r="DTN292" s="309"/>
      <c r="DTO292" s="309"/>
      <c r="DTP292" s="309"/>
      <c r="DTQ292" s="309"/>
      <c r="DTR292" s="309"/>
      <c r="DTS292" s="309"/>
      <c r="DTT292" s="309"/>
      <c r="DTU292" s="309"/>
      <c r="DTV292" s="309"/>
      <c r="DTW292" s="309"/>
      <c r="DTX292" s="309"/>
      <c r="DTY292" s="309"/>
      <c r="DTZ292" s="309"/>
      <c r="DUA292" s="309"/>
      <c r="DUB292" s="309"/>
      <c r="DUC292" s="309"/>
      <c r="DUD292" s="309"/>
      <c r="DUE292" s="309"/>
      <c r="DUF292" s="309"/>
      <c r="DUG292" s="309"/>
      <c r="DUH292" s="309"/>
      <c r="DUI292" s="309"/>
      <c r="DUJ292" s="309"/>
      <c r="DUK292" s="309"/>
      <c r="DUL292" s="309"/>
      <c r="DUM292" s="309"/>
      <c r="DUN292" s="309"/>
      <c r="DUO292" s="309"/>
      <c r="DUP292" s="309"/>
      <c r="DUQ292" s="309"/>
      <c r="DUR292" s="309"/>
      <c r="DUS292" s="309"/>
      <c r="DUT292" s="309"/>
      <c r="DUU292" s="309"/>
      <c r="DUV292" s="309"/>
      <c r="DUW292" s="309"/>
      <c r="DUX292" s="309"/>
      <c r="DUY292" s="309"/>
      <c r="DUZ292" s="309"/>
      <c r="DVA292" s="309"/>
      <c r="DVB292" s="309"/>
      <c r="DVC292" s="309"/>
      <c r="DVD292" s="309"/>
      <c r="DVE292" s="309"/>
      <c r="DVF292" s="309"/>
      <c r="DVG292" s="309"/>
      <c r="DVH292" s="309"/>
      <c r="DVI292" s="309"/>
      <c r="DVJ292" s="309"/>
      <c r="DVK292" s="309"/>
      <c r="DVL292" s="309"/>
      <c r="DVM292" s="309"/>
      <c r="DVN292" s="309"/>
      <c r="DVO292" s="309"/>
      <c r="DVP292" s="309"/>
      <c r="DVQ292" s="309"/>
      <c r="DVR292" s="309"/>
      <c r="DVS292" s="309"/>
      <c r="DVT292" s="309"/>
      <c r="DVU292" s="309"/>
      <c r="DVV292" s="309"/>
      <c r="DVW292" s="309"/>
      <c r="DVX292" s="309"/>
      <c r="DVY292" s="309"/>
      <c r="DVZ292" s="309"/>
      <c r="DWA292" s="309"/>
      <c r="DWB292" s="309"/>
      <c r="DWC292" s="309"/>
      <c r="DWD292" s="309"/>
      <c r="DWE292" s="309"/>
      <c r="DWF292" s="309"/>
      <c r="DWG292" s="309"/>
      <c r="DWH292" s="309"/>
      <c r="DWI292" s="309"/>
      <c r="DWJ292" s="309"/>
      <c r="DWK292" s="309"/>
      <c r="DWL292" s="309"/>
      <c r="DWM292" s="309"/>
      <c r="DWN292" s="309"/>
      <c r="DWO292" s="309"/>
      <c r="DWP292" s="309"/>
      <c r="DWQ292" s="309"/>
      <c r="DWR292" s="309"/>
      <c r="DWS292" s="309"/>
      <c r="DWT292" s="309"/>
      <c r="DWU292" s="309"/>
      <c r="DWV292" s="309"/>
      <c r="DWW292" s="309"/>
      <c r="DWX292" s="309"/>
      <c r="DWY292" s="309"/>
      <c r="DWZ292" s="309"/>
      <c r="DXA292" s="309"/>
      <c r="DXB292" s="309"/>
      <c r="DXC292" s="309"/>
      <c r="DXD292" s="309"/>
      <c r="DXE292" s="309"/>
      <c r="DXF292" s="309"/>
      <c r="DXG292" s="309"/>
      <c r="DXH292" s="309"/>
      <c r="DXI292" s="309"/>
      <c r="DXJ292" s="309"/>
      <c r="DXK292" s="309"/>
      <c r="DXL292" s="309"/>
      <c r="DXM292" s="309"/>
      <c r="DXN292" s="309"/>
      <c r="DXO292" s="309"/>
      <c r="DXP292" s="309"/>
      <c r="DXQ292" s="309"/>
      <c r="DXR292" s="309"/>
      <c r="DXS292" s="309"/>
      <c r="DXT292" s="309"/>
      <c r="DXU292" s="309"/>
      <c r="DXV292" s="309"/>
      <c r="DXW292" s="309"/>
      <c r="DXX292" s="309"/>
      <c r="DXY292" s="309"/>
      <c r="DXZ292" s="309"/>
      <c r="DYA292" s="309"/>
      <c r="DYB292" s="309"/>
      <c r="DYC292" s="309"/>
      <c r="DYD292" s="309"/>
      <c r="DYE292" s="309"/>
      <c r="DYF292" s="309"/>
      <c r="DYG292" s="309"/>
      <c r="DYH292" s="309"/>
      <c r="DYI292" s="309"/>
      <c r="DYJ292" s="309"/>
      <c r="DYK292" s="309"/>
      <c r="DYL292" s="309"/>
      <c r="DYM292" s="309"/>
      <c r="DYN292" s="309"/>
      <c r="DYO292" s="309"/>
      <c r="DYP292" s="309"/>
      <c r="DYQ292" s="309"/>
      <c r="DYR292" s="309"/>
      <c r="DYS292" s="309"/>
      <c r="DYT292" s="309"/>
      <c r="DYU292" s="309"/>
      <c r="DYV292" s="309"/>
      <c r="DYW292" s="309"/>
      <c r="DYX292" s="309"/>
      <c r="DYY292" s="309"/>
      <c r="DYZ292" s="309"/>
      <c r="DZA292" s="309"/>
      <c r="DZB292" s="309"/>
      <c r="DZC292" s="309"/>
      <c r="DZD292" s="309"/>
      <c r="DZE292" s="309"/>
      <c r="DZF292" s="309"/>
      <c r="DZG292" s="309"/>
      <c r="DZH292" s="309"/>
      <c r="DZI292" s="309"/>
      <c r="DZJ292" s="309"/>
      <c r="DZK292" s="309"/>
      <c r="DZL292" s="309"/>
      <c r="DZM292" s="309"/>
      <c r="DZN292" s="309"/>
      <c r="DZO292" s="309"/>
      <c r="DZP292" s="309"/>
      <c r="DZQ292" s="309"/>
      <c r="DZR292" s="309"/>
      <c r="DZS292" s="309"/>
      <c r="DZT292" s="309"/>
      <c r="DZU292" s="309"/>
      <c r="DZV292" s="309"/>
      <c r="DZW292" s="309"/>
      <c r="DZX292" s="309"/>
      <c r="DZY292" s="309"/>
      <c r="DZZ292" s="309"/>
      <c r="EAA292" s="309"/>
      <c r="EAB292" s="309"/>
      <c r="EAC292" s="309"/>
      <c r="EAD292" s="309"/>
      <c r="EAE292" s="309"/>
      <c r="EAF292" s="309"/>
      <c r="EAG292" s="309"/>
      <c r="EAH292" s="309"/>
      <c r="EAI292" s="309"/>
      <c r="EAJ292" s="309"/>
      <c r="EAK292" s="309"/>
      <c r="EAL292" s="309"/>
      <c r="EAM292" s="309"/>
      <c r="EAN292" s="309"/>
      <c r="EAO292" s="309"/>
      <c r="EAP292" s="309"/>
      <c r="EAQ292" s="309"/>
      <c r="EAR292" s="309"/>
      <c r="EAS292" s="309"/>
      <c r="EAT292" s="309"/>
      <c r="EAU292" s="309"/>
      <c r="EAV292" s="309"/>
      <c r="EAW292" s="309"/>
      <c r="EAX292" s="309"/>
      <c r="EAY292" s="309"/>
      <c r="EAZ292" s="309"/>
      <c r="EBA292" s="309"/>
      <c r="EBB292" s="309"/>
      <c r="EBC292" s="309"/>
      <c r="EBD292" s="309"/>
      <c r="EBE292" s="309"/>
      <c r="EBF292" s="309"/>
      <c r="EBG292" s="309"/>
      <c r="EBH292" s="309"/>
      <c r="EBI292" s="309"/>
      <c r="EBJ292" s="309"/>
      <c r="EBK292" s="309"/>
      <c r="EBL292" s="309"/>
      <c r="EBM292" s="309"/>
      <c r="EBN292" s="309"/>
      <c r="EBO292" s="309"/>
      <c r="EBP292" s="309"/>
      <c r="EBQ292" s="309"/>
      <c r="EBR292" s="309"/>
      <c r="EBS292" s="309"/>
      <c r="EBT292" s="309"/>
      <c r="EBU292" s="309"/>
      <c r="EBV292" s="309"/>
      <c r="EBW292" s="309"/>
      <c r="EBX292" s="309"/>
      <c r="EBY292" s="309"/>
      <c r="EBZ292" s="309"/>
      <c r="ECA292" s="309"/>
      <c r="ECB292" s="309"/>
      <c r="ECC292" s="309"/>
      <c r="ECD292" s="309"/>
      <c r="ECE292" s="309"/>
      <c r="ECF292" s="309"/>
      <c r="ECG292" s="309"/>
      <c r="ECH292" s="309"/>
      <c r="ECI292" s="309"/>
      <c r="ECJ292" s="309"/>
      <c r="ECK292" s="309"/>
      <c r="ECL292" s="309"/>
      <c r="ECM292" s="309"/>
      <c r="ECN292" s="309"/>
      <c r="ECO292" s="309"/>
      <c r="ECP292" s="309"/>
      <c r="ECQ292" s="309"/>
      <c r="ECR292" s="309"/>
      <c r="ECS292" s="309"/>
      <c r="ECT292" s="309"/>
      <c r="ECU292" s="309"/>
      <c r="ECV292" s="309"/>
      <c r="ECW292" s="309"/>
      <c r="ECX292" s="309"/>
      <c r="ECY292" s="309"/>
      <c r="ECZ292" s="309"/>
      <c r="EDA292" s="309"/>
      <c r="EDB292" s="309"/>
      <c r="EDC292" s="309"/>
      <c r="EDD292" s="309"/>
      <c r="EDE292" s="309"/>
      <c r="EDF292" s="309"/>
      <c r="EDG292" s="309"/>
      <c r="EDH292" s="309"/>
      <c r="EDI292" s="309"/>
      <c r="EDJ292" s="309"/>
      <c r="EDK292" s="309"/>
      <c r="EDL292" s="309"/>
      <c r="EDM292" s="309"/>
      <c r="EDN292" s="309"/>
      <c r="EDO292" s="309"/>
      <c r="EDP292" s="309"/>
      <c r="EDQ292" s="309"/>
      <c r="EDR292" s="309"/>
      <c r="EDS292" s="309"/>
      <c r="EDT292" s="309"/>
      <c r="EDU292" s="309"/>
      <c r="EDV292" s="309"/>
      <c r="EDW292" s="309"/>
      <c r="EDX292" s="309"/>
      <c r="EDY292" s="309"/>
      <c r="EDZ292" s="309"/>
      <c r="EEA292" s="309"/>
      <c r="EEB292" s="309"/>
      <c r="EEC292" s="309"/>
      <c r="EED292" s="309"/>
      <c r="EEE292" s="309"/>
      <c r="EEF292" s="309"/>
      <c r="EEG292" s="309"/>
      <c r="EEH292" s="309"/>
      <c r="EEI292" s="309"/>
      <c r="EEJ292" s="309"/>
      <c r="EEK292" s="309"/>
      <c r="EEL292" s="309"/>
      <c r="EEM292" s="309"/>
      <c r="EEN292" s="309"/>
      <c r="EEO292" s="309"/>
      <c r="EEP292" s="309"/>
      <c r="EEQ292" s="309"/>
      <c r="EER292" s="309"/>
      <c r="EES292" s="309"/>
      <c r="EET292" s="309"/>
      <c r="EEU292" s="309"/>
      <c r="EEV292" s="309"/>
      <c r="EEW292" s="309"/>
      <c r="EEX292" s="309"/>
      <c r="EEY292" s="309"/>
      <c r="EEZ292" s="309"/>
      <c r="EFA292" s="309"/>
      <c r="EFB292" s="309"/>
      <c r="EFC292" s="309"/>
      <c r="EFD292" s="309"/>
      <c r="EFE292" s="309"/>
      <c r="EFF292" s="309"/>
      <c r="EFG292" s="309"/>
      <c r="EFH292" s="309"/>
      <c r="EFI292" s="309"/>
      <c r="EFJ292" s="309"/>
      <c r="EFK292" s="309"/>
      <c r="EFL292" s="309"/>
      <c r="EFM292" s="309"/>
      <c r="EFN292" s="309"/>
      <c r="EFO292" s="309"/>
      <c r="EFP292" s="309"/>
      <c r="EFQ292" s="309"/>
      <c r="EFR292" s="309"/>
      <c r="EFS292" s="309"/>
      <c r="EFT292" s="309"/>
      <c r="EFU292" s="309"/>
      <c r="EFV292" s="309"/>
      <c r="EFW292" s="309"/>
      <c r="EFX292" s="309"/>
      <c r="EFY292" s="309"/>
      <c r="EFZ292" s="309"/>
      <c r="EGA292" s="309"/>
      <c r="EGB292" s="309"/>
      <c r="EGC292" s="309"/>
      <c r="EGD292" s="309"/>
      <c r="EGE292" s="309"/>
      <c r="EGF292" s="309"/>
      <c r="EGG292" s="309"/>
      <c r="EGH292" s="309"/>
      <c r="EGI292" s="309"/>
      <c r="EGJ292" s="309"/>
      <c r="EGK292" s="309"/>
      <c r="EGL292" s="309"/>
      <c r="EGM292" s="309"/>
      <c r="EGN292" s="309"/>
      <c r="EGO292" s="309"/>
      <c r="EGP292" s="309"/>
      <c r="EGQ292" s="309"/>
      <c r="EGR292" s="309"/>
      <c r="EGS292" s="309"/>
      <c r="EGT292" s="309"/>
      <c r="EGU292" s="309"/>
      <c r="EGV292" s="309"/>
      <c r="EGW292" s="309"/>
      <c r="EGX292" s="309"/>
      <c r="EGY292" s="309"/>
      <c r="EGZ292" s="309"/>
      <c r="EHA292" s="309"/>
      <c r="EHB292" s="309"/>
      <c r="EHC292" s="309"/>
      <c r="EHD292" s="309"/>
      <c r="EHE292" s="309"/>
      <c r="EHF292" s="309"/>
      <c r="EHG292" s="309"/>
      <c r="EHH292" s="309"/>
      <c r="EHI292" s="309"/>
      <c r="EHJ292" s="309"/>
      <c r="EHK292" s="309"/>
      <c r="EHL292" s="309"/>
      <c r="EHM292" s="309"/>
      <c r="EHN292" s="309"/>
      <c r="EHO292" s="309"/>
      <c r="EHP292" s="309"/>
      <c r="EHQ292" s="309"/>
      <c r="EHR292" s="309"/>
      <c r="EHS292" s="309"/>
      <c r="EHT292" s="309"/>
      <c r="EHU292" s="309"/>
      <c r="EHV292" s="309"/>
      <c r="EHW292" s="309"/>
      <c r="EHX292" s="309"/>
      <c r="EHY292" s="309"/>
      <c r="EHZ292" s="309"/>
      <c r="EIA292" s="309"/>
      <c r="EIB292" s="309"/>
      <c r="EIC292" s="309"/>
      <c r="EID292" s="309"/>
      <c r="EIE292" s="309"/>
      <c r="EIF292" s="309"/>
      <c r="EIG292" s="309"/>
      <c r="EIH292" s="309"/>
      <c r="EII292" s="309"/>
      <c r="EIJ292" s="309"/>
      <c r="EIK292" s="309"/>
      <c r="EIL292" s="309"/>
      <c r="EIM292" s="309"/>
      <c r="EIN292" s="309"/>
      <c r="EIO292" s="309"/>
      <c r="EIP292" s="309"/>
      <c r="EIQ292" s="309"/>
      <c r="EIR292" s="309"/>
      <c r="EIS292" s="309"/>
      <c r="EIT292" s="309"/>
      <c r="EIU292" s="309"/>
      <c r="EIV292" s="309"/>
      <c r="EIW292" s="309"/>
      <c r="EIX292" s="309"/>
      <c r="EIY292" s="309"/>
      <c r="EIZ292" s="309"/>
      <c r="EJA292" s="309"/>
      <c r="EJB292" s="309"/>
      <c r="EJC292" s="309"/>
      <c r="EJD292" s="309"/>
      <c r="EJE292" s="309"/>
      <c r="EJF292" s="309"/>
      <c r="EJG292" s="309"/>
      <c r="EJH292" s="309"/>
      <c r="EJI292" s="309"/>
      <c r="EJJ292" s="309"/>
      <c r="EJK292" s="309"/>
      <c r="EJL292" s="309"/>
      <c r="EJM292" s="309"/>
      <c r="EJN292" s="309"/>
      <c r="EJO292" s="309"/>
      <c r="EJP292" s="309"/>
      <c r="EJQ292" s="309"/>
      <c r="EJR292" s="309"/>
      <c r="EJS292" s="309"/>
      <c r="EJT292" s="309"/>
      <c r="EJU292" s="309"/>
      <c r="EJV292" s="309"/>
      <c r="EJW292" s="309"/>
      <c r="EJX292" s="309"/>
      <c r="EJY292" s="309"/>
      <c r="EJZ292" s="309"/>
      <c r="EKA292" s="309"/>
      <c r="EKB292" s="309"/>
      <c r="EKC292" s="309"/>
      <c r="EKD292" s="309"/>
      <c r="EKE292" s="309"/>
      <c r="EKF292" s="309"/>
      <c r="EKG292" s="309"/>
      <c r="EKH292" s="309"/>
      <c r="EKI292" s="309"/>
      <c r="EKJ292" s="309"/>
      <c r="EKK292" s="309"/>
      <c r="EKL292" s="309"/>
      <c r="EKM292" s="309"/>
      <c r="EKN292" s="309"/>
      <c r="EKO292" s="309"/>
      <c r="EKP292" s="309"/>
      <c r="EKQ292" s="309"/>
      <c r="EKR292" s="309"/>
      <c r="EKS292" s="309"/>
      <c r="EKT292" s="309"/>
      <c r="EKU292" s="309"/>
      <c r="EKV292" s="309"/>
      <c r="EKW292" s="309"/>
      <c r="EKX292" s="309"/>
      <c r="EKY292" s="309"/>
      <c r="EKZ292" s="309"/>
      <c r="ELA292" s="309"/>
      <c r="ELB292" s="309"/>
      <c r="ELC292" s="309"/>
      <c r="ELD292" s="309"/>
      <c r="ELE292" s="309"/>
      <c r="ELF292" s="309"/>
      <c r="ELG292" s="309"/>
      <c r="ELH292" s="309"/>
      <c r="ELI292" s="309"/>
      <c r="ELJ292" s="309"/>
      <c r="ELK292" s="309"/>
      <c r="ELL292" s="309"/>
      <c r="ELM292" s="309"/>
      <c r="ELN292" s="309"/>
      <c r="ELO292" s="309"/>
      <c r="ELP292" s="309"/>
      <c r="ELQ292" s="309"/>
      <c r="ELR292" s="309"/>
      <c r="ELS292" s="309"/>
      <c r="ELT292" s="309"/>
      <c r="ELU292" s="309"/>
      <c r="ELV292" s="309"/>
      <c r="ELW292" s="309"/>
      <c r="ELX292" s="309"/>
      <c r="ELY292" s="309"/>
      <c r="ELZ292" s="309"/>
      <c r="EMA292" s="309"/>
      <c r="EMB292" s="309"/>
      <c r="EMC292" s="309"/>
      <c r="EMD292" s="309"/>
      <c r="EME292" s="309"/>
      <c r="EMF292" s="309"/>
      <c r="EMG292" s="309"/>
      <c r="EMH292" s="309"/>
      <c r="EMI292" s="309"/>
      <c r="EMJ292" s="309"/>
      <c r="EMK292" s="309"/>
      <c r="EML292" s="309"/>
      <c r="EMM292" s="309"/>
      <c r="EMN292" s="309"/>
      <c r="EMO292" s="309"/>
      <c r="EMP292" s="309"/>
      <c r="EMQ292" s="309"/>
      <c r="EMR292" s="309"/>
      <c r="EMS292" s="309"/>
      <c r="EMT292" s="309"/>
      <c r="EMU292" s="309"/>
      <c r="EMV292" s="309"/>
      <c r="EMW292" s="309"/>
      <c r="EMX292" s="309"/>
      <c r="EMY292" s="309"/>
      <c r="EMZ292" s="309"/>
      <c r="ENA292" s="309"/>
      <c r="ENB292" s="309"/>
      <c r="ENC292" s="309"/>
      <c r="END292" s="309"/>
      <c r="ENE292" s="309"/>
      <c r="ENF292" s="309"/>
      <c r="ENG292" s="309"/>
      <c r="ENH292" s="309"/>
      <c r="ENI292" s="309"/>
      <c r="ENJ292" s="309"/>
      <c r="ENK292" s="309"/>
      <c r="ENL292" s="309"/>
      <c r="ENM292" s="309"/>
      <c r="ENN292" s="309"/>
      <c r="ENO292" s="309"/>
      <c r="ENP292" s="309"/>
      <c r="ENQ292" s="309"/>
      <c r="ENR292" s="309"/>
      <c r="ENS292" s="309"/>
      <c r="ENT292" s="309"/>
      <c r="ENU292" s="309"/>
      <c r="ENV292" s="309"/>
      <c r="ENW292" s="309"/>
      <c r="ENX292" s="309"/>
      <c r="ENY292" s="309"/>
      <c r="ENZ292" s="309"/>
      <c r="EOA292" s="309"/>
      <c r="EOB292" s="309"/>
      <c r="EOC292" s="309"/>
      <c r="EOD292" s="309"/>
      <c r="EOE292" s="309"/>
      <c r="EOF292" s="309"/>
      <c r="EOG292" s="309"/>
      <c r="EOH292" s="309"/>
      <c r="EOI292" s="309"/>
      <c r="EOJ292" s="309"/>
      <c r="EOK292" s="309"/>
      <c r="EOL292" s="309"/>
      <c r="EOM292" s="309"/>
      <c r="EON292" s="309"/>
      <c r="EOO292" s="309"/>
      <c r="EOP292" s="309"/>
      <c r="EOQ292" s="309"/>
      <c r="EOR292" s="309"/>
      <c r="EOS292" s="309"/>
      <c r="EOT292" s="309"/>
      <c r="EOU292" s="309"/>
      <c r="EOV292" s="309"/>
      <c r="EOW292" s="309"/>
      <c r="EOX292" s="309"/>
      <c r="EOY292" s="309"/>
      <c r="EOZ292" s="309"/>
      <c r="EPA292" s="309"/>
      <c r="EPB292" s="309"/>
      <c r="EPC292" s="309"/>
      <c r="EPD292" s="309"/>
      <c r="EPE292" s="309"/>
      <c r="EPF292" s="309"/>
      <c r="EPG292" s="309"/>
      <c r="EPH292" s="309"/>
      <c r="EPI292" s="309"/>
      <c r="EPJ292" s="309"/>
      <c r="EPK292" s="309"/>
      <c r="EPL292" s="309"/>
      <c r="EPM292" s="309"/>
      <c r="EPN292" s="309"/>
      <c r="EPO292" s="309"/>
      <c r="EPP292" s="309"/>
      <c r="EPQ292" s="309"/>
      <c r="EPR292" s="309"/>
      <c r="EPS292" s="309"/>
      <c r="EPT292" s="309"/>
      <c r="EPU292" s="309"/>
      <c r="EPV292" s="309"/>
      <c r="EPW292" s="309"/>
      <c r="EPX292" s="309"/>
      <c r="EPY292" s="309"/>
      <c r="EPZ292" s="309"/>
      <c r="EQA292" s="309"/>
      <c r="EQB292" s="309"/>
      <c r="EQC292" s="309"/>
      <c r="EQD292" s="309"/>
      <c r="EQE292" s="309"/>
      <c r="EQF292" s="309"/>
      <c r="EQG292" s="309"/>
      <c r="EQH292" s="309"/>
      <c r="EQI292" s="309"/>
      <c r="EQJ292" s="309"/>
      <c r="EQK292" s="309"/>
      <c r="EQL292" s="309"/>
      <c r="EQM292" s="309"/>
      <c r="EQN292" s="309"/>
      <c r="EQO292" s="309"/>
      <c r="EQP292" s="309"/>
      <c r="EQQ292" s="309"/>
      <c r="EQR292" s="309"/>
      <c r="EQS292" s="309"/>
      <c r="EQT292" s="309"/>
      <c r="EQU292" s="309"/>
      <c r="EQV292" s="309"/>
      <c r="EQW292" s="309"/>
      <c r="EQX292" s="309"/>
      <c r="EQY292" s="309"/>
      <c r="EQZ292" s="309"/>
      <c r="ERA292" s="309"/>
      <c r="ERB292" s="309"/>
      <c r="ERC292" s="309"/>
      <c r="ERD292" s="309"/>
      <c r="ERE292" s="309"/>
      <c r="ERF292" s="309"/>
      <c r="ERG292" s="309"/>
      <c r="ERH292" s="309"/>
      <c r="ERI292" s="309"/>
      <c r="ERJ292" s="309"/>
      <c r="ERK292" s="309"/>
      <c r="ERL292" s="309"/>
      <c r="ERM292" s="309"/>
      <c r="ERN292" s="309"/>
      <c r="ERO292" s="309"/>
      <c r="ERP292" s="309"/>
      <c r="ERQ292" s="309"/>
      <c r="ERR292" s="309"/>
      <c r="ERS292" s="309"/>
      <c r="ERT292" s="309"/>
      <c r="ERU292" s="309"/>
      <c r="ERV292" s="309"/>
      <c r="ERW292" s="309"/>
      <c r="ERX292" s="309"/>
      <c r="ERY292" s="309"/>
      <c r="ERZ292" s="309"/>
      <c r="ESA292" s="309"/>
      <c r="ESB292" s="309"/>
      <c r="ESC292" s="309"/>
      <c r="ESD292" s="309"/>
      <c r="ESE292" s="309"/>
      <c r="ESF292" s="309"/>
      <c r="ESG292" s="309"/>
      <c r="ESH292" s="309"/>
      <c r="ESI292" s="309"/>
      <c r="ESJ292" s="309"/>
      <c r="ESK292" s="309"/>
      <c r="ESL292" s="309"/>
      <c r="ESM292" s="309"/>
      <c r="ESN292" s="309"/>
      <c r="ESO292" s="309"/>
      <c r="ESP292" s="309"/>
      <c r="ESQ292" s="309"/>
      <c r="ESR292" s="309"/>
      <c r="ESS292" s="309"/>
      <c r="EST292" s="309"/>
      <c r="ESU292" s="309"/>
      <c r="ESV292" s="309"/>
      <c r="ESW292" s="309"/>
      <c r="ESX292" s="309"/>
      <c r="ESY292" s="309"/>
      <c r="ESZ292" s="309"/>
      <c r="ETA292" s="309"/>
      <c r="ETB292" s="309"/>
      <c r="ETC292" s="309"/>
      <c r="ETD292" s="309"/>
      <c r="ETE292" s="309"/>
      <c r="ETF292" s="309"/>
      <c r="ETG292" s="309"/>
      <c r="ETH292" s="309"/>
      <c r="ETI292" s="309"/>
      <c r="ETJ292" s="309"/>
      <c r="ETK292" s="309"/>
      <c r="ETL292" s="309"/>
      <c r="ETM292" s="309"/>
      <c r="ETN292" s="309"/>
      <c r="ETO292" s="309"/>
      <c r="ETP292" s="309"/>
      <c r="ETQ292" s="309"/>
      <c r="ETR292" s="309"/>
      <c r="ETS292" s="309"/>
      <c r="ETT292" s="309"/>
      <c r="ETU292" s="309"/>
      <c r="ETV292" s="309"/>
      <c r="ETW292" s="309"/>
      <c r="ETX292" s="309"/>
      <c r="ETY292" s="309"/>
      <c r="ETZ292" s="309"/>
      <c r="EUA292" s="309"/>
      <c r="EUB292" s="309"/>
      <c r="EUC292" s="309"/>
      <c r="EUD292" s="309"/>
      <c r="EUE292" s="309"/>
      <c r="EUF292" s="309"/>
      <c r="EUG292" s="309"/>
      <c r="EUH292" s="309"/>
      <c r="EUI292" s="309"/>
      <c r="EUJ292" s="309"/>
      <c r="EUK292" s="309"/>
      <c r="EUL292" s="309"/>
      <c r="EUM292" s="309"/>
      <c r="EUN292" s="309"/>
      <c r="EUO292" s="309"/>
      <c r="EUP292" s="309"/>
      <c r="EUQ292" s="309"/>
      <c r="EUR292" s="309"/>
      <c r="EUS292" s="309"/>
      <c r="EUT292" s="309"/>
      <c r="EUU292" s="309"/>
      <c r="EUV292" s="309"/>
      <c r="EUW292" s="309"/>
      <c r="EUX292" s="309"/>
      <c r="EUY292" s="309"/>
      <c r="EUZ292" s="309"/>
      <c r="EVA292" s="309"/>
      <c r="EVB292" s="309"/>
      <c r="EVC292" s="309"/>
      <c r="EVD292" s="309"/>
      <c r="EVE292" s="309"/>
      <c r="EVF292" s="309"/>
      <c r="EVG292" s="309"/>
      <c r="EVH292" s="309"/>
      <c r="EVI292" s="309"/>
      <c r="EVJ292" s="309"/>
      <c r="EVK292" s="309"/>
      <c r="EVL292" s="309"/>
      <c r="EVM292" s="309"/>
      <c r="EVN292" s="309"/>
      <c r="EVO292" s="309"/>
      <c r="EVP292" s="309"/>
      <c r="EVQ292" s="309"/>
      <c r="EVR292" s="309"/>
      <c r="EVS292" s="309"/>
      <c r="EVT292" s="309"/>
      <c r="EVU292" s="309"/>
      <c r="EVV292" s="309"/>
      <c r="EVW292" s="309"/>
      <c r="EVX292" s="309"/>
      <c r="EVY292" s="309"/>
      <c r="EVZ292" s="309"/>
      <c r="EWA292" s="309"/>
      <c r="EWB292" s="309"/>
      <c r="EWC292" s="309"/>
      <c r="EWD292" s="309"/>
      <c r="EWE292" s="309"/>
      <c r="EWF292" s="309"/>
      <c r="EWG292" s="309"/>
      <c r="EWH292" s="309"/>
      <c r="EWI292" s="309"/>
      <c r="EWJ292" s="309"/>
      <c r="EWK292" s="309"/>
      <c r="EWL292" s="309"/>
      <c r="EWM292" s="309"/>
      <c r="EWN292" s="309"/>
      <c r="EWO292" s="309"/>
      <c r="EWP292" s="309"/>
      <c r="EWQ292" s="309"/>
      <c r="EWR292" s="309"/>
      <c r="EWS292" s="309"/>
      <c r="EWT292" s="309"/>
      <c r="EWU292" s="309"/>
      <c r="EWV292" s="309"/>
      <c r="EWW292" s="309"/>
      <c r="EWX292" s="309"/>
      <c r="EWY292" s="309"/>
      <c r="EWZ292" s="309"/>
      <c r="EXA292" s="309"/>
      <c r="EXB292" s="309"/>
      <c r="EXC292" s="309"/>
      <c r="EXD292" s="309"/>
      <c r="EXE292" s="309"/>
      <c r="EXF292" s="309"/>
      <c r="EXG292" s="309"/>
      <c r="EXH292" s="309"/>
      <c r="EXI292" s="309"/>
      <c r="EXJ292" s="309"/>
      <c r="EXK292" s="309"/>
      <c r="EXL292" s="309"/>
      <c r="EXM292" s="309"/>
      <c r="EXN292" s="309"/>
      <c r="EXO292" s="309"/>
      <c r="EXP292" s="309"/>
      <c r="EXQ292" s="309"/>
      <c r="EXR292" s="309"/>
      <c r="EXS292" s="309"/>
      <c r="EXT292" s="309"/>
      <c r="EXU292" s="309"/>
      <c r="EXV292" s="309"/>
      <c r="EXW292" s="309"/>
      <c r="EXX292" s="309"/>
      <c r="EXY292" s="309"/>
      <c r="EXZ292" s="309"/>
      <c r="EYA292" s="309"/>
      <c r="EYB292" s="309"/>
      <c r="EYC292" s="309"/>
      <c r="EYD292" s="309"/>
      <c r="EYE292" s="309"/>
      <c r="EYF292" s="309"/>
      <c r="EYG292" s="309"/>
      <c r="EYH292" s="309"/>
      <c r="EYI292" s="309"/>
      <c r="EYJ292" s="309"/>
      <c r="EYK292" s="309"/>
      <c r="EYL292" s="309"/>
      <c r="EYM292" s="309"/>
      <c r="EYN292" s="309"/>
      <c r="EYO292" s="309"/>
      <c r="EYP292" s="309"/>
      <c r="EYQ292" s="309"/>
      <c r="EYR292" s="309"/>
      <c r="EYS292" s="309"/>
      <c r="EYT292" s="309"/>
      <c r="EYU292" s="309"/>
      <c r="EYV292" s="309"/>
      <c r="EYW292" s="309"/>
      <c r="EYX292" s="309"/>
      <c r="EYY292" s="309"/>
      <c r="EYZ292" s="309"/>
      <c r="EZA292" s="309"/>
      <c r="EZB292" s="309"/>
      <c r="EZC292" s="309"/>
      <c r="EZD292" s="309"/>
      <c r="EZE292" s="309"/>
      <c r="EZF292" s="309"/>
      <c r="EZG292" s="309"/>
      <c r="EZH292" s="309"/>
      <c r="EZI292" s="309"/>
      <c r="EZJ292" s="309"/>
      <c r="EZK292" s="309"/>
      <c r="EZL292" s="309"/>
      <c r="EZM292" s="309"/>
      <c r="EZN292" s="309"/>
      <c r="EZO292" s="309"/>
      <c r="EZP292" s="309"/>
      <c r="EZQ292" s="309"/>
      <c r="EZR292" s="309"/>
      <c r="EZS292" s="309"/>
      <c r="EZT292" s="309"/>
      <c r="EZU292" s="309"/>
      <c r="EZV292" s="309"/>
      <c r="EZW292" s="309"/>
      <c r="EZX292" s="309"/>
      <c r="EZY292" s="309"/>
      <c r="EZZ292" s="309"/>
      <c r="FAA292" s="309"/>
      <c r="FAB292" s="309"/>
      <c r="FAC292" s="309"/>
      <c r="FAD292" s="309"/>
      <c r="FAE292" s="309"/>
      <c r="FAF292" s="309"/>
      <c r="FAG292" s="309"/>
      <c r="FAH292" s="309"/>
      <c r="FAI292" s="309"/>
      <c r="FAJ292" s="309"/>
      <c r="FAK292" s="309"/>
      <c r="FAL292" s="309"/>
      <c r="FAM292" s="309"/>
      <c r="FAN292" s="309"/>
      <c r="FAO292" s="309"/>
      <c r="FAP292" s="309"/>
      <c r="FAQ292" s="309"/>
      <c r="FAR292" s="309"/>
      <c r="FAS292" s="309"/>
      <c r="FAT292" s="309"/>
      <c r="FAU292" s="309"/>
      <c r="FAV292" s="309"/>
      <c r="FAW292" s="309"/>
      <c r="FAX292" s="309"/>
      <c r="FAY292" s="309"/>
      <c r="FAZ292" s="309"/>
      <c r="FBA292" s="309"/>
      <c r="FBB292" s="309"/>
      <c r="FBC292" s="309"/>
      <c r="FBD292" s="309"/>
      <c r="FBE292" s="309"/>
      <c r="FBF292" s="309"/>
      <c r="FBG292" s="309"/>
      <c r="FBH292" s="309"/>
      <c r="FBI292" s="309"/>
      <c r="FBJ292" s="309"/>
      <c r="FBK292" s="309"/>
      <c r="FBL292" s="309"/>
      <c r="FBM292" s="309"/>
      <c r="FBN292" s="309"/>
      <c r="FBO292" s="309"/>
      <c r="FBP292" s="309"/>
      <c r="FBQ292" s="309"/>
      <c r="FBR292" s="309"/>
      <c r="FBS292" s="309"/>
      <c r="FBT292" s="309"/>
      <c r="FBU292" s="309"/>
      <c r="FBV292" s="309"/>
      <c r="FBW292" s="309"/>
      <c r="FBX292" s="309"/>
      <c r="FBY292" s="309"/>
      <c r="FBZ292" s="309"/>
      <c r="FCA292" s="309"/>
      <c r="FCB292" s="309"/>
      <c r="FCC292" s="309"/>
      <c r="FCD292" s="309"/>
      <c r="FCE292" s="309"/>
      <c r="FCF292" s="309"/>
      <c r="FCG292" s="309"/>
      <c r="FCH292" s="309"/>
      <c r="FCI292" s="309"/>
      <c r="FCJ292" s="309"/>
      <c r="FCK292" s="309"/>
      <c r="FCL292" s="309"/>
      <c r="FCM292" s="309"/>
      <c r="FCN292" s="309"/>
      <c r="FCO292" s="309"/>
      <c r="FCP292" s="309"/>
      <c r="FCQ292" s="309"/>
      <c r="FCR292" s="309"/>
      <c r="FCS292" s="309"/>
      <c r="FCT292" s="309"/>
      <c r="FCU292" s="309"/>
      <c r="FCV292" s="309"/>
      <c r="FCW292" s="309"/>
      <c r="FCX292" s="309"/>
      <c r="FCY292" s="309"/>
      <c r="FCZ292" s="309"/>
      <c r="FDA292" s="309"/>
      <c r="FDB292" s="309"/>
      <c r="FDC292" s="309"/>
      <c r="FDD292" s="309"/>
      <c r="FDE292" s="309"/>
      <c r="FDF292" s="309"/>
      <c r="FDG292" s="309"/>
      <c r="FDH292" s="309"/>
      <c r="FDI292" s="309"/>
      <c r="FDJ292" s="309"/>
      <c r="FDK292" s="309"/>
      <c r="FDL292" s="309"/>
      <c r="FDM292" s="309"/>
      <c r="FDN292" s="309"/>
      <c r="FDO292" s="309"/>
      <c r="FDP292" s="309"/>
      <c r="FDQ292" s="309"/>
      <c r="FDR292" s="309"/>
      <c r="FDS292" s="309"/>
      <c r="FDT292" s="309"/>
      <c r="FDU292" s="309"/>
      <c r="FDV292" s="309"/>
      <c r="FDW292" s="309"/>
      <c r="FDX292" s="309"/>
      <c r="FDY292" s="309"/>
      <c r="FDZ292" s="309"/>
      <c r="FEA292" s="309"/>
      <c r="FEB292" s="309"/>
      <c r="FEC292" s="309"/>
      <c r="FED292" s="309"/>
      <c r="FEE292" s="309"/>
      <c r="FEF292" s="309"/>
      <c r="FEG292" s="309"/>
      <c r="FEH292" s="309"/>
      <c r="FEI292" s="309"/>
      <c r="FEJ292" s="309"/>
      <c r="FEK292" s="309"/>
      <c r="FEL292" s="309"/>
      <c r="FEM292" s="309"/>
      <c r="FEN292" s="309"/>
      <c r="FEO292" s="309"/>
      <c r="FEP292" s="309"/>
      <c r="FEQ292" s="309"/>
      <c r="FER292" s="309"/>
      <c r="FES292" s="309"/>
      <c r="FET292" s="309"/>
      <c r="FEU292" s="309"/>
      <c r="FEV292" s="309"/>
      <c r="FEW292" s="309"/>
      <c r="FEX292" s="309"/>
      <c r="FEY292" s="309"/>
      <c r="FEZ292" s="309"/>
      <c r="FFA292" s="309"/>
      <c r="FFB292" s="309"/>
      <c r="FFC292" s="309"/>
      <c r="FFD292" s="309"/>
      <c r="FFE292" s="309"/>
      <c r="FFF292" s="309"/>
      <c r="FFG292" s="309"/>
      <c r="FFH292" s="309"/>
      <c r="FFI292" s="309"/>
      <c r="FFJ292" s="309"/>
      <c r="FFK292" s="309"/>
      <c r="FFL292" s="309"/>
      <c r="FFM292" s="309"/>
      <c r="FFN292" s="309"/>
      <c r="FFO292" s="309"/>
      <c r="FFP292" s="309"/>
      <c r="FFQ292" s="309"/>
      <c r="FFR292" s="309"/>
      <c r="FFS292" s="309"/>
      <c r="FFT292" s="309"/>
      <c r="FFU292" s="309"/>
      <c r="FFV292" s="309"/>
      <c r="FFW292" s="309"/>
      <c r="FFX292" s="309"/>
      <c r="FFY292" s="309"/>
      <c r="FFZ292" s="309"/>
      <c r="FGA292" s="309"/>
      <c r="FGB292" s="309"/>
      <c r="FGC292" s="309"/>
      <c r="FGD292" s="309"/>
      <c r="FGE292" s="309"/>
      <c r="FGF292" s="309"/>
      <c r="FGG292" s="309"/>
      <c r="FGH292" s="309"/>
      <c r="FGI292" s="309"/>
      <c r="FGJ292" s="309"/>
      <c r="FGK292" s="309"/>
      <c r="FGL292" s="309"/>
      <c r="FGM292" s="309"/>
      <c r="FGN292" s="309"/>
      <c r="FGO292" s="309"/>
      <c r="FGP292" s="309"/>
      <c r="FGQ292" s="309"/>
      <c r="FGR292" s="309"/>
      <c r="FGS292" s="309"/>
      <c r="FGT292" s="309"/>
      <c r="FGU292" s="309"/>
      <c r="FGV292" s="309"/>
      <c r="FGW292" s="309"/>
      <c r="FGX292" s="309"/>
      <c r="FGY292" s="309"/>
      <c r="FGZ292" s="309"/>
      <c r="FHA292" s="309"/>
      <c r="FHB292" s="309"/>
      <c r="FHC292" s="309"/>
      <c r="FHD292" s="309"/>
      <c r="FHE292" s="309"/>
      <c r="FHF292" s="309"/>
      <c r="FHG292" s="309"/>
      <c r="FHH292" s="309"/>
      <c r="FHI292" s="309"/>
      <c r="FHJ292" s="309"/>
      <c r="FHK292" s="309"/>
      <c r="FHL292" s="309"/>
      <c r="FHM292" s="309"/>
      <c r="FHN292" s="309"/>
      <c r="FHO292" s="309"/>
      <c r="FHP292" s="309"/>
      <c r="FHQ292" s="309"/>
      <c r="FHR292" s="309"/>
      <c r="FHS292" s="309"/>
      <c r="FHT292" s="309"/>
      <c r="FHU292" s="309"/>
      <c r="FHV292" s="309"/>
      <c r="FHW292" s="309"/>
      <c r="FHX292" s="309"/>
      <c r="FHY292" s="309"/>
      <c r="FHZ292" s="309"/>
      <c r="FIA292" s="309"/>
      <c r="FIB292" s="309"/>
      <c r="FIC292" s="309"/>
      <c r="FID292" s="309"/>
      <c r="FIE292" s="309"/>
      <c r="FIF292" s="309"/>
      <c r="FIG292" s="309"/>
      <c r="FIH292" s="309"/>
      <c r="FII292" s="309"/>
      <c r="FIJ292" s="309"/>
      <c r="FIK292" s="309"/>
      <c r="FIL292" s="309"/>
      <c r="FIM292" s="309"/>
      <c r="FIN292" s="309"/>
      <c r="FIO292" s="309"/>
      <c r="FIP292" s="309"/>
      <c r="FIQ292" s="309"/>
      <c r="FIR292" s="309"/>
      <c r="FIS292" s="309"/>
      <c r="FIT292" s="309"/>
      <c r="FIU292" s="309"/>
      <c r="FIV292" s="309"/>
      <c r="FIW292" s="309"/>
      <c r="FIX292" s="309"/>
      <c r="FIY292" s="309"/>
      <c r="FIZ292" s="309"/>
      <c r="FJA292" s="309"/>
      <c r="FJB292" s="309"/>
      <c r="FJC292" s="309"/>
      <c r="FJD292" s="309"/>
      <c r="FJE292" s="309"/>
      <c r="FJF292" s="309"/>
      <c r="FJG292" s="309"/>
      <c r="FJH292" s="309"/>
      <c r="FJI292" s="309"/>
      <c r="FJJ292" s="309"/>
      <c r="FJK292" s="309"/>
      <c r="FJL292" s="309"/>
      <c r="FJM292" s="309"/>
      <c r="FJN292" s="309"/>
      <c r="FJO292" s="309"/>
      <c r="FJP292" s="309"/>
      <c r="FJQ292" s="309"/>
      <c r="FJR292" s="309"/>
      <c r="FJS292" s="309"/>
      <c r="FJT292" s="309"/>
      <c r="FJU292" s="309"/>
      <c r="FJV292" s="309"/>
      <c r="FJW292" s="309"/>
      <c r="FJX292" s="309"/>
      <c r="FJY292" s="309"/>
      <c r="FJZ292" s="309"/>
      <c r="FKA292" s="309"/>
      <c r="FKB292" s="309"/>
      <c r="FKC292" s="309"/>
      <c r="FKD292" s="309"/>
      <c r="FKE292" s="309"/>
      <c r="FKF292" s="309"/>
      <c r="FKG292" s="309"/>
      <c r="FKH292" s="309"/>
      <c r="FKI292" s="309"/>
      <c r="FKJ292" s="309"/>
      <c r="FKK292" s="309"/>
      <c r="FKL292" s="309"/>
      <c r="FKM292" s="309"/>
      <c r="FKN292" s="309"/>
      <c r="FKO292" s="309"/>
      <c r="FKP292" s="309"/>
      <c r="FKQ292" s="309"/>
      <c r="FKR292" s="309"/>
      <c r="FKS292" s="309"/>
      <c r="FKT292" s="309"/>
      <c r="FKU292" s="309"/>
      <c r="FKV292" s="309"/>
      <c r="FKW292" s="309"/>
      <c r="FKX292" s="309"/>
      <c r="FKY292" s="309"/>
      <c r="FKZ292" s="309"/>
      <c r="FLA292" s="309"/>
      <c r="FLB292" s="309"/>
      <c r="FLC292" s="309"/>
      <c r="FLD292" s="309"/>
      <c r="FLE292" s="309"/>
      <c r="FLF292" s="309"/>
      <c r="FLG292" s="309"/>
      <c r="FLH292" s="309"/>
      <c r="FLI292" s="309"/>
      <c r="FLJ292" s="309"/>
      <c r="FLK292" s="309"/>
      <c r="FLL292" s="309"/>
      <c r="FLM292" s="309"/>
      <c r="FLN292" s="309"/>
      <c r="FLO292" s="309"/>
      <c r="FLP292" s="309"/>
      <c r="FLQ292" s="309"/>
      <c r="FLR292" s="309"/>
      <c r="FLS292" s="309"/>
      <c r="FLT292" s="309"/>
      <c r="FLU292" s="309"/>
      <c r="FLV292" s="309"/>
      <c r="FLW292" s="309"/>
      <c r="FLX292" s="309"/>
      <c r="FLY292" s="309"/>
      <c r="FLZ292" s="309"/>
      <c r="FMA292" s="309"/>
      <c r="FMB292" s="309"/>
      <c r="FMC292" s="309"/>
      <c r="FMD292" s="309"/>
      <c r="FME292" s="309"/>
      <c r="FMF292" s="309"/>
      <c r="FMG292" s="309"/>
      <c r="FMH292" s="309"/>
      <c r="FMI292" s="309"/>
      <c r="FMJ292" s="309"/>
      <c r="FMK292" s="309"/>
      <c r="FML292" s="309"/>
      <c r="FMM292" s="309"/>
      <c r="FMN292" s="309"/>
      <c r="FMO292" s="309"/>
      <c r="FMP292" s="309"/>
      <c r="FMQ292" s="309"/>
      <c r="FMR292" s="309"/>
      <c r="FMS292" s="309"/>
      <c r="FMT292" s="309"/>
      <c r="FMU292" s="309"/>
      <c r="FMV292" s="309"/>
      <c r="FMW292" s="309"/>
      <c r="FMX292" s="309"/>
      <c r="FMY292" s="309"/>
      <c r="FMZ292" s="309"/>
      <c r="FNA292" s="309"/>
      <c r="FNB292" s="309"/>
      <c r="FNC292" s="309"/>
      <c r="FND292" s="309"/>
      <c r="FNE292" s="309"/>
      <c r="FNF292" s="309"/>
      <c r="FNG292" s="309"/>
      <c r="FNH292" s="309"/>
      <c r="FNI292" s="309"/>
      <c r="FNJ292" s="309"/>
      <c r="FNK292" s="309"/>
      <c r="FNL292" s="309"/>
      <c r="FNM292" s="309"/>
      <c r="FNN292" s="309"/>
      <c r="FNO292" s="309"/>
      <c r="FNP292" s="309"/>
      <c r="FNQ292" s="309"/>
      <c r="FNR292" s="309"/>
      <c r="FNS292" s="309"/>
      <c r="FNT292" s="309"/>
      <c r="FNU292" s="309"/>
      <c r="FNV292" s="309"/>
      <c r="FNW292" s="309"/>
      <c r="FNX292" s="309"/>
      <c r="FNY292" s="309"/>
      <c r="FNZ292" s="309"/>
      <c r="FOA292" s="309"/>
      <c r="FOB292" s="309"/>
      <c r="FOC292" s="309"/>
      <c r="FOD292" s="309"/>
      <c r="FOE292" s="309"/>
      <c r="FOF292" s="309"/>
      <c r="FOG292" s="309"/>
      <c r="FOH292" s="309"/>
      <c r="FOI292" s="309"/>
      <c r="FOJ292" s="309"/>
      <c r="FOK292" s="309"/>
      <c r="FOL292" s="309"/>
      <c r="FOM292" s="309"/>
      <c r="FON292" s="309"/>
      <c r="FOO292" s="309"/>
      <c r="FOP292" s="309"/>
      <c r="FOQ292" s="309"/>
      <c r="FOR292" s="309"/>
      <c r="FOS292" s="309"/>
      <c r="FOT292" s="309"/>
      <c r="FOU292" s="309"/>
      <c r="FOV292" s="309"/>
      <c r="FOW292" s="309"/>
      <c r="FOX292" s="309"/>
      <c r="FOY292" s="309"/>
      <c r="FOZ292" s="309"/>
      <c r="FPA292" s="309"/>
      <c r="FPB292" s="309"/>
      <c r="FPC292" s="309"/>
      <c r="FPD292" s="309"/>
      <c r="FPE292" s="309"/>
      <c r="FPF292" s="309"/>
      <c r="FPG292" s="309"/>
      <c r="FPH292" s="309"/>
      <c r="FPI292" s="309"/>
      <c r="FPJ292" s="309"/>
      <c r="FPK292" s="309"/>
      <c r="FPL292" s="309"/>
      <c r="FPM292" s="309"/>
      <c r="FPN292" s="309"/>
      <c r="FPO292" s="309"/>
      <c r="FPP292" s="309"/>
      <c r="FPQ292" s="309"/>
      <c r="FPR292" s="309"/>
      <c r="FPS292" s="309"/>
      <c r="FPT292" s="309"/>
      <c r="FPU292" s="309"/>
      <c r="FPV292" s="309"/>
      <c r="FPW292" s="309"/>
      <c r="FPX292" s="309"/>
      <c r="FPY292" s="309"/>
      <c r="FPZ292" s="309"/>
      <c r="FQA292" s="309"/>
      <c r="FQB292" s="309"/>
      <c r="FQC292" s="309"/>
      <c r="FQD292" s="309"/>
      <c r="FQE292" s="309"/>
      <c r="FQF292" s="309"/>
      <c r="FQG292" s="309"/>
      <c r="FQH292" s="309"/>
      <c r="FQI292" s="309"/>
      <c r="FQJ292" s="309"/>
      <c r="FQK292" s="309"/>
      <c r="FQL292" s="309"/>
      <c r="FQM292" s="309"/>
      <c r="FQN292" s="309"/>
      <c r="FQO292" s="309"/>
      <c r="FQP292" s="309"/>
      <c r="FQQ292" s="309"/>
      <c r="FQR292" s="309"/>
      <c r="FQS292" s="309"/>
      <c r="FQT292" s="309"/>
      <c r="FQU292" s="309"/>
      <c r="FQV292" s="309"/>
      <c r="FQW292" s="309"/>
      <c r="FQX292" s="309"/>
      <c r="FQY292" s="309"/>
      <c r="FQZ292" s="309"/>
      <c r="FRA292" s="309"/>
      <c r="FRB292" s="309"/>
      <c r="FRC292" s="309"/>
      <c r="FRD292" s="309"/>
      <c r="FRE292" s="309"/>
      <c r="FRF292" s="309"/>
      <c r="FRG292" s="309"/>
      <c r="FRH292" s="309"/>
      <c r="FRI292" s="309"/>
      <c r="FRJ292" s="309"/>
      <c r="FRK292" s="309"/>
      <c r="FRL292" s="309"/>
      <c r="FRM292" s="309"/>
      <c r="FRN292" s="309"/>
      <c r="FRO292" s="309"/>
      <c r="FRP292" s="309"/>
      <c r="FRQ292" s="309"/>
      <c r="FRR292" s="309"/>
      <c r="FRS292" s="309"/>
      <c r="FRT292" s="309"/>
      <c r="FRU292" s="309"/>
      <c r="FRV292" s="309"/>
      <c r="FRW292" s="309"/>
      <c r="FRX292" s="309"/>
      <c r="FRY292" s="309"/>
      <c r="FRZ292" s="309"/>
      <c r="FSA292" s="309"/>
      <c r="FSB292" s="309"/>
      <c r="FSC292" s="309"/>
      <c r="FSD292" s="309"/>
      <c r="FSE292" s="309"/>
      <c r="FSF292" s="309"/>
      <c r="FSG292" s="309"/>
      <c r="FSH292" s="309"/>
      <c r="FSI292" s="309"/>
      <c r="FSJ292" s="309"/>
      <c r="FSK292" s="309"/>
      <c r="FSL292" s="309"/>
      <c r="FSM292" s="309"/>
      <c r="FSN292" s="309"/>
      <c r="FSO292" s="309"/>
      <c r="FSP292" s="309"/>
      <c r="FSQ292" s="309"/>
      <c r="FSR292" s="309"/>
      <c r="FSS292" s="309"/>
      <c r="FST292" s="309"/>
      <c r="FSU292" s="309"/>
      <c r="FSV292" s="309"/>
      <c r="FSW292" s="309"/>
      <c r="FSX292" s="309"/>
      <c r="FSY292" s="309"/>
      <c r="FSZ292" s="309"/>
      <c r="FTA292" s="309"/>
      <c r="FTB292" s="309"/>
      <c r="FTC292" s="309"/>
      <c r="FTD292" s="309"/>
      <c r="FTE292" s="309"/>
      <c r="FTF292" s="309"/>
      <c r="FTG292" s="309"/>
      <c r="FTH292" s="309"/>
      <c r="FTI292" s="309"/>
      <c r="FTJ292" s="309"/>
      <c r="FTK292" s="309"/>
      <c r="FTL292" s="309"/>
      <c r="FTM292" s="309"/>
      <c r="FTN292" s="309"/>
      <c r="FTO292" s="309"/>
      <c r="FTP292" s="309"/>
      <c r="FTQ292" s="309"/>
      <c r="FTR292" s="309"/>
      <c r="FTS292" s="309"/>
      <c r="FTT292" s="309"/>
      <c r="FTU292" s="309"/>
      <c r="FTV292" s="309"/>
      <c r="FTW292" s="309"/>
      <c r="FTX292" s="309"/>
      <c r="FTY292" s="309"/>
      <c r="FTZ292" s="309"/>
      <c r="FUA292" s="309"/>
      <c r="FUB292" s="309"/>
      <c r="FUC292" s="309"/>
      <c r="FUD292" s="309"/>
      <c r="FUE292" s="309"/>
      <c r="FUF292" s="309"/>
      <c r="FUG292" s="309"/>
      <c r="FUH292" s="309"/>
      <c r="FUI292" s="309"/>
      <c r="FUJ292" s="309"/>
      <c r="FUK292" s="309"/>
      <c r="FUL292" s="309"/>
      <c r="FUM292" s="309"/>
      <c r="FUN292" s="309"/>
      <c r="FUO292" s="309"/>
      <c r="FUP292" s="309"/>
      <c r="FUQ292" s="309"/>
      <c r="FUR292" s="309"/>
      <c r="FUS292" s="309"/>
      <c r="FUT292" s="309"/>
      <c r="FUU292" s="309"/>
      <c r="FUV292" s="309"/>
      <c r="FUW292" s="309"/>
      <c r="FUX292" s="309"/>
      <c r="FUY292" s="309"/>
      <c r="FUZ292" s="309"/>
      <c r="FVA292" s="309"/>
      <c r="FVB292" s="309"/>
      <c r="FVC292" s="309"/>
      <c r="FVD292" s="309"/>
      <c r="FVE292" s="309"/>
      <c r="FVF292" s="309"/>
      <c r="FVG292" s="309"/>
      <c r="FVH292" s="309"/>
      <c r="FVI292" s="309"/>
      <c r="FVJ292" s="309"/>
      <c r="FVK292" s="309"/>
      <c r="FVL292" s="309"/>
      <c r="FVM292" s="309"/>
      <c r="FVN292" s="309"/>
      <c r="FVO292" s="309"/>
      <c r="FVP292" s="309"/>
      <c r="FVQ292" s="309"/>
      <c r="FVR292" s="309"/>
      <c r="FVS292" s="309"/>
      <c r="FVT292" s="309"/>
      <c r="FVU292" s="309"/>
      <c r="FVV292" s="309"/>
      <c r="FVW292" s="309"/>
      <c r="FVX292" s="309"/>
      <c r="FVY292" s="309"/>
      <c r="FVZ292" s="309"/>
      <c r="FWA292" s="309"/>
      <c r="FWB292" s="309"/>
      <c r="FWC292" s="309"/>
      <c r="FWD292" s="309"/>
      <c r="FWE292" s="309"/>
      <c r="FWF292" s="309"/>
      <c r="FWG292" s="309"/>
      <c r="FWH292" s="309"/>
      <c r="FWI292" s="309"/>
      <c r="FWJ292" s="309"/>
      <c r="FWK292" s="309"/>
      <c r="FWL292" s="309"/>
      <c r="FWM292" s="309"/>
      <c r="FWN292" s="309"/>
      <c r="FWO292" s="309"/>
      <c r="FWP292" s="309"/>
      <c r="FWQ292" s="309"/>
      <c r="FWR292" s="309"/>
      <c r="FWS292" s="309"/>
      <c r="FWT292" s="309"/>
      <c r="FWU292" s="309"/>
      <c r="FWV292" s="309"/>
      <c r="FWW292" s="309"/>
      <c r="FWX292" s="309"/>
      <c r="FWY292" s="309"/>
      <c r="FWZ292" s="309"/>
      <c r="FXA292" s="309"/>
      <c r="FXB292" s="309"/>
      <c r="FXC292" s="309"/>
      <c r="FXD292" s="309"/>
      <c r="FXE292" s="309"/>
      <c r="FXF292" s="309"/>
      <c r="FXG292" s="309"/>
      <c r="FXH292" s="309"/>
      <c r="FXI292" s="309"/>
      <c r="FXJ292" s="309"/>
      <c r="FXK292" s="309"/>
      <c r="FXL292" s="309"/>
      <c r="FXM292" s="309"/>
      <c r="FXN292" s="309"/>
      <c r="FXO292" s="309"/>
      <c r="FXP292" s="309"/>
      <c r="FXQ292" s="309"/>
      <c r="FXR292" s="309"/>
      <c r="FXS292" s="309"/>
      <c r="FXT292" s="309"/>
      <c r="FXU292" s="309"/>
      <c r="FXV292" s="309"/>
      <c r="FXW292" s="309"/>
      <c r="FXX292" s="309"/>
      <c r="FXY292" s="309"/>
      <c r="FXZ292" s="309"/>
      <c r="FYA292" s="309"/>
      <c r="FYB292" s="309"/>
      <c r="FYC292" s="309"/>
      <c r="FYD292" s="309"/>
      <c r="FYE292" s="309"/>
      <c r="FYF292" s="309"/>
      <c r="FYG292" s="309"/>
      <c r="FYH292" s="309"/>
      <c r="FYI292" s="309"/>
      <c r="FYJ292" s="309"/>
      <c r="FYK292" s="309"/>
      <c r="FYL292" s="309"/>
      <c r="FYM292" s="309"/>
      <c r="FYN292" s="309"/>
      <c r="FYO292" s="309"/>
      <c r="FYP292" s="309"/>
      <c r="FYQ292" s="309"/>
      <c r="FYR292" s="309"/>
      <c r="FYS292" s="309"/>
      <c r="FYT292" s="309"/>
      <c r="FYU292" s="309"/>
      <c r="FYV292" s="309"/>
      <c r="FYW292" s="309"/>
      <c r="FYX292" s="309"/>
      <c r="FYY292" s="309"/>
      <c r="FYZ292" s="309"/>
      <c r="FZA292" s="309"/>
      <c r="FZB292" s="309"/>
      <c r="FZC292" s="309"/>
      <c r="FZD292" s="309"/>
      <c r="FZE292" s="309"/>
      <c r="FZF292" s="309"/>
      <c r="FZG292" s="309"/>
      <c r="FZH292" s="309"/>
      <c r="FZI292" s="309"/>
      <c r="FZJ292" s="309"/>
      <c r="FZK292" s="309"/>
      <c r="FZL292" s="309"/>
      <c r="FZM292" s="309"/>
      <c r="FZN292" s="309"/>
      <c r="FZO292" s="309"/>
      <c r="FZP292" s="309"/>
      <c r="FZQ292" s="309"/>
      <c r="FZR292" s="309"/>
      <c r="FZS292" s="309"/>
      <c r="FZT292" s="309"/>
      <c r="FZU292" s="309"/>
      <c r="FZV292" s="309"/>
      <c r="FZW292" s="309"/>
      <c r="FZX292" s="309"/>
      <c r="FZY292" s="309"/>
      <c r="FZZ292" s="309"/>
      <c r="GAA292" s="309"/>
      <c r="GAB292" s="309"/>
      <c r="GAC292" s="309"/>
      <c r="GAD292" s="309"/>
      <c r="GAE292" s="309"/>
      <c r="GAF292" s="309"/>
      <c r="GAG292" s="309"/>
      <c r="GAH292" s="309"/>
      <c r="GAI292" s="309"/>
      <c r="GAJ292" s="309"/>
      <c r="GAK292" s="309"/>
      <c r="GAL292" s="309"/>
      <c r="GAM292" s="309"/>
      <c r="GAN292" s="309"/>
      <c r="GAO292" s="309"/>
      <c r="GAP292" s="309"/>
      <c r="GAQ292" s="309"/>
      <c r="GAR292" s="309"/>
      <c r="GAS292" s="309"/>
      <c r="GAT292" s="309"/>
      <c r="GAU292" s="309"/>
      <c r="GAV292" s="309"/>
      <c r="GAW292" s="309"/>
      <c r="GAX292" s="309"/>
      <c r="GAY292" s="309"/>
      <c r="GAZ292" s="309"/>
      <c r="GBA292" s="309"/>
      <c r="GBB292" s="309"/>
      <c r="GBC292" s="309"/>
      <c r="GBD292" s="309"/>
      <c r="GBE292" s="309"/>
      <c r="GBF292" s="309"/>
      <c r="GBG292" s="309"/>
      <c r="GBH292" s="309"/>
      <c r="GBI292" s="309"/>
      <c r="GBJ292" s="309"/>
      <c r="GBK292" s="309"/>
      <c r="GBL292" s="309"/>
      <c r="GBM292" s="309"/>
      <c r="GBN292" s="309"/>
      <c r="GBO292" s="309"/>
      <c r="GBP292" s="309"/>
      <c r="GBQ292" s="309"/>
      <c r="GBR292" s="309"/>
      <c r="GBS292" s="309"/>
      <c r="GBT292" s="309"/>
      <c r="GBU292" s="309"/>
      <c r="GBV292" s="309"/>
      <c r="GBW292" s="309"/>
      <c r="GBX292" s="309"/>
      <c r="GBY292" s="309"/>
      <c r="GBZ292" s="309"/>
      <c r="GCA292" s="309"/>
      <c r="GCB292" s="309"/>
      <c r="GCC292" s="309"/>
      <c r="GCD292" s="309"/>
      <c r="GCE292" s="309"/>
      <c r="GCF292" s="309"/>
      <c r="GCG292" s="309"/>
      <c r="GCH292" s="309"/>
      <c r="GCI292" s="309"/>
      <c r="GCJ292" s="309"/>
      <c r="GCK292" s="309"/>
      <c r="GCL292" s="309"/>
      <c r="GCM292" s="309"/>
      <c r="GCN292" s="309"/>
      <c r="GCO292" s="309"/>
      <c r="GCP292" s="309"/>
      <c r="GCQ292" s="309"/>
      <c r="GCR292" s="309"/>
      <c r="GCS292" s="309"/>
      <c r="GCT292" s="309"/>
      <c r="GCU292" s="309"/>
      <c r="GCV292" s="309"/>
      <c r="GCW292" s="309"/>
      <c r="GCX292" s="309"/>
      <c r="GCY292" s="309"/>
      <c r="GCZ292" s="309"/>
      <c r="GDA292" s="309"/>
      <c r="GDB292" s="309"/>
      <c r="GDC292" s="309"/>
      <c r="GDD292" s="309"/>
      <c r="GDE292" s="309"/>
      <c r="GDF292" s="309"/>
      <c r="GDG292" s="309"/>
      <c r="GDH292" s="309"/>
      <c r="GDI292" s="309"/>
      <c r="GDJ292" s="309"/>
      <c r="GDK292" s="309"/>
      <c r="GDL292" s="309"/>
      <c r="GDM292" s="309"/>
      <c r="GDN292" s="309"/>
      <c r="GDO292" s="309"/>
      <c r="GDP292" s="309"/>
      <c r="GDQ292" s="309"/>
      <c r="GDR292" s="309"/>
      <c r="GDS292" s="309"/>
      <c r="GDT292" s="309"/>
      <c r="GDU292" s="309"/>
      <c r="GDV292" s="309"/>
      <c r="GDW292" s="309"/>
      <c r="GDX292" s="309"/>
      <c r="GDY292" s="309"/>
      <c r="GDZ292" s="309"/>
      <c r="GEA292" s="309"/>
      <c r="GEB292" s="309"/>
      <c r="GEC292" s="309"/>
      <c r="GED292" s="309"/>
      <c r="GEE292" s="309"/>
      <c r="GEF292" s="309"/>
      <c r="GEG292" s="309"/>
      <c r="GEH292" s="309"/>
      <c r="GEI292" s="309"/>
      <c r="GEJ292" s="309"/>
      <c r="GEK292" s="309"/>
      <c r="GEL292" s="309"/>
      <c r="GEM292" s="309"/>
      <c r="GEN292" s="309"/>
      <c r="GEO292" s="309"/>
      <c r="GEP292" s="309"/>
      <c r="GEQ292" s="309"/>
      <c r="GER292" s="309"/>
      <c r="GES292" s="309"/>
      <c r="GET292" s="309"/>
      <c r="GEU292" s="309"/>
      <c r="GEV292" s="309"/>
      <c r="GEW292" s="309"/>
      <c r="GEX292" s="309"/>
      <c r="GEY292" s="309"/>
      <c r="GEZ292" s="309"/>
      <c r="GFA292" s="309"/>
      <c r="GFB292" s="309"/>
      <c r="GFC292" s="309"/>
      <c r="GFD292" s="309"/>
      <c r="GFE292" s="309"/>
      <c r="GFF292" s="309"/>
      <c r="GFG292" s="309"/>
      <c r="GFH292" s="309"/>
      <c r="GFI292" s="309"/>
      <c r="GFJ292" s="309"/>
      <c r="GFK292" s="309"/>
      <c r="GFL292" s="309"/>
      <c r="GFM292" s="309"/>
      <c r="GFN292" s="309"/>
      <c r="GFO292" s="309"/>
      <c r="GFP292" s="309"/>
      <c r="GFQ292" s="309"/>
      <c r="GFR292" s="309"/>
      <c r="GFS292" s="309"/>
      <c r="GFT292" s="309"/>
      <c r="GFU292" s="309"/>
      <c r="GFV292" s="309"/>
      <c r="GFW292" s="309"/>
      <c r="GFX292" s="309"/>
      <c r="GFY292" s="309"/>
      <c r="GFZ292" s="309"/>
      <c r="GGA292" s="309"/>
      <c r="GGB292" s="309"/>
      <c r="GGC292" s="309"/>
      <c r="GGD292" s="309"/>
      <c r="GGE292" s="309"/>
      <c r="GGF292" s="309"/>
      <c r="GGG292" s="309"/>
      <c r="GGH292" s="309"/>
      <c r="GGI292" s="309"/>
      <c r="GGJ292" s="309"/>
      <c r="GGK292" s="309"/>
      <c r="GGL292" s="309"/>
      <c r="GGM292" s="309"/>
      <c r="GGN292" s="309"/>
      <c r="GGO292" s="309"/>
      <c r="GGP292" s="309"/>
      <c r="GGQ292" s="309"/>
      <c r="GGR292" s="309"/>
      <c r="GGS292" s="309"/>
      <c r="GGT292" s="309"/>
      <c r="GGU292" s="309"/>
      <c r="GGV292" s="309"/>
      <c r="GGW292" s="309"/>
      <c r="GGX292" s="309"/>
      <c r="GGY292" s="309"/>
      <c r="GGZ292" s="309"/>
      <c r="GHA292" s="309"/>
      <c r="GHB292" s="309"/>
      <c r="GHC292" s="309"/>
      <c r="GHD292" s="309"/>
      <c r="GHE292" s="309"/>
      <c r="GHF292" s="309"/>
      <c r="GHG292" s="309"/>
      <c r="GHH292" s="309"/>
      <c r="GHI292" s="309"/>
      <c r="GHJ292" s="309"/>
      <c r="GHK292" s="309"/>
      <c r="GHL292" s="309"/>
      <c r="GHM292" s="309"/>
      <c r="GHN292" s="309"/>
      <c r="GHO292" s="309"/>
      <c r="GHP292" s="309"/>
      <c r="GHQ292" s="309"/>
      <c r="GHR292" s="309"/>
      <c r="GHS292" s="309"/>
      <c r="GHT292" s="309"/>
      <c r="GHU292" s="309"/>
      <c r="GHV292" s="309"/>
      <c r="GHW292" s="309"/>
      <c r="GHX292" s="309"/>
      <c r="GHY292" s="309"/>
      <c r="GHZ292" s="309"/>
      <c r="GIA292" s="309"/>
      <c r="GIB292" s="309"/>
      <c r="GIC292" s="309"/>
      <c r="GID292" s="309"/>
      <c r="GIE292" s="309"/>
      <c r="GIF292" s="309"/>
      <c r="GIG292" s="309"/>
      <c r="GIH292" s="309"/>
      <c r="GII292" s="309"/>
      <c r="GIJ292" s="309"/>
      <c r="GIK292" s="309"/>
      <c r="GIL292" s="309"/>
      <c r="GIM292" s="309"/>
      <c r="GIN292" s="309"/>
      <c r="GIO292" s="309"/>
      <c r="GIP292" s="309"/>
      <c r="GIQ292" s="309"/>
      <c r="GIR292" s="309"/>
      <c r="GIS292" s="309"/>
      <c r="GIT292" s="309"/>
      <c r="GIU292" s="309"/>
      <c r="GIV292" s="309"/>
      <c r="GIW292" s="309"/>
      <c r="GIX292" s="309"/>
      <c r="GIY292" s="309"/>
      <c r="GIZ292" s="309"/>
      <c r="GJA292" s="309"/>
      <c r="GJB292" s="309"/>
      <c r="GJC292" s="309"/>
      <c r="GJD292" s="309"/>
      <c r="GJE292" s="309"/>
      <c r="GJF292" s="309"/>
      <c r="GJG292" s="309"/>
      <c r="GJH292" s="309"/>
      <c r="GJI292" s="309"/>
      <c r="GJJ292" s="309"/>
      <c r="GJK292" s="309"/>
      <c r="GJL292" s="309"/>
      <c r="GJM292" s="309"/>
      <c r="GJN292" s="309"/>
      <c r="GJO292" s="309"/>
      <c r="GJP292" s="309"/>
      <c r="GJQ292" s="309"/>
      <c r="GJR292" s="309"/>
      <c r="GJS292" s="309"/>
      <c r="GJT292" s="309"/>
      <c r="GJU292" s="309"/>
      <c r="GJV292" s="309"/>
      <c r="GJW292" s="309"/>
      <c r="GJX292" s="309"/>
      <c r="GJY292" s="309"/>
      <c r="GJZ292" s="309"/>
      <c r="GKA292" s="309"/>
      <c r="GKB292" s="309"/>
      <c r="GKC292" s="309"/>
      <c r="GKD292" s="309"/>
      <c r="GKE292" s="309"/>
      <c r="GKF292" s="309"/>
      <c r="GKG292" s="309"/>
      <c r="GKH292" s="309"/>
      <c r="GKI292" s="309"/>
      <c r="GKJ292" s="309"/>
      <c r="GKK292" s="309"/>
      <c r="GKL292" s="309"/>
      <c r="GKM292" s="309"/>
      <c r="GKN292" s="309"/>
      <c r="GKO292" s="309"/>
      <c r="GKP292" s="309"/>
      <c r="GKQ292" s="309"/>
      <c r="GKR292" s="309"/>
      <c r="GKS292" s="309"/>
      <c r="GKT292" s="309"/>
      <c r="GKU292" s="309"/>
      <c r="GKV292" s="309"/>
      <c r="GKW292" s="309"/>
      <c r="GKX292" s="309"/>
      <c r="GKY292" s="309"/>
      <c r="GKZ292" s="309"/>
      <c r="GLA292" s="309"/>
      <c r="GLB292" s="309"/>
      <c r="GLC292" s="309"/>
      <c r="GLD292" s="309"/>
      <c r="GLE292" s="309"/>
      <c r="GLF292" s="309"/>
      <c r="GLG292" s="309"/>
      <c r="GLH292" s="309"/>
      <c r="GLI292" s="309"/>
      <c r="GLJ292" s="309"/>
      <c r="GLK292" s="309"/>
      <c r="GLL292" s="309"/>
      <c r="GLM292" s="309"/>
      <c r="GLN292" s="309"/>
      <c r="GLO292" s="309"/>
      <c r="GLP292" s="309"/>
      <c r="GLQ292" s="309"/>
      <c r="GLR292" s="309"/>
      <c r="GLS292" s="309"/>
      <c r="GLT292" s="309"/>
      <c r="GLU292" s="309"/>
      <c r="GLV292" s="309"/>
      <c r="GLW292" s="309"/>
      <c r="GLX292" s="309"/>
      <c r="GLY292" s="309"/>
      <c r="GLZ292" s="309"/>
      <c r="GMA292" s="309"/>
      <c r="GMB292" s="309"/>
      <c r="GMC292" s="309"/>
      <c r="GMD292" s="309"/>
      <c r="GME292" s="309"/>
      <c r="GMF292" s="309"/>
      <c r="GMG292" s="309"/>
      <c r="GMH292" s="309"/>
      <c r="GMI292" s="309"/>
      <c r="GMJ292" s="309"/>
      <c r="GMK292" s="309"/>
      <c r="GML292" s="309"/>
      <c r="GMM292" s="309"/>
      <c r="GMN292" s="309"/>
      <c r="GMO292" s="309"/>
      <c r="GMP292" s="309"/>
      <c r="GMQ292" s="309"/>
      <c r="GMR292" s="309"/>
      <c r="GMS292" s="309"/>
      <c r="GMT292" s="309"/>
      <c r="GMU292" s="309"/>
      <c r="GMV292" s="309"/>
      <c r="GMW292" s="309"/>
      <c r="GMX292" s="309"/>
      <c r="GMY292" s="309"/>
      <c r="GMZ292" s="309"/>
      <c r="GNA292" s="309"/>
      <c r="GNB292" s="309"/>
      <c r="GNC292" s="309"/>
      <c r="GND292" s="309"/>
      <c r="GNE292" s="309"/>
      <c r="GNF292" s="309"/>
      <c r="GNG292" s="309"/>
      <c r="GNH292" s="309"/>
      <c r="GNI292" s="309"/>
      <c r="GNJ292" s="309"/>
      <c r="GNK292" s="309"/>
      <c r="GNL292" s="309"/>
      <c r="GNM292" s="309"/>
      <c r="GNN292" s="309"/>
      <c r="GNO292" s="309"/>
      <c r="GNP292" s="309"/>
      <c r="GNQ292" s="309"/>
      <c r="GNR292" s="309"/>
      <c r="GNS292" s="309"/>
      <c r="GNT292" s="309"/>
      <c r="GNU292" s="309"/>
      <c r="GNV292" s="309"/>
      <c r="GNW292" s="309"/>
      <c r="GNX292" s="309"/>
      <c r="GNY292" s="309"/>
      <c r="GNZ292" s="309"/>
      <c r="GOA292" s="309"/>
      <c r="GOB292" s="309"/>
      <c r="GOC292" s="309"/>
      <c r="GOD292" s="309"/>
      <c r="GOE292" s="309"/>
      <c r="GOF292" s="309"/>
      <c r="GOG292" s="309"/>
      <c r="GOH292" s="309"/>
      <c r="GOI292" s="309"/>
      <c r="GOJ292" s="309"/>
      <c r="GOK292" s="309"/>
      <c r="GOL292" s="309"/>
      <c r="GOM292" s="309"/>
      <c r="GON292" s="309"/>
      <c r="GOO292" s="309"/>
      <c r="GOP292" s="309"/>
      <c r="GOQ292" s="309"/>
      <c r="GOR292" s="309"/>
      <c r="GOS292" s="309"/>
      <c r="GOT292" s="309"/>
      <c r="GOU292" s="309"/>
      <c r="GOV292" s="309"/>
      <c r="GOW292" s="309"/>
      <c r="GOX292" s="309"/>
      <c r="GOY292" s="309"/>
      <c r="GOZ292" s="309"/>
      <c r="GPA292" s="309"/>
      <c r="GPB292" s="309"/>
      <c r="GPC292" s="309"/>
      <c r="GPD292" s="309"/>
      <c r="GPE292" s="309"/>
      <c r="GPF292" s="309"/>
      <c r="GPG292" s="309"/>
      <c r="GPH292" s="309"/>
      <c r="GPI292" s="309"/>
      <c r="GPJ292" s="309"/>
      <c r="GPK292" s="309"/>
      <c r="GPL292" s="309"/>
      <c r="GPM292" s="309"/>
      <c r="GPN292" s="309"/>
      <c r="GPO292" s="309"/>
      <c r="GPP292" s="309"/>
      <c r="GPQ292" s="309"/>
      <c r="GPR292" s="309"/>
      <c r="GPS292" s="309"/>
      <c r="GPT292" s="309"/>
      <c r="GPU292" s="309"/>
      <c r="GPV292" s="309"/>
      <c r="GPW292" s="309"/>
      <c r="GPX292" s="309"/>
      <c r="GPY292" s="309"/>
      <c r="GPZ292" s="309"/>
      <c r="GQA292" s="309"/>
      <c r="GQB292" s="309"/>
      <c r="GQC292" s="309"/>
      <c r="GQD292" s="309"/>
      <c r="GQE292" s="309"/>
      <c r="GQF292" s="309"/>
      <c r="GQG292" s="309"/>
      <c r="GQH292" s="309"/>
      <c r="GQI292" s="309"/>
      <c r="GQJ292" s="309"/>
      <c r="GQK292" s="309"/>
      <c r="GQL292" s="309"/>
      <c r="GQM292" s="309"/>
      <c r="GQN292" s="309"/>
      <c r="GQO292" s="309"/>
      <c r="GQP292" s="309"/>
      <c r="GQQ292" s="309"/>
      <c r="GQR292" s="309"/>
      <c r="GQS292" s="309"/>
      <c r="GQT292" s="309"/>
      <c r="GQU292" s="309"/>
      <c r="GQV292" s="309"/>
      <c r="GQW292" s="309"/>
      <c r="GQX292" s="309"/>
      <c r="GQY292" s="309"/>
      <c r="GQZ292" s="309"/>
      <c r="GRA292" s="309"/>
      <c r="GRB292" s="309"/>
      <c r="GRC292" s="309"/>
      <c r="GRD292" s="309"/>
      <c r="GRE292" s="309"/>
      <c r="GRF292" s="309"/>
      <c r="GRG292" s="309"/>
      <c r="GRH292" s="309"/>
      <c r="GRI292" s="309"/>
      <c r="GRJ292" s="309"/>
      <c r="GRK292" s="309"/>
      <c r="GRL292" s="309"/>
      <c r="GRM292" s="309"/>
      <c r="GRN292" s="309"/>
      <c r="GRO292" s="309"/>
      <c r="GRP292" s="309"/>
      <c r="GRQ292" s="309"/>
      <c r="GRR292" s="309"/>
      <c r="GRS292" s="309"/>
      <c r="GRT292" s="309"/>
      <c r="GRU292" s="309"/>
      <c r="GRV292" s="309"/>
      <c r="GRW292" s="309"/>
      <c r="GRX292" s="309"/>
      <c r="GRY292" s="309"/>
      <c r="GRZ292" s="309"/>
      <c r="GSA292" s="309"/>
      <c r="GSB292" s="309"/>
      <c r="GSC292" s="309"/>
      <c r="GSD292" s="309"/>
      <c r="GSE292" s="309"/>
      <c r="GSF292" s="309"/>
      <c r="GSG292" s="309"/>
      <c r="GSH292" s="309"/>
      <c r="GSI292" s="309"/>
      <c r="GSJ292" s="309"/>
      <c r="GSK292" s="309"/>
      <c r="GSL292" s="309"/>
      <c r="GSM292" s="309"/>
      <c r="GSN292" s="309"/>
      <c r="GSO292" s="309"/>
      <c r="GSP292" s="309"/>
      <c r="GSQ292" s="309"/>
      <c r="GSR292" s="309"/>
      <c r="GSS292" s="309"/>
      <c r="GST292" s="309"/>
      <c r="GSU292" s="309"/>
      <c r="GSV292" s="309"/>
      <c r="GSW292" s="309"/>
      <c r="GSX292" s="309"/>
      <c r="GSY292" s="309"/>
      <c r="GSZ292" s="309"/>
      <c r="GTA292" s="309"/>
      <c r="GTB292" s="309"/>
      <c r="GTC292" s="309"/>
      <c r="GTD292" s="309"/>
      <c r="GTE292" s="309"/>
      <c r="GTF292" s="309"/>
      <c r="GTG292" s="309"/>
      <c r="GTH292" s="309"/>
      <c r="GTI292" s="309"/>
      <c r="GTJ292" s="309"/>
      <c r="GTK292" s="309"/>
      <c r="GTL292" s="309"/>
      <c r="GTM292" s="309"/>
      <c r="GTN292" s="309"/>
      <c r="GTO292" s="309"/>
      <c r="GTP292" s="309"/>
      <c r="GTQ292" s="309"/>
      <c r="GTR292" s="309"/>
      <c r="GTS292" s="309"/>
      <c r="GTT292" s="309"/>
      <c r="GTU292" s="309"/>
      <c r="GTV292" s="309"/>
      <c r="GTW292" s="309"/>
      <c r="GTX292" s="309"/>
      <c r="GTY292" s="309"/>
      <c r="GTZ292" s="309"/>
      <c r="GUA292" s="309"/>
      <c r="GUB292" s="309"/>
      <c r="GUC292" s="309"/>
      <c r="GUD292" s="309"/>
      <c r="GUE292" s="309"/>
      <c r="GUF292" s="309"/>
      <c r="GUG292" s="309"/>
      <c r="GUH292" s="309"/>
      <c r="GUI292" s="309"/>
      <c r="GUJ292" s="309"/>
      <c r="GUK292" s="309"/>
      <c r="GUL292" s="309"/>
      <c r="GUM292" s="309"/>
      <c r="GUN292" s="309"/>
      <c r="GUO292" s="309"/>
      <c r="GUP292" s="309"/>
      <c r="GUQ292" s="309"/>
      <c r="GUR292" s="309"/>
      <c r="GUS292" s="309"/>
      <c r="GUT292" s="309"/>
      <c r="GUU292" s="309"/>
      <c r="GUV292" s="309"/>
      <c r="GUW292" s="309"/>
      <c r="GUX292" s="309"/>
      <c r="GUY292" s="309"/>
      <c r="GUZ292" s="309"/>
      <c r="GVA292" s="309"/>
      <c r="GVB292" s="309"/>
      <c r="GVC292" s="309"/>
      <c r="GVD292" s="309"/>
      <c r="GVE292" s="309"/>
      <c r="GVF292" s="309"/>
      <c r="GVG292" s="309"/>
      <c r="GVH292" s="309"/>
      <c r="GVI292" s="309"/>
      <c r="GVJ292" s="309"/>
      <c r="GVK292" s="309"/>
      <c r="GVL292" s="309"/>
      <c r="GVM292" s="309"/>
      <c r="GVN292" s="309"/>
      <c r="GVO292" s="309"/>
      <c r="GVP292" s="309"/>
      <c r="GVQ292" s="309"/>
      <c r="GVR292" s="309"/>
      <c r="GVS292" s="309"/>
      <c r="GVT292" s="309"/>
      <c r="GVU292" s="309"/>
      <c r="GVV292" s="309"/>
      <c r="GVW292" s="309"/>
      <c r="GVX292" s="309"/>
      <c r="GVY292" s="309"/>
      <c r="GVZ292" s="309"/>
      <c r="GWA292" s="309"/>
      <c r="GWB292" s="309"/>
      <c r="GWC292" s="309"/>
      <c r="GWD292" s="309"/>
      <c r="GWE292" s="309"/>
      <c r="GWF292" s="309"/>
      <c r="GWG292" s="309"/>
      <c r="GWH292" s="309"/>
      <c r="GWI292" s="309"/>
      <c r="GWJ292" s="309"/>
      <c r="GWK292" s="309"/>
      <c r="GWL292" s="309"/>
      <c r="GWM292" s="309"/>
      <c r="GWN292" s="309"/>
      <c r="GWO292" s="309"/>
      <c r="GWP292" s="309"/>
      <c r="GWQ292" s="309"/>
      <c r="GWR292" s="309"/>
      <c r="GWS292" s="309"/>
      <c r="GWT292" s="309"/>
      <c r="GWU292" s="309"/>
      <c r="GWV292" s="309"/>
      <c r="GWW292" s="309"/>
      <c r="GWX292" s="309"/>
      <c r="GWY292" s="309"/>
      <c r="GWZ292" s="309"/>
      <c r="GXA292" s="309"/>
      <c r="GXB292" s="309"/>
      <c r="GXC292" s="309"/>
      <c r="GXD292" s="309"/>
      <c r="GXE292" s="309"/>
      <c r="GXF292" s="309"/>
      <c r="GXG292" s="309"/>
      <c r="GXH292" s="309"/>
      <c r="GXI292" s="309"/>
      <c r="GXJ292" s="309"/>
      <c r="GXK292" s="309"/>
      <c r="GXL292" s="309"/>
      <c r="GXM292" s="309"/>
      <c r="GXN292" s="309"/>
      <c r="GXO292" s="309"/>
      <c r="GXP292" s="309"/>
      <c r="GXQ292" s="309"/>
      <c r="GXR292" s="309"/>
      <c r="GXS292" s="309"/>
      <c r="GXT292" s="309"/>
      <c r="GXU292" s="309"/>
      <c r="GXV292" s="309"/>
      <c r="GXW292" s="309"/>
      <c r="GXX292" s="309"/>
      <c r="GXY292" s="309"/>
      <c r="GXZ292" s="309"/>
      <c r="GYA292" s="309"/>
      <c r="GYB292" s="309"/>
      <c r="GYC292" s="309"/>
      <c r="GYD292" s="309"/>
      <c r="GYE292" s="309"/>
      <c r="GYF292" s="309"/>
      <c r="GYG292" s="309"/>
      <c r="GYH292" s="309"/>
      <c r="GYI292" s="309"/>
      <c r="GYJ292" s="309"/>
      <c r="GYK292" s="309"/>
      <c r="GYL292" s="309"/>
      <c r="GYM292" s="309"/>
      <c r="GYN292" s="309"/>
      <c r="GYO292" s="309"/>
      <c r="GYP292" s="309"/>
      <c r="GYQ292" s="309"/>
      <c r="GYR292" s="309"/>
      <c r="GYS292" s="309"/>
      <c r="GYT292" s="309"/>
      <c r="GYU292" s="309"/>
      <c r="GYV292" s="309"/>
      <c r="GYW292" s="309"/>
      <c r="GYX292" s="309"/>
      <c r="GYY292" s="309"/>
      <c r="GYZ292" s="309"/>
      <c r="GZA292" s="309"/>
      <c r="GZB292" s="309"/>
      <c r="GZC292" s="309"/>
      <c r="GZD292" s="309"/>
      <c r="GZE292" s="309"/>
      <c r="GZF292" s="309"/>
      <c r="GZG292" s="309"/>
      <c r="GZH292" s="309"/>
      <c r="GZI292" s="309"/>
      <c r="GZJ292" s="309"/>
      <c r="GZK292" s="309"/>
      <c r="GZL292" s="309"/>
      <c r="GZM292" s="309"/>
      <c r="GZN292" s="309"/>
      <c r="GZO292" s="309"/>
      <c r="GZP292" s="309"/>
      <c r="GZQ292" s="309"/>
      <c r="GZR292" s="309"/>
      <c r="GZS292" s="309"/>
      <c r="GZT292" s="309"/>
      <c r="GZU292" s="309"/>
      <c r="GZV292" s="309"/>
      <c r="GZW292" s="309"/>
      <c r="GZX292" s="309"/>
      <c r="GZY292" s="309"/>
      <c r="GZZ292" s="309"/>
      <c r="HAA292" s="309"/>
      <c r="HAB292" s="309"/>
      <c r="HAC292" s="309"/>
      <c r="HAD292" s="309"/>
      <c r="HAE292" s="309"/>
      <c r="HAF292" s="309"/>
      <c r="HAG292" s="309"/>
      <c r="HAH292" s="309"/>
      <c r="HAI292" s="309"/>
      <c r="HAJ292" s="309"/>
      <c r="HAK292" s="309"/>
      <c r="HAL292" s="309"/>
      <c r="HAM292" s="309"/>
      <c r="HAN292" s="309"/>
      <c r="HAO292" s="309"/>
      <c r="HAP292" s="309"/>
      <c r="HAQ292" s="309"/>
      <c r="HAR292" s="309"/>
      <c r="HAS292" s="309"/>
      <c r="HAT292" s="309"/>
      <c r="HAU292" s="309"/>
      <c r="HAV292" s="309"/>
      <c r="HAW292" s="309"/>
      <c r="HAX292" s="309"/>
      <c r="HAY292" s="309"/>
      <c r="HAZ292" s="309"/>
      <c r="HBA292" s="309"/>
      <c r="HBB292" s="309"/>
      <c r="HBC292" s="309"/>
      <c r="HBD292" s="309"/>
      <c r="HBE292" s="309"/>
      <c r="HBF292" s="309"/>
      <c r="HBG292" s="309"/>
      <c r="HBH292" s="309"/>
      <c r="HBI292" s="309"/>
      <c r="HBJ292" s="309"/>
      <c r="HBK292" s="309"/>
      <c r="HBL292" s="309"/>
      <c r="HBM292" s="309"/>
      <c r="HBN292" s="309"/>
      <c r="HBO292" s="309"/>
      <c r="HBP292" s="309"/>
      <c r="HBQ292" s="309"/>
      <c r="HBR292" s="309"/>
      <c r="HBS292" s="309"/>
      <c r="HBT292" s="309"/>
      <c r="HBU292" s="309"/>
      <c r="HBV292" s="309"/>
      <c r="HBW292" s="309"/>
      <c r="HBX292" s="309"/>
      <c r="HBY292" s="309"/>
      <c r="HBZ292" s="309"/>
      <c r="HCA292" s="309"/>
      <c r="HCB292" s="309"/>
      <c r="HCC292" s="309"/>
      <c r="HCD292" s="309"/>
      <c r="HCE292" s="309"/>
      <c r="HCF292" s="309"/>
      <c r="HCG292" s="309"/>
      <c r="HCH292" s="309"/>
      <c r="HCI292" s="309"/>
      <c r="HCJ292" s="309"/>
      <c r="HCK292" s="309"/>
      <c r="HCL292" s="309"/>
      <c r="HCM292" s="309"/>
      <c r="HCN292" s="309"/>
      <c r="HCO292" s="309"/>
      <c r="HCP292" s="309"/>
      <c r="HCQ292" s="309"/>
      <c r="HCR292" s="309"/>
      <c r="HCS292" s="309"/>
      <c r="HCT292" s="309"/>
      <c r="HCU292" s="309"/>
      <c r="HCV292" s="309"/>
      <c r="HCW292" s="309"/>
      <c r="HCX292" s="309"/>
      <c r="HCY292" s="309"/>
      <c r="HCZ292" s="309"/>
      <c r="HDA292" s="309"/>
      <c r="HDB292" s="309"/>
      <c r="HDC292" s="309"/>
      <c r="HDD292" s="309"/>
      <c r="HDE292" s="309"/>
      <c r="HDF292" s="309"/>
      <c r="HDG292" s="309"/>
      <c r="HDH292" s="309"/>
      <c r="HDI292" s="309"/>
      <c r="HDJ292" s="309"/>
      <c r="HDK292" s="309"/>
      <c r="HDL292" s="309"/>
      <c r="HDM292" s="309"/>
      <c r="HDN292" s="309"/>
      <c r="HDO292" s="309"/>
      <c r="HDP292" s="309"/>
      <c r="HDQ292" s="309"/>
      <c r="HDR292" s="309"/>
      <c r="HDS292" s="309"/>
      <c r="HDT292" s="309"/>
      <c r="HDU292" s="309"/>
      <c r="HDV292" s="309"/>
      <c r="HDW292" s="309"/>
      <c r="HDX292" s="309"/>
      <c r="HDY292" s="309"/>
      <c r="HDZ292" s="309"/>
      <c r="HEA292" s="309"/>
      <c r="HEB292" s="309"/>
      <c r="HEC292" s="309"/>
      <c r="HED292" s="309"/>
      <c r="HEE292" s="309"/>
      <c r="HEF292" s="309"/>
      <c r="HEG292" s="309"/>
      <c r="HEH292" s="309"/>
      <c r="HEI292" s="309"/>
      <c r="HEJ292" s="309"/>
      <c r="HEK292" s="309"/>
      <c r="HEL292" s="309"/>
      <c r="HEM292" s="309"/>
      <c r="HEN292" s="309"/>
      <c r="HEO292" s="309"/>
      <c r="HEP292" s="309"/>
      <c r="HEQ292" s="309"/>
      <c r="HER292" s="309"/>
      <c r="HES292" s="309"/>
      <c r="HET292" s="309"/>
      <c r="HEU292" s="309"/>
      <c r="HEV292" s="309"/>
      <c r="HEW292" s="309"/>
      <c r="HEX292" s="309"/>
      <c r="HEY292" s="309"/>
      <c r="HEZ292" s="309"/>
      <c r="HFA292" s="309"/>
      <c r="HFB292" s="309"/>
      <c r="HFC292" s="309"/>
      <c r="HFD292" s="309"/>
      <c r="HFE292" s="309"/>
      <c r="HFF292" s="309"/>
      <c r="HFG292" s="309"/>
      <c r="HFH292" s="309"/>
      <c r="HFI292" s="309"/>
      <c r="HFJ292" s="309"/>
      <c r="HFK292" s="309"/>
      <c r="HFL292" s="309"/>
      <c r="HFM292" s="309"/>
      <c r="HFN292" s="309"/>
      <c r="HFO292" s="309"/>
      <c r="HFP292" s="309"/>
      <c r="HFQ292" s="309"/>
      <c r="HFR292" s="309"/>
      <c r="HFS292" s="309"/>
      <c r="HFT292" s="309"/>
      <c r="HFU292" s="309"/>
      <c r="HFV292" s="309"/>
      <c r="HFW292" s="309"/>
      <c r="HFX292" s="309"/>
      <c r="HFY292" s="309"/>
      <c r="HFZ292" s="309"/>
      <c r="HGA292" s="309"/>
      <c r="HGB292" s="309"/>
      <c r="HGC292" s="309"/>
      <c r="HGD292" s="309"/>
      <c r="HGE292" s="309"/>
      <c r="HGF292" s="309"/>
      <c r="HGG292" s="309"/>
      <c r="HGH292" s="309"/>
      <c r="HGI292" s="309"/>
      <c r="HGJ292" s="309"/>
      <c r="HGK292" s="309"/>
      <c r="HGL292" s="309"/>
      <c r="HGM292" s="309"/>
      <c r="HGN292" s="309"/>
      <c r="HGO292" s="309"/>
      <c r="HGP292" s="309"/>
      <c r="HGQ292" s="309"/>
      <c r="HGR292" s="309"/>
      <c r="HGS292" s="309"/>
      <c r="HGT292" s="309"/>
      <c r="HGU292" s="309"/>
      <c r="HGV292" s="309"/>
      <c r="HGW292" s="309"/>
      <c r="HGX292" s="309"/>
      <c r="HGY292" s="309"/>
      <c r="HGZ292" s="309"/>
      <c r="HHA292" s="309"/>
      <c r="HHB292" s="309"/>
      <c r="HHC292" s="309"/>
      <c r="HHD292" s="309"/>
      <c r="HHE292" s="309"/>
      <c r="HHF292" s="309"/>
      <c r="HHG292" s="309"/>
      <c r="HHH292" s="309"/>
      <c r="HHI292" s="309"/>
      <c r="HHJ292" s="309"/>
      <c r="HHK292" s="309"/>
      <c r="HHL292" s="309"/>
      <c r="HHM292" s="309"/>
      <c r="HHN292" s="309"/>
      <c r="HHO292" s="309"/>
      <c r="HHP292" s="309"/>
      <c r="HHQ292" s="309"/>
      <c r="HHR292" s="309"/>
      <c r="HHS292" s="309"/>
      <c r="HHT292" s="309"/>
      <c r="HHU292" s="309"/>
      <c r="HHV292" s="309"/>
      <c r="HHW292" s="309"/>
      <c r="HHX292" s="309"/>
      <c r="HHY292" s="309"/>
      <c r="HHZ292" s="309"/>
      <c r="HIA292" s="309"/>
      <c r="HIB292" s="309"/>
      <c r="HIC292" s="309"/>
      <c r="HID292" s="309"/>
      <c r="HIE292" s="309"/>
      <c r="HIF292" s="309"/>
      <c r="HIG292" s="309"/>
      <c r="HIH292" s="309"/>
      <c r="HII292" s="309"/>
      <c r="HIJ292" s="309"/>
      <c r="HIK292" s="309"/>
      <c r="HIL292" s="309"/>
      <c r="HIM292" s="309"/>
      <c r="HIN292" s="309"/>
      <c r="HIO292" s="309"/>
      <c r="HIP292" s="309"/>
      <c r="HIQ292" s="309"/>
      <c r="HIR292" s="309"/>
      <c r="HIS292" s="309"/>
      <c r="HIT292" s="309"/>
      <c r="HIU292" s="309"/>
      <c r="HIV292" s="309"/>
      <c r="HIW292" s="309"/>
      <c r="HIX292" s="309"/>
      <c r="HIY292" s="309"/>
      <c r="HIZ292" s="309"/>
      <c r="HJA292" s="309"/>
      <c r="HJB292" s="309"/>
      <c r="HJC292" s="309"/>
      <c r="HJD292" s="309"/>
      <c r="HJE292" s="309"/>
      <c r="HJF292" s="309"/>
      <c r="HJG292" s="309"/>
      <c r="HJH292" s="309"/>
      <c r="HJI292" s="309"/>
      <c r="HJJ292" s="309"/>
      <c r="HJK292" s="309"/>
      <c r="HJL292" s="309"/>
      <c r="HJM292" s="309"/>
      <c r="HJN292" s="309"/>
      <c r="HJO292" s="309"/>
      <c r="HJP292" s="309"/>
      <c r="HJQ292" s="309"/>
      <c r="HJR292" s="309"/>
      <c r="HJS292" s="309"/>
      <c r="HJT292" s="309"/>
      <c r="HJU292" s="309"/>
      <c r="HJV292" s="309"/>
      <c r="HJW292" s="309"/>
      <c r="HJX292" s="309"/>
      <c r="HJY292" s="309"/>
      <c r="HJZ292" s="309"/>
      <c r="HKA292" s="309"/>
      <c r="HKB292" s="309"/>
      <c r="HKC292" s="309"/>
      <c r="HKD292" s="309"/>
      <c r="HKE292" s="309"/>
      <c r="HKF292" s="309"/>
      <c r="HKG292" s="309"/>
      <c r="HKH292" s="309"/>
      <c r="HKI292" s="309"/>
      <c r="HKJ292" s="309"/>
      <c r="HKK292" s="309"/>
      <c r="HKL292" s="309"/>
      <c r="HKM292" s="309"/>
      <c r="HKN292" s="309"/>
      <c r="HKO292" s="309"/>
      <c r="HKP292" s="309"/>
      <c r="HKQ292" s="309"/>
      <c r="HKR292" s="309"/>
      <c r="HKS292" s="309"/>
      <c r="HKT292" s="309"/>
      <c r="HKU292" s="309"/>
      <c r="HKV292" s="309"/>
      <c r="HKW292" s="309"/>
      <c r="HKX292" s="309"/>
      <c r="HKY292" s="309"/>
      <c r="HKZ292" s="309"/>
      <c r="HLA292" s="309"/>
      <c r="HLB292" s="309"/>
      <c r="HLC292" s="309"/>
      <c r="HLD292" s="309"/>
      <c r="HLE292" s="309"/>
      <c r="HLF292" s="309"/>
      <c r="HLG292" s="309"/>
      <c r="HLH292" s="309"/>
      <c r="HLI292" s="309"/>
      <c r="HLJ292" s="309"/>
      <c r="HLK292" s="309"/>
      <c r="HLL292" s="309"/>
      <c r="HLM292" s="309"/>
      <c r="HLN292" s="309"/>
      <c r="HLO292" s="309"/>
      <c r="HLP292" s="309"/>
      <c r="HLQ292" s="309"/>
      <c r="HLR292" s="309"/>
      <c r="HLS292" s="309"/>
      <c r="HLT292" s="309"/>
      <c r="HLU292" s="309"/>
      <c r="HLV292" s="309"/>
      <c r="HLW292" s="309"/>
      <c r="HLX292" s="309"/>
      <c r="HLY292" s="309"/>
      <c r="HLZ292" s="309"/>
      <c r="HMA292" s="309"/>
      <c r="HMB292" s="309"/>
      <c r="HMC292" s="309"/>
      <c r="HMD292" s="309"/>
      <c r="HME292" s="309"/>
      <c r="HMF292" s="309"/>
      <c r="HMG292" s="309"/>
      <c r="HMH292" s="309"/>
      <c r="HMI292" s="309"/>
      <c r="HMJ292" s="309"/>
      <c r="HMK292" s="309"/>
      <c r="HML292" s="309"/>
      <c r="HMM292" s="309"/>
      <c r="HMN292" s="309"/>
      <c r="HMO292" s="309"/>
      <c r="HMP292" s="309"/>
      <c r="HMQ292" s="309"/>
      <c r="HMR292" s="309"/>
      <c r="HMS292" s="309"/>
      <c r="HMT292" s="309"/>
      <c r="HMU292" s="309"/>
      <c r="HMV292" s="309"/>
      <c r="HMW292" s="309"/>
      <c r="HMX292" s="309"/>
      <c r="HMY292" s="309"/>
      <c r="HMZ292" s="309"/>
      <c r="HNA292" s="309"/>
      <c r="HNB292" s="309"/>
      <c r="HNC292" s="309"/>
      <c r="HND292" s="309"/>
      <c r="HNE292" s="309"/>
      <c r="HNF292" s="309"/>
      <c r="HNG292" s="309"/>
      <c r="HNH292" s="309"/>
      <c r="HNI292" s="309"/>
      <c r="HNJ292" s="309"/>
      <c r="HNK292" s="309"/>
      <c r="HNL292" s="309"/>
      <c r="HNM292" s="309"/>
      <c r="HNN292" s="309"/>
      <c r="HNO292" s="309"/>
      <c r="HNP292" s="309"/>
      <c r="HNQ292" s="309"/>
      <c r="HNR292" s="309"/>
      <c r="HNS292" s="309"/>
      <c r="HNT292" s="309"/>
      <c r="HNU292" s="309"/>
      <c r="HNV292" s="309"/>
      <c r="HNW292" s="309"/>
      <c r="HNX292" s="309"/>
      <c r="HNY292" s="309"/>
      <c r="HNZ292" s="309"/>
      <c r="HOA292" s="309"/>
      <c r="HOB292" s="309"/>
      <c r="HOC292" s="309"/>
      <c r="HOD292" s="309"/>
      <c r="HOE292" s="309"/>
      <c r="HOF292" s="309"/>
      <c r="HOG292" s="309"/>
      <c r="HOH292" s="309"/>
      <c r="HOI292" s="309"/>
      <c r="HOJ292" s="309"/>
      <c r="HOK292" s="309"/>
      <c r="HOL292" s="309"/>
      <c r="HOM292" s="309"/>
      <c r="HON292" s="309"/>
      <c r="HOO292" s="309"/>
      <c r="HOP292" s="309"/>
      <c r="HOQ292" s="309"/>
      <c r="HOR292" s="309"/>
      <c r="HOS292" s="309"/>
      <c r="HOT292" s="309"/>
      <c r="HOU292" s="309"/>
      <c r="HOV292" s="309"/>
      <c r="HOW292" s="309"/>
      <c r="HOX292" s="309"/>
      <c r="HOY292" s="309"/>
      <c r="HOZ292" s="309"/>
      <c r="HPA292" s="309"/>
      <c r="HPB292" s="309"/>
      <c r="HPC292" s="309"/>
      <c r="HPD292" s="309"/>
      <c r="HPE292" s="309"/>
      <c r="HPF292" s="309"/>
      <c r="HPG292" s="309"/>
      <c r="HPH292" s="309"/>
      <c r="HPI292" s="309"/>
      <c r="HPJ292" s="309"/>
      <c r="HPK292" s="309"/>
      <c r="HPL292" s="309"/>
      <c r="HPM292" s="309"/>
      <c r="HPN292" s="309"/>
      <c r="HPO292" s="309"/>
      <c r="HPP292" s="309"/>
      <c r="HPQ292" s="309"/>
      <c r="HPR292" s="309"/>
      <c r="HPS292" s="309"/>
      <c r="HPT292" s="309"/>
      <c r="HPU292" s="309"/>
      <c r="HPV292" s="309"/>
      <c r="HPW292" s="309"/>
      <c r="HPX292" s="309"/>
      <c r="HPY292" s="309"/>
      <c r="HPZ292" s="309"/>
      <c r="HQA292" s="309"/>
      <c r="HQB292" s="309"/>
      <c r="HQC292" s="309"/>
      <c r="HQD292" s="309"/>
      <c r="HQE292" s="309"/>
      <c r="HQF292" s="309"/>
      <c r="HQG292" s="309"/>
      <c r="HQH292" s="309"/>
      <c r="HQI292" s="309"/>
      <c r="HQJ292" s="309"/>
      <c r="HQK292" s="309"/>
      <c r="HQL292" s="309"/>
      <c r="HQM292" s="309"/>
      <c r="HQN292" s="309"/>
      <c r="HQO292" s="309"/>
      <c r="HQP292" s="309"/>
      <c r="HQQ292" s="309"/>
      <c r="HQR292" s="309"/>
      <c r="HQS292" s="309"/>
      <c r="HQT292" s="309"/>
      <c r="HQU292" s="309"/>
      <c r="HQV292" s="309"/>
      <c r="HQW292" s="309"/>
      <c r="HQX292" s="309"/>
      <c r="HQY292" s="309"/>
      <c r="HQZ292" s="309"/>
      <c r="HRA292" s="309"/>
      <c r="HRB292" s="309"/>
      <c r="HRC292" s="309"/>
      <c r="HRD292" s="309"/>
      <c r="HRE292" s="309"/>
      <c r="HRF292" s="309"/>
      <c r="HRG292" s="309"/>
      <c r="HRH292" s="309"/>
      <c r="HRI292" s="309"/>
      <c r="HRJ292" s="309"/>
      <c r="HRK292" s="309"/>
      <c r="HRL292" s="309"/>
      <c r="HRM292" s="309"/>
      <c r="HRN292" s="309"/>
      <c r="HRO292" s="309"/>
      <c r="HRP292" s="309"/>
      <c r="HRQ292" s="309"/>
      <c r="HRR292" s="309"/>
      <c r="HRS292" s="309"/>
      <c r="HRT292" s="309"/>
      <c r="HRU292" s="309"/>
      <c r="HRV292" s="309"/>
      <c r="HRW292" s="309"/>
      <c r="HRX292" s="309"/>
      <c r="HRY292" s="309"/>
      <c r="HRZ292" s="309"/>
      <c r="HSA292" s="309"/>
      <c r="HSB292" s="309"/>
      <c r="HSC292" s="309"/>
      <c r="HSD292" s="309"/>
      <c r="HSE292" s="309"/>
      <c r="HSF292" s="309"/>
      <c r="HSG292" s="309"/>
      <c r="HSH292" s="309"/>
      <c r="HSI292" s="309"/>
      <c r="HSJ292" s="309"/>
      <c r="HSK292" s="309"/>
      <c r="HSL292" s="309"/>
      <c r="HSM292" s="309"/>
      <c r="HSN292" s="309"/>
      <c r="HSO292" s="309"/>
      <c r="HSP292" s="309"/>
      <c r="HSQ292" s="309"/>
      <c r="HSR292" s="309"/>
      <c r="HSS292" s="309"/>
      <c r="HST292" s="309"/>
      <c r="HSU292" s="309"/>
      <c r="HSV292" s="309"/>
      <c r="HSW292" s="309"/>
      <c r="HSX292" s="309"/>
      <c r="HSY292" s="309"/>
      <c r="HSZ292" s="309"/>
      <c r="HTA292" s="309"/>
      <c r="HTB292" s="309"/>
      <c r="HTC292" s="309"/>
      <c r="HTD292" s="309"/>
      <c r="HTE292" s="309"/>
      <c r="HTF292" s="309"/>
      <c r="HTG292" s="309"/>
      <c r="HTH292" s="309"/>
      <c r="HTI292" s="309"/>
      <c r="HTJ292" s="309"/>
      <c r="HTK292" s="309"/>
      <c r="HTL292" s="309"/>
      <c r="HTM292" s="309"/>
      <c r="HTN292" s="309"/>
      <c r="HTO292" s="309"/>
      <c r="HTP292" s="309"/>
      <c r="HTQ292" s="309"/>
      <c r="HTR292" s="309"/>
      <c r="HTS292" s="309"/>
      <c r="HTT292" s="309"/>
      <c r="HTU292" s="309"/>
      <c r="HTV292" s="309"/>
      <c r="HTW292" s="309"/>
      <c r="HTX292" s="309"/>
      <c r="HTY292" s="309"/>
      <c r="HTZ292" s="309"/>
      <c r="HUA292" s="309"/>
      <c r="HUB292" s="309"/>
      <c r="HUC292" s="309"/>
      <c r="HUD292" s="309"/>
      <c r="HUE292" s="309"/>
      <c r="HUF292" s="309"/>
      <c r="HUG292" s="309"/>
      <c r="HUH292" s="309"/>
      <c r="HUI292" s="309"/>
      <c r="HUJ292" s="309"/>
      <c r="HUK292" s="309"/>
      <c r="HUL292" s="309"/>
      <c r="HUM292" s="309"/>
      <c r="HUN292" s="309"/>
      <c r="HUO292" s="309"/>
      <c r="HUP292" s="309"/>
      <c r="HUQ292" s="309"/>
      <c r="HUR292" s="309"/>
      <c r="HUS292" s="309"/>
      <c r="HUT292" s="309"/>
      <c r="HUU292" s="309"/>
      <c r="HUV292" s="309"/>
      <c r="HUW292" s="309"/>
      <c r="HUX292" s="309"/>
      <c r="HUY292" s="309"/>
      <c r="HUZ292" s="309"/>
      <c r="HVA292" s="309"/>
      <c r="HVB292" s="309"/>
      <c r="HVC292" s="309"/>
      <c r="HVD292" s="309"/>
      <c r="HVE292" s="309"/>
      <c r="HVF292" s="309"/>
      <c r="HVG292" s="309"/>
      <c r="HVH292" s="309"/>
      <c r="HVI292" s="309"/>
      <c r="HVJ292" s="309"/>
      <c r="HVK292" s="309"/>
      <c r="HVL292" s="309"/>
      <c r="HVM292" s="309"/>
      <c r="HVN292" s="309"/>
      <c r="HVO292" s="309"/>
      <c r="HVP292" s="309"/>
      <c r="HVQ292" s="309"/>
      <c r="HVR292" s="309"/>
      <c r="HVS292" s="309"/>
      <c r="HVT292" s="309"/>
      <c r="HVU292" s="309"/>
      <c r="HVV292" s="309"/>
      <c r="HVW292" s="309"/>
      <c r="HVX292" s="309"/>
      <c r="HVY292" s="309"/>
      <c r="HVZ292" s="309"/>
      <c r="HWA292" s="309"/>
      <c r="HWB292" s="309"/>
      <c r="HWC292" s="309"/>
      <c r="HWD292" s="309"/>
      <c r="HWE292" s="309"/>
      <c r="HWF292" s="309"/>
      <c r="HWG292" s="309"/>
      <c r="HWH292" s="309"/>
      <c r="HWI292" s="309"/>
      <c r="HWJ292" s="309"/>
      <c r="HWK292" s="309"/>
      <c r="HWL292" s="309"/>
      <c r="HWM292" s="309"/>
      <c r="HWN292" s="309"/>
      <c r="HWO292" s="309"/>
      <c r="HWP292" s="309"/>
      <c r="HWQ292" s="309"/>
      <c r="HWR292" s="309"/>
      <c r="HWS292" s="309"/>
      <c r="HWT292" s="309"/>
      <c r="HWU292" s="309"/>
      <c r="HWV292" s="309"/>
      <c r="HWW292" s="309"/>
      <c r="HWX292" s="309"/>
      <c r="HWY292" s="309"/>
      <c r="HWZ292" s="309"/>
      <c r="HXA292" s="309"/>
      <c r="HXB292" s="309"/>
      <c r="HXC292" s="309"/>
      <c r="HXD292" s="309"/>
      <c r="HXE292" s="309"/>
      <c r="HXF292" s="309"/>
      <c r="HXG292" s="309"/>
      <c r="HXH292" s="309"/>
      <c r="HXI292" s="309"/>
      <c r="HXJ292" s="309"/>
      <c r="HXK292" s="309"/>
      <c r="HXL292" s="309"/>
      <c r="HXM292" s="309"/>
      <c r="HXN292" s="309"/>
      <c r="HXO292" s="309"/>
      <c r="HXP292" s="309"/>
      <c r="HXQ292" s="309"/>
      <c r="HXR292" s="309"/>
      <c r="HXS292" s="309"/>
      <c r="HXT292" s="309"/>
      <c r="HXU292" s="309"/>
      <c r="HXV292" s="309"/>
      <c r="HXW292" s="309"/>
      <c r="HXX292" s="309"/>
      <c r="HXY292" s="309"/>
      <c r="HXZ292" s="309"/>
      <c r="HYA292" s="309"/>
      <c r="HYB292" s="309"/>
      <c r="HYC292" s="309"/>
      <c r="HYD292" s="309"/>
      <c r="HYE292" s="309"/>
      <c r="HYF292" s="309"/>
      <c r="HYG292" s="309"/>
      <c r="HYH292" s="309"/>
      <c r="HYI292" s="309"/>
      <c r="HYJ292" s="309"/>
      <c r="HYK292" s="309"/>
      <c r="HYL292" s="309"/>
      <c r="HYM292" s="309"/>
      <c r="HYN292" s="309"/>
      <c r="HYO292" s="309"/>
      <c r="HYP292" s="309"/>
      <c r="HYQ292" s="309"/>
      <c r="HYR292" s="309"/>
      <c r="HYS292" s="309"/>
      <c r="HYT292" s="309"/>
      <c r="HYU292" s="309"/>
      <c r="HYV292" s="309"/>
      <c r="HYW292" s="309"/>
      <c r="HYX292" s="309"/>
      <c r="HYY292" s="309"/>
      <c r="HYZ292" s="309"/>
      <c r="HZA292" s="309"/>
      <c r="HZB292" s="309"/>
      <c r="HZC292" s="309"/>
      <c r="HZD292" s="309"/>
      <c r="HZE292" s="309"/>
      <c r="HZF292" s="309"/>
      <c r="HZG292" s="309"/>
      <c r="HZH292" s="309"/>
      <c r="HZI292" s="309"/>
      <c r="HZJ292" s="309"/>
      <c r="HZK292" s="309"/>
      <c r="HZL292" s="309"/>
      <c r="HZM292" s="309"/>
      <c r="HZN292" s="309"/>
      <c r="HZO292" s="309"/>
      <c r="HZP292" s="309"/>
      <c r="HZQ292" s="309"/>
      <c r="HZR292" s="309"/>
      <c r="HZS292" s="309"/>
      <c r="HZT292" s="309"/>
      <c r="HZU292" s="309"/>
      <c r="HZV292" s="309"/>
      <c r="HZW292" s="309"/>
      <c r="HZX292" s="309"/>
      <c r="HZY292" s="309"/>
      <c r="HZZ292" s="309"/>
      <c r="IAA292" s="309"/>
      <c r="IAB292" s="309"/>
      <c r="IAC292" s="309"/>
      <c r="IAD292" s="309"/>
      <c r="IAE292" s="309"/>
      <c r="IAF292" s="309"/>
      <c r="IAG292" s="309"/>
      <c r="IAH292" s="309"/>
      <c r="IAI292" s="309"/>
      <c r="IAJ292" s="309"/>
      <c r="IAK292" s="309"/>
      <c r="IAL292" s="309"/>
      <c r="IAM292" s="309"/>
      <c r="IAN292" s="309"/>
      <c r="IAO292" s="309"/>
      <c r="IAP292" s="309"/>
      <c r="IAQ292" s="309"/>
      <c r="IAR292" s="309"/>
      <c r="IAS292" s="309"/>
      <c r="IAT292" s="309"/>
      <c r="IAU292" s="309"/>
      <c r="IAV292" s="309"/>
      <c r="IAW292" s="309"/>
      <c r="IAX292" s="309"/>
      <c r="IAY292" s="309"/>
      <c r="IAZ292" s="309"/>
      <c r="IBA292" s="309"/>
      <c r="IBB292" s="309"/>
      <c r="IBC292" s="309"/>
      <c r="IBD292" s="309"/>
      <c r="IBE292" s="309"/>
      <c r="IBF292" s="309"/>
      <c r="IBG292" s="309"/>
      <c r="IBH292" s="309"/>
      <c r="IBI292" s="309"/>
      <c r="IBJ292" s="309"/>
      <c r="IBK292" s="309"/>
      <c r="IBL292" s="309"/>
      <c r="IBM292" s="309"/>
      <c r="IBN292" s="309"/>
      <c r="IBO292" s="309"/>
      <c r="IBP292" s="309"/>
      <c r="IBQ292" s="309"/>
      <c r="IBR292" s="309"/>
      <c r="IBS292" s="309"/>
      <c r="IBT292" s="309"/>
      <c r="IBU292" s="309"/>
      <c r="IBV292" s="309"/>
      <c r="IBW292" s="309"/>
      <c r="IBX292" s="309"/>
      <c r="IBY292" s="309"/>
      <c r="IBZ292" s="309"/>
      <c r="ICA292" s="309"/>
      <c r="ICB292" s="309"/>
      <c r="ICC292" s="309"/>
      <c r="ICD292" s="309"/>
      <c r="ICE292" s="309"/>
      <c r="ICF292" s="309"/>
      <c r="ICG292" s="309"/>
      <c r="ICH292" s="309"/>
      <c r="ICI292" s="309"/>
      <c r="ICJ292" s="309"/>
      <c r="ICK292" s="309"/>
      <c r="ICL292" s="309"/>
      <c r="ICM292" s="309"/>
      <c r="ICN292" s="309"/>
      <c r="ICO292" s="309"/>
      <c r="ICP292" s="309"/>
      <c r="ICQ292" s="309"/>
      <c r="ICR292" s="309"/>
      <c r="ICS292" s="309"/>
      <c r="ICT292" s="309"/>
      <c r="ICU292" s="309"/>
      <c r="ICV292" s="309"/>
      <c r="ICW292" s="309"/>
      <c r="ICX292" s="309"/>
      <c r="ICY292" s="309"/>
      <c r="ICZ292" s="309"/>
      <c r="IDA292" s="309"/>
      <c r="IDB292" s="309"/>
      <c r="IDC292" s="309"/>
      <c r="IDD292" s="309"/>
      <c r="IDE292" s="309"/>
      <c r="IDF292" s="309"/>
      <c r="IDG292" s="309"/>
      <c r="IDH292" s="309"/>
      <c r="IDI292" s="309"/>
      <c r="IDJ292" s="309"/>
      <c r="IDK292" s="309"/>
      <c r="IDL292" s="309"/>
      <c r="IDM292" s="309"/>
      <c r="IDN292" s="309"/>
      <c r="IDO292" s="309"/>
      <c r="IDP292" s="309"/>
      <c r="IDQ292" s="309"/>
      <c r="IDR292" s="309"/>
      <c r="IDS292" s="309"/>
      <c r="IDT292" s="309"/>
      <c r="IDU292" s="309"/>
      <c r="IDV292" s="309"/>
      <c r="IDW292" s="309"/>
      <c r="IDX292" s="309"/>
      <c r="IDY292" s="309"/>
      <c r="IDZ292" s="309"/>
      <c r="IEA292" s="309"/>
      <c r="IEB292" s="309"/>
      <c r="IEC292" s="309"/>
      <c r="IED292" s="309"/>
      <c r="IEE292" s="309"/>
      <c r="IEF292" s="309"/>
      <c r="IEG292" s="309"/>
      <c r="IEH292" s="309"/>
      <c r="IEI292" s="309"/>
      <c r="IEJ292" s="309"/>
      <c r="IEK292" s="309"/>
      <c r="IEL292" s="309"/>
      <c r="IEM292" s="309"/>
      <c r="IEN292" s="309"/>
      <c r="IEO292" s="309"/>
      <c r="IEP292" s="309"/>
      <c r="IEQ292" s="309"/>
      <c r="IER292" s="309"/>
      <c r="IES292" s="309"/>
      <c r="IET292" s="309"/>
      <c r="IEU292" s="309"/>
      <c r="IEV292" s="309"/>
      <c r="IEW292" s="309"/>
      <c r="IEX292" s="309"/>
      <c r="IEY292" s="309"/>
      <c r="IEZ292" s="309"/>
      <c r="IFA292" s="309"/>
      <c r="IFB292" s="309"/>
      <c r="IFC292" s="309"/>
      <c r="IFD292" s="309"/>
      <c r="IFE292" s="309"/>
      <c r="IFF292" s="309"/>
      <c r="IFG292" s="309"/>
      <c r="IFH292" s="309"/>
      <c r="IFI292" s="309"/>
      <c r="IFJ292" s="309"/>
      <c r="IFK292" s="309"/>
      <c r="IFL292" s="309"/>
      <c r="IFM292" s="309"/>
      <c r="IFN292" s="309"/>
      <c r="IFO292" s="309"/>
      <c r="IFP292" s="309"/>
      <c r="IFQ292" s="309"/>
      <c r="IFR292" s="309"/>
      <c r="IFS292" s="309"/>
      <c r="IFT292" s="309"/>
      <c r="IFU292" s="309"/>
      <c r="IFV292" s="309"/>
      <c r="IFW292" s="309"/>
      <c r="IFX292" s="309"/>
      <c r="IFY292" s="309"/>
      <c r="IFZ292" s="309"/>
      <c r="IGA292" s="309"/>
      <c r="IGB292" s="309"/>
      <c r="IGC292" s="309"/>
      <c r="IGD292" s="309"/>
      <c r="IGE292" s="309"/>
      <c r="IGF292" s="309"/>
      <c r="IGG292" s="309"/>
      <c r="IGH292" s="309"/>
      <c r="IGI292" s="309"/>
      <c r="IGJ292" s="309"/>
      <c r="IGK292" s="309"/>
      <c r="IGL292" s="309"/>
      <c r="IGM292" s="309"/>
      <c r="IGN292" s="309"/>
      <c r="IGO292" s="309"/>
      <c r="IGP292" s="309"/>
      <c r="IGQ292" s="309"/>
      <c r="IGR292" s="309"/>
      <c r="IGS292" s="309"/>
      <c r="IGT292" s="309"/>
      <c r="IGU292" s="309"/>
      <c r="IGV292" s="309"/>
      <c r="IGW292" s="309"/>
      <c r="IGX292" s="309"/>
      <c r="IGY292" s="309"/>
      <c r="IGZ292" s="309"/>
      <c r="IHA292" s="309"/>
      <c r="IHB292" s="309"/>
      <c r="IHC292" s="309"/>
      <c r="IHD292" s="309"/>
      <c r="IHE292" s="309"/>
      <c r="IHF292" s="309"/>
      <c r="IHG292" s="309"/>
      <c r="IHH292" s="309"/>
      <c r="IHI292" s="309"/>
      <c r="IHJ292" s="309"/>
      <c r="IHK292" s="309"/>
      <c r="IHL292" s="309"/>
      <c r="IHM292" s="309"/>
      <c r="IHN292" s="309"/>
      <c r="IHO292" s="309"/>
      <c r="IHP292" s="309"/>
      <c r="IHQ292" s="309"/>
      <c r="IHR292" s="309"/>
      <c r="IHS292" s="309"/>
      <c r="IHT292" s="309"/>
      <c r="IHU292" s="309"/>
      <c r="IHV292" s="309"/>
      <c r="IHW292" s="309"/>
      <c r="IHX292" s="309"/>
      <c r="IHY292" s="309"/>
      <c r="IHZ292" s="309"/>
      <c r="IIA292" s="309"/>
      <c r="IIB292" s="309"/>
      <c r="IIC292" s="309"/>
      <c r="IID292" s="309"/>
      <c r="IIE292" s="309"/>
      <c r="IIF292" s="309"/>
      <c r="IIG292" s="309"/>
      <c r="IIH292" s="309"/>
      <c r="III292" s="309"/>
      <c r="IIJ292" s="309"/>
      <c r="IIK292" s="309"/>
      <c r="IIL292" s="309"/>
      <c r="IIM292" s="309"/>
      <c r="IIN292" s="309"/>
      <c r="IIO292" s="309"/>
      <c r="IIP292" s="309"/>
      <c r="IIQ292" s="309"/>
      <c r="IIR292" s="309"/>
      <c r="IIS292" s="309"/>
      <c r="IIT292" s="309"/>
      <c r="IIU292" s="309"/>
      <c r="IIV292" s="309"/>
      <c r="IIW292" s="309"/>
      <c r="IIX292" s="309"/>
      <c r="IIY292" s="309"/>
      <c r="IIZ292" s="309"/>
      <c r="IJA292" s="309"/>
      <c r="IJB292" s="309"/>
      <c r="IJC292" s="309"/>
      <c r="IJD292" s="309"/>
      <c r="IJE292" s="309"/>
      <c r="IJF292" s="309"/>
      <c r="IJG292" s="309"/>
      <c r="IJH292" s="309"/>
      <c r="IJI292" s="309"/>
      <c r="IJJ292" s="309"/>
      <c r="IJK292" s="309"/>
      <c r="IJL292" s="309"/>
      <c r="IJM292" s="309"/>
      <c r="IJN292" s="309"/>
      <c r="IJO292" s="309"/>
      <c r="IJP292" s="309"/>
      <c r="IJQ292" s="309"/>
      <c r="IJR292" s="309"/>
      <c r="IJS292" s="309"/>
      <c r="IJT292" s="309"/>
      <c r="IJU292" s="309"/>
      <c r="IJV292" s="309"/>
      <c r="IJW292" s="309"/>
      <c r="IJX292" s="309"/>
      <c r="IJY292" s="309"/>
      <c r="IJZ292" s="309"/>
      <c r="IKA292" s="309"/>
      <c r="IKB292" s="309"/>
      <c r="IKC292" s="309"/>
      <c r="IKD292" s="309"/>
      <c r="IKE292" s="309"/>
      <c r="IKF292" s="309"/>
      <c r="IKG292" s="309"/>
      <c r="IKH292" s="309"/>
      <c r="IKI292" s="309"/>
      <c r="IKJ292" s="309"/>
      <c r="IKK292" s="309"/>
      <c r="IKL292" s="309"/>
      <c r="IKM292" s="309"/>
      <c r="IKN292" s="309"/>
      <c r="IKO292" s="309"/>
      <c r="IKP292" s="309"/>
      <c r="IKQ292" s="309"/>
      <c r="IKR292" s="309"/>
      <c r="IKS292" s="309"/>
      <c r="IKT292" s="309"/>
      <c r="IKU292" s="309"/>
      <c r="IKV292" s="309"/>
      <c r="IKW292" s="309"/>
      <c r="IKX292" s="309"/>
      <c r="IKY292" s="309"/>
      <c r="IKZ292" s="309"/>
      <c r="ILA292" s="309"/>
      <c r="ILB292" s="309"/>
      <c r="ILC292" s="309"/>
      <c r="ILD292" s="309"/>
      <c r="ILE292" s="309"/>
      <c r="ILF292" s="309"/>
      <c r="ILG292" s="309"/>
      <c r="ILH292" s="309"/>
      <c r="ILI292" s="309"/>
      <c r="ILJ292" s="309"/>
      <c r="ILK292" s="309"/>
      <c r="ILL292" s="309"/>
      <c r="ILM292" s="309"/>
      <c r="ILN292" s="309"/>
      <c r="ILO292" s="309"/>
      <c r="ILP292" s="309"/>
      <c r="ILQ292" s="309"/>
      <c r="ILR292" s="309"/>
      <c r="ILS292" s="309"/>
      <c r="ILT292" s="309"/>
      <c r="ILU292" s="309"/>
      <c r="ILV292" s="309"/>
      <c r="ILW292" s="309"/>
      <c r="ILX292" s="309"/>
      <c r="ILY292" s="309"/>
      <c r="ILZ292" s="309"/>
      <c r="IMA292" s="309"/>
      <c r="IMB292" s="309"/>
      <c r="IMC292" s="309"/>
      <c r="IMD292" s="309"/>
      <c r="IME292" s="309"/>
      <c r="IMF292" s="309"/>
      <c r="IMG292" s="309"/>
      <c r="IMH292" s="309"/>
      <c r="IMI292" s="309"/>
      <c r="IMJ292" s="309"/>
      <c r="IMK292" s="309"/>
      <c r="IML292" s="309"/>
      <c r="IMM292" s="309"/>
      <c r="IMN292" s="309"/>
      <c r="IMO292" s="309"/>
      <c r="IMP292" s="309"/>
      <c r="IMQ292" s="309"/>
      <c r="IMR292" s="309"/>
      <c r="IMS292" s="309"/>
      <c r="IMT292" s="309"/>
      <c r="IMU292" s="309"/>
      <c r="IMV292" s="309"/>
      <c r="IMW292" s="309"/>
      <c r="IMX292" s="309"/>
      <c r="IMY292" s="309"/>
      <c r="IMZ292" s="309"/>
      <c r="INA292" s="309"/>
      <c r="INB292" s="309"/>
      <c r="INC292" s="309"/>
      <c r="IND292" s="309"/>
      <c r="INE292" s="309"/>
      <c r="INF292" s="309"/>
      <c r="ING292" s="309"/>
      <c r="INH292" s="309"/>
      <c r="INI292" s="309"/>
      <c r="INJ292" s="309"/>
      <c r="INK292" s="309"/>
      <c r="INL292" s="309"/>
      <c r="INM292" s="309"/>
      <c r="INN292" s="309"/>
      <c r="INO292" s="309"/>
      <c r="INP292" s="309"/>
      <c r="INQ292" s="309"/>
      <c r="INR292" s="309"/>
      <c r="INS292" s="309"/>
      <c r="INT292" s="309"/>
      <c r="INU292" s="309"/>
      <c r="INV292" s="309"/>
      <c r="INW292" s="309"/>
      <c r="INX292" s="309"/>
      <c r="INY292" s="309"/>
      <c r="INZ292" s="309"/>
      <c r="IOA292" s="309"/>
      <c r="IOB292" s="309"/>
      <c r="IOC292" s="309"/>
      <c r="IOD292" s="309"/>
      <c r="IOE292" s="309"/>
      <c r="IOF292" s="309"/>
      <c r="IOG292" s="309"/>
      <c r="IOH292" s="309"/>
      <c r="IOI292" s="309"/>
      <c r="IOJ292" s="309"/>
      <c r="IOK292" s="309"/>
      <c r="IOL292" s="309"/>
      <c r="IOM292" s="309"/>
      <c r="ION292" s="309"/>
      <c r="IOO292" s="309"/>
      <c r="IOP292" s="309"/>
      <c r="IOQ292" s="309"/>
      <c r="IOR292" s="309"/>
      <c r="IOS292" s="309"/>
      <c r="IOT292" s="309"/>
      <c r="IOU292" s="309"/>
      <c r="IOV292" s="309"/>
      <c r="IOW292" s="309"/>
      <c r="IOX292" s="309"/>
      <c r="IOY292" s="309"/>
      <c r="IOZ292" s="309"/>
      <c r="IPA292" s="309"/>
      <c r="IPB292" s="309"/>
      <c r="IPC292" s="309"/>
      <c r="IPD292" s="309"/>
      <c r="IPE292" s="309"/>
      <c r="IPF292" s="309"/>
      <c r="IPG292" s="309"/>
      <c r="IPH292" s="309"/>
      <c r="IPI292" s="309"/>
      <c r="IPJ292" s="309"/>
      <c r="IPK292" s="309"/>
      <c r="IPL292" s="309"/>
      <c r="IPM292" s="309"/>
      <c r="IPN292" s="309"/>
      <c r="IPO292" s="309"/>
      <c r="IPP292" s="309"/>
      <c r="IPQ292" s="309"/>
      <c r="IPR292" s="309"/>
      <c r="IPS292" s="309"/>
      <c r="IPT292" s="309"/>
      <c r="IPU292" s="309"/>
      <c r="IPV292" s="309"/>
      <c r="IPW292" s="309"/>
      <c r="IPX292" s="309"/>
      <c r="IPY292" s="309"/>
      <c r="IPZ292" s="309"/>
      <c r="IQA292" s="309"/>
      <c r="IQB292" s="309"/>
      <c r="IQC292" s="309"/>
      <c r="IQD292" s="309"/>
      <c r="IQE292" s="309"/>
      <c r="IQF292" s="309"/>
      <c r="IQG292" s="309"/>
      <c r="IQH292" s="309"/>
      <c r="IQI292" s="309"/>
      <c r="IQJ292" s="309"/>
      <c r="IQK292" s="309"/>
      <c r="IQL292" s="309"/>
      <c r="IQM292" s="309"/>
      <c r="IQN292" s="309"/>
      <c r="IQO292" s="309"/>
      <c r="IQP292" s="309"/>
      <c r="IQQ292" s="309"/>
      <c r="IQR292" s="309"/>
      <c r="IQS292" s="309"/>
      <c r="IQT292" s="309"/>
      <c r="IQU292" s="309"/>
      <c r="IQV292" s="309"/>
      <c r="IQW292" s="309"/>
      <c r="IQX292" s="309"/>
      <c r="IQY292" s="309"/>
      <c r="IQZ292" s="309"/>
      <c r="IRA292" s="309"/>
      <c r="IRB292" s="309"/>
      <c r="IRC292" s="309"/>
      <c r="IRD292" s="309"/>
      <c r="IRE292" s="309"/>
      <c r="IRF292" s="309"/>
      <c r="IRG292" s="309"/>
      <c r="IRH292" s="309"/>
      <c r="IRI292" s="309"/>
      <c r="IRJ292" s="309"/>
      <c r="IRK292" s="309"/>
      <c r="IRL292" s="309"/>
      <c r="IRM292" s="309"/>
      <c r="IRN292" s="309"/>
      <c r="IRO292" s="309"/>
      <c r="IRP292" s="309"/>
      <c r="IRQ292" s="309"/>
      <c r="IRR292" s="309"/>
      <c r="IRS292" s="309"/>
      <c r="IRT292" s="309"/>
      <c r="IRU292" s="309"/>
      <c r="IRV292" s="309"/>
      <c r="IRW292" s="309"/>
      <c r="IRX292" s="309"/>
      <c r="IRY292" s="309"/>
      <c r="IRZ292" s="309"/>
      <c r="ISA292" s="309"/>
      <c r="ISB292" s="309"/>
      <c r="ISC292" s="309"/>
      <c r="ISD292" s="309"/>
      <c r="ISE292" s="309"/>
      <c r="ISF292" s="309"/>
      <c r="ISG292" s="309"/>
      <c r="ISH292" s="309"/>
      <c r="ISI292" s="309"/>
      <c r="ISJ292" s="309"/>
      <c r="ISK292" s="309"/>
      <c r="ISL292" s="309"/>
      <c r="ISM292" s="309"/>
      <c r="ISN292" s="309"/>
      <c r="ISO292" s="309"/>
      <c r="ISP292" s="309"/>
      <c r="ISQ292" s="309"/>
      <c r="ISR292" s="309"/>
      <c r="ISS292" s="309"/>
      <c r="IST292" s="309"/>
      <c r="ISU292" s="309"/>
      <c r="ISV292" s="309"/>
      <c r="ISW292" s="309"/>
      <c r="ISX292" s="309"/>
      <c r="ISY292" s="309"/>
      <c r="ISZ292" s="309"/>
      <c r="ITA292" s="309"/>
      <c r="ITB292" s="309"/>
      <c r="ITC292" s="309"/>
      <c r="ITD292" s="309"/>
      <c r="ITE292" s="309"/>
      <c r="ITF292" s="309"/>
      <c r="ITG292" s="309"/>
      <c r="ITH292" s="309"/>
      <c r="ITI292" s="309"/>
      <c r="ITJ292" s="309"/>
      <c r="ITK292" s="309"/>
      <c r="ITL292" s="309"/>
      <c r="ITM292" s="309"/>
      <c r="ITN292" s="309"/>
      <c r="ITO292" s="309"/>
      <c r="ITP292" s="309"/>
      <c r="ITQ292" s="309"/>
      <c r="ITR292" s="309"/>
      <c r="ITS292" s="309"/>
      <c r="ITT292" s="309"/>
      <c r="ITU292" s="309"/>
      <c r="ITV292" s="309"/>
      <c r="ITW292" s="309"/>
      <c r="ITX292" s="309"/>
      <c r="ITY292" s="309"/>
      <c r="ITZ292" s="309"/>
      <c r="IUA292" s="309"/>
      <c r="IUB292" s="309"/>
      <c r="IUC292" s="309"/>
      <c r="IUD292" s="309"/>
      <c r="IUE292" s="309"/>
      <c r="IUF292" s="309"/>
      <c r="IUG292" s="309"/>
      <c r="IUH292" s="309"/>
      <c r="IUI292" s="309"/>
      <c r="IUJ292" s="309"/>
      <c r="IUK292" s="309"/>
      <c r="IUL292" s="309"/>
      <c r="IUM292" s="309"/>
      <c r="IUN292" s="309"/>
      <c r="IUO292" s="309"/>
      <c r="IUP292" s="309"/>
      <c r="IUQ292" s="309"/>
      <c r="IUR292" s="309"/>
      <c r="IUS292" s="309"/>
      <c r="IUT292" s="309"/>
      <c r="IUU292" s="309"/>
      <c r="IUV292" s="309"/>
      <c r="IUW292" s="309"/>
      <c r="IUX292" s="309"/>
      <c r="IUY292" s="309"/>
      <c r="IUZ292" s="309"/>
      <c r="IVA292" s="309"/>
      <c r="IVB292" s="309"/>
      <c r="IVC292" s="309"/>
      <c r="IVD292" s="309"/>
      <c r="IVE292" s="309"/>
      <c r="IVF292" s="309"/>
      <c r="IVG292" s="309"/>
      <c r="IVH292" s="309"/>
      <c r="IVI292" s="309"/>
      <c r="IVJ292" s="309"/>
      <c r="IVK292" s="309"/>
      <c r="IVL292" s="309"/>
      <c r="IVM292" s="309"/>
      <c r="IVN292" s="309"/>
      <c r="IVO292" s="309"/>
      <c r="IVP292" s="309"/>
      <c r="IVQ292" s="309"/>
      <c r="IVR292" s="309"/>
      <c r="IVS292" s="309"/>
      <c r="IVT292" s="309"/>
      <c r="IVU292" s="309"/>
      <c r="IVV292" s="309"/>
      <c r="IVW292" s="309"/>
      <c r="IVX292" s="309"/>
      <c r="IVY292" s="309"/>
      <c r="IVZ292" s="309"/>
      <c r="IWA292" s="309"/>
      <c r="IWB292" s="309"/>
      <c r="IWC292" s="309"/>
      <c r="IWD292" s="309"/>
      <c r="IWE292" s="309"/>
      <c r="IWF292" s="309"/>
      <c r="IWG292" s="309"/>
      <c r="IWH292" s="309"/>
      <c r="IWI292" s="309"/>
      <c r="IWJ292" s="309"/>
      <c r="IWK292" s="309"/>
      <c r="IWL292" s="309"/>
      <c r="IWM292" s="309"/>
      <c r="IWN292" s="309"/>
      <c r="IWO292" s="309"/>
      <c r="IWP292" s="309"/>
      <c r="IWQ292" s="309"/>
      <c r="IWR292" s="309"/>
      <c r="IWS292" s="309"/>
      <c r="IWT292" s="309"/>
      <c r="IWU292" s="309"/>
      <c r="IWV292" s="309"/>
      <c r="IWW292" s="309"/>
      <c r="IWX292" s="309"/>
      <c r="IWY292" s="309"/>
      <c r="IWZ292" s="309"/>
      <c r="IXA292" s="309"/>
      <c r="IXB292" s="309"/>
      <c r="IXC292" s="309"/>
      <c r="IXD292" s="309"/>
      <c r="IXE292" s="309"/>
      <c r="IXF292" s="309"/>
      <c r="IXG292" s="309"/>
      <c r="IXH292" s="309"/>
      <c r="IXI292" s="309"/>
      <c r="IXJ292" s="309"/>
      <c r="IXK292" s="309"/>
      <c r="IXL292" s="309"/>
      <c r="IXM292" s="309"/>
      <c r="IXN292" s="309"/>
      <c r="IXO292" s="309"/>
      <c r="IXP292" s="309"/>
      <c r="IXQ292" s="309"/>
      <c r="IXR292" s="309"/>
      <c r="IXS292" s="309"/>
      <c r="IXT292" s="309"/>
      <c r="IXU292" s="309"/>
      <c r="IXV292" s="309"/>
      <c r="IXW292" s="309"/>
      <c r="IXX292" s="309"/>
      <c r="IXY292" s="309"/>
      <c r="IXZ292" s="309"/>
      <c r="IYA292" s="309"/>
      <c r="IYB292" s="309"/>
      <c r="IYC292" s="309"/>
      <c r="IYD292" s="309"/>
      <c r="IYE292" s="309"/>
      <c r="IYF292" s="309"/>
      <c r="IYG292" s="309"/>
      <c r="IYH292" s="309"/>
      <c r="IYI292" s="309"/>
      <c r="IYJ292" s="309"/>
      <c r="IYK292" s="309"/>
      <c r="IYL292" s="309"/>
      <c r="IYM292" s="309"/>
      <c r="IYN292" s="309"/>
      <c r="IYO292" s="309"/>
      <c r="IYP292" s="309"/>
      <c r="IYQ292" s="309"/>
      <c r="IYR292" s="309"/>
      <c r="IYS292" s="309"/>
      <c r="IYT292" s="309"/>
      <c r="IYU292" s="309"/>
      <c r="IYV292" s="309"/>
      <c r="IYW292" s="309"/>
      <c r="IYX292" s="309"/>
      <c r="IYY292" s="309"/>
      <c r="IYZ292" s="309"/>
      <c r="IZA292" s="309"/>
      <c r="IZB292" s="309"/>
      <c r="IZC292" s="309"/>
      <c r="IZD292" s="309"/>
      <c r="IZE292" s="309"/>
      <c r="IZF292" s="309"/>
      <c r="IZG292" s="309"/>
      <c r="IZH292" s="309"/>
      <c r="IZI292" s="309"/>
      <c r="IZJ292" s="309"/>
      <c r="IZK292" s="309"/>
      <c r="IZL292" s="309"/>
      <c r="IZM292" s="309"/>
      <c r="IZN292" s="309"/>
      <c r="IZO292" s="309"/>
      <c r="IZP292" s="309"/>
      <c r="IZQ292" s="309"/>
      <c r="IZR292" s="309"/>
      <c r="IZS292" s="309"/>
      <c r="IZT292" s="309"/>
      <c r="IZU292" s="309"/>
      <c r="IZV292" s="309"/>
      <c r="IZW292" s="309"/>
      <c r="IZX292" s="309"/>
      <c r="IZY292" s="309"/>
      <c r="IZZ292" s="309"/>
      <c r="JAA292" s="309"/>
      <c r="JAB292" s="309"/>
      <c r="JAC292" s="309"/>
      <c r="JAD292" s="309"/>
      <c r="JAE292" s="309"/>
      <c r="JAF292" s="309"/>
      <c r="JAG292" s="309"/>
      <c r="JAH292" s="309"/>
      <c r="JAI292" s="309"/>
      <c r="JAJ292" s="309"/>
      <c r="JAK292" s="309"/>
      <c r="JAL292" s="309"/>
      <c r="JAM292" s="309"/>
      <c r="JAN292" s="309"/>
      <c r="JAO292" s="309"/>
      <c r="JAP292" s="309"/>
      <c r="JAQ292" s="309"/>
      <c r="JAR292" s="309"/>
      <c r="JAS292" s="309"/>
      <c r="JAT292" s="309"/>
      <c r="JAU292" s="309"/>
      <c r="JAV292" s="309"/>
      <c r="JAW292" s="309"/>
      <c r="JAX292" s="309"/>
      <c r="JAY292" s="309"/>
      <c r="JAZ292" s="309"/>
      <c r="JBA292" s="309"/>
      <c r="JBB292" s="309"/>
      <c r="JBC292" s="309"/>
      <c r="JBD292" s="309"/>
      <c r="JBE292" s="309"/>
      <c r="JBF292" s="309"/>
      <c r="JBG292" s="309"/>
      <c r="JBH292" s="309"/>
      <c r="JBI292" s="309"/>
      <c r="JBJ292" s="309"/>
      <c r="JBK292" s="309"/>
      <c r="JBL292" s="309"/>
      <c r="JBM292" s="309"/>
      <c r="JBN292" s="309"/>
      <c r="JBO292" s="309"/>
      <c r="JBP292" s="309"/>
      <c r="JBQ292" s="309"/>
      <c r="JBR292" s="309"/>
      <c r="JBS292" s="309"/>
      <c r="JBT292" s="309"/>
      <c r="JBU292" s="309"/>
      <c r="JBV292" s="309"/>
      <c r="JBW292" s="309"/>
      <c r="JBX292" s="309"/>
      <c r="JBY292" s="309"/>
      <c r="JBZ292" s="309"/>
      <c r="JCA292" s="309"/>
      <c r="JCB292" s="309"/>
      <c r="JCC292" s="309"/>
      <c r="JCD292" s="309"/>
      <c r="JCE292" s="309"/>
      <c r="JCF292" s="309"/>
      <c r="JCG292" s="309"/>
      <c r="JCH292" s="309"/>
      <c r="JCI292" s="309"/>
      <c r="JCJ292" s="309"/>
      <c r="JCK292" s="309"/>
      <c r="JCL292" s="309"/>
      <c r="JCM292" s="309"/>
      <c r="JCN292" s="309"/>
      <c r="JCO292" s="309"/>
      <c r="JCP292" s="309"/>
      <c r="JCQ292" s="309"/>
      <c r="JCR292" s="309"/>
      <c r="JCS292" s="309"/>
      <c r="JCT292" s="309"/>
      <c r="JCU292" s="309"/>
      <c r="JCV292" s="309"/>
      <c r="JCW292" s="309"/>
      <c r="JCX292" s="309"/>
      <c r="JCY292" s="309"/>
      <c r="JCZ292" s="309"/>
      <c r="JDA292" s="309"/>
      <c r="JDB292" s="309"/>
      <c r="JDC292" s="309"/>
      <c r="JDD292" s="309"/>
      <c r="JDE292" s="309"/>
      <c r="JDF292" s="309"/>
      <c r="JDG292" s="309"/>
      <c r="JDH292" s="309"/>
      <c r="JDI292" s="309"/>
      <c r="JDJ292" s="309"/>
      <c r="JDK292" s="309"/>
      <c r="JDL292" s="309"/>
      <c r="JDM292" s="309"/>
      <c r="JDN292" s="309"/>
      <c r="JDO292" s="309"/>
      <c r="JDP292" s="309"/>
      <c r="JDQ292" s="309"/>
      <c r="JDR292" s="309"/>
      <c r="JDS292" s="309"/>
      <c r="JDT292" s="309"/>
      <c r="JDU292" s="309"/>
      <c r="JDV292" s="309"/>
      <c r="JDW292" s="309"/>
      <c r="JDX292" s="309"/>
      <c r="JDY292" s="309"/>
      <c r="JDZ292" s="309"/>
      <c r="JEA292" s="309"/>
      <c r="JEB292" s="309"/>
      <c r="JEC292" s="309"/>
      <c r="JED292" s="309"/>
      <c r="JEE292" s="309"/>
      <c r="JEF292" s="309"/>
      <c r="JEG292" s="309"/>
      <c r="JEH292" s="309"/>
      <c r="JEI292" s="309"/>
      <c r="JEJ292" s="309"/>
      <c r="JEK292" s="309"/>
      <c r="JEL292" s="309"/>
      <c r="JEM292" s="309"/>
      <c r="JEN292" s="309"/>
      <c r="JEO292" s="309"/>
      <c r="JEP292" s="309"/>
      <c r="JEQ292" s="309"/>
      <c r="JER292" s="309"/>
      <c r="JES292" s="309"/>
      <c r="JET292" s="309"/>
      <c r="JEU292" s="309"/>
      <c r="JEV292" s="309"/>
      <c r="JEW292" s="309"/>
      <c r="JEX292" s="309"/>
      <c r="JEY292" s="309"/>
      <c r="JEZ292" s="309"/>
      <c r="JFA292" s="309"/>
      <c r="JFB292" s="309"/>
      <c r="JFC292" s="309"/>
      <c r="JFD292" s="309"/>
      <c r="JFE292" s="309"/>
      <c r="JFF292" s="309"/>
      <c r="JFG292" s="309"/>
      <c r="JFH292" s="309"/>
      <c r="JFI292" s="309"/>
      <c r="JFJ292" s="309"/>
      <c r="JFK292" s="309"/>
      <c r="JFL292" s="309"/>
      <c r="JFM292" s="309"/>
      <c r="JFN292" s="309"/>
      <c r="JFO292" s="309"/>
      <c r="JFP292" s="309"/>
      <c r="JFQ292" s="309"/>
      <c r="JFR292" s="309"/>
      <c r="JFS292" s="309"/>
      <c r="JFT292" s="309"/>
      <c r="JFU292" s="309"/>
      <c r="JFV292" s="309"/>
      <c r="JFW292" s="309"/>
      <c r="JFX292" s="309"/>
      <c r="JFY292" s="309"/>
      <c r="JFZ292" s="309"/>
      <c r="JGA292" s="309"/>
      <c r="JGB292" s="309"/>
      <c r="JGC292" s="309"/>
      <c r="JGD292" s="309"/>
      <c r="JGE292" s="309"/>
      <c r="JGF292" s="309"/>
      <c r="JGG292" s="309"/>
      <c r="JGH292" s="309"/>
      <c r="JGI292" s="309"/>
      <c r="JGJ292" s="309"/>
      <c r="JGK292" s="309"/>
      <c r="JGL292" s="309"/>
      <c r="JGM292" s="309"/>
      <c r="JGN292" s="309"/>
      <c r="JGO292" s="309"/>
      <c r="JGP292" s="309"/>
      <c r="JGQ292" s="309"/>
      <c r="JGR292" s="309"/>
      <c r="JGS292" s="309"/>
      <c r="JGT292" s="309"/>
      <c r="JGU292" s="309"/>
      <c r="JGV292" s="309"/>
      <c r="JGW292" s="309"/>
      <c r="JGX292" s="309"/>
      <c r="JGY292" s="309"/>
      <c r="JGZ292" s="309"/>
      <c r="JHA292" s="309"/>
      <c r="JHB292" s="309"/>
      <c r="JHC292" s="309"/>
      <c r="JHD292" s="309"/>
      <c r="JHE292" s="309"/>
      <c r="JHF292" s="309"/>
      <c r="JHG292" s="309"/>
      <c r="JHH292" s="309"/>
      <c r="JHI292" s="309"/>
      <c r="JHJ292" s="309"/>
      <c r="JHK292" s="309"/>
      <c r="JHL292" s="309"/>
      <c r="JHM292" s="309"/>
      <c r="JHN292" s="309"/>
      <c r="JHO292" s="309"/>
      <c r="JHP292" s="309"/>
      <c r="JHQ292" s="309"/>
      <c r="JHR292" s="309"/>
      <c r="JHS292" s="309"/>
      <c r="JHT292" s="309"/>
      <c r="JHU292" s="309"/>
      <c r="JHV292" s="309"/>
      <c r="JHW292" s="309"/>
      <c r="JHX292" s="309"/>
      <c r="JHY292" s="309"/>
      <c r="JHZ292" s="309"/>
      <c r="JIA292" s="309"/>
      <c r="JIB292" s="309"/>
      <c r="JIC292" s="309"/>
      <c r="JID292" s="309"/>
      <c r="JIE292" s="309"/>
      <c r="JIF292" s="309"/>
      <c r="JIG292" s="309"/>
      <c r="JIH292" s="309"/>
      <c r="JII292" s="309"/>
      <c r="JIJ292" s="309"/>
      <c r="JIK292" s="309"/>
      <c r="JIL292" s="309"/>
      <c r="JIM292" s="309"/>
      <c r="JIN292" s="309"/>
      <c r="JIO292" s="309"/>
      <c r="JIP292" s="309"/>
      <c r="JIQ292" s="309"/>
      <c r="JIR292" s="309"/>
      <c r="JIS292" s="309"/>
      <c r="JIT292" s="309"/>
      <c r="JIU292" s="309"/>
      <c r="JIV292" s="309"/>
      <c r="JIW292" s="309"/>
      <c r="JIX292" s="309"/>
      <c r="JIY292" s="309"/>
      <c r="JIZ292" s="309"/>
      <c r="JJA292" s="309"/>
      <c r="JJB292" s="309"/>
      <c r="JJC292" s="309"/>
      <c r="JJD292" s="309"/>
      <c r="JJE292" s="309"/>
      <c r="JJF292" s="309"/>
      <c r="JJG292" s="309"/>
      <c r="JJH292" s="309"/>
      <c r="JJI292" s="309"/>
      <c r="JJJ292" s="309"/>
      <c r="JJK292" s="309"/>
      <c r="JJL292" s="309"/>
      <c r="JJM292" s="309"/>
      <c r="JJN292" s="309"/>
      <c r="JJO292" s="309"/>
      <c r="JJP292" s="309"/>
      <c r="JJQ292" s="309"/>
      <c r="JJR292" s="309"/>
      <c r="JJS292" s="309"/>
      <c r="JJT292" s="309"/>
      <c r="JJU292" s="309"/>
      <c r="JJV292" s="309"/>
      <c r="JJW292" s="309"/>
      <c r="JJX292" s="309"/>
      <c r="JJY292" s="309"/>
      <c r="JJZ292" s="309"/>
      <c r="JKA292" s="309"/>
      <c r="JKB292" s="309"/>
      <c r="JKC292" s="309"/>
      <c r="JKD292" s="309"/>
      <c r="JKE292" s="309"/>
      <c r="JKF292" s="309"/>
      <c r="JKG292" s="309"/>
      <c r="JKH292" s="309"/>
      <c r="JKI292" s="309"/>
      <c r="JKJ292" s="309"/>
      <c r="JKK292" s="309"/>
      <c r="JKL292" s="309"/>
      <c r="JKM292" s="309"/>
      <c r="JKN292" s="309"/>
      <c r="JKO292" s="309"/>
      <c r="JKP292" s="309"/>
      <c r="JKQ292" s="309"/>
      <c r="JKR292" s="309"/>
      <c r="JKS292" s="309"/>
      <c r="JKT292" s="309"/>
      <c r="JKU292" s="309"/>
      <c r="JKV292" s="309"/>
      <c r="JKW292" s="309"/>
      <c r="JKX292" s="309"/>
      <c r="JKY292" s="309"/>
      <c r="JKZ292" s="309"/>
      <c r="JLA292" s="309"/>
      <c r="JLB292" s="309"/>
      <c r="JLC292" s="309"/>
      <c r="JLD292" s="309"/>
      <c r="JLE292" s="309"/>
      <c r="JLF292" s="309"/>
      <c r="JLG292" s="309"/>
      <c r="JLH292" s="309"/>
      <c r="JLI292" s="309"/>
      <c r="JLJ292" s="309"/>
      <c r="JLK292" s="309"/>
      <c r="JLL292" s="309"/>
      <c r="JLM292" s="309"/>
      <c r="JLN292" s="309"/>
      <c r="JLO292" s="309"/>
      <c r="JLP292" s="309"/>
      <c r="JLQ292" s="309"/>
      <c r="JLR292" s="309"/>
      <c r="JLS292" s="309"/>
      <c r="JLT292" s="309"/>
      <c r="JLU292" s="309"/>
      <c r="JLV292" s="309"/>
      <c r="JLW292" s="309"/>
      <c r="JLX292" s="309"/>
      <c r="JLY292" s="309"/>
      <c r="JLZ292" s="309"/>
      <c r="JMA292" s="309"/>
      <c r="JMB292" s="309"/>
      <c r="JMC292" s="309"/>
      <c r="JMD292" s="309"/>
      <c r="JME292" s="309"/>
      <c r="JMF292" s="309"/>
      <c r="JMG292" s="309"/>
      <c r="JMH292" s="309"/>
      <c r="JMI292" s="309"/>
      <c r="JMJ292" s="309"/>
      <c r="JMK292" s="309"/>
      <c r="JML292" s="309"/>
      <c r="JMM292" s="309"/>
      <c r="JMN292" s="309"/>
      <c r="JMO292" s="309"/>
      <c r="JMP292" s="309"/>
      <c r="JMQ292" s="309"/>
      <c r="JMR292" s="309"/>
      <c r="JMS292" s="309"/>
      <c r="JMT292" s="309"/>
      <c r="JMU292" s="309"/>
      <c r="JMV292" s="309"/>
      <c r="JMW292" s="309"/>
      <c r="JMX292" s="309"/>
      <c r="JMY292" s="309"/>
      <c r="JMZ292" s="309"/>
      <c r="JNA292" s="309"/>
      <c r="JNB292" s="309"/>
      <c r="JNC292" s="309"/>
      <c r="JND292" s="309"/>
      <c r="JNE292" s="309"/>
      <c r="JNF292" s="309"/>
      <c r="JNG292" s="309"/>
      <c r="JNH292" s="309"/>
      <c r="JNI292" s="309"/>
      <c r="JNJ292" s="309"/>
      <c r="JNK292" s="309"/>
      <c r="JNL292" s="309"/>
      <c r="JNM292" s="309"/>
      <c r="JNN292" s="309"/>
      <c r="JNO292" s="309"/>
      <c r="JNP292" s="309"/>
      <c r="JNQ292" s="309"/>
      <c r="JNR292" s="309"/>
      <c r="JNS292" s="309"/>
      <c r="JNT292" s="309"/>
      <c r="JNU292" s="309"/>
      <c r="JNV292" s="309"/>
      <c r="JNW292" s="309"/>
      <c r="JNX292" s="309"/>
      <c r="JNY292" s="309"/>
      <c r="JNZ292" s="309"/>
      <c r="JOA292" s="309"/>
      <c r="JOB292" s="309"/>
      <c r="JOC292" s="309"/>
      <c r="JOD292" s="309"/>
      <c r="JOE292" s="309"/>
      <c r="JOF292" s="309"/>
      <c r="JOG292" s="309"/>
      <c r="JOH292" s="309"/>
      <c r="JOI292" s="309"/>
      <c r="JOJ292" s="309"/>
      <c r="JOK292" s="309"/>
      <c r="JOL292" s="309"/>
      <c r="JOM292" s="309"/>
      <c r="JON292" s="309"/>
      <c r="JOO292" s="309"/>
      <c r="JOP292" s="309"/>
      <c r="JOQ292" s="309"/>
      <c r="JOR292" s="309"/>
      <c r="JOS292" s="309"/>
      <c r="JOT292" s="309"/>
      <c r="JOU292" s="309"/>
      <c r="JOV292" s="309"/>
      <c r="JOW292" s="309"/>
      <c r="JOX292" s="309"/>
      <c r="JOY292" s="309"/>
      <c r="JOZ292" s="309"/>
      <c r="JPA292" s="309"/>
      <c r="JPB292" s="309"/>
      <c r="JPC292" s="309"/>
      <c r="JPD292" s="309"/>
      <c r="JPE292" s="309"/>
      <c r="JPF292" s="309"/>
      <c r="JPG292" s="309"/>
      <c r="JPH292" s="309"/>
      <c r="JPI292" s="309"/>
      <c r="JPJ292" s="309"/>
      <c r="JPK292" s="309"/>
      <c r="JPL292" s="309"/>
      <c r="JPM292" s="309"/>
      <c r="JPN292" s="309"/>
      <c r="JPO292" s="309"/>
      <c r="JPP292" s="309"/>
      <c r="JPQ292" s="309"/>
      <c r="JPR292" s="309"/>
      <c r="JPS292" s="309"/>
      <c r="JPT292" s="309"/>
      <c r="JPU292" s="309"/>
      <c r="JPV292" s="309"/>
      <c r="JPW292" s="309"/>
      <c r="JPX292" s="309"/>
      <c r="JPY292" s="309"/>
      <c r="JPZ292" s="309"/>
      <c r="JQA292" s="309"/>
      <c r="JQB292" s="309"/>
      <c r="JQC292" s="309"/>
      <c r="JQD292" s="309"/>
      <c r="JQE292" s="309"/>
      <c r="JQF292" s="309"/>
      <c r="JQG292" s="309"/>
      <c r="JQH292" s="309"/>
      <c r="JQI292" s="309"/>
      <c r="JQJ292" s="309"/>
      <c r="JQK292" s="309"/>
      <c r="JQL292" s="309"/>
      <c r="JQM292" s="309"/>
      <c r="JQN292" s="309"/>
      <c r="JQO292" s="309"/>
      <c r="JQP292" s="309"/>
      <c r="JQQ292" s="309"/>
      <c r="JQR292" s="309"/>
      <c r="JQS292" s="309"/>
      <c r="JQT292" s="309"/>
      <c r="JQU292" s="309"/>
      <c r="JQV292" s="309"/>
      <c r="JQW292" s="309"/>
      <c r="JQX292" s="309"/>
      <c r="JQY292" s="309"/>
      <c r="JQZ292" s="309"/>
      <c r="JRA292" s="309"/>
      <c r="JRB292" s="309"/>
      <c r="JRC292" s="309"/>
      <c r="JRD292" s="309"/>
      <c r="JRE292" s="309"/>
      <c r="JRF292" s="309"/>
      <c r="JRG292" s="309"/>
      <c r="JRH292" s="309"/>
      <c r="JRI292" s="309"/>
      <c r="JRJ292" s="309"/>
      <c r="JRK292" s="309"/>
      <c r="JRL292" s="309"/>
      <c r="JRM292" s="309"/>
      <c r="JRN292" s="309"/>
      <c r="JRO292" s="309"/>
      <c r="JRP292" s="309"/>
      <c r="JRQ292" s="309"/>
      <c r="JRR292" s="309"/>
      <c r="JRS292" s="309"/>
      <c r="JRT292" s="309"/>
      <c r="JRU292" s="309"/>
      <c r="JRV292" s="309"/>
      <c r="JRW292" s="309"/>
      <c r="JRX292" s="309"/>
      <c r="JRY292" s="309"/>
      <c r="JRZ292" s="309"/>
      <c r="JSA292" s="309"/>
      <c r="JSB292" s="309"/>
      <c r="JSC292" s="309"/>
      <c r="JSD292" s="309"/>
      <c r="JSE292" s="309"/>
      <c r="JSF292" s="309"/>
      <c r="JSG292" s="309"/>
      <c r="JSH292" s="309"/>
      <c r="JSI292" s="309"/>
      <c r="JSJ292" s="309"/>
      <c r="JSK292" s="309"/>
      <c r="JSL292" s="309"/>
      <c r="JSM292" s="309"/>
      <c r="JSN292" s="309"/>
      <c r="JSO292" s="309"/>
      <c r="JSP292" s="309"/>
      <c r="JSQ292" s="309"/>
      <c r="JSR292" s="309"/>
      <c r="JSS292" s="309"/>
      <c r="JST292" s="309"/>
      <c r="JSU292" s="309"/>
      <c r="JSV292" s="309"/>
      <c r="JSW292" s="309"/>
      <c r="JSX292" s="309"/>
      <c r="JSY292" s="309"/>
      <c r="JSZ292" s="309"/>
      <c r="JTA292" s="309"/>
      <c r="JTB292" s="309"/>
      <c r="JTC292" s="309"/>
      <c r="JTD292" s="309"/>
      <c r="JTE292" s="309"/>
      <c r="JTF292" s="309"/>
      <c r="JTG292" s="309"/>
      <c r="JTH292" s="309"/>
      <c r="JTI292" s="309"/>
      <c r="JTJ292" s="309"/>
      <c r="JTK292" s="309"/>
      <c r="JTL292" s="309"/>
      <c r="JTM292" s="309"/>
      <c r="JTN292" s="309"/>
      <c r="JTO292" s="309"/>
      <c r="JTP292" s="309"/>
      <c r="JTQ292" s="309"/>
      <c r="JTR292" s="309"/>
      <c r="JTS292" s="309"/>
      <c r="JTT292" s="309"/>
      <c r="JTU292" s="309"/>
      <c r="JTV292" s="309"/>
      <c r="JTW292" s="309"/>
      <c r="JTX292" s="309"/>
      <c r="JTY292" s="309"/>
      <c r="JTZ292" s="309"/>
      <c r="JUA292" s="309"/>
      <c r="JUB292" s="309"/>
      <c r="JUC292" s="309"/>
      <c r="JUD292" s="309"/>
      <c r="JUE292" s="309"/>
      <c r="JUF292" s="309"/>
      <c r="JUG292" s="309"/>
      <c r="JUH292" s="309"/>
      <c r="JUI292" s="309"/>
      <c r="JUJ292" s="309"/>
      <c r="JUK292" s="309"/>
      <c r="JUL292" s="309"/>
      <c r="JUM292" s="309"/>
      <c r="JUN292" s="309"/>
      <c r="JUO292" s="309"/>
      <c r="JUP292" s="309"/>
      <c r="JUQ292" s="309"/>
      <c r="JUR292" s="309"/>
      <c r="JUS292" s="309"/>
      <c r="JUT292" s="309"/>
      <c r="JUU292" s="309"/>
      <c r="JUV292" s="309"/>
      <c r="JUW292" s="309"/>
      <c r="JUX292" s="309"/>
      <c r="JUY292" s="309"/>
      <c r="JUZ292" s="309"/>
      <c r="JVA292" s="309"/>
      <c r="JVB292" s="309"/>
      <c r="JVC292" s="309"/>
      <c r="JVD292" s="309"/>
      <c r="JVE292" s="309"/>
      <c r="JVF292" s="309"/>
      <c r="JVG292" s="309"/>
      <c r="JVH292" s="309"/>
      <c r="JVI292" s="309"/>
      <c r="JVJ292" s="309"/>
      <c r="JVK292" s="309"/>
      <c r="JVL292" s="309"/>
      <c r="JVM292" s="309"/>
      <c r="JVN292" s="309"/>
      <c r="JVO292" s="309"/>
      <c r="JVP292" s="309"/>
      <c r="JVQ292" s="309"/>
      <c r="JVR292" s="309"/>
      <c r="JVS292" s="309"/>
      <c r="JVT292" s="309"/>
      <c r="JVU292" s="309"/>
      <c r="JVV292" s="309"/>
      <c r="JVW292" s="309"/>
      <c r="JVX292" s="309"/>
      <c r="JVY292" s="309"/>
      <c r="JVZ292" s="309"/>
      <c r="JWA292" s="309"/>
      <c r="JWB292" s="309"/>
      <c r="JWC292" s="309"/>
      <c r="JWD292" s="309"/>
      <c r="JWE292" s="309"/>
      <c r="JWF292" s="309"/>
      <c r="JWG292" s="309"/>
      <c r="JWH292" s="309"/>
      <c r="JWI292" s="309"/>
      <c r="JWJ292" s="309"/>
      <c r="JWK292" s="309"/>
      <c r="JWL292" s="309"/>
      <c r="JWM292" s="309"/>
      <c r="JWN292" s="309"/>
      <c r="JWO292" s="309"/>
      <c r="JWP292" s="309"/>
      <c r="JWQ292" s="309"/>
      <c r="JWR292" s="309"/>
      <c r="JWS292" s="309"/>
      <c r="JWT292" s="309"/>
      <c r="JWU292" s="309"/>
      <c r="JWV292" s="309"/>
      <c r="JWW292" s="309"/>
      <c r="JWX292" s="309"/>
      <c r="JWY292" s="309"/>
      <c r="JWZ292" s="309"/>
      <c r="JXA292" s="309"/>
      <c r="JXB292" s="309"/>
      <c r="JXC292" s="309"/>
      <c r="JXD292" s="309"/>
      <c r="JXE292" s="309"/>
      <c r="JXF292" s="309"/>
      <c r="JXG292" s="309"/>
      <c r="JXH292" s="309"/>
      <c r="JXI292" s="309"/>
      <c r="JXJ292" s="309"/>
      <c r="JXK292" s="309"/>
      <c r="JXL292" s="309"/>
      <c r="JXM292" s="309"/>
      <c r="JXN292" s="309"/>
      <c r="JXO292" s="309"/>
      <c r="JXP292" s="309"/>
      <c r="JXQ292" s="309"/>
      <c r="JXR292" s="309"/>
      <c r="JXS292" s="309"/>
      <c r="JXT292" s="309"/>
      <c r="JXU292" s="309"/>
      <c r="JXV292" s="309"/>
      <c r="JXW292" s="309"/>
      <c r="JXX292" s="309"/>
      <c r="JXY292" s="309"/>
      <c r="JXZ292" s="309"/>
      <c r="JYA292" s="309"/>
      <c r="JYB292" s="309"/>
      <c r="JYC292" s="309"/>
      <c r="JYD292" s="309"/>
      <c r="JYE292" s="309"/>
      <c r="JYF292" s="309"/>
      <c r="JYG292" s="309"/>
      <c r="JYH292" s="309"/>
      <c r="JYI292" s="309"/>
      <c r="JYJ292" s="309"/>
      <c r="JYK292" s="309"/>
      <c r="JYL292" s="309"/>
      <c r="JYM292" s="309"/>
      <c r="JYN292" s="309"/>
      <c r="JYO292" s="309"/>
      <c r="JYP292" s="309"/>
      <c r="JYQ292" s="309"/>
      <c r="JYR292" s="309"/>
      <c r="JYS292" s="309"/>
      <c r="JYT292" s="309"/>
      <c r="JYU292" s="309"/>
      <c r="JYV292" s="309"/>
      <c r="JYW292" s="309"/>
      <c r="JYX292" s="309"/>
      <c r="JYY292" s="309"/>
      <c r="JYZ292" s="309"/>
      <c r="JZA292" s="309"/>
      <c r="JZB292" s="309"/>
      <c r="JZC292" s="309"/>
      <c r="JZD292" s="309"/>
      <c r="JZE292" s="309"/>
      <c r="JZF292" s="309"/>
      <c r="JZG292" s="309"/>
      <c r="JZH292" s="309"/>
      <c r="JZI292" s="309"/>
      <c r="JZJ292" s="309"/>
      <c r="JZK292" s="309"/>
      <c r="JZL292" s="309"/>
      <c r="JZM292" s="309"/>
      <c r="JZN292" s="309"/>
      <c r="JZO292" s="309"/>
      <c r="JZP292" s="309"/>
      <c r="JZQ292" s="309"/>
      <c r="JZR292" s="309"/>
      <c r="JZS292" s="309"/>
      <c r="JZT292" s="309"/>
      <c r="JZU292" s="309"/>
      <c r="JZV292" s="309"/>
      <c r="JZW292" s="309"/>
      <c r="JZX292" s="309"/>
      <c r="JZY292" s="309"/>
      <c r="JZZ292" s="309"/>
      <c r="KAA292" s="309"/>
      <c r="KAB292" s="309"/>
      <c r="KAC292" s="309"/>
      <c r="KAD292" s="309"/>
      <c r="KAE292" s="309"/>
      <c r="KAF292" s="309"/>
      <c r="KAG292" s="309"/>
      <c r="KAH292" s="309"/>
      <c r="KAI292" s="309"/>
      <c r="KAJ292" s="309"/>
      <c r="KAK292" s="309"/>
      <c r="KAL292" s="309"/>
      <c r="KAM292" s="309"/>
      <c r="KAN292" s="309"/>
      <c r="KAO292" s="309"/>
      <c r="KAP292" s="309"/>
      <c r="KAQ292" s="309"/>
      <c r="KAR292" s="309"/>
      <c r="KAS292" s="309"/>
      <c r="KAT292" s="309"/>
      <c r="KAU292" s="309"/>
      <c r="KAV292" s="309"/>
      <c r="KAW292" s="309"/>
      <c r="KAX292" s="309"/>
      <c r="KAY292" s="309"/>
      <c r="KAZ292" s="309"/>
      <c r="KBA292" s="309"/>
      <c r="KBB292" s="309"/>
      <c r="KBC292" s="309"/>
      <c r="KBD292" s="309"/>
      <c r="KBE292" s="309"/>
      <c r="KBF292" s="309"/>
      <c r="KBG292" s="309"/>
      <c r="KBH292" s="309"/>
      <c r="KBI292" s="309"/>
      <c r="KBJ292" s="309"/>
      <c r="KBK292" s="309"/>
      <c r="KBL292" s="309"/>
      <c r="KBM292" s="309"/>
      <c r="KBN292" s="309"/>
      <c r="KBO292" s="309"/>
      <c r="KBP292" s="309"/>
      <c r="KBQ292" s="309"/>
      <c r="KBR292" s="309"/>
      <c r="KBS292" s="309"/>
      <c r="KBT292" s="309"/>
      <c r="KBU292" s="309"/>
      <c r="KBV292" s="309"/>
      <c r="KBW292" s="309"/>
      <c r="KBX292" s="309"/>
      <c r="KBY292" s="309"/>
      <c r="KBZ292" s="309"/>
      <c r="KCA292" s="309"/>
      <c r="KCB292" s="309"/>
      <c r="KCC292" s="309"/>
      <c r="KCD292" s="309"/>
      <c r="KCE292" s="309"/>
      <c r="KCF292" s="309"/>
      <c r="KCG292" s="309"/>
      <c r="KCH292" s="309"/>
      <c r="KCI292" s="309"/>
      <c r="KCJ292" s="309"/>
      <c r="KCK292" s="309"/>
      <c r="KCL292" s="309"/>
      <c r="KCM292" s="309"/>
      <c r="KCN292" s="309"/>
      <c r="KCO292" s="309"/>
      <c r="KCP292" s="309"/>
      <c r="KCQ292" s="309"/>
      <c r="KCR292" s="309"/>
      <c r="KCS292" s="309"/>
      <c r="KCT292" s="309"/>
      <c r="KCU292" s="309"/>
      <c r="KCV292" s="309"/>
      <c r="KCW292" s="309"/>
      <c r="KCX292" s="309"/>
      <c r="KCY292" s="309"/>
      <c r="KCZ292" s="309"/>
      <c r="KDA292" s="309"/>
      <c r="KDB292" s="309"/>
      <c r="KDC292" s="309"/>
      <c r="KDD292" s="309"/>
      <c r="KDE292" s="309"/>
      <c r="KDF292" s="309"/>
      <c r="KDG292" s="309"/>
      <c r="KDH292" s="309"/>
      <c r="KDI292" s="309"/>
      <c r="KDJ292" s="309"/>
      <c r="KDK292" s="309"/>
      <c r="KDL292" s="309"/>
      <c r="KDM292" s="309"/>
      <c r="KDN292" s="309"/>
      <c r="KDO292" s="309"/>
      <c r="KDP292" s="309"/>
      <c r="KDQ292" s="309"/>
      <c r="KDR292" s="309"/>
      <c r="KDS292" s="309"/>
      <c r="KDT292" s="309"/>
      <c r="KDU292" s="309"/>
      <c r="KDV292" s="309"/>
      <c r="KDW292" s="309"/>
      <c r="KDX292" s="309"/>
      <c r="KDY292" s="309"/>
      <c r="KDZ292" s="309"/>
      <c r="KEA292" s="309"/>
      <c r="KEB292" s="309"/>
      <c r="KEC292" s="309"/>
      <c r="KED292" s="309"/>
      <c r="KEE292" s="309"/>
      <c r="KEF292" s="309"/>
      <c r="KEG292" s="309"/>
      <c r="KEH292" s="309"/>
      <c r="KEI292" s="309"/>
      <c r="KEJ292" s="309"/>
      <c r="KEK292" s="309"/>
      <c r="KEL292" s="309"/>
      <c r="KEM292" s="309"/>
      <c r="KEN292" s="309"/>
      <c r="KEO292" s="309"/>
      <c r="KEP292" s="309"/>
      <c r="KEQ292" s="309"/>
      <c r="KER292" s="309"/>
      <c r="KES292" s="309"/>
      <c r="KET292" s="309"/>
      <c r="KEU292" s="309"/>
      <c r="KEV292" s="309"/>
      <c r="KEW292" s="309"/>
      <c r="KEX292" s="309"/>
      <c r="KEY292" s="309"/>
      <c r="KEZ292" s="309"/>
      <c r="KFA292" s="309"/>
      <c r="KFB292" s="309"/>
      <c r="KFC292" s="309"/>
      <c r="KFD292" s="309"/>
      <c r="KFE292" s="309"/>
      <c r="KFF292" s="309"/>
      <c r="KFG292" s="309"/>
      <c r="KFH292" s="309"/>
      <c r="KFI292" s="309"/>
      <c r="KFJ292" s="309"/>
      <c r="KFK292" s="309"/>
      <c r="KFL292" s="309"/>
      <c r="KFM292" s="309"/>
      <c r="KFN292" s="309"/>
      <c r="KFO292" s="309"/>
      <c r="KFP292" s="309"/>
      <c r="KFQ292" s="309"/>
      <c r="KFR292" s="309"/>
      <c r="KFS292" s="309"/>
      <c r="KFT292" s="309"/>
      <c r="KFU292" s="309"/>
      <c r="KFV292" s="309"/>
      <c r="KFW292" s="309"/>
      <c r="KFX292" s="309"/>
      <c r="KFY292" s="309"/>
      <c r="KFZ292" s="309"/>
      <c r="KGA292" s="309"/>
      <c r="KGB292" s="309"/>
      <c r="KGC292" s="309"/>
      <c r="KGD292" s="309"/>
      <c r="KGE292" s="309"/>
      <c r="KGF292" s="309"/>
      <c r="KGG292" s="309"/>
      <c r="KGH292" s="309"/>
      <c r="KGI292" s="309"/>
      <c r="KGJ292" s="309"/>
      <c r="KGK292" s="309"/>
      <c r="KGL292" s="309"/>
      <c r="KGM292" s="309"/>
      <c r="KGN292" s="309"/>
      <c r="KGO292" s="309"/>
      <c r="KGP292" s="309"/>
      <c r="KGQ292" s="309"/>
      <c r="KGR292" s="309"/>
      <c r="KGS292" s="309"/>
      <c r="KGT292" s="309"/>
      <c r="KGU292" s="309"/>
      <c r="KGV292" s="309"/>
      <c r="KGW292" s="309"/>
      <c r="KGX292" s="309"/>
      <c r="KGY292" s="309"/>
      <c r="KGZ292" s="309"/>
      <c r="KHA292" s="309"/>
      <c r="KHB292" s="309"/>
      <c r="KHC292" s="309"/>
      <c r="KHD292" s="309"/>
      <c r="KHE292" s="309"/>
      <c r="KHF292" s="309"/>
      <c r="KHG292" s="309"/>
      <c r="KHH292" s="309"/>
      <c r="KHI292" s="309"/>
      <c r="KHJ292" s="309"/>
      <c r="KHK292" s="309"/>
      <c r="KHL292" s="309"/>
      <c r="KHM292" s="309"/>
      <c r="KHN292" s="309"/>
      <c r="KHO292" s="309"/>
      <c r="KHP292" s="309"/>
      <c r="KHQ292" s="309"/>
      <c r="KHR292" s="309"/>
      <c r="KHS292" s="309"/>
      <c r="KHT292" s="309"/>
      <c r="KHU292" s="309"/>
      <c r="KHV292" s="309"/>
      <c r="KHW292" s="309"/>
      <c r="KHX292" s="309"/>
      <c r="KHY292" s="309"/>
      <c r="KHZ292" s="309"/>
      <c r="KIA292" s="309"/>
      <c r="KIB292" s="309"/>
      <c r="KIC292" s="309"/>
      <c r="KID292" s="309"/>
      <c r="KIE292" s="309"/>
      <c r="KIF292" s="309"/>
      <c r="KIG292" s="309"/>
      <c r="KIH292" s="309"/>
      <c r="KII292" s="309"/>
      <c r="KIJ292" s="309"/>
      <c r="KIK292" s="309"/>
      <c r="KIL292" s="309"/>
      <c r="KIM292" s="309"/>
      <c r="KIN292" s="309"/>
      <c r="KIO292" s="309"/>
      <c r="KIP292" s="309"/>
      <c r="KIQ292" s="309"/>
      <c r="KIR292" s="309"/>
      <c r="KIS292" s="309"/>
      <c r="KIT292" s="309"/>
      <c r="KIU292" s="309"/>
      <c r="KIV292" s="309"/>
      <c r="KIW292" s="309"/>
      <c r="KIX292" s="309"/>
      <c r="KIY292" s="309"/>
      <c r="KIZ292" s="309"/>
      <c r="KJA292" s="309"/>
      <c r="KJB292" s="309"/>
      <c r="KJC292" s="309"/>
      <c r="KJD292" s="309"/>
      <c r="KJE292" s="309"/>
      <c r="KJF292" s="309"/>
      <c r="KJG292" s="309"/>
      <c r="KJH292" s="309"/>
      <c r="KJI292" s="309"/>
      <c r="KJJ292" s="309"/>
      <c r="KJK292" s="309"/>
      <c r="KJL292" s="309"/>
      <c r="KJM292" s="309"/>
      <c r="KJN292" s="309"/>
      <c r="KJO292" s="309"/>
      <c r="KJP292" s="309"/>
      <c r="KJQ292" s="309"/>
      <c r="KJR292" s="309"/>
      <c r="KJS292" s="309"/>
      <c r="KJT292" s="309"/>
      <c r="KJU292" s="309"/>
      <c r="KJV292" s="309"/>
      <c r="KJW292" s="309"/>
      <c r="KJX292" s="309"/>
      <c r="KJY292" s="309"/>
      <c r="KJZ292" s="309"/>
      <c r="KKA292" s="309"/>
      <c r="KKB292" s="309"/>
      <c r="KKC292" s="309"/>
      <c r="KKD292" s="309"/>
      <c r="KKE292" s="309"/>
      <c r="KKF292" s="309"/>
      <c r="KKG292" s="309"/>
      <c r="KKH292" s="309"/>
      <c r="KKI292" s="309"/>
      <c r="KKJ292" s="309"/>
      <c r="KKK292" s="309"/>
      <c r="KKL292" s="309"/>
      <c r="KKM292" s="309"/>
      <c r="KKN292" s="309"/>
      <c r="KKO292" s="309"/>
      <c r="KKP292" s="309"/>
      <c r="KKQ292" s="309"/>
      <c r="KKR292" s="309"/>
      <c r="KKS292" s="309"/>
      <c r="KKT292" s="309"/>
      <c r="KKU292" s="309"/>
      <c r="KKV292" s="309"/>
      <c r="KKW292" s="309"/>
      <c r="KKX292" s="309"/>
      <c r="KKY292" s="309"/>
      <c r="KKZ292" s="309"/>
      <c r="KLA292" s="309"/>
      <c r="KLB292" s="309"/>
      <c r="KLC292" s="309"/>
      <c r="KLD292" s="309"/>
      <c r="KLE292" s="309"/>
      <c r="KLF292" s="309"/>
      <c r="KLG292" s="309"/>
      <c r="KLH292" s="309"/>
      <c r="KLI292" s="309"/>
      <c r="KLJ292" s="309"/>
      <c r="KLK292" s="309"/>
      <c r="KLL292" s="309"/>
      <c r="KLM292" s="309"/>
      <c r="KLN292" s="309"/>
      <c r="KLO292" s="309"/>
      <c r="KLP292" s="309"/>
      <c r="KLQ292" s="309"/>
      <c r="KLR292" s="309"/>
      <c r="KLS292" s="309"/>
      <c r="KLT292" s="309"/>
      <c r="KLU292" s="309"/>
      <c r="KLV292" s="309"/>
      <c r="KLW292" s="309"/>
      <c r="KLX292" s="309"/>
      <c r="KLY292" s="309"/>
      <c r="KLZ292" s="309"/>
      <c r="KMA292" s="309"/>
      <c r="KMB292" s="309"/>
      <c r="KMC292" s="309"/>
      <c r="KMD292" s="309"/>
      <c r="KME292" s="309"/>
      <c r="KMF292" s="309"/>
      <c r="KMG292" s="309"/>
      <c r="KMH292" s="309"/>
      <c r="KMI292" s="309"/>
      <c r="KMJ292" s="309"/>
      <c r="KMK292" s="309"/>
      <c r="KML292" s="309"/>
      <c r="KMM292" s="309"/>
      <c r="KMN292" s="309"/>
      <c r="KMO292" s="309"/>
      <c r="KMP292" s="309"/>
      <c r="KMQ292" s="309"/>
      <c r="KMR292" s="309"/>
      <c r="KMS292" s="309"/>
      <c r="KMT292" s="309"/>
      <c r="KMU292" s="309"/>
      <c r="KMV292" s="309"/>
      <c r="KMW292" s="309"/>
      <c r="KMX292" s="309"/>
      <c r="KMY292" s="309"/>
      <c r="KMZ292" s="309"/>
      <c r="KNA292" s="309"/>
      <c r="KNB292" s="309"/>
      <c r="KNC292" s="309"/>
      <c r="KND292" s="309"/>
      <c r="KNE292" s="309"/>
      <c r="KNF292" s="309"/>
      <c r="KNG292" s="309"/>
      <c r="KNH292" s="309"/>
      <c r="KNI292" s="309"/>
      <c r="KNJ292" s="309"/>
      <c r="KNK292" s="309"/>
      <c r="KNL292" s="309"/>
      <c r="KNM292" s="309"/>
      <c r="KNN292" s="309"/>
      <c r="KNO292" s="309"/>
      <c r="KNP292" s="309"/>
      <c r="KNQ292" s="309"/>
      <c r="KNR292" s="309"/>
      <c r="KNS292" s="309"/>
      <c r="KNT292" s="309"/>
      <c r="KNU292" s="309"/>
      <c r="KNV292" s="309"/>
      <c r="KNW292" s="309"/>
      <c r="KNX292" s="309"/>
      <c r="KNY292" s="309"/>
      <c r="KNZ292" s="309"/>
      <c r="KOA292" s="309"/>
      <c r="KOB292" s="309"/>
      <c r="KOC292" s="309"/>
      <c r="KOD292" s="309"/>
      <c r="KOE292" s="309"/>
      <c r="KOF292" s="309"/>
      <c r="KOG292" s="309"/>
      <c r="KOH292" s="309"/>
      <c r="KOI292" s="309"/>
      <c r="KOJ292" s="309"/>
      <c r="KOK292" s="309"/>
      <c r="KOL292" s="309"/>
      <c r="KOM292" s="309"/>
      <c r="KON292" s="309"/>
      <c r="KOO292" s="309"/>
      <c r="KOP292" s="309"/>
      <c r="KOQ292" s="309"/>
      <c r="KOR292" s="309"/>
      <c r="KOS292" s="309"/>
      <c r="KOT292" s="309"/>
      <c r="KOU292" s="309"/>
      <c r="KOV292" s="309"/>
      <c r="KOW292" s="309"/>
      <c r="KOX292" s="309"/>
      <c r="KOY292" s="309"/>
      <c r="KOZ292" s="309"/>
      <c r="KPA292" s="309"/>
      <c r="KPB292" s="309"/>
      <c r="KPC292" s="309"/>
      <c r="KPD292" s="309"/>
      <c r="KPE292" s="309"/>
      <c r="KPF292" s="309"/>
      <c r="KPG292" s="309"/>
      <c r="KPH292" s="309"/>
      <c r="KPI292" s="309"/>
      <c r="KPJ292" s="309"/>
      <c r="KPK292" s="309"/>
      <c r="KPL292" s="309"/>
      <c r="KPM292" s="309"/>
      <c r="KPN292" s="309"/>
      <c r="KPO292" s="309"/>
      <c r="KPP292" s="309"/>
      <c r="KPQ292" s="309"/>
      <c r="KPR292" s="309"/>
      <c r="KPS292" s="309"/>
      <c r="KPT292" s="309"/>
      <c r="KPU292" s="309"/>
      <c r="KPV292" s="309"/>
      <c r="KPW292" s="309"/>
      <c r="KPX292" s="309"/>
      <c r="KPY292" s="309"/>
      <c r="KPZ292" s="309"/>
      <c r="KQA292" s="309"/>
      <c r="KQB292" s="309"/>
      <c r="KQC292" s="309"/>
      <c r="KQD292" s="309"/>
      <c r="KQE292" s="309"/>
      <c r="KQF292" s="309"/>
      <c r="KQG292" s="309"/>
      <c r="KQH292" s="309"/>
      <c r="KQI292" s="309"/>
      <c r="KQJ292" s="309"/>
      <c r="KQK292" s="309"/>
      <c r="KQL292" s="309"/>
      <c r="KQM292" s="309"/>
      <c r="KQN292" s="309"/>
      <c r="KQO292" s="309"/>
      <c r="KQP292" s="309"/>
      <c r="KQQ292" s="309"/>
      <c r="KQR292" s="309"/>
      <c r="KQS292" s="309"/>
      <c r="KQT292" s="309"/>
      <c r="KQU292" s="309"/>
      <c r="KQV292" s="309"/>
      <c r="KQW292" s="309"/>
      <c r="KQX292" s="309"/>
      <c r="KQY292" s="309"/>
      <c r="KQZ292" s="309"/>
      <c r="KRA292" s="309"/>
      <c r="KRB292" s="309"/>
      <c r="KRC292" s="309"/>
      <c r="KRD292" s="309"/>
      <c r="KRE292" s="309"/>
      <c r="KRF292" s="309"/>
      <c r="KRG292" s="309"/>
      <c r="KRH292" s="309"/>
      <c r="KRI292" s="309"/>
      <c r="KRJ292" s="309"/>
      <c r="KRK292" s="309"/>
      <c r="KRL292" s="309"/>
      <c r="KRM292" s="309"/>
      <c r="KRN292" s="309"/>
      <c r="KRO292" s="309"/>
      <c r="KRP292" s="309"/>
      <c r="KRQ292" s="309"/>
      <c r="KRR292" s="309"/>
      <c r="KRS292" s="309"/>
      <c r="KRT292" s="309"/>
      <c r="KRU292" s="309"/>
      <c r="KRV292" s="309"/>
      <c r="KRW292" s="309"/>
      <c r="KRX292" s="309"/>
      <c r="KRY292" s="309"/>
      <c r="KRZ292" s="309"/>
      <c r="KSA292" s="309"/>
      <c r="KSB292" s="309"/>
      <c r="KSC292" s="309"/>
      <c r="KSD292" s="309"/>
      <c r="KSE292" s="309"/>
      <c r="KSF292" s="309"/>
      <c r="KSG292" s="309"/>
      <c r="KSH292" s="309"/>
      <c r="KSI292" s="309"/>
      <c r="KSJ292" s="309"/>
      <c r="KSK292" s="309"/>
      <c r="KSL292" s="309"/>
      <c r="KSM292" s="309"/>
      <c r="KSN292" s="309"/>
      <c r="KSO292" s="309"/>
      <c r="KSP292" s="309"/>
      <c r="KSQ292" s="309"/>
      <c r="KSR292" s="309"/>
      <c r="KSS292" s="309"/>
      <c r="KST292" s="309"/>
      <c r="KSU292" s="309"/>
      <c r="KSV292" s="309"/>
      <c r="KSW292" s="309"/>
      <c r="KSX292" s="309"/>
      <c r="KSY292" s="309"/>
      <c r="KSZ292" s="309"/>
      <c r="KTA292" s="309"/>
      <c r="KTB292" s="309"/>
      <c r="KTC292" s="309"/>
      <c r="KTD292" s="309"/>
      <c r="KTE292" s="309"/>
      <c r="KTF292" s="309"/>
      <c r="KTG292" s="309"/>
      <c r="KTH292" s="309"/>
      <c r="KTI292" s="309"/>
      <c r="KTJ292" s="309"/>
      <c r="KTK292" s="309"/>
      <c r="KTL292" s="309"/>
      <c r="KTM292" s="309"/>
      <c r="KTN292" s="309"/>
      <c r="KTO292" s="309"/>
      <c r="KTP292" s="309"/>
      <c r="KTQ292" s="309"/>
      <c r="KTR292" s="309"/>
      <c r="KTS292" s="309"/>
      <c r="KTT292" s="309"/>
      <c r="KTU292" s="309"/>
      <c r="KTV292" s="309"/>
      <c r="KTW292" s="309"/>
      <c r="KTX292" s="309"/>
      <c r="KTY292" s="309"/>
      <c r="KTZ292" s="309"/>
      <c r="KUA292" s="309"/>
      <c r="KUB292" s="309"/>
      <c r="KUC292" s="309"/>
      <c r="KUD292" s="309"/>
      <c r="KUE292" s="309"/>
      <c r="KUF292" s="309"/>
      <c r="KUG292" s="309"/>
      <c r="KUH292" s="309"/>
      <c r="KUI292" s="309"/>
      <c r="KUJ292" s="309"/>
      <c r="KUK292" s="309"/>
      <c r="KUL292" s="309"/>
      <c r="KUM292" s="309"/>
      <c r="KUN292" s="309"/>
      <c r="KUO292" s="309"/>
      <c r="KUP292" s="309"/>
      <c r="KUQ292" s="309"/>
      <c r="KUR292" s="309"/>
      <c r="KUS292" s="309"/>
      <c r="KUT292" s="309"/>
      <c r="KUU292" s="309"/>
      <c r="KUV292" s="309"/>
      <c r="KUW292" s="309"/>
      <c r="KUX292" s="309"/>
      <c r="KUY292" s="309"/>
      <c r="KUZ292" s="309"/>
      <c r="KVA292" s="309"/>
      <c r="KVB292" s="309"/>
      <c r="KVC292" s="309"/>
      <c r="KVD292" s="309"/>
      <c r="KVE292" s="309"/>
      <c r="KVF292" s="309"/>
      <c r="KVG292" s="309"/>
      <c r="KVH292" s="309"/>
      <c r="KVI292" s="309"/>
      <c r="KVJ292" s="309"/>
      <c r="KVK292" s="309"/>
      <c r="KVL292" s="309"/>
      <c r="KVM292" s="309"/>
      <c r="KVN292" s="309"/>
      <c r="KVO292" s="309"/>
      <c r="KVP292" s="309"/>
      <c r="KVQ292" s="309"/>
      <c r="KVR292" s="309"/>
      <c r="KVS292" s="309"/>
      <c r="KVT292" s="309"/>
      <c r="KVU292" s="309"/>
      <c r="KVV292" s="309"/>
      <c r="KVW292" s="309"/>
      <c r="KVX292" s="309"/>
      <c r="KVY292" s="309"/>
      <c r="KVZ292" s="309"/>
      <c r="KWA292" s="309"/>
      <c r="KWB292" s="309"/>
      <c r="KWC292" s="309"/>
      <c r="KWD292" s="309"/>
      <c r="KWE292" s="309"/>
      <c r="KWF292" s="309"/>
      <c r="KWG292" s="309"/>
      <c r="KWH292" s="309"/>
      <c r="KWI292" s="309"/>
      <c r="KWJ292" s="309"/>
      <c r="KWK292" s="309"/>
      <c r="KWL292" s="309"/>
      <c r="KWM292" s="309"/>
      <c r="KWN292" s="309"/>
      <c r="KWO292" s="309"/>
      <c r="KWP292" s="309"/>
      <c r="KWQ292" s="309"/>
      <c r="KWR292" s="309"/>
      <c r="KWS292" s="309"/>
      <c r="KWT292" s="309"/>
      <c r="KWU292" s="309"/>
      <c r="KWV292" s="309"/>
      <c r="KWW292" s="309"/>
      <c r="KWX292" s="309"/>
      <c r="KWY292" s="309"/>
      <c r="KWZ292" s="309"/>
      <c r="KXA292" s="309"/>
      <c r="KXB292" s="309"/>
      <c r="KXC292" s="309"/>
      <c r="KXD292" s="309"/>
      <c r="KXE292" s="309"/>
      <c r="KXF292" s="309"/>
      <c r="KXG292" s="309"/>
      <c r="KXH292" s="309"/>
      <c r="KXI292" s="309"/>
      <c r="KXJ292" s="309"/>
      <c r="KXK292" s="309"/>
      <c r="KXL292" s="309"/>
      <c r="KXM292" s="309"/>
      <c r="KXN292" s="309"/>
      <c r="KXO292" s="309"/>
      <c r="KXP292" s="309"/>
      <c r="KXQ292" s="309"/>
      <c r="KXR292" s="309"/>
      <c r="KXS292" s="309"/>
      <c r="KXT292" s="309"/>
      <c r="KXU292" s="309"/>
      <c r="KXV292" s="309"/>
      <c r="KXW292" s="309"/>
      <c r="KXX292" s="309"/>
      <c r="KXY292" s="309"/>
      <c r="KXZ292" s="309"/>
      <c r="KYA292" s="309"/>
      <c r="KYB292" s="309"/>
      <c r="KYC292" s="309"/>
      <c r="KYD292" s="309"/>
      <c r="KYE292" s="309"/>
      <c r="KYF292" s="309"/>
      <c r="KYG292" s="309"/>
      <c r="KYH292" s="309"/>
      <c r="KYI292" s="309"/>
      <c r="KYJ292" s="309"/>
      <c r="KYK292" s="309"/>
      <c r="KYL292" s="309"/>
      <c r="KYM292" s="309"/>
      <c r="KYN292" s="309"/>
      <c r="KYO292" s="309"/>
      <c r="KYP292" s="309"/>
      <c r="KYQ292" s="309"/>
      <c r="KYR292" s="309"/>
      <c r="KYS292" s="309"/>
      <c r="KYT292" s="309"/>
      <c r="KYU292" s="309"/>
      <c r="KYV292" s="309"/>
      <c r="KYW292" s="309"/>
      <c r="KYX292" s="309"/>
      <c r="KYY292" s="309"/>
      <c r="KYZ292" s="309"/>
      <c r="KZA292" s="309"/>
      <c r="KZB292" s="309"/>
      <c r="KZC292" s="309"/>
      <c r="KZD292" s="309"/>
      <c r="KZE292" s="309"/>
      <c r="KZF292" s="309"/>
      <c r="KZG292" s="309"/>
      <c r="KZH292" s="309"/>
      <c r="KZI292" s="309"/>
      <c r="KZJ292" s="309"/>
      <c r="KZK292" s="309"/>
      <c r="KZL292" s="309"/>
      <c r="KZM292" s="309"/>
      <c r="KZN292" s="309"/>
      <c r="KZO292" s="309"/>
      <c r="KZP292" s="309"/>
      <c r="KZQ292" s="309"/>
      <c r="KZR292" s="309"/>
      <c r="KZS292" s="309"/>
      <c r="KZT292" s="309"/>
      <c r="KZU292" s="309"/>
      <c r="KZV292" s="309"/>
      <c r="KZW292" s="309"/>
      <c r="KZX292" s="309"/>
      <c r="KZY292" s="309"/>
      <c r="KZZ292" s="309"/>
      <c r="LAA292" s="309"/>
      <c r="LAB292" s="309"/>
      <c r="LAC292" s="309"/>
      <c r="LAD292" s="309"/>
      <c r="LAE292" s="309"/>
      <c r="LAF292" s="309"/>
      <c r="LAG292" s="309"/>
      <c r="LAH292" s="309"/>
      <c r="LAI292" s="309"/>
      <c r="LAJ292" s="309"/>
      <c r="LAK292" s="309"/>
      <c r="LAL292" s="309"/>
      <c r="LAM292" s="309"/>
      <c r="LAN292" s="309"/>
      <c r="LAO292" s="309"/>
      <c r="LAP292" s="309"/>
      <c r="LAQ292" s="309"/>
      <c r="LAR292" s="309"/>
      <c r="LAS292" s="309"/>
      <c r="LAT292" s="309"/>
      <c r="LAU292" s="309"/>
      <c r="LAV292" s="309"/>
      <c r="LAW292" s="309"/>
      <c r="LAX292" s="309"/>
      <c r="LAY292" s="309"/>
      <c r="LAZ292" s="309"/>
      <c r="LBA292" s="309"/>
      <c r="LBB292" s="309"/>
      <c r="LBC292" s="309"/>
      <c r="LBD292" s="309"/>
      <c r="LBE292" s="309"/>
      <c r="LBF292" s="309"/>
      <c r="LBG292" s="309"/>
      <c r="LBH292" s="309"/>
      <c r="LBI292" s="309"/>
      <c r="LBJ292" s="309"/>
      <c r="LBK292" s="309"/>
      <c r="LBL292" s="309"/>
      <c r="LBM292" s="309"/>
      <c r="LBN292" s="309"/>
      <c r="LBO292" s="309"/>
      <c r="LBP292" s="309"/>
      <c r="LBQ292" s="309"/>
      <c r="LBR292" s="309"/>
      <c r="LBS292" s="309"/>
      <c r="LBT292" s="309"/>
      <c r="LBU292" s="309"/>
      <c r="LBV292" s="309"/>
      <c r="LBW292" s="309"/>
      <c r="LBX292" s="309"/>
      <c r="LBY292" s="309"/>
      <c r="LBZ292" s="309"/>
      <c r="LCA292" s="309"/>
      <c r="LCB292" s="309"/>
      <c r="LCC292" s="309"/>
      <c r="LCD292" s="309"/>
      <c r="LCE292" s="309"/>
      <c r="LCF292" s="309"/>
      <c r="LCG292" s="309"/>
      <c r="LCH292" s="309"/>
      <c r="LCI292" s="309"/>
      <c r="LCJ292" s="309"/>
      <c r="LCK292" s="309"/>
      <c r="LCL292" s="309"/>
      <c r="LCM292" s="309"/>
      <c r="LCN292" s="309"/>
      <c r="LCO292" s="309"/>
      <c r="LCP292" s="309"/>
      <c r="LCQ292" s="309"/>
      <c r="LCR292" s="309"/>
      <c r="LCS292" s="309"/>
      <c r="LCT292" s="309"/>
      <c r="LCU292" s="309"/>
      <c r="LCV292" s="309"/>
      <c r="LCW292" s="309"/>
      <c r="LCX292" s="309"/>
      <c r="LCY292" s="309"/>
      <c r="LCZ292" s="309"/>
      <c r="LDA292" s="309"/>
      <c r="LDB292" s="309"/>
      <c r="LDC292" s="309"/>
      <c r="LDD292" s="309"/>
      <c r="LDE292" s="309"/>
      <c r="LDF292" s="309"/>
      <c r="LDG292" s="309"/>
      <c r="LDH292" s="309"/>
      <c r="LDI292" s="309"/>
      <c r="LDJ292" s="309"/>
      <c r="LDK292" s="309"/>
      <c r="LDL292" s="309"/>
      <c r="LDM292" s="309"/>
      <c r="LDN292" s="309"/>
      <c r="LDO292" s="309"/>
      <c r="LDP292" s="309"/>
      <c r="LDQ292" s="309"/>
      <c r="LDR292" s="309"/>
      <c r="LDS292" s="309"/>
      <c r="LDT292" s="309"/>
      <c r="LDU292" s="309"/>
      <c r="LDV292" s="309"/>
      <c r="LDW292" s="309"/>
      <c r="LDX292" s="309"/>
      <c r="LDY292" s="309"/>
      <c r="LDZ292" s="309"/>
      <c r="LEA292" s="309"/>
      <c r="LEB292" s="309"/>
      <c r="LEC292" s="309"/>
      <c r="LED292" s="309"/>
      <c r="LEE292" s="309"/>
      <c r="LEF292" s="309"/>
      <c r="LEG292" s="309"/>
      <c r="LEH292" s="309"/>
      <c r="LEI292" s="309"/>
      <c r="LEJ292" s="309"/>
      <c r="LEK292" s="309"/>
      <c r="LEL292" s="309"/>
      <c r="LEM292" s="309"/>
      <c r="LEN292" s="309"/>
      <c r="LEO292" s="309"/>
      <c r="LEP292" s="309"/>
      <c r="LEQ292" s="309"/>
      <c r="LER292" s="309"/>
      <c r="LES292" s="309"/>
      <c r="LET292" s="309"/>
      <c r="LEU292" s="309"/>
      <c r="LEV292" s="309"/>
      <c r="LEW292" s="309"/>
      <c r="LEX292" s="309"/>
      <c r="LEY292" s="309"/>
      <c r="LEZ292" s="309"/>
      <c r="LFA292" s="309"/>
      <c r="LFB292" s="309"/>
      <c r="LFC292" s="309"/>
      <c r="LFD292" s="309"/>
      <c r="LFE292" s="309"/>
      <c r="LFF292" s="309"/>
      <c r="LFG292" s="309"/>
      <c r="LFH292" s="309"/>
      <c r="LFI292" s="309"/>
      <c r="LFJ292" s="309"/>
      <c r="LFK292" s="309"/>
      <c r="LFL292" s="309"/>
      <c r="LFM292" s="309"/>
      <c r="LFN292" s="309"/>
      <c r="LFO292" s="309"/>
      <c r="LFP292" s="309"/>
      <c r="LFQ292" s="309"/>
      <c r="LFR292" s="309"/>
      <c r="LFS292" s="309"/>
      <c r="LFT292" s="309"/>
      <c r="LFU292" s="309"/>
      <c r="LFV292" s="309"/>
      <c r="LFW292" s="309"/>
      <c r="LFX292" s="309"/>
      <c r="LFY292" s="309"/>
      <c r="LFZ292" s="309"/>
      <c r="LGA292" s="309"/>
      <c r="LGB292" s="309"/>
      <c r="LGC292" s="309"/>
      <c r="LGD292" s="309"/>
      <c r="LGE292" s="309"/>
      <c r="LGF292" s="309"/>
      <c r="LGG292" s="309"/>
      <c r="LGH292" s="309"/>
      <c r="LGI292" s="309"/>
      <c r="LGJ292" s="309"/>
      <c r="LGK292" s="309"/>
      <c r="LGL292" s="309"/>
      <c r="LGM292" s="309"/>
      <c r="LGN292" s="309"/>
      <c r="LGO292" s="309"/>
      <c r="LGP292" s="309"/>
      <c r="LGQ292" s="309"/>
      <c r="LGR292" s="309"/>
      <c r="LGS292" s="309"/>
      <c r="LGT292" s="309"/>
      <c r="LGU292" s="309"/>
      <c r="LGV292" s="309"/>
      <c r="LGW292" s="309"/>
      <c r="LGX292" s="309"/>
      <c r="LGY292" s="309"/>
      <c r="LGZ292" s="309"/>
      <c r="LHA292" s="309"/>
      <c r="LHB292" s="309"/>
      <c r="LHC292" s="309"/>
      <c r="LHD292" s="309"/>
      <c r="LHE292" s="309"/>
      <c r="LHF292" s="309"/>
      <c r="LHG292" s="309"/>
      <c r="LHH292" s="309"/>
      <c r="LHI292" s="309"/>
      <c r="LHJ292" s="309"/>
      <c r="LHK292" s="309"/>
      <c r="LHL292" s="309"/>
      <c r="LHM292" s="309"/>
      <c r="LHN292" s="309"/>
      <c r="LHO292" s="309"/>
      <c r="LHP292" s="309"/>
      <c r="LHQ292" s="309"/>
      <c r="LHR292" s="309"/>
      <c r="LHS292" s="309"/>
      <c r="LHT292" s="309"/>
      <c r="LHU292" s="309"/>
      <c r="LHV292" s="309"/>
      <c r="LHW292" s="309"/>
      <c r="LHX292" s="309"/>
      <c r="LHY292" s="309"/>
      <c r="LHZ292" s="309"/>
      <c r="LIA292" s="309"/>
      <c r="LIB292" s="309"/>
      <c r="LIC292" s="309"/>
      <c r="LID292" s="309"/>
      <c r="LIE292" s="309"/>
      <c r="LIF292" s="309"/>
      <c r="LIG292" s="309"/>
      <c r="LIH292" s="309"/>
      <c r="LII292" s="309"/>
      <c r="LIJ292" s="309"/>
      <c r="LIK292" s="309"/>
      <c r="LIL292" s="309"/>
      <c r="LIM292" s="309"/>
      <c r="LIN292" s="309"/>
      <c r="LIO292" s="309"/>
      <c r="LIP292" s="309"/>
      <c r="LIQ292" s="309"/>
      <c r="LIR292" s="309"/>
      <c r="LIS292" s="309"/>
      <c r="LIT292" s="309"/>
      <c r="LIU292" s="309"/>
      <c r="LIV292" s="309"/>
      <c r="LIW292" s="309"/>
      <c r="LIX292" s="309"/>
      <c r="LIY292" s="309"/>
      <c r="LIZ292" s="309"/>
      <c r="LJA292" s="309"/>
      <c r="LJB292" s="309"/>
      <c r="LJC292" s="309"/>
      <c r="LJD292" s="309"/>
      <c r="LJE292" s="309"/>
      <c r="LJF292" s="309"/>
      <c r="LJG292" s="309"/>
      <c r="LJH292" s="309"/>
      <c r="LJI292" s="309"/>
      <c r="LJJ292" s="309"/>
      <c r="LJK292" s="309"/>
      <c r="LJL292" s="309"/>
      <c r="LJM292" s="309"/>
      <c r="LJN292" s="309"/>
      <c r="LJO292" s="309"/>
      <c r="LJP292" s="309"/>
      <c r="LJQ292" s="309"/>
      <c r="LJR292" s="309"/>
      <c r="LJS292" s="309"/>
      <c r="LJT292" s="309"/>
      <c r="LJU292" s="309"/>
      <c r="LJV292" s="309"/>
      <c r="LJW292" s="309"/>
      <c r="LJX292" s="309"/>
      <c r="LJY292" s="309"/>
      <c r="LJZ292" s="309"/>
      <c r="LKA292" s="309"/>
      <c r="LKB292" s="309"/>
      <c r="LKC292" s="309"/>
      <c r="LKD292" s="309"/>
      <c r="LKE292" s="309"/>
      <c r="LKF292" s="309"/>
      <c r="LKG292" s="309"/>
      <c r="LKH292" s="309"/>
      <c r="LKI292" s="309"/>
      <c r="LKJ292" s="309"/>
      <c r="LKK292" s="309"/>
      <c r="LKL292" s="309"/>
      <c r="LKM292" s="309"/>
      <c r="LKN292" s="309"/>
      <c r="LKO292" s="309"/>
      <c r="LKP292" s="309"/>
      <c r="LKQ292" s="309"/>
      <c r="LKR292" s="309"/>
      <c r="LKS292" s="309"/>
      <c r="LKT292" s="309"/>
      <c r="LKU292" s="309"/>
      <c r="LKV292" s="309"/>
      <c r="LKW292" s="309"/>
      <c r="LKX292" s="309"/>
      <c r="LKY292" s="309"/>
      <c r="LKZ292" s="309"/>
      <c r="LLA292" s="309"/>
      <c r="LLB292" s="309"/>
      <c r="LLC292" s="309"/>
      <c r="LLD292" s="309"/>
      <c r="LLE292" s="309"/>
      <c r="LLF292" s="309"/>
      <c r="LLG292" s="309"/>
      <c r="LLH292" s="309"/>
      <c r="LLI292" s="309"/>
      <c r="LLJ292" s="309"/>
      <c r="LLK292" s="309"/>
      <c r="LLL292" s="309"/>
      <c r="LLM292" s="309"/>
      <c r="LLN292" s="309"/>
      <c r="LLO292" s="309"/>
      <c r="LLP292" s="309"/>
      <c r="LLQ292" s="309"/>
      <c r="LLR292" s="309"/>
      <c r="LLS292" s="309"/>
      <c r="LLT292" s="309"/>
      <c r="LLU292" s="309"/>
      <c r="LLV292" s="309"/>
      <c r="LLW292" s="309"/>
      <c r="LLX292" s="309"/>
      <c r="LLY292" s="309"/>
      <c r="LLZ292" s="309"/>
      <c r="LMA292" s="309"/>
      <c r="LMB292" s="309"/>
      <c r="LMC292" s="309"/>
      <c r="LMD292" s="309"/>
      <c r="LME292" s="309"/>
      <c r="LMF292" s="309"/>
      <c r="LMG292" s="309"/>
      <c r="LMH292" s="309"/>
      <c r="LMI292" s="309"/>
      <c r="LMJ292" s="309"/>
      <c r="LMK292" s="309"/>
      <c r="LML292" s="309"/>
      <c r="LMM292" s="309"/>
      <c r="LMN292" s="309"/>
      <c r="LMO292" s="309"/>
      <c r="LMP292" s="309"/>
      <c r="LMQ292" s="309"/>
      <c r="LMR292" s="309"/>
      <c r="LMS292" s="309"/>
      <c r="LMT292" s="309"/>
      <c r="LMU292" s="309"/>
      <c r="LMV292" s="309"/>
      <c r="LMW292" s="309"/>
      <c r="LMX292" s="309"/>
      <c r="LMY292" s="309"/>
      <c r="LMZ292" s="309"/>
      <c r="LNA292" s="309"/>
      <c r="LNB292" s="309"/>
      <c r="LNC292" s="309"/>
      <c r="LND292" s="309"/>
      <c r="LNE292" s="309"/>
      <c r="LNF292" s="309"/>
      <c r="LNG292" s="309"/>
      <c r="LNH292" s="309"/>
      <c r="LNI292" s="309"/>
      <c r="LNJ292" s="309"/>
      <c r="LNK292" s="309"/>
      <c r="LNL292" s="309"/>
      <c r="LNM292" s="309"/>
      <c r="LNN292" s="309"/>
      <c r="LNO292" s="309"/>
      <c r="LNP292" s="309"/>
      <c r="LNQ292" s="309"/>
      <c r="LNR292" s="309"/>
      <c r="LNS292" s="309"/>
      <c r="LNT292" s="309"/>
      <c r="LNU292" s="309"/>
      <c r="LNV292" s="309"/>
      <c r="LNW292" s="309"/>
      <c r="LNX292" s="309"/>
      <c r="LNY292" s="309"/>
      <c r="LNZ292" s="309"/>
      <c r="LOA292" s="309"/>
      <c r="LOB292" s="309"/>
      <c r="LOC292" s="309"/>
      <c r="LOD292" s="309"/>
      <c r="LOE292" s="309"/>
      <c r="LOF292" s="309"/>
      <c r="LOG292" s="309"/>
      <c r="LOH292" s="309"/>
      <c r="LOI292" s="309"/>
      <c r="LOJ292" s="309"/>
      <c r="LOK292" s="309"/>
      <c r="LOL292" s="309"/>
      <c r="LOM292" s="309"/>
      <c r="LON292" s="309"/>
      <c r="LOO292" s="309"/>
      <c r="LOP292" s="309"/>
      <c r="LOQ292" s="309"/>
      <c r="LOR292" s="309"/>
      <c r="LOS292" s="309"/>
      <c r="LOT292" s="309"/>
      <c r="LOU292" s="309"/>
      <c r="LOV292" s="309"/>
      <c r="LOW292" s="309"/>
      <c r="LOX292" s="309"/>
      <c r="LOY292" s="309"/>
      <c r="LOZ292" s="309"/>
      <c r="LPA292" s="309"/>
      <c r="LPB292" s="309"/>
      <c r="LPC292" s="309"/>
      <c r="LPD292" s="309"/>
      <c r="LPE292" s="309"/>
      <c r="LPF292" s="309"/>
      <c r="LPG292" s="309"/>
      <c r="LPH292" s="309"/>
      <c r="LPI292" s="309"/>
      <c r="LPJ292" s="309"/>
      <c r="LPK292" s="309"/>
      <c r="LPL292" s="309"/>
      <c r="LPM292" s="309"/>
      <c r="LPN292" s="309"/>
      <c r="LPO292" s="309"/>
      <c r="LPP292" s="309"/>
      <c r="LPQ292" s="309"/>
      <c r="LPR292" s="309"/>
      <c r="LPS292" s="309"/>
      <c r="LPT292" s="309"/>
      <c r="LPU292" s="309"/>
      <c r="LPV292" s="309"/>
      <c r="LPW292" s="309"/>
      <c r="LPX292" s="309"/>
      <c r="LPY292" s="309"/>
      <c r="LPZ292" s="309"/>
      <c r="LQA292" s="309"/>
      <c r="LQB292" s="309"/>
      <c r="LQC292" s="309"/>
      <c r="LQD292" s="309"/>
      <c r="LQE292" s="309"/>
      <c r="LQF292" s="309"/>
      <c r="LQG292" s="309"/>
      <c r="LQH292" s="309"/>
      <c r="LQI292" s="309"/>
      <c r="LQJ292" s="309"/>
      <c r="LQK292" s="309"/>
      <c r="LQL292" s="309"/>
      <c r="LQM292" s="309"/>
      <c r="LQN292" s="309"/>
      <c r="LQO292" s="309"/>
      <c r="LQP292" s="309"/>
      <c r="LQQ292" s="309"/>
      <c r="LQR292" s="309"/>
      <c r="LQS292" s="309"/>
      <c r="LQT292" s="309"/>
      <c r="LQU292" s="309"/>
      <c r="LQV292" s="309"/>
      <c r="LQW292" s="309"/>
      <c r="LQX292" s="309"/>
      <c r="LQY292" s="309"/>
      <c r="LQZ292" s="309"/>
      <c r="LRA292" s="309"/>
      <c r="LRB292" s="309"/>
      <c r="LRC292" s="309"/>
      <c r="LRD292" s="309"/>
      <c r="LRE292" s="309"/>
      <c r="LRF292" s="309"/>
      <c r="LRG292" s="309"/>
      <c r="LRH292" s="309"/>
      <c r="LRI292" s="309"/>
      <c r="LRJ292" s="309"/>
      <c r="LRK292" s="309"/>
      <c r="LRL292" s="309"/>
      <c r="LRM292" s="309"/>
      <c r="LRN292" s="309"/>
      <c r="LRO292" s="309"/>
      <c r="LRP292" s="309"/>
      <c r="LRQ292" s="309"/>
      <c r="LRR292" s="309"/>
      <c r="LRS292" s="309"/>
      <c r="LRT292" s="309"/>
      <c r="LRU292" s="309"/>
      <c r="LRV292" s="309"/>
      <c r="LRW292" s="309"/>
      <c r="LRX292" s="309"/>
      <c r="LRY292" s="309"/>
      <c r="LRZ292" s="309"/>
      <c r="LSA292" s="309"/>
      <c r="LSB292" s="309"/>
      <c r="LSC292" s="309"/>
      <c r="LSD292" s="309"/>
      <c r="LSE292" s="309"/>
      <c r="LSF292" s="309"/>
      <c r="LSG292" s="309"/>
      <c r="LSH292" s="309"/>
      <c r="LSI292" s="309"/>
      <c r="LSJ292" s="309"/>
      <c r="LSK292" s="309"/>
      <c r="LSL292" s="309"/>
      <c r="LSM292" s="309"/>
      <c r="LSN292" s="309"/>
      <c r="LSO292" s="309"/>
      <c r="LSP292" s="309"/>
      <c r="LSQ292" s="309"/>
      <c r="LSR292" s="309"/>
      <c r="LSS292" s="309"/>
      <c r="LST292" s="309"/>
      <c r="LSU292" s="309"/>
      <c r="LSV292" s="309"/>
      <c r="LSW292" s="309"/>
      <c r="LSX292" s="309"/>
      <c r="LSY292" s="309"/>
      <c r="LSZ292" s="309"/>
      <c r="LTA292" s="309"/>
      <c r="LTB292" s="309"/>
      <c r="LTC292" s="309"/>
      <c r="LTD292" s="309"/>
      <c r="LTE292" s="309"/>
      <c r="LTF292" s="309"/>
      <c r="LTG292" s="309"/>
      <c r="LTH292" s="309"/>
      <c r="LTI292" s="309"/>
      <c r="LTJ292" s="309"/>
      <c r="LTK292" s="309"/>
      <c r="LTL292" s="309"/>
      <c r="LTM292" s="309"/>
      <c r="LTN292" s="309"/>
      <c r="LTO292" s="309"/>
      <c r="LTP292" s="309"/>
      <c r="LTQ292" s="309"/>
      <c r="LTR292" s="309"/>
      <c r="LTS292" s="309"/>
      <c r="LTT292" s="309"/>
      <c r="LTU292" s="309"/>
      <c r="LTV292" s="309"/>
      <c r="LTW292" s="309"/>
      <c r="LTX292" s="309"/>
      <c r="LTY292" s="309"/>
      <c r="LTZ292" s="309"/>
      <c r="LUA292" s="309"/>
      <c r="LUB292" s="309"/>
      <c r="LUC292" s="309"/>
      <c r="LUD292" s="309"/>
      <c r="LUE292" s="309"/>
      <c r="LUF292" s="309"/>
      <c r="LUG292" s="309"/>
      <c r="LUH292" s="309"/>
      <c r="LUI292" s="309"/>
      <c r="LUJ292" s="309"/>
      <c r="LUK292" s="309"/>
      <c r="LUL292" s="309"/>
      <c r="LUM292" s="309"/>
      <c r="LUN292" s="309"/>
      <c r="LUO292" s="309"/>
      <c r="LUP292" s="309"/>
      <c r="LUQ292" s="309"/>
      <c r="LUR292" s="309"/>
      <c r="LUS292" s="309"/>
      <c r="LUT292" s="309"/>
      <c r="LUU292" s="309"/>
      <c r="LUV292" s="309"/>
      <c r="LUW292" s="309"/>
      <c r="LUX292" s="309"/>
      <c r="LUY292" s="309"/>
      <c r="LUZ292" s="309"/>
      <c r="LVA292" s="309"/>
      <c r="LVB292" s="309"/>
      <c r="LVC292" s="309"/>
      <c r="LVD292" s="309"/>
      <c r="LVE292" s="309"/>
      <c r="LVF292" s="309"/>
      <c r="LVG292" s="309"/>
      <c r="LVH292" s="309"/>
      <c r="LVI292" s="309"/>
      <c r="LVJ292" s="309"/>
      <c r="LVK292" s="309"/>
      <c r="LVL292" s="309"/>
      <c r="LVM292" s="309"/>
      <c r="LVN292" s="309"/>
      <c r="LVO292" s="309"/>
      <c r="LVP292" s="309"/>
      <c r="LVQ292" s="309"/>
      <c r="LVR292" s="309"/>
      <c r="LVS292" s="309"/>
      <c r="LVT292" s="309"/>
      <c r="LVU292" s="309"/>
      <c r="LVV292" s="309"/>
      <c r="LVW292" s="309"/>
      <c r="LVX292" s="309"/>
      <c r="LVY292" s="309"/>
      <c r="LVZ292" s="309"/>
      <c r="LWA292" s="309"/>
      <c r="LWB292" s="309"/>
      <c r="LWC292" s="309"/>
      <c r="LWD292" s="309"/>
      <c r="LWE292" s="309"/>
      <c r="LWF292" s="309"/>
      <c r="LWG292" s="309"/>
      <c r="LWH292" s="309"/>
      <c r="LWI292" s="309"/>
      <c r="LWJ292" s="309"/>
      <c r="LWK292" s="309"/>
      <c r="LWL292" s="309"/>
      <c r="LWM292" s="309"/>
      <c r="LWN292" s="309"/>
      <c r="LWO292" s="309"/>
      <c r="LWP292" s="309"/>
      <c r="LWQ292" s="309"/>
      <c r="LWR292" s="309"/>
      <c r="LWS292" s="309"/>
      <c r="LWT292" s="309"/>
      <c r="LWU292" s="309"/>
      <c r="LWV292" s="309"/>
      <c r="LWW292" s="309"/>
      <c r="LWX292" s="309"/>
      <c r="LWY292" s="309"/>
      <c r="LWZ292" s="309"/>
      <c r="LXA292" s="309"/>
      <c r="LXB292" s="309"/>
      <c r="LXC292" s="309"/>
      <c r="LXD292" s="309"/>
      <c r="LXE292" s="309"/>
      <c r="LXF292" s="309"/>
      <c r="LXG292" s="309"/>
      <c r="LXH292" s="309"/>
      <c r="LXI292" s="309"/>
      <c r="LXJ292" s="309"/>
      <c r="LXK292" s="309"/>
      <c r="LXL292" s="309"/>
      <c r="LXM292" s="309"/>
      <c r="LXN292" s="309"/>
      <c r="LXO292" s="309"/>
      <c r="LXP292" s="309"/>
      <c r="LXQ292" s="309"/>
      <c r="LXR292" s="309"/>
      <c r="LXS292" s="309"/>
      <c r="LXT292" s="309"/>
      <c r="LXU292" s="309"/>
      <c r="LXV292" s="309"/>
      <c r="LXW292" s="309"/>
      <c r="LXX292" s="309"/>
      <c r="LXY292" s="309"/>
      <c r="LXZ292" s="309"/>
      <c r="LYA292" s="309"/>
      <c r="LYB292" s="309"/>
      <c r="LYC292" s="309"/>
      <c r="LYD292" s="309"/>
      <c r="LYE292" s="309"/>
      <c r="LYF292" s="309"/>
      <c r="LYG292" s="309"/>
      <c r="LYH292" s="309"/>
      <c r="LYI292" s="309"/>
      <c r="LYJ292" s="309"/>
      <c r="LYK292" s="309"/>
      <c r="LYL292" s="309"/>
      <c r="LYM292" s="309"/>
      <c r="LYN292" s="309"/>
      <c r="LYO292" s="309"/>
      <c r="LYP292" s="309"/>
      <c r="LYQ292" s="309"/>
      <c r="LYR292" s="309"/>
      <c r="LYS292" s="309"/>
      <c r="LYT292" s="309"/>
      <c r="LYU292" s="309"/>
      <c r="LYV292" s="309"/>
      <c r="LYW292" s="309"/>
      <c r="LYX292" s="309"/>
      <c r="LYY292" s="309"/>
      <c r="LYZ292" s="309"/>
      <c r="LZA292" s="309"/>
      <c r="LZB292" s="309"/>
      <c r="LZC292" s="309"/>
      <c r="LZD292" s="309"/>
      <c r="LZE292" s="309"/>
      <c r="LZF292" s="309"/>
      <c r="LZG292" s="309"/>
      <c r="LZH292" s="309"/>
      <c r="LZI292" s="309"/>
      <c r="LZJ292" s="309"/>
      <c r="LZK292" s="309"/>
      <c r="LZL292" s="309"/>
      <c r="LZM292" s="309"/>
      <c r="LZN292" s="309"/>
      <c r="LZO292" s="309"/>
      <c r="LZP292" s="309"/>
      <c r="LZQ292" s="309"/>
      <c r="LZR292" s="309"/>
      <c r="LZS292" s="309"/>
      <c r="LZT292" s="309"/>
      <c r="LZU292" s="309"/>
      <c r="LZV292" s="309"/>
      <c r="LZW292" s="309"/>
      <c r="LZX292" s="309"/>
      <c r="LZY292" s="309"/>
      <c r="LZZ292" s="309"/>
      <c r="MAA292" s="309"/>
      <c r="MAB292" s="309"/>
      <c r="MAC292" s="309"/>
      <c r="MAD292" s="309"/>
      <c r="MAE292" s="309"/>
      <c r="MAF292" s="309"/>
      <c r="MAG292" s="309"/>
      <c r="MAH292" s="309"/>
      <c r="MAI292" s="309"/>
      <c r="MAJ292" s="309"/>
      <c r="MAK292" s="309"/>
      <c r="MAL292" s="309"/>
      <c r="MAM292" s="309"/>
      <c r="MAN292" s="309"/>
      <c r="MAO292" s="309"/>
      <c r="MAP292" s="309"/>
      <c r="MAQ292" s="309"/>
      <c r="MAR292" s="309"/>
      <c r="MAS292" s="309"/>
      <c r="MAT292" s="309"/>
      <c r="MAU292" s="309"/>
      <c r="MAV292" s="309"/>
      <c r="MAW292" s="309"/>
      <c r="MAX292" s="309"/>
      <c r="MAY292" s="309"/>
      <c r="MAZ292" s="309"/>
      <c r="MBA292" s="309"/>
      <c r="MBB292" s="309"/>
      <c r="MBC292" s="309"/>
      <c r="MBD292" s="309"/>
      <c r="MBE292" s="309"/>
      <c r="MBF292" s="309"/>
      <c r="MBG292" s="309"/>
      <c r="MBH292" s="309"/>
      <c r="MBI292" s="309"/>
      <c r="MBJ292" s="309"/>
      <c r="MBK292" s="309"/>
      <c r="MBL292" s="309"/>
      <c r="MBM292" s="309"/>
      <c r="MBN292" s="309"/>
      <c r="MBO292" s="309"/>
      <c r="MBP292" s="309"/>
      <c r="MBQ292" s="309"/>
      <c r="MBR292" s="309"/>
      <c r="MBS292" s="309"/>
      <c r="MBT292" s="309"/>
      <c r="MBU292" s="309"/>
      <c r="MBV292" s="309"/>
      <c r="MBW292" s="309"/>
      <c r="MBX292" s="309"/>
      <c r="MBY292" s="309"/>
      <c r="MBZ292" s="309"/>
      <c r="MCA292" s="309"/>
      <c r="MCB292" s="309"/>
      <c r="MCC292" s="309"/>
      <c r="MCD292" s="309"/>
      <c r="MCE292" s="309"/>
      <c r="MCF292" s="309"/>
      <c r="MCG292" s="309"/>
      <c r="MCH292" s="309"/>
      <c r="MCI292" s="309"/>
      <c r="MCJ292" s="309"/>
      <c r="MCK292" s="309"/>
      <c r="MCL292" s="309"/>
      <c r="MCM292" s="309"/>
      <c r="MCN292" s="309"/>
      <c r="MCO292" s="309"/>
      <c r="MCP292" s="309"/>
      <c r="MCQ292" s="309"/>
      <c r="MCR292" s="309"/>
      <c r="MCS292" s="309"/>
      <c r="MCT292" s="309"/>
      <c r="MCU292" s="309"/>
      <c r="MCV292" s="309"/>
      <c r="MCW292" s="309"/>
      <c r="MCX292" s="309"/>
      <c r="MCY292" s="309"/>
      <c r="MCZ292" s="309"/>
      <c r="MDA292" s="309"/>
      <c r="MDB292" s="309"/>
      <c r="MDC292" s="309"/>
      <c r="MDD292" s="309"/>
      <c r="MDE292" s="309"/>
      <c r="MDF292" s="309"/>
      <c r="MDG292" s="309"/>
      <c r="MDH292" s="309"/>
      <c r="MDI292" s="309"/>
      <c r="MDJ292" s="309"/>
      <c r="MDK292" s="309"/>
      <c r="MDL292" s="309"/>
      <c r="MDM292" s="309"/>
      <c r="MDN292" s="309"/>
      <c r="MDO292" s="309"/>
      <c r="MDP292" s="309"/>
      <c r="MDQ292" s="309"/>
      <c r="MDR292" s="309"/>
      <c r="MDS292" s="309"/>
      <c r="MDT292" s="309"/>
      <c r="MDU292" s="309"/>
      <c r="MDV292" s="309"/>
      <c r="MDW292" s="309"/>
      <c r="MDX292" s="309"/>
      <c r="MDY292" s="309"/>
      <c r="MDZ292" s="309"/>
      <c r="MEA292" s="309"/>
      <c r="MEB292" s="309"/>
      <c r="MEC292" s="309"/>
      <c r="MED292" s="309"/>
      <c r="MEE292" s="309"/>
      <c r="MEF292" s="309"/>
      <c r="MEG292" s="309"/>
      <c r="MEH292" s="309"/>
      <c r="MEI292" s="309"/>
      <c r="MEJ292" s="309"/>
      <c r="MEK292" s="309"/>
      <c r="MEL292" s="309"/>
      <c r="MEM292" s="309"/>
      <c r="MEN292" s="309"/>
      <c r="MEO292" s="309"/>
      <c r="MEP292" s="309"/>
      <c r="MEQ292" s="309"/>
      <c r="MER292" s="309"/>
      <c r="MES292" s="309"/>
      <c r="MET292" s="309"/>
      <c r="MEU292" s="309"/>
      <c r="MEV292" s="309"/>
      <c r="MEW292" s="309"/>
      <c r="MEX292" s="309"/>
      <c r="MEY292" s="309"/>
      <c r="MEZ292" s="309"/>
      <c r="MFA292" s="309"/>
      <c r="MFB292" s="309"/>
      <c r="MFC292" s="309"/>
      <c r="MFD292" s="309"/>
      <c r="MFE292" s="309"/>
      <c r="MFF292" s="309"/>
      <c r="MFG292" s="309"/>
      <c r="MFH292" s="309"/>
      <c r="MFI292" s="309"/>
      <c r="MFJ292" s="309"/>
      <c r="MFK292" s="309"/>
      <c r="MFL292" s="309"/>
      <c r="MFM292" s="309"/>
      <c r="MFN292" s="309"/>
      <c r="MFO292" s="309"/>
      <c r="MFP292" s="309"/>
      <c r="MFQ292" s="309"/>
      <c r="MFR292" s="309"/>
      <c r="MFS292" s="309"/>
      <c r="MFT292" s="309"/>
      <c r="MFU292" s="309"/>
      <c r="MFV292" s="309"/>
      <c r="MFW292" s="309"/>
      <c r="MFX292" s="309"/>
      <c r="MFY292" s="309"/>
      <c r="MFZ292" s="309"/>
      <c r="MGA292" s="309"/>
      <c r="MGB292" s="309"/>
      <c r="MGC292" s="309"/>
      <c r="MGD292" s="309"/>
      <c r="MGE292" s="309"/>
      <c r="MGF292" s="309"/>
      <c r="MGG292" s="309"/>
      <c r="MGH292" s="309"/>
      <c r="MGI292" s="309"/>
      <c r="MGJ292" s="309"/>
      <c r="MGK292" s="309"/>
      <c r="MGL292" s="309"/>
      <c r="MGM292" s="309"/>
      <c r="MGN292" s="309"/>
      <c r="MGO292" s="309"/>
      <c r="MGP292" s="309"/>
      <c r="MGQ292" s="309"/>
      <c r="MGR292" s="309"/>
      <c r="MGS292" s="309"/>
      <c r="MGT292" s="309"/>
      <c r="MGU292" s="309"/>
      <c r="MGV292" s="309"/>
      <c r="MGW292" s="309"/>
      <c r="MGX292" s="309"/>
      <c r="MGY292" s="309"/>
      <c r="MGZ292" s="309"/>
      <c r="MHA292" s="309"/>
      <c r="MHB292" s="309"/>
      <c r="MHC292" s="309"/>
      <c r="MHD292" s="309"/>
      <c r="MHE292" s="309"/>
      <c r="MHF292" s="309"/>
      <c r="MHG292" s="309"/>
      <c r="MHH292" s="309"/>
      <c r="MHI292" s="309"/>
      <c r="MHJ292" s="309"/>
      <c r="MHK292" s="309"/>
      <c r="MHL292" s="309"/>
      <c r="MHM292" s="309"/>
      <c r="MHN292" s="309"/>
      <c r="MHO292" s="309"/>
      <c r="MHP292" s="309"/>
      <c r="MHQ292" s="309"/>
      <c r="MHR292" s="309"/>
      <c r="MHS292" s="309"/>
      <c r="MHT292" s="309"/>
      <c r="MHU292" s="309"/>
      <c r="MHV292" s="309"/>
      <c r="MHW292" s="309"/>
      <c r="MHX292" s="309"/>
      <c r="MHY292" s="309"/>
      <c r="MHZ292" s="309"/>
      <c r="MIA292" s="309"/>
      <c r="MIB292" s="309"/>
      <c r="MIC292" s="309"/>
      <c r="MID292" s="309"/>
      <c r="MIE292" s="309"/>
      <c r="MIF292" s="309"/>
      <c r="MIG292" s="309"/>
      <c r="MIH292" s="309"/>
      <c r="MII292" s="309"/>
      <c r="MIJ292" s="309"/>
      <c r="MIK292" s="309"/>
      <c r="MIL292" s="309"/>
      <c r="MIM292" s="309"/>
      <c r="MIN292" s="309"/>
      <c r="MIO292" s="309"/>
      <c r="MIP292" s="309"/>
      <c r="MIQ292" s="309"/>
      <c r="MIR292" s="309"/>
      <c r="MIS292" s="309"/>
      <c r="MIT292" s="309"/>
      <c r="MIU292" s="309"/>
      <c r="MIV292" s="309"/>
      <c r="MIW292" s="309"/>
      <c r="MIX292" s="309"/>
      <c r="MIY292" s="309"/>
      <c r="MIZ292" s="309"/>
      <c r="MJA292" s="309"/>
      <c r="MJB292" s="309"/>
      <c r="MJC292" s="309"/>
      <c r="MJD292" s="309"/>
      <c r="MJE292" s="309"/>
      <c r="MJF292" s="309"/>
      <c r="MJG292" s="309"/>
      <c r="MJH292" s="309"/>
      <c r="MJI292" s="309"/>
      <c r="MJJ292" s="309"/>
      <c r="MJK292" s="309"/>
      <c r="MJL292" s="309"/>
      <c r="MJM292" s="309"/>
      <c r="MJN292" s="309"/>
      <c r="MJO292" s="309"/>
      <c r="MJP292" s="309"/>
      <c r="MJQ292" s="309"/>
      <c r="MJR292" s="309"/>
      <c r="MJS292" s="309"/>
      <c r="MJT292" s="309"/>
      <c r="MJU292" s="309"/>
      <c r="MJV292" s="309"/>
      <c r="MJW292" s="309"/>
      <c r="MJX292" s="309"/>
      <c r="MJY292" s="309"/>
      <c r="MJZ292" s="309"/>
      <c r="MKA292" s="309"/>
      <c r="MKB292" s="309"/>
      <c r="MKC292" s="309"/>
      <c r="MKD292" s="309"/>
      <c r="MKE292" s="309"/>
      <c r="MKF292" s="309"/>
      <c r="MKG292" s="309"/>
      <c r="MKH292" s="309"/>
      <c r="MKI292" s="309"/>
      <c r="MKJ292" s="309"/>
      <c r="MKK292" s="309"/>
      <c r="MKL292" s="309"/>
      <c r="MKM292" s="309"/>
      <c r="MKN292" s="309"/>
      <c r="MKO292" s="309"/>
      <c r="MKP292" s="309"/>
      <c r="MKQ292" s="309"/>
      <c r="MKR292" s="309"/>
      <c r="MKS292" s="309"/>
      <c r="MKT292" s="309"/>
      <c r="MKU292" s="309"/>
      <c r="MKV292" s="309"/>
      <c r="MKW292" s="309"/>
      <c r="MKX292" s="309"/>
      <c r="MKY292" s="309"/>
      <c r="MKZ292" s="309"/>
      <c r="MLA292" s="309"/>
      <c r="MLB292" s="309"/>
      <c r="MLC292" s="309"/>
      <c r="MLD292" s="309"/>
      <c r="MLE292" s="309"/>
      <c r="MLF292" s="309"/>
      <c r="MLG292" s="309"/>
      <c r="MLH292" s="309"/>
      <c r="MLI292" s="309"/>
      <c r="MLJ292" s="309"/>
      <c r="MLK292" s="309"/>
      <c r="MLL292" s="309"/>
      <c r="MLM292" s="309"/>
      <c r="MLN292" s="309"/>
      <c r="MLO292" s="309"/>
      <c r="MLP292" s="309"/>
      <c r="MLQ292" s="309"/>
      <c r="MLR292" s="309"/>
      <c r="MLS292" s="309"/>
      <c r="MLT292" s="309"/>
      <c r="MLU292" s="309"/>
      <c r="MLV292" s="309"/>
      <c r="MLW292" s="309"/>
      <c r="MLX292" s="309"/>
      <c r="MLY292" s="309"/>
      <c r="MLZ292" s="309"/>
      <c r="MMA292" s="309"/>
      <c r="MMB292" s="309"/>
      <c r="MMC292" s="309"/>
      <c r="MMD292" s="309"/>
      <c r="MME292" s="309"/>
      <c r="MMF292" s="309"/>
      <c r="MMG292" s="309"/>
      <c r="MMH292" s="309"/>
      <c r="MMI292" s="309"/>
      <c r="MMJ292" s="309"/>
      <c r="MMK292" s="309"/>
      <c r="MML292" s="309"/>
      <c r="MMM292" s="309"/>
      <c r="MMN292" s="309"/>
      <c r="MMO292" s="309"/>
      <c r="MMP292" s="309"/>
      <c r="MMQ292" s="309"/>
      <c r="MMR292" s="309"/>
      <c r="MMS292" s="309"/>
      <c r="MMT292" s="309"/>
      <c r="MMU292" s="309"/>
      <c r="MMV292" s="309"/>
      <c r="MMW292" s="309"/>
      <c r="MMX292" s="309"/>
      <c r="MMY292" s="309"/>
      <c r="MMZ292" s="309"/>
      <c r="MNA292" s="309"/>
      <c r="MNB292" s="309"/>
      <c r="MNC292" s="309"/>
      <c r="MND292" s="309"/>
      <c r="MNE292" s="309"/>
      <c r="MNF292" s="309"/>
      <c r="MNG292" s="309"/>
      <c r="MNH292" s="309"/>
      <c r="MNI292" s="309"/>
      <c r="MNJ292" s="309"/>
      <c r="MNK292" s="309"/>
      <c r="MNL292" s="309"/>
      <c r="MNM292" s="309"/>
      <c r="MNN292" s="309"/>
      <c r="MNO292" s="309"/>
      <c r="MNP292" s="309"/>
      <c r="MNQ292" s="309"/>
      <c r="MNR292" s="309"/>
      <c r="MNS292" s="309"/>
      <c r="MNT292" s="309"/>
      <c r="MNU292" s="309"/>
      <c r="MNV292" s="309"/>
      <c r="MNW292" s="309"/>
      <c r="MNX292" s="309"/>
      <c r="MNY292" s="309"/>
      <c r="MNZ292" s="309"/>
      <c r="MOA292" s="309"/>
      <c r="MOB292" s="309"/>
      <c r="MOC292" s="309"/>
      <c r="MOD292" s="309"/>
      <c r="MOE292" s="309"/>
      <c r="MOF292" s="309"/>
      <c r="MOG292" s="309"/>
      <c r="MOH292" s="309"/>
      <c r="MOI292" s="309"/>
      <c r="MOJ292" s="309"/>
      <c r="MOK292" s="309"/>
      <c r="MOL292" s="309"/>
      <c r="MOM292" s="309"/>
      <c r="MON292" s="309"/>
      <c r="MOO292" s="309"/>
      <c r="MOP292" s="309"/>
      <c r="MOQ292" s="309"/>
      <c r="MOR292" s="309"/>
      <c r="MOS292" s="309"/>
      <c r="MOT292" s="309"/>
      <c r="MOU292" s="309"/>
      <c r="MOV292" s="309"/>
      <c r="MOW292" s="309"/>
      <c r="MOX292" s="309"/>
      <c r="MOY292" s="309"/>
      <c r="MOZ292" s="309"/>
      <c r="MPA292" s="309"/>
      <c r="MPB292" s="309"/>
      <c r="MPC292" s="309"/>
      <c r="MPD292" s="309"/>
      <c r="MPE292" s="309"/>
      <c r="MPF292" s="309"/>
      <c r="MPG292" s="309"/>
      <c r="MPH292" s="309"/>
      <c r="MPI292" s="309"/>
      <c r="MPJ292" s="309"/>
      <c r="MPK292" s="309"/>
      <c r="MPL292" s="309"/>
      <c r="MPM292" s="309"/>
      <c r="MPN292" s="309"/>
      <c r="MPO292" s="309"/>
      <c r="MPP292" s="309"/>
      <c r="MPQ292" s="309"/>
      <c r="MPR292" s="309"/>
      <c r="MPS292" s="309"/>
      <c r="MPT292" s="309"/>
      <c r="MPU292" s="309"/>
      <c r="MPV292" s="309"/>
      <c r="MPW292" s="309"/>
      <c r="MPX292" s="309"/>
      <c r="MPY292" s="309"/>
      <c r="MPZ292" s="309"/>
      <c r="MQA292" s="309"/>
      <c r="MQB292" s="309"/>
      <c r="MQC292" s="309"/>
      <c r="MQD292" s="309"/>
      <c r="MQE292" s="309"/>
      <c r="MQF292" s="309"/>
      <c r="MQG292" s="309"/>
      <c r="MQH292" s="309"/>
      <c r="MQI292" s="309"/>
      <c r="MQJ292" s="309"/>
      <c r="MQK292" s="309"/>
      <c r="MQL292" s="309"/>
      <c r="MQM292" s="309"/>
      <c r="MQN292" s="309"/>
      <c r="MQO292" s="309"/>
      <c r="MQP292" s="309"/>
      <c r="MQQ292" s="309"/>
      <c r="MQR292" s="309"/>
      <c r="MQS292" s="309"/>
      <c r="MQT292" s="309"/>
      <c r="MQU292" s="309"/>
      <c r="MQV292" s="309"/>
      <c r="MQW292" s="309"/>
      <c r="MQX292" s="309"/>
      <c r="MQY292" s="309"/>
      <c r="MQZ292" s="309"/>
      <c r="MRA292" s="309"/>
      <c r="MRB292" s="309"/>
      <c r="MRC292" s="309"/>
      <c r="MRD292" s="309"/>
      <c r="MRE292" s="309"/>
      <c r="MRF292" s="309"/>
      <c r="MRG292" s="309"/>
      <c r="MRH292" s="309"/>
      <c r="MRI292" s="309"/>
      <c r="MRJ292" s="309"/>
      <c r="MRK292" s="309"/>
      <c r="MRL292" s="309"/>
      <c r="MRM292" s="309"/>
      <c r="MRN292" s="309"/>
      <c r="MRO292" s="309"/>
      <c r="MRP292" s="309"/>
      <c r="MRQ292" s="309"/>
      <c r="MRR292" s="309"/>
      <c r="MRS292" s="309"/>
      <c r="MRT292" s="309"/>
      <c r="MRU292" s="309"/>
      <c r="MRV292" s="309"/>
      <c r="MRW292" s="309"/>
      <c r="MRX292" s="309"/>
      <c r="MRY292" s="309"/>
      <c r="MRZ292" s="309"/>
      <c r="MSA292" s="309"/>
      <c r="MSB292" s="309"/>
      <c r="MSC292" s="309"/>
      <c r="MSD292" s="309"/>
      <c r="MSE292" s="309"/>
      <c r="MSF292" s="309"/>
      <c r="MSG292" s="309"/>
      <c r="MSH292" s="309"/>
      <c r="MSI292" s="309"/>
      <c r="MSJ292" s="309"/>
      <c r="MSK292" s="309"/>
      <c r="MSL292" s="309"/>
      <c r="MSM292" s="309"/>
      <c r="MSN292" s="309"/>
      <c r="MSO292" s="309"/>
      <c r="MSP292" s="309"/>
      <c r="MSQ292" s="309"/>
      <c r="MSR292" s="309"/>
      <c r="MSS292" s="309"/>
      <c r="MST292" s="309"/>
      <c r="MSU292" s="309"/>
      <c r="MSV292" s="309"/>
      <c r="MSW292" s="309"/>
      <c r="MSX292" s="309"/>
      <c r="MSY292" s="309"/>
      <c r="MSZ292" s="309"/>
      <c r="MTA292" s="309"/>
      <c r="MTB292" s="309"/>
      <c r="MTC292" s="309"/>
      <c r="MTD292" s="309"/>
      <c r="MTE292" s="309"/>
      <c r="MTF292" s="309"/>
      <c r="MTG292" s="309"/>
      <c r="MTH292" s="309"/>
      <c r="MTI292" s="309"/>
      <c r="MTJ292" s="309"/>
      <c r="MTK292" s="309"/>
      <c r="MTL292" s="309"/>
      <c r="MTM292" s="309"/>
      <c r="MTN292" s="309"/>
      <c r="MTO292" s="309"/>
      <c r="MTP292" s="309"/>
      <c r="MTQ292" s="309"/>
      <c r="MTR292" s="309"/>
      <c r="MTS292" s="309"/>
      <c r="MTT292" s="309"/>
      <c r="MTU292" s="309"/>
      <c r="MTV292" s="309"/>
      <c r="MTW292" s="309"/>
      <c r="MTX292" s="309"/>
      <c r="MTY292" s="309"/>
      <c r="MTZ292" s="309"/>
      <c r="MUA292" s="309"/>
      <c r="MUB292" s="309"/>
      <c r="MUC292" s="309"/>
      <c r="MUD292" s="309"/>
      <c r="MUE292" s="309"/>
      <c r="MUF292" s="309"/>
      <c r="MUG292" s="309"/>
      <c r="MUH292" s="309"/>
      <c r="MUI292" s="309"/>
      <c r="MUJ292" s="309"/>
      <c r="MUK292" s="309"/>
      <c r="MUL292" s="309"/>
      <c r="MUM292" s="309"/>
      <c r="MUN292" s="309"/>
      <c r="MUO292" s="309"/>
      <c r="MUP292" s="309"/>
      <c r="MUQ292" s="309"/>
      <c r="MUR292" s="309"/>
      <c r="MUS292" s="309"/>
      <c r="MUT292" s="309"/>
      <c r="MUU292" s="309"/>
      <c r="MUV292" s="309"/>
      <c r="MUW292" s="309"/>
      <c r="MUX292" s="309"/>
      <c r="MUY292" s="309"/>
      <c r="MUZ292" s="309"/>
      <c r="MVA292" s="309"/>
      <c r="MVB292" s="309"/>
      <c r="MVC292" s="309"/>
      <c r="MVD292" s="309"/>
      <c r="MVE292" s="309"/>
      <c r="MVF292" s="309"/>
      <c r="MVG292" s="309"/>
      <c r="MVH292" s="309"/>
      <c r="MVI292" s="309"/>
      <c r="MVJ292" s="309"/>
      <c r="MVK292" s="309"/>
      <c r="MVL292" s="309"/>
      <c r="MVM292" s="309"/>
      <c r="MVN292" s="309"/>
      <c r="MVO292" s="309"/>
      <c r="MVP292" s="309"/>
      <c r="MVQ292" s="309"/>
      <c r="MVR292" s="309"/>
      <c r="MVS292" s="309"/>
      <c r="MVT292" s="309"/>
      <c r="MVU292" s="309"/>
      <c r="MVV292" s="309"/>
      <c r="MVW292" s="309"/>
      <c r="MVX292" s="309"/>
      <c r="MVY292" s="309"/>
      <c r="MVZ292" s="309"/>
      <c r="MWA292" s="309"/>
      <c r="MWB292" s="309"/>
      <c r="MWC292" s="309"/>
      <c r="MWD292" s="309"/>
      <c r="MWE292" s="309"/>
      <c r="MWF292" s="309"/>
      <c r="MWG292" s="309"/>
      <c r="MWH292" s="309"/>
      <c r="MWI292" s="309"/>
      <c r="MWJ292" s="309"/>
      <c r="MWK292" s="309"/>
      <c r="MWL292" s="309"/>
      <c r="MWM292" s="309"/>
      <c r="MWN292" s="309"/>
      <c r="MWO292" s="309"/>
      <c r="MWP292" s="309"/>
      <c r="MWQ292" s="309"/>
      <c r="MWR292" s="309"/>
      <c r="MWS292" s="309"/>
      <c r="MWT292" s="309"/>
      <c r="MWU292" s="309"/>
      <c r="MWV292" s="309"/>
      <c r="MWW292" s="309"/>
      <c r="MWX292" s="309"/>
      <c r="MWY292" s="309"/>
      <c r="MWZ292" s="309"/>
      <c r="MXA292" s="309"/>
      <c r="MXB292" s="309"/>
      <c r="MXC292" s="309"/>
      <c r="MXD292" s="309"/>
      <c r="MXE292" s="309"/>
      <c r="MXF292" s="309"/>
      <c r="MXG292" s="309"/>
      <c r="MXH292" s="309"/>
      <c r="MXI292" s="309"/>
      <c r="MXJ292" s="309"/>
      <c r="MXK292" s="309"/>
      <c r="MXL292" s="309"/>
      <c r="MXM292" s="309"/>
      <c r="MXN292" s="309"/>
      <c r="MXO292" s="309"/>
      <c r="MXP292" s="309"/>
      <c r="MXQ292" s="309"/>
      <c r="MXR292" s="309"/>
      <c r="MXS292" s="309"/>
      <c r="MXT292" s="309"/>
      <c r="MXU292" s="309"/>
      <c r="MXV292" s="309"/>
      <c r="MXW292" s="309"/>
      <c r="MXX292" s="309"/>
      <c r="MXY292" s="309"/>
      <c r="MXZ292" s="309"/>
      <c r="MYA292" s="309"/>
      <c r="MYB292" s="309"/>
      <c r="MYC292" s="309"/>
      <c r="MYD292" s="309"/>
      <c r="MYE292" s="309"/>
      <c r="MYF292" s="309"/>
      <c r="MYG292" s="309"/>
      <c r="MYH292" s="309"/>
      <c r="MYI292" s="309"/>
      <c r="MYJ292" s="309"/>
      <c r="MYK292" s="309"/>
      <c r="MYL292" s="309"/>
      <c r="MYM292" s="309"/>
      <c r="MYN292" s="309"/>
      <c r="MYO292" s="309"/>
      <c r="MYP292" s="309"/>
      <c r="MYQ292" s="309"/>
      <c r="MYR292" s="309"/>
      <c r="MYS292" s="309"/>
      <c r="MYT292" s="309"/>
      <c r="MYU292" s="309"/>
      <c r="MYV292" s="309"/>
      <c r="MYW292" s="309"/>
      <c r="MYX292" s="309"/>
      <c r="MYY292" s="309"/>
      <c r="MYZ292" s="309"/>
      <c r="MZA292" s="309"/>
      <c r="MZB292" s="309"/>
      <c r="MZC292" s="309"/>
      <c r="MZD292" s="309"/>
      <c r="MZE292" s="309"/>
      <c r="MZF292" s="309"/>
      <c r="MZG292" s="309"/>
      <c r="MZH292" s="309"/>
      <c r="MZI292" s="309"/>
      <c r="MZJ292" s="309"/>
      <c r="MZK292" s="309"/>
      <c r="MZL292" s="309"/>
      <c r="MZM292" s="309"/>
      <c r="MZN292" s="309"/>
      <c r="MZO292" s="309"/>
      <c r="MZP292" s="309"/>
      <c r="MZQ292" s="309"/>
      <c r="MZR292" s="309"/>
      <c r="MZS292" s="309"/>
      <c r="MZT292" s="309"/>
      <c r="MZU292" s="309"/>
      <c r="MZV292" s="309"/>
      <c r="MZW292" s="309"/>
      <c r="MZX292" s="309"/>
      <c r="MZY292" s="309"/>
      <c r="MZZ292" s="309"/>
      <c r="NAA292" s="309"/>
      <c r="NAB292" s="309"/>
      <c r="NAC292" s="309"/>
      <c r="NAD292" s="309"/>
      <c r="NAE292" s="309"/>
      <c r="NAF292" s="309"/>
      <c r="NAG292" s="309"/>
      <c r="NAH292" s="309"/>
      <c r="NAI292" s="309"/>
      <c r="NAJ292" s="309"/>
      <c r="NAK292" s="309"/>
      <c r="NAL292" s="309"/>
      <c r="NAM292" s="309"/>
      <c r="NAN292" s="309"/>
      <c r="NAO292" s="309"/>
      <c r="NAP292" s="309"/>
      <c r="NAQ292" s="309"/>
      <c r="NAR292" s="309"/>
      <c r="NAS292" s="309"/>
      <c r="NAT292" s="309"/>
      <c r="NAU292" s="309"/>
      <c r="NAV292" s="309"/>
      <c r="NAW292" s="309"/>
      <c r="NAX292" s="309"/>
      <c r="NAY292" s="309"/>
      <c r="NAZ292" s="309"/>
      <c r="NBA292" s="309"/>
      <c r="NBB292" s="309"/>
      <c r="NBC292" s="309"/>
      <c r="NBD292" s="309"/>
      <c r="NBE292" s="309"/>
      <c r="NBF292" s="309"/>
      <c r="NBG292" s="309"/>
      <c r="NBH292" s="309"/>
      <c r="NBI292" s="309"/>
      <c r="NBJ292" s="309"/>
      <c r="NBK292" s="309"/>
      <c r="NBL292" s="309"/>
      <c r="NBM292" s="309"/>
      <c r="NBN292" s="309"/>
      <c r="NBO292" s="309"/>
      <c r="NBP292" s="309"/>
      <c r="NBQ292" s="309"/>
      <c r="NBR292" s="309"/>
      <c r="NBS292" s="309"/>
      <c r="NBT292" s="309"/>
      <c r="NBU292" s="309"/>
      <c r="NBV292" s="309"/>
      <c r="NBW292" s="309"/>
      <c r="NBX292" s="309"/>
      <c r="NBY292" s="309"/>
      <c r="NBZ292" s="309"/>
      <c r="NCA292" s="309"/>
      <c r="NCB292" s="309"/>
      <c r="NCC292" s="309"/>
      <c r="NCD292" s="309"/>
      <c r="NCE292" s="309"/>
      <c r="NCF292" s="309"/>
      <c r="NCG292" s="309"/>
      <c r="NCH292" s="309"/>
      <c r="NCI292" s="309"/>
      <c r="NCJ292" s="309"/>
      <c r="NCK292" s="309"/>
      <c r="NCL292" s="309"/>
      <c r="NCM292" s="309"/>
      <c r="NCN292" s="309"/>
      <c r="NCO292" s="309"/>
      <c r="NCP292" s="309"/>
      <c r="NCQ292" s="309"/>
      <c r="NCR292" s="309"/>
      <c r="NCS292" s="309"/>
      <c r="NCT292" s="309"/>
      <c r="NCU292" s="309"/>
      <c r="NCV292" s="309"/>
      <c r="NCW292" s="309"/>
      <c r="NCX292" s="309"/>
      <c r="NCY292" s="309"/>
      <c r="NCZ292" s="309"/>
      <c r="NDA292" s="309"/>
      <c r="NDB292" s="309"/>
      <c r="NDC292" s="309"/>
      <c r="NDD292" s="309"/>
      <c r="NDE292" s="309"/>
      <c r="NDF292" s="309"/>
      <c r="NDG292" s="309"/>
      <c r="NDH292" s="309"/>
      <c r="NDI292" s="309"/>
      <c r="NDJ292" s="309"/>
      <c r="NDK292" s="309"/>
      <c r="NDL292" s="309"/>
      <c r="NDM292" s="309"/>
      <c r="NDN292" s="309"/>
      <c r="NDO292" s="309"/>
      <c r="NDP292" s="309"/>
      <c r="NDQ292" s="309"/>
      <c r="NDR292" s="309"/>
      <c r="NDS292" s="309"/>
      <c r="NDT292" s="309"/>
      <c r="NDU292" s="309"/>
      <c r="NDV292" s="309"/>
      <c r="NDW292" s="309"/>
      <c r="NDX292" s="309"/>
      <c r="NDY292" s="309"/>
      <c r="NDZ292" s="309"/>
      <c r="NEA292" s="309"/>
      <c r="NEB292" s="309"/>
      <c r="NEC292" s="309"/>
      <c r="NED292" s="309"/>
      <c r="NEE292" s="309"/>
      <c r="NEF292" s="309"/>
      <c r="NEG292" s="309"/>
      <c r="NEH292" s="309"/>
      <c r="NEI292" s="309"/>
      <c r="NEJ292" s="309"/>
      <c r="NEK292" s="309"/>
      <c r="NEL292" s="309"/>
      <c r="NEM292" s="309"/>
      <c r="NEN292" s="309"/>
      <c r="NEO292" s="309"/>
      <c r="NEP292" s="309"/>
      <c r="NEQ292" s="309"/>
      <c r="NER292" s="309"/>
      <c r="NES292" s="309"/>
      <c r="NET292" s="309"/>
      <c r="NEU292" s="309"/>
      <c r="NEV292" s="309"/>
      <c r="NEW292" s="309"/>
      <c r="NEX292" s="309"/>
      <c r="NEY292" s="309"/>
      <c r="NEZ292" s="309"/>
      <c r="NFA292" s="309"/>
      <c r="NFB292" s="309"/>
      <c r="NFC292" s="309"/>
      <c r="NFD292" s="309"/>
      <c r="NFE292" s="309"/>
      <c r="NFF292" s="309"/>
      <c r="NFG292" s="309"/>
      <c r="NFH292" s="309"/>
      <c r="NFI292" s="309"/>
      <c r="NFJ292" s="309"/>
      <c r="NFK292" s="309"/>
      <c r="NFL292" s="309"/>
      <c r="NFM292" s="309"/>
      <c r="NFN292" s="309"/>
      <c r="NFO292" s="309"/>
      <c r="NFP292" s="309"/>
      <c r="NFQ292" s="309"/>
      <c r="NFR292" s="309"/>
      <c r="NFS292" s="309"/>
      <c r="NFT292" s="309"/>
      <c r="NFU292" s="309"/>
      <c r="NFV292" s="309"/>
      <c r="NFW292" s="309"/>
      <c r="NFX292" s="309"/>
      <c r="NFY292" s="309"/>
      <c r="NFZ292" s="309"/>
      <c r="NGA292" s="309"/>
      <c r="NGB292" s="309"/>
      <c r="NGC292" s="309"/>
      <c r="NGD292" s="309"/>
      <c r="NGE292" s="309"/>
      <c r="NGF292" s="309"/>
      <c r="NGG292" s="309"/>
      <c r="NGH292" s="309"/>
      <c r="NGI292" s="309"/>
      <c r="NGJ292" s="309"/>
      <c r="NGK292" s="309"/>
      <c r="NGL292" s="309"/>
      <c r="NGM292" s="309"/>
      <c r="NGN292" s="309"/>
      <c r="NGO292" s="309"/>
      <c r="NGP292" s="309"/>
      <c r="NGQ292" s="309"/>
      <c r="NGR292" s="309"/>
      <c r="NGS292" s="309"/>
      <c r="NGT292" s="309"/>
      <c r="NGU292" s="309"/>
      <c r="NGV292" s="309"/>
      <c r="NGW292" s="309"/>
      <c r="NGX292" s="309"/>
      <c r="NGY292" s="309"/>
      <c r="NGZ292" s="309"/>
      <c r="NHA292" s="309"/>
      <c r="NHB292" s="309"/>
      <c r="NHC292" s="309"/>
      <c r="NHD292" s="309"/>
      <c r="NHE292" s="309"/>
      <c r="NHF292" s="309"/>
      <c r="NHG292" s="309"/>
      <c r="NHH292" s="309"/>
      <c r="NHI292" s="309"/>
      <c r="NHJ292" s="309"/>
      <c r="NHK292" s="309"/>
      <c r="NHL292" s="309"/>
      <c r="NHM292" s="309"/>
      <c r="NHN292" s="309"/>
      <c r="NHO292" s="309"/>
      <c r="NHP292" s="309"/>
      <c r="NHQ292" s="309"/>
      <c r="NHR292" s="309"/>
      <c r="NHS292" s="309"/>
      <c r="NHT292" s="309"/>
      <c r="NHU292" s="309"/>
      <c r="NHV292" s="309"/>
      <c r="NHW292" s="309"/>
      <c r="NHX292" s="309"/>
      <c r="NHY292" s="309"/>
      <c r="NHZ292" s="309"/>
      <c r="NIA292" s="309"/>
      <c r="NIB292" s="309"/>
      <c r="NIC292" s="309"/>
      <c r="NID292" s="309"/>
      <c r="NIE292" s="309"/>
      <c r="NIF292" s="309"/>
      <c r="NIG292" s="309"/>
      <c r="NIH292" s="309"/>
      <c r="NII292" s="309"/>
      <c r="NIJ292" s="309"/>
      <c r="NIK292" s="309"/>
      <c r="NIL292" s="309"/>
      <c r="NIM292" s="309"/>
      <c r="NIN292" s="309"/>
      <c r="NIO292" s="309"/>
      <c r="NIP292" s="309"/>
      <c r="NIQ292" s="309"/>
      <c r="NIR292" s="309"/>
      <c r="NIS292" s="309"/>
      <c r="NIT292" s="309"/>
      <c r="NIU292" s="309"/>
      <c r="NIV292" s="309"/>
      <c r="NIW292" s="309"/>
      <c r="NIX292" s="309"/>
      <c r="NIY292" s="309"/>
      <c r="NIZ292" s="309"/>
      <c r="NJA292" s="309"/>
      <c r="NJB292" s="309"/>
      <c r="NJC292" s="309"/>
      <c r="NJD292" s="309"/>
      <c r="NJE292" s="309"/>
      <c r="NJF292" s="309"/>
      <c r="NJG292" s="309"/>
      <c r="NJH292" s="309"/>
      <c r="NJI292" s="309"/>
      <c r="NJJ292" s="309"/>
      <c r="NJK292" s="309"/>
      <c r="NJL292" s="309"/>
      <c r="NJM292" s="309"/>
      <c r="NJN292" s="309"/>
      <c r="NJO292" s="309"/>
      <c r="NJP292" s="309"/>
      <c r="NJQ292" s="309"/>
      <c r="NJR292" s="309"/>
      <c r="NJS292" s="309"/>
      <c r="NJT292" s="309"/>
      <c r="NJU292" s="309"/>
      <c r="NJV292" s="309"/>
      <c r="NJW292" s="309"/>
      <c r="NJX292" s="309"/>
      <c r="NJY292" s="309"/>
      <c r="NJZ292" s="309"/>
      <c r="NKA292" s="309"/>
      <c r="NKB292" s="309"/>
      <c r="NKC292" s="309"/>
      <c r="NKD292" s="309"/>
      <c r="NKE292" s="309"/>
      <c r="NKF292" s="309"/>
      <c r="NKG292" s="309"/>
      <c r="NKH292" s="309"/>
      <c r="NKI292" s="309"/>
      <c r="NKJ292" s="309"/>
      <c r="NKK292" s="309"/>
      <c r="NKL292" s="309"/>
      <c r="NKM292" s="309"/>
      <c r="NKN292" s="309"/>
      <c r="NKO292" s="309"/>
      <c r="NKP292" s="309"/>
      <c r="NKQ292" s="309"/>
      <c r="NKR292" s="309"/>
      <c r="NKS292" s="309"/>
      <c r="NKT292" s="309"/>
      <c r="NKU292" s="309"/>
      <c r="NKV292" s="309"/>
      <c r="NKW292" s="309"/>
      <c r="NKX292" s="309"/>
      <c r="NKY292" s="309"/>
      <c r="NKZ292" s="309"/>
      <c r="NLA292" s="309"/>
      <c r="NLB292" s="309"/>
      <c r="NLC292" s="309"/>
      <c r="NLD292" s="309"/>
      <c r="NLE292" s="309"/>
      <c r="NLF292" s="309"/>
      <c r="NLG292" s="309"/>
      <c r="NLH292" s="309"/>
      <c r="NLI292" s="309"/>
      <c r="NLJ292" s="309"/>
      <c r="NLK292" s="309"/>
      <c r="NLL292" s="309"/>
      <c r="NLM292" s="309"/>
      <c r="NLN292" s="309"/>
      <c r="NLO292" s="309"/>
      <c r="NLP292" s="309"/>
      <c r="NLQ292" s="309"/>
      <c r="NLR292" s="309"/>
      <c r="NLS292" s="309"/>
      <c r="NLT292" s="309"/>
      <c r="NLU292" s="309"/>
      <c r="NLV292" s="309"/>
      <c r="NLW292" s="309"/>
      <c r="NLX292" s="309"/>
      <c r="NLY292" s="309"/>
      <c r="NLZ292" s="309"/>
      <c r="NMA292" s="309"/>
      <c r="NMB292" s="309"/>
      <c r="NMC292" s="309"/>
      <c r="NMD292" s="309"/>
      <c r="NME292" s="309"/>
      <c r="NMF292" s="309"/>
      <c r="NMG292" s="309"/>
      <c r="NMH292" s="309"/>
      <c r="NMI292" s="309"/>
      <c r="NMJ292" s="309"/>
      <c r="NMK292" s="309"/>
      <c r="NML292" s="309"/>
      <c r="NMM292" s="309"/>
      <c r="NMN292" s="309"/>
      <c r="NMO292" s="309"/>
      <c r="NMP292" s="309"/>
      <c r="NMQ292" s="309"/>
      <c r="NMR292" s="309"/>
      <c r="NMS292" s="309"/>
      <c r="NMT292" s="309"/>
      <c r="NMU292" s="309"/>
      <c r="NMV292" s="309"/>
      <c r="NMW292" s="309"/>
      <c r="NMX292" s="309"/>
      <c r="NMY292" s="309"/>
      <c r="NMZ292" s="309"/>
      <c r="NNA292" s="309"/>
      <c r="NNB292" s="309"/>
      <c r="NNC292" s="309"/>
      <c r="NND292" s="309"/>
      <c r="NNE292" s="309"/>
      <c r="NNF292" s="309"/>
      <c r="NNG292" s="309"/>
      <c r="NNH292" s="309"/>
      <c r="NNI292" s="309"/>
      <c r="NNJ292" s="309"/>
      <c r="NNK292" s="309"/>
      <c r="NNL292" s="309"/>
      <c r="NNM292" s="309"/>
      <c r="NNN292" s="309"/>
      <c r="NNO292" s="309"/>
      <c r="NNP292" s="309"/>
      <c r="NNQ292" s="309"/>
      <c r="NNR292" s="309"/>
      <c r="NNS292" s="309"/>
      <c r="NNT292" s="309"/>
      <c r="NNU292" s="309"/>
      <c r="NNV292" s="309"/>
      <c r="NNW292" s="309"/>
      <c r="NNX292" s="309"/>
      <c r="NNY292" s="309"/>
      <c r="NNZ292" s="309"/>
      <c r="NOA292" s="309"/>
      <c r="NOB292" s="309"/>
      <c r="NOC292" s="309"/>
      <c r="NOD292" s="309"/>
      <c r="NOE292" s="309"/>
      <c r="NOF292" s="309"/>
      <c r="NOG292" s="309"/>
      <c r="NOH292" s="309"/>
      <c r="NOI292" s="309"/>
      <c r="NOJ292" s="309"/>
      <c r="NOK292" s="309"/>
      <c r="NOL292" s="309"/>
      <c r="NOM292" s="309"/>
      <c r="NON292" s="309"/>
      <c r="NOO292" s="309"/>
      <c r="NOP292" s="309"/>
      <c r="NOQ292" s="309"/>
      <c r="NOR292" s="309"/>
      <c r="NOS292" s="309"/>
      <c r="NOT292" s="309"/>
      <c r="NOU292" s="309"/>
      <c r="NOV292" s="309"/>
      <c r="NOW292" s="309"/>
      <c r="NOX292" s="309"/>
      <c r="NOY292" s="309"/>
      <c r="NOZ292" s="309"/>
      <c r="NPA292" s="309"/>
      <c r="NPB292" s="309"/>
      <c r="NPC292" s="309"/>
      <c r="NPD292" s="309"/>
      <c r="NPE292" s="309"/>
      <c r="NPF292" s="309"/>
      <c r="NPG292" s="309"/>
      <c r="NPH292" s="309"/>
      <c r="NPI292" s="309"/>
      <c r="NPJ292" s="309"/>
      <c r="NPK292" s="309"/>
      <c r="NPL292" s="309"/>
      <c r="NPM292" s="309"/>
      <c r="NPN292" s="309"/>
      <c r="NPO292" s="309"/>
      <c r="NPP292" s="309"/>
      <c r="NPQ292" s="309"/>
      <c r="NPR292" s="309"/>
      <c r="NPS292" s="309"/>
      <c r="NPT292" s="309"/>
      <c r="NPU292" s="309"/>
      <c r="NPV292" s="309"/>
      <c r="NPW292" s="309"/>
      <c r="NPX292" s="309"/>
      <c r="NPY292" s="309"/>
      <c r="NPZ292" s="309"/>
      <c r="NQA292" s="309"/>
      <c r="NQB292" s="309"/>
      <c r="NQC292" s="309"/>
      <c r="NQD292" s="309"/>
      <c r="NQE292" s="309"/>
      <c r="NQF292" s="309"/>
      <c r="NQG292" s="309"/>
      <c r="NQH292" s="309"/>
      <c r="NQI292" s="309"/>
      <c r="NQJ292" s="309"/>
      <c r="NQK292" s="309"/>
      <c r="NQL292" s="309"/>
      <c r="NQM292" s="309"/>
      <c r="NQN292" s="309"/>
      <c r="NQO292" s="309"/>
      <c r="NQP292" s="309"/>
      <c r="NQQ292" s="309"/>
      <c r="NQR292" s="309"/>
      <c r="NQS292" s="309"/>
      <c r="NQT292" s="309"/>
      <c r="NQU292" s="309"/>
      <c r="NQV292" s="309"/>
      <c r="NQW292" s="309"/>
      <c r="NQX292" s="309"/>
      <c r="NQY292" s="309"/>
      <c r="NQZ292" s="309"/>
      <c r="NRA292" s="309"/>
      <c r="NRB292" s="309"/>
      <c r="NRC292" s="309"/>
      <c r="NRD292" s="309"/>
      <c r="NRE292" s="309"/>
      <c r="NRF292" s="309"/>
      <c r="NRG292" s="309"/>
      <c r="NRH292" s="309"/>
      <c r="NRI292" s="309"/>
      <c r="NRJ292" s="309"/>
      <c r="NRK292" s="309"/>
      <c r="NRL292" s="309"/>
      <c r="NRM292" s="309"/>
      <c r="NRN292" s="309"/>
      <c r="NRO292" s="309"/>
      <c r="NRP292" s="309"/>
      <c r="NRQ292" s="309"/>
      <c r="NRR292" s="309"/>
      <c r="NRS292" s="309"/>
      <c r="NRT292" s="309"/>
      <c r="NRU292" s="309"/>
      <c r="NRV292" s="309"/>
      <c r="NRW292" s="309"/>
      <c r="NRX292" s="309"/>
      <c r="NRY292" s="309"/>
      <c r="NRZ292" s="309"/>
      <c r="NSA292" s="309"/>
      <c r="NSB292" s="309"/>
      <c r="NSC292" s="309"/>
      <c r="NSD292" s="309"/>
      <c r="NSE292" s="309"/>
      <c r="NSF292" s="309"/>
      <c r="NSG292" s="309"/>
      <c r="NSH292" s="309"/>
      <c r="NSI292" s="309"/>
      <c r="NSJ292" s="309"/>
      <c r="NSK292" s="309"/>
      <c r="NSL292" s="309"/>
      <c r="NSM292" s="309"/>
      <c r="NSN292" s="309"/>
      <c r="NSO292" s="309"/>
      <c r="NSP292" s="309"/>
      <c r="NSQ292" s="309"/>
      <c r="NSR292" s="309"/>
      <c r="NSS292" s="309"/>
      <c r="NST292" s="309"/>
      <c r="NSU292" s="309"/>
      <c r="NSV292" s="309"/>
      <c r="NSW292" s="309"/>
      <c r="NSX292" s="309"/>
      <c r="NSY292" s="309"/>
      <c r="NSZ292" s="309"/>
      <c r="NTA292" s="309"/>
      <c r="NTB292" s="309"/>
      <c r="NTC292" s="309"/>
      <c r="NTD292" s="309"/>
      <c r="NTE292" s="309"/>
      <c r="NTF292" s="309"/>
      <c r="NTG292" s="309"/>
      <c r="NTH292" s="309"/>
      <c r="NTI292" s="309"/>
      <c r="NTJ292" s="309"/>
      <c r="NTK292" s="309"/>
      <c r="NTL292" s="309"/>
      <c r="NTM292" s="309"/>
      <c r="NTN292" s="309"/>
      <c r="NTO292" s="309"/>
      <c r="NTP292" s="309"/>
      <c r="NTQ292" s="309"/>
      <c r="NTR292" s="309"/>
      <c r="NTS292" s="309"/>
      <c r="NTT292" s="309"/>
      <c r="NTU292" s="309"/>
      <c r="NTV292" s="309"/>
      <c r="NTW292" s="309"/>
      <c r="NTX292" s="309"/>
      <c r="NTY292" s="309"/>
      <c r="NTZ292" s="309"/>
      <c r="NUA292" s="309"/>
      <c r="NUB292" s="309"/>
      <c r="NUC292" s="309"/>
      <c r="NUD292" s="309"/>
      <c r="NUE292" s="309"/>
      <c r="NUF292" s="309"/>
      <c r="NUG292" s="309"/>
      <c r="NUH292" s="309"/>
      <c r="NUI292" s="309"/>
      <c r="NUJ292" s="309"/>
      <c r="NUK292" s="309"/>
      <c r="NUL292" s="309"/>
      <c r="NUM292" s="309"/>
      <c r="NUN292" s="309"/>
      <c r="NUO292" s="309"/>
      <c r="NUP292" s="309"/>
      <c r="NUQ292" s="309"/>
      <c r="NUR292" s="309"/>
      <c r="NUS292" s="309"/>
      <c r="NUT292" s="309"/>
      <c r="NUU292" s="309"/>
      <c r="NUV292" s="309"/>
      <c r="NUW292" s="309"/>
      <c r="NUX292" s="309"/>
      <c r="NUY292" s="309"/>
      <c r="NUZ292" s="309"/>
      <c r="NVA292" s="309"/>
      <c r="NVB292" s="309"/>
      <c r="NVC292" s="309"/>
      <c r="NVD292" s="309"/>
      <c r="NVE292" s="309"/>
      <c r="NVF292" s="309"/>
      <c r="NVG292" s="309"/>
      <c r="NVH292" s="309"/>
      <c r="NVI292" s="309"/>
      <c r="NVJ292" s="309"/>
      <c r="NVK292" s="309"/>
      <c r="NVL292" s="309"/>
      <c r="NVM292" s="309"/>
      <c r="NVN292" s="309"/>
      <c r="NVO292" s="309"/>
      <c r="NVP292" s="309"/>
      <c r="NVQ292" s="309"/>
      <c r="NVR292" s="309"/>
      <c r="NVS292" s="309"/>
      <c r="NVT292" s="309"/>
      <c r="NVU292" s="309"/>
      <c r="NVV292" s="309"/>
      <c r="NVW292" s="309"/>
      <c r="NVX292" s="309"/>
      <c r="NVY292" s="309"/>
      <c r="NVZ292" s="309"/>
      <c r="NWA292" s="309"/>
      <c r="NWB292" s="309"/>
      <c r="NWC292" s="309"/>
      <c r="NWD292" s="309"/>
      <c r="NWE292" s="309"/>
      <c r="NWF292" s="309"/>
      <c r="NWG292" s="309"/>
      <c r="NWH292" s="309"/>
      <c r="NWI292" s="309"/>
      <c r="NWJ292" s="309"/>
      <c r="NWK292" s="309"/>
      <c r="NWL292" s="309"/>
      <c r="NWM292" s="309"/>
      <c r="NWN292" s="309"/>
      <c r="NWO292" s="309"/>
      <c r="NWP292" s="309"/>
      <c r="NWQ292" s="309"/>
      <c r="NWR292" s="309"/>
      <c r="NWS292" s="309"/>
      <c r="NWT292" s="309"/>
      <c r="NWU292" s="309"/>
      <c r="NWV292" s="309"/>
      <c r="NWW292" s="309"/>
      <c r="NWX292" s="309"/>
      <c r="NWY292" s="309"/>
      <c r="NWZ292" s="309"/>
      <c r="NXA292" s="309"/>
      <c r="NXB292" s="309"/>
      <c r="NXC292" s="309"/>
      <c r="NXD292" s="309"/>
      <c r="NXE292" s="309"/>
      <c r="NXF292" s="309"/>
      <c r="NXG292" s="309"/>
      <c r="NXH292" s="309"/>
      <c r="NXI292" s="309"/>
      <c r="NXJ292" s="309"/>
      <c r="NXK292" s="309"/>
      <c r="NXL292" s="309"/>
      <c r="NXM292" s="309"/>
      <c r="NXN292" s="309"/>
      <c r="NXO292" s="309"/>
      <c r="NXP292" s="309"/>
      <c r="NXQ292" s="309"/>
      <c r="NXR292" s="309"/>
      <c r="NXS292" s="309"/>
      <c r="NXT292" s="309"/>
      <c r="NXU292" s="309"/>
      <c r="NXV292" s="309"/>
      <c r="NXW292" s="309"/>
      <c r="NXX292" s="309"/>
      <c r="NXY292" s="309"/>
      <c r="NXZ292" s="309"/>
      <c r="NYA292" s="309"/>
      <c r="NYB292" s="309"/>
      <c r="NYC292" s="309"/>
      <c r="NYD292" s="309"/>
      <c r="NYE292" s="309"/>
      <c r="NYF292" s="309"/>
      <c r="NYG292" s="309"/>
      <c r="NYH292" s="309"/>
      <c r="NYI292" s="309"/>
      <c r="NYJ292" s="309"/>
      <c r="NYK292" s="309"/>
      <c r="NYL292" s="309"/>
      <c r="NYM292" s="309"/>
      <c r="NYN292" s="309"/>
      <c r="NYO292" s="309"/>
      <c r="NYP292" s="309"/>
      <c r="NYQ292" s="309"/>
      <c r="NYR292" s="309"/>
      <c r="NYS292" s="309"/>
      <c r="NYT292" s="309"/>
      <c r="NYU292" s="309"/>
      <c r="NYV292" s="309"/>
      <c r="NYW292" s="309"/>
      <c r="NYX292" s="309"/>
      <c r="NYY292" s="309"/>
      <c r="NYZ292" s="309"/>
      <c r="NZA292" s="309"/>
      <c r="NZB292" s="309"/>
      <c r="NZC292" s="309"/>
      <c r="NZD292" s="309"/>
      <c r="NZE292" s="309"/>
      <c r="NZF292" s="309"/>
      <c r="NZG292" s="309"/>
      <c r="NZH292" s="309"/>
      <c r="NZI292" s="309"/>
      <c r="NZJ292" s="309"/>
      <c r="NZK292" s="309"/>
      <c r="NZL292" s="309"/>
      <c r="NZM292" s="309"/>
      <c r="NZN292" s="309"/>
      <c r="NZO292" s="309"/>
      <c r="NZP292" s="309"/>
      <c r="NZQ292" s="309"/>
      <c r="NZR292" s="309"/>
      <c r="NZS292" s="309"/>
      <c r="NZT292" s="309"/>
      <c r="NZU292" s="309"/>
      <c r="NZV292" s="309"/>
      <c r="NZW292" s="309"/>
      <c r="NZX292" s="309"/>
      <c r="NZY292" s="309"/>
      <c r="NZZ292" s="309"/>
      <c r="OAA292" s="309"/>
      <c r="OAB292" s="309"/>
      <c r="OAC292" s="309"/>
      <c r="OAD292" s="309"/>
      <c r="OAE292" s="309"/>
      <c r="OAF292" s="309"/>
      <c r="OAG292" s="309"/>
      <c r="OAH292" s="309"/>
      <c r="OAI292" s="309"/>
      <c r="OAJ292" s="309"/>
      <c r="OAK292" s="309"/>
      <c r="OAL292" s="309"/>
      <c r="OAM292" s="309"/>
      <c r="OAN292" s="309"/>
      <c r="OAO292" s="309"/>
      <c r="OAP292" s="309"/>
      <c r="OAQ292" s="309"/>
      <c r="OAR292" s="309"/>
      <c r="OAS292" s="309"/>
      <c r="OAT292" s="309"/>
      <c r="OAU292" s="309"/>
      <c r="OAV292" s="309"/>
      <c r="OAW292" s="309"/>
      <c r="OAX292" s="309"/>
      <c r="OAY292" s="309"/>
      <c r="OAZ292" s="309"/>
      <c r="OBA292" s="309"/>
      <c r="OBB292" s="309"/>
      <c r="OBC292" s="309"/>
      <c r="OBD292" s="309"/>
      <c r="OBE292" s="309"/>
      <c r="OBF292" s="309"/>
      <c r="OBG292" s="309"/>
      <c r="OBH292" s="309"/>
      <c r="OBI292" s="309"/>
      <c r="OBJ292" s="309"/>
      <c r="OBK292" s="309"/>
      <c r="OBL292" s="309"/>
      <c r="OBM292" s="309"/>
      <c r="OBN292" s="309"/>
      <c r="OBO292" s="309"/>
      <c r="OBP292" s="309"/>
      <c r="OBQ292" s="309"/>
      <c r="OBR292" s="309"/>
      <c r="OBS292" s="309"/>
      <c r="OBT292" s="309"/>
      <c r="OBU292" s="309"/>
      <c r="OBV292" s="309"/>
      <c r="OBW292" s="309"/>
      <c r="OBX292" s="309"/>
      <c r="OBY292" s="309"/>
      <c r="OBZ292" s="309"/>
      <c r="OCA292" s="309"/>
      <c r="OCB292" s="309"/>
      <c r="OCC292" s="309"/>
      <c r="OCD292" s="309"/>
      <c r="OCE292" s="309"/>
      <c r="OCF292" s="309"/>
      <c r="OCG292" s="309"/>
      <c r="OCH292" s="309"/>
      <c r="OCI292" s="309"/>
      <c r="OCJ292" s="309"/>
      <c r="OCK292" s="309"/>
      <c r="OCL292" s="309"/>
      <c r="OCM292" s="309"/>
      <c r="OCN292" s="309"/>
      <c r="OCO292" s="309"/>
      <c r="OCP292" s="309"/>
      <c r="OCQ292" s="309"/>
      <c r="OCR292" s="309"/>
      <c r="OCS292" s="309"/>
      <c r="OCT292" s="309"/>
      <c r="OCU292" s="309"/>
      <c r="OCV292" s="309"/>
      <c r="OCW292" s="309"/>
      <c r="OCX292" s="309"/>
      <c r="OCY292" s="309"/>
      <c r="OCZ292" s="309"/>
      <c r="ODA292" s="309"/>
      <c r="ODB292" s="309"/>
      <c r="ODC292" s="309"/>
      <c r="ODD292" s="309"/>
      <c r="ODE292" s="309"/>
      <c r="ODF292" s="309"/>
      <c r="ODG292" s="309"/>
      <c r="ODH292" s="309"/>
      <c r="ODI292" s="309"/>
      <c r="ODJ292" s="309"/>
      <c r="ODK292" s="309"/>
      <c r="ODL292" s="309"/>
      <c r="ODM292" s="309"/>
      <c r="ODN292" s="309"/>
      <c r="ODO292" s="309"/>
      <c r="ODP292" s="309"/>
      <c r="ODQ292" s="309"/>
      <c r="ODR292" s="309"/>
      <c r="ODS292" s="309"/>
      <c r="ODT292" s="309"/>
      <c r="ODU292" s="309"/>
      <c r="ODV292" s="309"/>
      <c r="ODW292" s="309"/>
      <c r="ODX292" s="309"/>
      <c r="ODY292" s="309"/>
      <c r="ODZ292" s="309"/>
      <c r="OEA292" s="309"/>
      <c r="OEB292" s="309"/>
      <c r="OEC292" s="309"/>
      <c r="OED292" s="309"/>
      <c r="OEE292" s="309"/>
      <c r="OEF292" s="309"/>
      <c r="OEG292" s="309"/>
      <c r="OEH292" s="309"/>
      <c r="OEI292" s="309"/>
      <c r="OEJ292" s="309"/>
      <c r="OEK292" s="309"/>
      <c r="OEL292" s="309"/>
      <c r="OEM292" s="309"/>
      <c r="OEN292" s="309"/>
      <c r="OEO292" s="309"/>
      <c r="OEP292" s="309"/>
      <c r="OEQ292" s="309"/>
      <c r="OER292" s="309"/>
      <c r="OES292" s="309"/>
      <c r="OET292" s="309"/>
      <c r="OEU292" s="309"/>
      <c r="OEV292" s="309"/>
      <c r="OEW292" s="309"/>
      <c r="OEX292" s="309"/>
      <c r="OEY292" s="309"/>
      <c r="OEZ292" s="309"/>
      <c r="OFA292" s="309"/>
      <c r="OFB292" s="309"/>
      <c r="OFC292" s="309"/>
      <c r="OFD292" s="309"/>
      <c r="OFE292" s="309"/>
      <c r="OFF292" s="309"/>
      <c r="OFG292" s="309"/>
      <c r="OFH292" s="309"/>
      <c r="OFI292" s="309"/>
      <c r="OFJ292" s="309"/>
      <c r="OFK292" s="309"/>
      <c r="OFL292" s="309"/>
      <c r="OFM292" s="309"/>
      <c r="OFN292" s="309"/>
      <c r="OFO292" s="309"/>
      <c r="OFP292" s="309"/>
      <c r="OFQ292" s="309"/>
      <c r="OFR292" s="309"/>
      <c r="OFS292" s="309"/>
      <c r="OFT292" s="309"/>
      <c r="OFU292" s="309"/>
      <c r="OFV292" s="309"/>
      <c r="OFW292" s="309"/>
      <c r="OFX292" s="309"/>
      <c r="OFY292" s="309"/>
      <c r="OFZ292" s="309"/>
      <c r="OGA292" s="309"/>
      <c r="OGB292" s="309"/>
      <c r="OGC292" s="309"/>
      <c r="OGD292" s="309"/>
      <c r="OGE292" s="309"/>
      <c r="OGF292" s="309"/>
      <c r="OGG292" s="309"/>
      <c r="OGH292" s="309"/>
      <c r="OGI292" s="309"/>
      <c r="OGJ292" s="309"/>
      <c r="OGK292" s="309"/>
      <c r="OGL292" s="309"/>
      <c r="OGM292" s="309"/>
      <c r="OGN292" s="309"/>
      <c r="OGO292" s="309"/>
      <c r="OGP292" s="309"/>
      <c r="OGQ292" s="309"/>
      <c r="OGR292" s="309"/>
      <c r="OGS292" s="309"/>
      <c r="OGT292" s="309"/>
      <c r="OGU292" s="309"/>
      <c r="OGV292" s="309"/>
      <c r="OGW292" s="309"/>
      <c r="OGX292" s="309"/>
      <c r="OGY292" s="309"/>
      <c r="OGZ292" s="309"/>
      <c r="OHA292" s="309"/>
      <c r="OHB292" s="309"/>
      <c r="OHC292" s="309"/>
      <c r="OHD292" s="309"/>
      <c r="OHE292" s="309"/>
      <c r="OHF292" s="309"/>
      <c r="OHG292" s="309"/>
      <c r="OHH292" s="309"/>
      <c r="OHI292" s="309"/>
      <c r="OHJ292" s="309"/>
      <c r="OHK292" s="309"/>
      <c r="OHL292" s="309"/>
      <c r="OHM292" s="309"/>
      <c r="OHN292" s="309"/>
      <c r="OHO292" s="309"/>
      <c r="OHP292" s="309"/>
      <c r="OHQ292" s="309"/>
      <c r="OHR292" s="309"/>
      <c r="OHS292" s="309"/>
      <c r="OHT292" s="309"/>
      <c r="OHU292" s="309"/>
      <c r="OHV292" s="309"/>
      <c r="OHW292" s="309"/>
      <c r="OHX292" s="309"/>
      <c r="OHY292" s="309"/>
      <c r="OHZ292" s="309"/>
      <c r="OIA292" s="309"/>
      <c r="OIB292" s="309"/>
      <c r="OIC292" s="309"/>
      <c r="OID292" s="309"/>
      <c r="OIE292" s="309"/>
      <c r="OIF292" s="309"/>
      <c r="OIG292" s="309"/>
      <c r="OIH292" s="309"/>
      <c r="OII292" s="309"/>
      <c r="OIJ292" s="309"/>
      <c r="OIK292" s="309"/>
      <c r="OIL292" s="309"/>
      <c r="OIM292" s="309"/>
      <c r="OIN292" s="309"/>
      <c r="OIO292" s="309"/>
      <c r="OIP292" s="309"/>
      <c r="OIQ292" s="309"/>
      <c r="OIR292" s="309"/>
      <c r="OIS292" s="309"/>
      <c r="OIT292" s="309"/>
      <c r="OIU292" s="309"/>
      <c r="OIV292" s="309"/>
      <c r="OIW292" s="309"/>
      <c r="OIX292" s="309"/>
      <c r="OIY292" s="309"/>
      <c r="OIZ292" s="309"/>
      <c r="OJA292" s="309"/>
      <c r="OJB292" s="309"/>
      <c r="OJC292" s="309"/>
      <c r="OJD292" s="309"/>
      <c r="OJE292" s="309"/>
      <c r="OJF292" s="309"/>
      <c r="OJG292" s="309"/>
      <c r="OJH292" s="309"/>
      <c r="OJI292" s="309"/>
      <c r="OJJ292" s="309"/>
      <c r="OJK292" s="309"/>
      <c r="OJL292" s="309"/>
      <c r="OJM292" s="309"/>
      <c r="OJN292" s="309"/>
      <c r="OJO292" s="309"/>
      <c r="OJP292" s="309"/>
      <c r="OJQ292" s="309"/>
      <c r="OJR292" s="309"/>
      <c r="OJS292" s="309"/>
      <c r="OJT292" s="309"/>
      <c r="OJU292" s="309"/>
      <c r="OJV292" s="309"/>
      <c r="OJW292" s="309"/>
      <c r="OJX292" s="309"/>
      <c r="OJY292" s="309"/>
      <c r="OJZ292" s="309"/>
      <c r="OKA292" s="309"/>
      <c r="OKB292" s="309"/>
      <c r="OKC292" s="309"/>
      <c r="OKD292" s="309"/>
      <c r="OKE292" s="309"/>
      <c r="OKF292" s="309"/>
      <c r="OKG292" s="309"/>
      <c r="OKH292" s="309"/>
      <c r="OKI292" s="309"/>
      <c r="OKJ292" s="309"/>
      <c r="OKK292" s="309"/>
      <c r="OKL292" s="309"/>
      <c r="OKM292" s="309"/>
      <c r="OKN292" s="309"/>
      <c r="OKO292" s="309"/>
      <c r="OKP292" s="309"/>
      <c r="OKQ292" s="309"/>
      <c r="OKR292" s="309"/>
      <c r="OKS292" s="309"/>
      <c r="OKT292" s="309"/>
      <c r="OKU292" s="309"/>
      <c r="OKV292" s="309"/>
      <c r="OKW292" s="309"/>
      <c r="OKX292" s="309"/>
      <c r="OKY292" s="309"/>
      <c r="OKZ292" s="309"/>
      <c r="OLA292" s="309"/>
      <c r="OLB292" s="309"/>
      <c r="OLC292" s="309"/>
      <c r="OLD292" s="309"/>
      <c r="OLE292" s="309"/>
      <c r="OLF292" s="309"/>
      <c r="OLG292" s="309"/>
      <c r="OLH292" s="309"/>
      <c r="OLI292" s="309"/>
      <c r="OLJ292" s="309"/>
      <c r="OLK292" s="309"/>
      <c r="OLL292" s="309"/>
      <c r="OLM292" s="309"/>
      <c r="OLN292" s="309"/>
      <c r="OLO292" s="309"/>
      <c r="OLP292" s="309"/>
      <c r="OLQ292" s="309"/>
      <c r="OLR292" s="309"/>
      <c r="OLS292" s="309"/>
      <c r="OLT292" s="309"/>
      <c r="OLU292" s="309"/>
      <c r="OLV292" s="309"/>
      <c r="OLW292" s="309"/>
      <c r="OLX292" s="309"/>
      <c r="OLY292" s="309"/>
      <c r="OLZ292" s="309"/>
      <c r="OMA292" s="309"/>
      <c r="OMB292" s="309"/>
      <c r="OMC292" s="309"/>
      <c r="OMD292" s="309"/>
      <c r="OME292" s="309"/>
      <c r="OMF292" s="309"/>
      <c r="OMG292" s="309"/>
      <c r="OMH292" s="309"/>
      <c r="OMI292" s="309"/>
      <c r="OMJ292" s="309"/>
      <c r="OMK292" s="309"/>
      <c r="OML292" s="309"/>
      <c r="OMM292" s="309"/>
      <c r="OMN292" s="309"/>
      <c r="OMO292" s="309"/>
      <c r="OMP292" s="309"/>
      <c r="OMQ292" s="309"/>
      <c r="OMR292" s="309"/>
      <c r="OMS292" s="309"/>
      <c r="OMT292" s="309"/>
      <c r="OMU292" s="309"/>
      <c r="OMV292" s="309"/>
      <c r="OMW292" s="309"/>
      <c r="OMX292" s="309"/>
      <c r="OMY292" s="309"/>
      <c r="OMZ292" s="309"/>
      <c r="ONA292" s="309"/>
      <c r="ONB292" s="309"/>
      <c r="ONC292" s="309"/>
      <c r="OND292" s="309"/>
      <c r="ONE292" s="309"/>
      <c r="ONF292" s="309"/>
      <c r="ONG292" s="309"/>
      <c r="ONH292" s="309"/>
      <c r="ONI292" s="309"/>
      <c r="ONJ292" s="309"/>
      <c r="ONK292" s="309"/>
      <c r="ONL292" s="309"/>
      <c r="ONM292" s="309"/>
      <c r="ONN292" s="309"/>
      <c r="ONO292" s="309"/>
      <c r="ONP292" s="309"/>
      <c r="ONQ292" s="309"/>
      <c r="ONR292" s="309"/>
      <c r="ONS292" s="309"/>
      <c r="ONT292" s="309"/>
      <c r="ONU292" s="309"/>
      <c r="ONV292" s="309"/>
      <c r="ONW292" s="309"/>
      <c r="ONX292" s="309"/>
      <c r="ONY292" s="309"/>
      <c r="ONZ292" s="309"/>
      <c r="OOA292" s="309"/>
      <c r="OOB292" s="309"/>
      <c r="OOC292" s="309"/>
      <c r="OOD292" s="309"/>
      <c r="OOE292" s="309"/>
      <c r="OOF292" s="309"/>
      <c r="OOG292" s="309"/>
      <c r="OOH292" s="309"/>
      <c r="OOI292" s="309"/>
      <c r="OOJ292" s="309"/>
      <c r="OOK292" s="309"/>
      <c r="OOL292" s="309"/>
      <c r="OOM292" s="309"/>
      <c r="OON292" s="309"/>
      <c r="OOO292" s="309"/>
      <c r="OOP292" s="309"/>
      <c r="OOQ292" s="309"/>
      <c r="OOR292" s="309"/>
      <c r="OOS292" s="309"/>
      <c r="OOT292" s="309"/>
      <c r="OOU292" s="309"/>
      <c r="OOV292" s="309"/>
      <c r="OOW292" s="309"/>
      <c r="OOX292" s="309"/>
      <c r="OOY292" s="309"/>
      <c r="OOZ292" s="309"/>
      <c r="OPA292" s="309"/>
      <c r="OPB292" s="309"/>
      <c r="OPC292" s="309"/>
      <c r="OPD292" s="309"/>
      <c r="OPE292" s="309"/>
      <c r="OPF292" s="309"/>
      <c r="OPG292" s="309"/>
      <c r="OPH292" s="309"/>
      <c r="OPI292" s="309"/>
      <c r="OPJ292" s="309"/>
      <c r="OPK292" s="309"/>
      <c r="OPL292" s="309"/>
      <c r="OPM292" s="309"/>
      <c r="OPN292" s="309"/>
      <c r="OPO292" s="309"/>
      <c r="OPP292" s="309"/>
      <c r="OPQ292" s="309"/>
      <c r="OPR292" s="309"/>
      <c r="OPS292" s="309"/>
      <c r="OPT292" s="309"/>
      <c r="OPU292" s="309"/>
      <c r="OPV292" s="309"/>
      <c r="OPW292" s="309"/>
      <c r="OPX292" s="309"/>
      <c r="OPY292" s="309"/>
      <c r="OPZ292" s="309"/>
      <c r="OQA292" s="309"/>
      <c r="OQB292" s="309"/>
      <c r="OQC292" s="309"/>
      <c r="OQD292" s="309"/>
      <c r="OQE292" s="309"/>
      <c r="OQF292" s="309"/>
      <c r="OQG292" s="309"/>
      <c r="OQH292" s="309"/>
      <c r="OQI292" s="309"/>
      <c r="OQJ292" s="309"/>
      <c r="OQK292" s="309"/>
      <c r="OQL292" s="309"/>
      <c r="OQM292" s="309"/>
      <c r="OQN292" s="309"/>
      <c r="OQO292" s="309"/>
      <c r="OQP292" s="309"/>
      <c r="OQQ292" s="309"/>
      <c r="OQR292" s="309"/>
      <c r="OQS292" s="309"/>
      <c r="OQT292" s="309"/>
      <c r="OQU292" s="309"/>
      <c r="OQV292" s="309"/>
      <c r="OQW292" s="309"/>
      <c r="OQX292" s="309"/>
      <c r="OQY292" s="309"/>
      <c r="OQZ292" s="309"/>
      <c r="ORA292" s="309"/>
      <c r="ORB292" s="309"/>
      <c r="ORC292" s="309"/>
      <c r="ORD292" s="309"/>
      <c r="ORE292" s="309"/>
      <c r="ORF292" s="309"/>
      <c r="ORG292" s="309"/>
      <c r="ORH292" s="309"/>
      <c r="ORI292" s="309"/>
      <c r="ORJ292" s="309"/>
      <c r="ORK292" s="309"/>
      <c r="ORL292" s="309"/>
      <c r="ORM292" s="309"/>
      <c r="ORN292" s="309"/>
      <c r="ORO292" s="309"/>
      <c r="ORP292" s="309"/>
      <c r="ORQ292" s="309"/>
      <c r="ORR292" s="309"/>
      <c r="ORS292" s="309"/>
      <c r="ORT292" s="309"/>
      <c r="ORU292" s="309"/>
      <c r="ORV292" s="309"/>
      <c r="ORW292" s="309"/>
      <c r="ORX292" s="309"/>
      <c r="ORY292" s="309"/>
      <c r="ORZ292" s="309"/>
      <c r="OSA292" s="309"/>
      <c r="OSB292" s="309"/>
      <c r="OSC292" s="309"/>
      <c r="OSD292" s="309"/>
      <c r="OSE292" s="309"/>
      <c r="OSF292" s="309"/>
      <c r="OSG292" s="309"/>
      <c r="OSH292" s="309"/>
      <c r="OSI292" s="309"/>
      <c r="OSJ292" s="309"/>
      <c r="OSK292" s="309"/>
      <c r="OSL292" s="309"/>
      <c r="OSM292" s="309"/>
      <c r="OSN292" s="309"/>
      <c r="OSO292" s="309"/>
      <c r="OSP292" s="309"/>
      <c r="OSQ292" s="309"/>
      <c r="OSR292" s="309"/>
      <c r="OSS292" s="309"/>
      <c r="OST292" s="309"/>
      <c r="OSU292" s="309"/>
      <c r="OSV292" s="309"/>
      <c r="OSW292" s="309"/>
      <c r="OSX292" s="309"/>
      <c r="OSY292" s="309"/>
      <c r="OSZ292" s="309"/>
      <c r="OTA292" s="309"/>
      <c r="OTB292" s="309"/>
      <c r="OTC292" s="309"/>
      <c r="OTD292" s="309"/>
      <c r="OTE292" s="309"/>
      <c r="OTF292" s="309"/>
      <c r="OTG292" s="309"/>
      <c r="OTH292" s="309"/>
      <c r="OTI292" s="309"/>
      <c r="OTJ292" s="309"/>
      <c r="OTK292" s="309"/>
      <c r="OTL292" s="309"/>
      <c r="OTM292" s="309"/>
      <c r="OTN292" s="309"/>
      <c r="OTO292" s="309"/>
      <c r="OTP292" s="309"/>
      <c r="OTQ292" s="309"/>
      <c r="OTR292" s="309"/>
      <c r="OTS292" s="309"/>
      <c r="OTT292" s="309"/>
      <c r="OTU292" s="309"/>
      <c r="OTV292" s="309"/>
      <c r="OTW292" s="309"/>
      <c r="OTX292" s="309"/>
      <c r="OTY292" s="309"/>
      <c r="OTZ292" s="309"/>
      <c r="OUA292" s="309"/>
      <c r="OUB292" s="309"/>
      <c r="OUC292" s="309"/>
      <c r="OUD292" s="309"/>
      <c r="OUE292" s="309"/>
      <c r="OUF292" s="309"/>
      <c r="OUG292" s="309"/>
      <c r="OUH292" s="309"/>
      <c r="OUI292" s="309"/>
      <c r="OUJ292" s="309"/>
      <c r="OUK292" s="309"/>
      <c r="OUL292" s="309"/>
      <c r="OUM292" s="309"/>
      <c r="OUN292" s="309"/>
      <c r="OUO292" s="309"/>
      <c r="OUP292" s="309"/>
      <c r="OUQ292" s="309"/>
      <c r="OUR292" s="309"/>
      <c r="OUS292" s="309"/>
      <c r="OUT292" s="309"/>
      <c r="OUU292" s="309"/>
      <c r="OUV292" s="309"/>
      <c r="OUW292" s="309"/>
      <c r="OUX292" s="309"/>
      <c r="OUY292" s="309"/>
      <c r="OUZ292" s="309"/>
      <c r="OVA292" s="309"/>
      <c r="OVB292" s="309"/>
      <c r="OVC292" s="309"/>
      <c r="OVD292" s="309"/>
      <c r="OVE292" s="309"/>
      <c r="OVF292" s="309"/>
      <c r="OVG292" s="309"/>
      <c r="OVH292" s="309"/>
      <c r="OVI292" s="309"/>
      <c r="OVJ292" s="309"/>
      <c r="OVK292" s="309"/>
      <c r="OVL292" s="309"/>
      <c r="OVM292" s="309"/>
      <c r="OVN292" s="309"/>
      <c r="OVO292" s="309"/>
      <c r="OVP292" s="309"/>
      <c r="OVQ292" s="309"/>
      <c r="OVR292" s="309"/>
      <c r="OVS292" s="309"/>
      <c r="OVT292" s="309"/>
      <c r="OVU292" s="309"/>
      <c r="OVV292" s="309"/>
      <c r="OVW292" s="309"/>
      <c r="OVX292" s="309"/>
      <c r="OVY292" s="309"/>
      <c r="OVZ292" s="309"/>
      <c r="OWA292" s="309"/>
      <c r="OWB292" s="309"/>
      <c r="OWC292" s="309"/>
      <c r="OWD292" s="309"/>
      <c r="OWE292" s="309"/>
      <c r="OWF292" s="309"/>
      <c r="OWG292" s="309"/>
      <c r="OWH292" s="309"/>
      <c r="OWI292" s="309"/>
      <c r="OWJ292" s="309"/>
      <c r="OWK292" s="309"/>
      <c r="OWL292" s="309"/>
      <c r="OWM292" s="309"/>
      <c r="OWN292" s="309"/>
      <c r="OWO292" s="309"/>
      <c r="OWP292" s="309"/>
      <c r="OWQ292" s="309"/>
      <c r="OWR292" s="309"/>
      <c r="OWS292" s="309"/>
      <c r="OWT292" s="309"/>
      <c r="OWU292" s="309"/>
      <c r="OWV292" s="309"/>
      <c r="OWW292" s="309"/>
      <c r="OWX292" s="309"/>
      <c r="OWY292" s="309"/>
      <c r="OWZ292" s="309"/>
      <c r="OXA292" s="309"/>
      <c r="OXB292" s="309"/>
      <c r="OXC292" s="309"/>
      <c r="OXD292" s="309"/>
      <c r="OXE292" s="309"/>
      <c r="OXF292" s="309"/>
      <c r="OXG292" s="309"/>
      <c r="OXH292" s="309"/>
      <c r="OXI292" s="309"/>
      <c r="OXJ292" s="309"/>
      <c r="OXK292" s="309"/>
      <c r="OXL292" s="309"/>
      <c r="OXM292" s="309"/>
      <c r="OXN292" s="309"/>
      <c r="OXO292" s="309"/>
      <c r="OXP292" s="309"/>
      <c r="OXQ292" s="309"/>
      <c r="OXR292" s="309"/>
      <c r="OXS292" s="309"/>
      <c r="OXT292" s="309"/>
      <c r="OXU292" s="309"/>
      <c r="OXV292" s="309"/>
      <c r="OXW292" s="309"/>
      <c r="OXX292" s="309"/>
      <c r="OXY292" s="309"/>
      <c r="OXZ292" s="309"/>
      <c r="OYA292" s="309"/>
      <c r="OYB292" s="309"/>
      <c r="OYC292" s="309"/>
      <c r="OYD292" s="309"/>
      <c r="OYE292" s="309"/>
      <c r="OYF292" s="309"/>
      <c r="OYG292" s="309"/>
      <c r="OYH292" s="309"/>
      <c r="OYI292" s="309"/>
      <c r="OYJ292" s="309"/>
      <c r="OYK292" s="309"/>
      <c r="OYL292" s="309"/>
      <c r="OYM292" s="309"/>
      <c r="OYN292" s="309"/>
      <c r="OYO292" s="309"/>
      <c r="OYP292" s="309"/>
      <c r="OYQ292" s="309"/>
      <c r="OYR292" s="309"/>
      <c r="OYS292" s="309"/>
      <c r="OYT292" s="309"/>
      <c r="OYU292" s="309"/>
      <c r="OYV292" s="309"/>
      <c r="OYW292" s="309"/>
      <c r="OYX292" s="309"/>
      <c r="OYY292" s="309"/>
      <c r="OYZ292" s="309"/>
      <c r="OZA292" s="309"/>
      <c r="OZB292" s="309"/>
      <c r="OZC292" s="309"/>
      <c r="OZD292" s="309"/>
      <c r="OZE292" s="309"/>
      <c r="OZF292" s="309"/>
      <c r="OZG292" s="309"/>
      <c r="OZH292" s="309"/>
      <c r="OZI292" s="309"/>
      <c r="OZJ292" s="309"/>
      <c r="OZK292" s="309"/>
      <c r="OZL292" s="309"/>
      <c r="OZM292" s="309"/>
      <c r="OZN292" s="309"/>
      <c r="OZO292" s="309"/>
      <c r="OZP292" s="309"/>
      <c r="OZQ292" s="309"/>
      <c r="OZR292" s="309"/>
      <c r="OZS292" s="309"/>
      <c r="OZT292" s="309"/>
      <c r="OZU292" s="309"/>
      <c r="OZV292" s="309"/>
      <c r="OZW292" s="309"/>
      <c r="OZX292" s="309"/>
      <c r="OZY292" s="309"/>
      <c r="OZZ292" s="309"/>
      <c r="PAA292" s="309"/>
      <c r="PAB292" s="309"/>
      <c r="PAC292" s="309"/>
      <c r="PAD292" s="309"/>
      <c r="PAE292" s="309"/>
      <c r="PAF292" s="309"/>
      <c r="PAG292" s="309"/>
      <c r="PAH292" s="309"/>
      <c r="PAI292" s="309"/>
      <c r="PAJ292" s="309"/>
      <c r="PAK292" s="309"/>
      <c r="PAL292" s="309"/>
      <c r="PAM292" s="309"/>
      <c r="PAN292" s="309"/>
      <c r="PAO292" s="309"/>
      <c r="PAP292" s="309"/>
      <c r="PAQ292" s="309"/>
      <c r="PAR292" s="309"/>
      <c r="PAS292" s="309"/>
      <c r="PAT292" s="309"/>
      <c r="PAU292" s="309"/>
      <c r="PAV292" s="309"/>
      <c r="PAW292" s="309"/>
      <c r="PAX292" s="309"/>
      <c r="PAY292" s="309"/>
      <c r="PAZ292" s="309"/>
      <c r="PBA292" s="309"/>
      <c r="PBB292" s="309"/>
      <c r="PBC292" s="309"/>
      <c r="PBD292" s="309"/>
      <c r="PBE292" s="309"/>
      <c r="PBF292" s="309"/>
      <c r="PBG292" s="309"/>
      <c r="PBH292" s="309"/>
      <c r="PBI292" s="309"/>
      <c r="PBJ292" s="309"/>
      <c r="PBK292" s="309"/>
      <c r="PBL292" s="309"/>
      <c r="PBM292" s="309"/>
      <c r="PBN292" s="309"/>
      <c r="PBO292" s="309"/>
      <c r="PBP292" s="309"/>
      <c r="PBQ292" s="309"/>
      <c r="PBR292" s="309"/>
      <c r="PBS292" s="309"/>
      <c r="PBT292" s="309"/>
      <c r="PBU292" s="309"/>
      <c r="PBV292" s="309"/>
      <c r="PBW292" s="309"/>
      <c r="PBX292" s="309"/>
      <c r="PBY292" s="309"/>
      <c r="PBZ292" s="309"/>
      <c r="PCA292" s="309"/>
      <c r="PCB292" s="309"/>
      <c r="PCC292" s="309"/>
      <c r="PCD292" s="309"/>
      <c r="PCE292" s="309"/>
      <c r="PCF292" s="309"/>
      <c r="PCG292" s="309"/>
      <c r="PCH292" s="309"/>
      <c r="PCI292" s="309"/>
      <c r="PCJ292" s="309"/>
      <c r="PCK292" s="309"/>
      <c r="PCL292" s="309"/>
      <c r="PCM292" s="309"/>
      <c r="PCN292" s="309"/>
      <c r="PCO292" s="309"/>
      <c r="PCP292" s="309"/>
      <c r="PCQ292" s="309"/>
      <c r="PCR292" s="309"/>
      <c r="PCS292" s="309"/>
      <c r="PCT292" s="309"/>
      <c r="PCU292" s="309"/>
      <c r="PCV292" s="309"/>
      <c r="PCW292" s="309"/>
      <c r="PCX292" s="309"/>
      <c r="PCY292" s="309"/>
      <c r="PCZ292" s="309"/>
      <c r="PDA292" s="309"/>
      <c r="PDB292" s="309"/>
      <c r="PDC292" s="309"/>
      <c r="PDD292" s="309"/>
      <c r="PDE292" s="309"/>
      <c r="PDF292" s="309"/>
      <c r="PDG292" s="309"/>
      <c r="PDH292" s="309"/>
      <c r="PDI292" s="309"/>
      <c r="PDJ292" s="309"/>
      <c r="PDK292" s="309"/>
      <c r="PDL292" s="309"/>
      <c r="PDM292" s="309"/>
      <c r="PDN292" s="309"/>
      <c r="PDO292" s="309"/>
      <c r="PDP292" s="309"/>
      <c r="PDQ292" s="309"/>
      <c r="PDR292" s="309"/>
      <c r="PDS292" s="309"/>
      <c r="PDT292" s="309"/>
      <c r="PDU292" s="309"/>
      <c r="PDV292" s="309"/>
      <c r="PDW292" s="309"/>
      <c r="PDX292" s="309"/>
      <c r="PDY292" s="309"/>
      <c r="PDZ292" s="309"/>
      <c r="PEA292" s="309"/>
      <c r="PEB292" s="309"/>
      <c r="PEC292" s="309"/>
      <c r="PED292" s="309"/>
      <c r="PEE292" s="309"/>
      <c r="PEF292" s="309"/>
      <c r="PEG292" s="309"/>
      <c r="PEH292" s="309"/>
      <c r="PEI292" s="309"/>
      <c r="PEJ292" s="309"/>
      <c r="PEK292" s="309"/>
      <c r="PEL292" s="309"/>
      <c r="PEM292" s="309"/>
      <c r="PEN292" s="309"/>
      <c r="PEO292" s="309"/>
      <c r="PEP292" s="309"/>
      <c r="PEQ292" s="309"/>
      <c r="PER292" s="309"/>
      <c r="PES292" s="309"/>
      <c r="PET292" s="309"/>
      <c r="PEU292" s="309"/>
      <c r="PEV292" s="309"/>
      <c r="PEW292" s="309"/>
      <c r="PEX292" s="309"/>
      <c r="PEY292" s="309"/>
      <c r="PEZ292" s="309"/>
      <c r="PFA292" s="309"/>
      <c r="PFB292" s="309"/>
      <c r="PFC292" s="309"/>
      <c r="PFD292" s="309"/>
      <c r="PFE292" s="309"/>
      <c r="PFF292" s="309"/>
      <c r="PFG292" s="309"/>
      <c r="PFH292" s="309"/>
      <c r="PFI292" s="309"/>
      <c r="PFJ292" s="309"/>
      <c r="PFK292" s="309"/>
      <c r="PFL292" s="309"/>
      <c r="PFM292" s="309"/>
      <c r="PFN292" s="309"/>
      <c r="PFO292" s="309"/>
      <c r="PFP292" s="309"/>
      <c r="PFQ292" s="309"/>
      <c r="PFR292" s="309"/>
      <c r="PFS292" s="309"/>
      <c r="PFT292" s="309"/>
      <c r="PFU292" s="309"/>
      <c r="PFV292" s="309"/>
      <c r="PFW292" s="309"/>
      <c r="PFX292" s="309"/>
      <c r="PFY292" s="309"/>
      <c r="PFZ292" s="309"/>
      <c r="PGA292" s="309"/>
      <c r="PGB292" s="309"/>
      <c r="PGC292" s="309"/>
      <c r="PGD292" s="309"/>
      <c r="PGE292" s="309"/>
      <c r="PGF292" s="309"/>
      <c r="PGG292" s="309"/>
      <c r="PGH292" s="309"/>
      <c r="PGI292" s="309"/>
      <c r="PGJ292" s="309"/>
      <c r="PGK292" s="309"/>
      <c r="PGL292" s="309"/>
      <c r="PGM292" s="309"/>
      <c r="PGN292" s="309"/>
      <c r="PGO292" s="309"/>
      <c r="PGP292" s="309"/>
      <c r="PGQ292" s="309"/>
      <c r="PGR292" s="309"/>
      <c r="PGS292" s="309"/>
      <c r="PGT292" s="309"/>
      <c r="PGU292" s="309"/>
      <c r="PGV292" s="309"/>
      <c r="PGW292" s="309"/>
      <c r="PGX292" s="309"/>
      <c r="PGY292" s="309"/>
      <c r="PGZ292" s="309"/>
      <c r="PHA292" s="309"/>
      <c r="PHB292" s="309"/>
      <c r="PHC292" s="309"/>
      <c r="PHD292" s="309"/>
      <c r="PHE292" s="309"/>
      <c r="PHF292" s="309"/>
      <c r="PHG292" s="309"/>
      <c r="PHH292" s="309"/>
      <c r="PHI292" s="309"/>
      <c r="PHJ292" s="309"/>
      <c r="PHK292" s="309"/>
      <c r="PHL292" s="309"/>
      <c r="PHM292" s="309"/>
      <c r="PHN292" s="309"/>
      <c r="PHO292" s="309"/>
      <c r="PHP292" s="309"/>
      <c r="PHQ292" s="309"/>
      <c r="PHR292" s="309"/>
      <c r="PHS292" s="309"/>
      <c r="PHT292" s="309"/>
      <c r="PHU292" s="309"/>
      <c r="PHV292" s="309"/>
      <c r="PHW292" s="309"/>
      <c r="PHX292" s="309"/>
      <c r="PHY292" s="309"/>
      <c r="PHZ292" s="309"/>
      <c r="PIA292" s="309"/>
      <c r="PIB292" s="309"/>
      <c r="PIC292" s="309"/>
      <c r="PID292" s="309"/>
      <c r="PIE292" s="309"/>
      <c r="PIF292" s="309"/>
      <c r="PIG292" s="309"/>
      <c r="PIH292" s="309"/>
      <c r="PII292" s="309"/>
      <c r="PIJ292" s="309"/>
      <c r="PIK292" s="309"/>
      <c r="PIL292" s="309"/>
      <c r="PIM292" s="309"/>
      <c r="PIN292" s="309"/>
      <c r="PIO292" s="309"/>
      <c r="PIP292" s="309"/>
      <c r="PIQ292" s="309"/>
      <c r="PIR292" s="309"/>
      <c r="PIS292" s="309"/>
      <c r="PIT292" s="309"/>
      <c r="PIU292" s="309"/>
      <c r="PIV292" s="309"/>
      <c r="PIW292" s="309"/>
      <c r="PIX292" s="309"/>
      <c r="PIY292" s="309"/>
      <c r="PIZ292" s="309"/>
      <c r="PJA292" s="309"/>
      <c r="PJB292" s="309"/>
      <c r="PJC292" s="309"/>
      <c r="PJD292" s="309"/>
      <c r="PJE292" s="309"/>
      <c r="PJF292" s="309"/>
      <c r="PJG292" s="309"/>
      <c r="PJH292" s="309"/>
      <c r="PJI292" s="309"/>
      <c r="PJJ292" s="309"/>
      <c r="PJK292" s="309"/>
      <c r="PJL292" s="309"/>
      <c r="PJM292" s="309"/>
      <c r="PJN292" s="309"/>
      <c r="PJO292" s="309"/>
      <c r="PJP292" s="309"/>
      <c r="PJQ292" s="309"/>
      <c r="PJR292" s="309"/>
      <c r="PJS292" s="309"/>
      <c r="PJT292" s="309"/>
      <c r="PJU292" s="309"/>
      <c r="PJV292" s="309"/>
      <c r="PJW292" s="309"/>
      <c r="PJX292" s="309"/>
      <c r="PJY292" s="309"/>
      <c r="PJZ292" s="309"/>
      <c r="PKA292" s="309"/>
      <c r="PKB292" s="309"/>
      <c r="PKC292" s="309"/>
      <c r="PKD292" s="309"/>
      <c r="PKE292" s="309"/>
      <c r="PKF292" s="309"/>
      <c r="PKG292" s="309"/>
      <c r="PKH292" s="309"/>
      <c r="PKI292" s="309"/>
      <c r="PKJ292" s="309"/>
      <c r="PKK292" s="309"/>
      <c r="PKL292" s="309"/>
      <c r="PKM292" s="309"/>
      <c r="PKN292" s="309"/>
      <c r="PKO292" s="309"/>
      <c r="PKP292" s="309"/>
      <c r="PKQ292" s="309"/>
      <c r="PKR292" s="309"/>
      <c r="PKS292" s="309"/>
      <c r="PKT292" s="309"/>
      <c r="PKU292" s="309"/>
      <c r="PKV292" s="309"/>
      <c r="PKW292" s="309"/>
      <c r="PKX292" s="309"/>
      <c r="PKY292" s="309"/>
      <c r="PKZ292" s="309"/>
      <c r="PLA292" s="309"/>
      <c r="PLB292" s="309"/>
      <c r="PLC292" s="309"/>
      <c r="PLD292" s="309"/>
      <c r="PLE292" s="309"/>
      <c r="PLF292" s="309"/>
      <c r="PLG292" s="309"/>
      <c r="PLH292" s="309"/>
      <c r="PLI292" s="309"/>
      <c r="PLJ292" s="309"/>
      <c r="PLK292" s="309"/>
      <c r="PLL292" s="309"/>
      <c r="PLM292" s="309"/>
      <c r="PLN292" s="309"/>
      <c r="PLO292" s="309"/>
      <c r="PLP292" s="309"/>
      <c r="PLQ292" s="309"/>
      <c r="PLR292" s="309"/>
      <c r="PLS292" s="309"/>
      <c r="PLT292" s="309"/>
      <c r="PLU292" s="309"/>
      <c r="PLV292" s="309"/>
      <c r="PLW292" s="309"/>
      <c r="PLX292" s="309"/>
      <c r="PLY292" s="309"/>
      <c r="PLZ292" s="309"/>
      <c r="PMA292" s="309"/>
      <c r="PMB292" s="309"/>
      <c r="PMC292" s="309"/>
      <c r="PMD292" s="309"/>
      <c r="PME292" s="309"/>
      <c r="PMF292" s="309"/>
      <c r="PMG292" s="309"/>
      <c r="PMH292" s="309"/>
      <c r="PMI292" s="309"/>
      <c r="PMJ292" s="309"/>
      <c r="PMK292" s="309"/>
      <c r="PML292" s="309"/>
      <c r="PMM292" s="309"/>
      <c r="PMN292" s="309"/>
      <c r="PMO292" s="309"/>
      <c r="PMP292" s="309"/>
      <c r="PMQ292" s="309"/>
      <c r="PMR292" s="309"/>
      <c r="PMS292" s="309"/>
      <c r="PMT292" s="309"/>
      <c r="PMU292" s="309"/>
      <c r="PMV292" s="309"/>
      <c r="PMW292" s="309"/>
      <c r="PMX292" s="309"/>
      <c r="PMY292" s="309"/>
      <c r="PMZ292" s="309"/>
      <c r="PNA292" s="309"/>
      <c r="PNB292" s="309"/>
      <c r="PNC292" s="309"/>
      <c r="PND292" s="309"/>
      <c r="PNE292" s="309"/>
      <c r="PNF292" s="309"/>
      <c r="PNG292" s="309"/>
      <c r="PNH292" s="309"/>
      <c r="PNI292" s="309"/>
      <c r="PNJ292" s="309"/>
      <c r="PNK292" s="309"/>
      <c r="PNL292" s="309"/>
      <c r="PNM292" s="309"/>
      <c r="PNN292" s="309"/>
      <c r="PNO292" s="309"/>
      <c r="PNP292" s="309"/>
      <c r="PNQ292" s="309"/>
      <c r="PNR292" s="309"/>
      <c r="PNS292" s="309"/>
      <c r="PNT292" s="309"/>
      <c r="PNU292" s="309"/>
      <c r="PNV292" s="309"/>
      <c r="PNW292" s="309"/>
      <c r="PNX292" s="309"/>
      <c r="PNY292" s="309"/>
      <c r="PNZ292" s="309"/>
      <c r="POA292" s="309"/>
      <c r="POB292" s="309"/>
      <c r="POC292" s="309"/>
      <c r="POD292" s="309"/>
      <c r="POE292" s="309"/>
      <c r="POF292" s="309"/>
      <c r="POG292" s="309"/>
      <c r="POH292" s="309"/>
      <c r="POI292" s="309"/>
      <c r="POJ292" s="309"/>
      <c r="POK292" s="309"/>
      <c r="POL292" s="309"/>
      <c r="POM292" s="309"/>
      <c r="PON292" s="309"/>
      <c r="POO292" s="309"/>
      <c r="POP292" s="309"/>
      <c r="POQ292" s="309"/>
      <c r="POR292" s="309"/>
      <c r="POS292" s="309"/>
      <c r="POT292" s="309"/>
      <c r="POU292" s="309"/>
      <c r="POV292" s="309"/>
      <c r="POW292" s="309"/>
      <c r="POX292" s="309"/>
      <c r="POY292" s="309"/>
      <c r="POZ292" s="309"/>
      <c r="PPA292" s="309"/>
      <c r="PPB292" s="309"/>
      <c r="PPC292" s="309"/>
      <c r="PPD292" s="309"/>
      <c r="PPE292" s="309"/>
      <c r="PPF292" s="309"/>
      <c r="PPG292" s="309"/>
      <c r="PPH292" s="309"/>
      <c r="PPI292" s="309"/>
      <c r="PPJ292" s="309"/>
      <c r="PPK292" s="309"/>
      <c r="PPL292" s="309"/>
      <c r="PPM292" s="309"/>
      <c r="PPN292" s="309"/>
      <c r="PPO292" s="309"/>
      <c r="PPP292" s="309"/>
      <c r="PPQ292" s="309"/>
      <c r="PPR292" s="309"/>
      <c r="PPS292" s="309"/>
      <c r="PPT292" s="309"/>
      <c r="PPU292" s="309"/>
      <c r="PPV292" s="309"/>
      <c r="PPW292" s="309"/>
      <c r="PPX292" s="309"/>
      <c r="PPY292" s="309"/>
      <c r="PPZ292" s="309"/>
      <c r="PQA292" s="309"/>
      <c r="PQB292" s="309"/>
      <c r="PQC292" s="309"/>
      <c r="PQD292" s="309"/>
      <c r="PQE292" s="309"/>
      <c r="PQF292" s="309"/>
      <c r="PQG292" s="309"/>
      <c r="PQH292" s="309"/>
      <c r="PQI292" s="309"/>
      <c r="PQJ292" s="309"/>
      <c r="PQK292" s="309"/>
      <c r="PQL292" s="309"/>
      <c r="PQM292" s="309"/>
      <c r="PQN292" s="309"/>
      <c r="PQO292" s="309"/>
      <c r="PQP292" s="309"/>
      <c r="PQQ292" s="309"/>
      <c r="PQR292" s="309"/>
      <c r="PQS292" s="309"/>
      <c r="PQT292" s="309"/>
      <c r="PQU292" s="309"/>
      <c r="PQV292" s="309"/>
      <c r="PQW292" s="309"/>
      <c r="PQX292" s="309"/>
      <c r="PQY292" s="309"/>
      <c r="PQZ292" s="309"/>
      <c r="PRA292" s="309"/>
      <c r="PRB292" s="309"/>
      <c r="PRC292" s="309"/>
      <c r="PRD292" s="309"/>
      <c r="PRE292" s="309"/>
      <c r="PRF292" s="309"/>
      <c r="PRG292" s="309"/>
      <c r="PRH292" s="309"/>
      <c r="PRI292" s="309"/>
      <c r="PRJ292" s="309"/>
      <c r="PRK292" s="309"/>
      <c r="PRL292" s="309"/>
      <c r="PRM292" s="309"/>
      <c r="PRN292" s="309"/>
      <c r="PRO292" s="309"/>
      <c r="PRP292" s="309"/>
      <c r="PRQ292" s="309"/>
      <c r="PRR292" s="309"/>
      <c r="PRS292" s="309"/>
      <c r="PRT292" s="309"/>
      <c r="PRU292" s="309"/>
      <c r="PRV292" s="309"/>
      <c r="PRW292" s="309"/>
      <c r="PRX292" s="309"/>
      <c r="PRY292" s="309"/>
      <c r="PRZ292" s="309"/>
      <c r="PSA292" s="309"/>
      <c r="PSB292" s="309"/>
      <c r="PSC292" s="309"/>
      <c r="PSD292" s="309"/>
      <c r="PSE292" s="309"/>
      <c r="PSF292" s="309"/>
      <c r="PSG292" s="309"/>
      <c r="PSH292" s="309"/>
      <c r="PSI292" s="309"/>
      <c r="PSJ292" s="309"/>
      <c r="PSK292" s="309"/>
      <c r="PSL292" s="309"/>
      <c r="PSM292" s="309"/>
      <c r="PSN292" s="309"/>
      <c r="PSO292" s="309"/>
      <c r="PSP292" s="309"/>
      <c r="PSQ292" s="309"/>
      <c r="PSR292" s="309"/>
      <c r="PSS292" s="309"/>
      <c r="PST292" s="309"/>
      <c r="PSU292" s="309"/>
      <c r="PSV292" s="309"/>
      <c r="PSW292" s="309"/>
      <c r="PSX292" s="309"/>
      <c r="PSY292" s="309"/>
      <c r="PSZ292" s="309"/>
      <c r="PTA292" s="309"/>
      <c r="PTB292" s="309"/>
      <c r="PTC292" s="309"/>
      <c r="PTD292" s="309"/>
      <c r="PTE292" s="309"/>
      <c r="PTF292" s="309"/>
      <c r="PTG292" s="309"/>
      <c r="PTH292" s="309"/>
      <c r="PTI292" s="309"/>
      <c r="PTJ292" s="309"/>
      <c r="PTK292" s="309"/>
      <c r="PTL292" s="309"/>
      <c r="PTM292" s="309"/>
      <c r="PTN292" s="309"/>
      <c r="PTO292" s="309"/>
      <c r="PTP292" s="309"/>
      <c r="PTQ292" s="309"/>
      <c r="PTR292" s="309"/>
      <c r="PTS292" s="309"/>
      <c r="PTT292" s="309"/>
      <c r="PTU292" s="309"/>
      <c r="PTV292" s="309"/>
      <c r="PTW292" s="309"/>
      <c r="PTX292" s="309"/>
      <c r="PTY292" s="309"/>
      <c r="PTZ292" s="309"/>
      <c r="PUA292" s="309"/>
      <c r="PUB292" s="309"/>
      <c r="PUC292" s="309"/>
      <c r="PUD292" s="309"/>
      <c r="PUE292" s="309"/>
      <c r="PUF292" s="309"/>
      <c r="PUG292" s="309"/>
      <c r="PUH292" s="309"/>
      <c r="PUI292" s="309"/>
      <c r="PUJ292" s="309"/>
      <c r="PUK292" s="309"/>
      <c r="PUL292" s="309"/>
      <c r="PUM292" s="309"/>
      <c r="PUN292" s="309"/>
      <c r="PUO292" s="309"/>
      <c r="PUP292" s="309"/>
      <c r="PUQ292" s="309"/>
      <c r="PUR292" s="309"/>
      <c r="PUS292" s="309"/>
      <c r="PUT292" s="309"/>
      <c r="PUU292" s="309"/>
      <c r="PUV292" s="309"/>
      <c r="PUW292" s="309"/>
      <c r="PUX292" s="309"/>
      <c r="PUY292" s="309"/>
      <c r="PUZ292" s="309"/>
      <c r="PVA292" s="309"/>
      <c r="PVB292" s="309"/>
      <c r="PVC292" s="309"/>
      <c r="PVD292" s="309"/>
      <c r="PVE292" s="309"/>
      <c r="PVF292" s="309"/>
      <c r="PVG292" s="309"/>
      <c r="PVH292" s="309"/>
      <c r="PVI292" s="309"/>
      <c r="PVJ292" s="309"/>
      <c r="PVK292" s="309"/>
      <c r="PVL292" s="309"/>
      <c r="PVM292" s="309"/>
      <c r="PVN292" s="309"/>
      <c r="PVO292" s="309"/>
      <c r="PVP292" s="309"/>
      <c r="PVQ292" s="309"/>
      <c r="PVR292" s="309"/>
      <c r="PVS292" s="309"/>
      <c r="PVT292" s="309"/>
      <c r="PVU292" s="309"/>
      <c r="PVV292" s="309"/>
      <c r="PVW292" s="309"/>
      <c r="PVX292" s="309"/>
      <c r="PVY292" s="309"/>
      <c r="PVZ292" s="309"/>
      <c r="PWA292" s="309"/>
      <c r="PWB292" s="309"/>
      <c r="PWC292" s="309"/>
      <c r="PWD292" s="309"/>
      <c r="PWE292" s="309"/>
      <c r="PWF292" s="309"/>
      <c r="PWG292" s="309"/>
      <c r="PWH292" s="309"/>
      <c r="PWI292" s="309"/>
      <c r="PWJ292" s="309"/>
      <c r="PWK292" s="309"/>
      <c r="PWL292" s="309"/>
      <c r="PWM292" s="309"/>
      <c r="PWN292" s="309"/>
      <c r="PWO292" s="309"/>
      <c r="PWP292" s="309"/>
      <c r="PWQ292" s="309"/>
      <c r="PWR292" s="309"/>
      <c r="PWS292" s="309"/>
      <c r="PWT292" s="309"/>
      <c r="PWU292" s="309"/>
      <c r="PWV292" s="309"/>
      <c r="PWW292" s="309"/>
      <c r="PWX292" s="309"/>
      <c r="PWY292" s="309"/>
      <c r="PWZ292" s="309"/>
      <c r="PXA292" s="309"/>
      <c r="PXB292" s="309"/>
      <c r="PXC292" s="309"/>
      <c r="PXD292" s="309"/>
      <c r="PXE292" s="309"/>
      <c r="PXF292" s="309"/>
      <c r="PXG292" s="309"/>
      <c r="PXH292" s="309"/>
      <c r="PXI292" s="309"/>
      <c r="PXJ292" s="309"/>
      <c r="PXK292" s="309"/>
      <c r="PXL292" s="309"/>
      <c r="PXM292" s="309"/>
      <c r="PXN292" s="309"/>
      <c r="PXO292" s="309"/>
      <c r="PXP292" s="309"/>
      <c r="PXQ292" s="309"/>
      <c r="PXR292" s="309"/>
      <c r="PXS292" s="309"/>
      <c r="PXT292" s="309"/>
      <c r="PXU292" s="309"/>
      <c r="PXV292" s="309"/>
      <c r="PXW292" s="309"/>
      <c r="PXX292" s="309"/>
      <c r="PXY292" s="309"/>
      <c r="PXZ292" s="309"/>
      <c r="PYA292" s="309"/>
      <c r="PYB292" s="309"/>
      <c r="PYC292" s="309"/>
      <c r="PYD292" s="309"/>
      <c r="PYE292" s="309"/>
      <c r="PYF292" s="309"/>
      <c r="PYG292" s="309"/>
      <c r="PYH292" s="309"/>
      <c r="PYI292" s="309"/>
      <c r="PYJ292" s="309"/>
      <c r="PYK292" s="309"/>
      <c r="PYL292" s="309"/>
      <c r="PYM292" s="309"/>
      <c r="PYN292" s="309"/>
      <c r="PYO292" s="309"/>
      <c r="PYP292" s="309"/>
      <c r="PYQ292" s="309"/>
      <c r="PYR292" s="309"/>
      <c r="PYS292" s="309"/>
      <c r="PYT292" s="309"/>
      <c r="PYU292" s="309"/>
      <c r="PYV292" s="309"/>
      <c r="PYW292" s="309"/>
      <c r="PYX292" s="309"/>
      <c r="PYY292" s="309"/>
      <c r="PYZ292" s="309"/>
      <c r="PZA292" s="309"/>
      <c r="PZB292" s="309"/>
      <c r="PZC292" s="309"/>
      <c r="PZD292" s="309"/>
      <c r="PZE292" s="309"/>
      <c r="PZF292" s="309"/>
      <c r="PZG292" s="309"/>
      <c r="PZH292" s="309"/>
      <c r="PZI292" s="309"/>
      <c r="PZJ292" s="309"/>
      <c r="PZK292" s="309"/>
      <c r="PZL292" s="309"/>
      <c r="PZM292" s="309"/>
      <c r="PZN292" s="309"/>
      <c r="PZO292" s="309"/>
      <c r="PZP292" s="309"/>
      <c r="PZQ292" s="309"/>
      <c r="PZR292" s="309"/>
      <c r="PZS292" s="309"/>
      <c r="PZT292" s="309"/>
      <c r="PZU292" s="309"/>
      <c r="PZV292" s="309"/>
      <c r="PZW292" s="309"/>
      <c r="PZX292" s="309"/>
      <c r="PZY292" s="309"/>
      <c r="PZZ292" s="309"/>
      <c r="QAA292" s="309"/>
      <c r="QAB292" s="309"/>
      <c r="QAC292" s="309"/>
      <c r="QAD292" s="309"/>
      <c r="QAE292" s="309"/>
      <c r="QAF292" s="309"/>
      <c r="QAG292" s="309"/>
      <c r="QAH292" s="309"/>
      <c r="QAI292" s="309"/>
      <c r="QAJ292" s="309"/>
      <c r="QAK292" s="309"/>
      <c r="QAL292" s="309"/>
      <c r="QAM292" s="309"/>
      <c r="QAN292" s="309"/>
      <c r="QAO292" s="309"/>
      <c r="QAP292" s="309"/>
      <c r="QAQ292" s="309"/>
      <c r="QAR292" s="309"/>
      <c r="QAS292" s="309"/>
      <c r="QAT292" s="309"/>
      <c r="QAU292" s="309"/>
      <c r="QAV292" s="309"/>
      <c r="QAW292" s="309"/>
      <c r="QAX292" s="309"/>
      <c r="QAY292" s="309"/>
      <c r="QAZ292" s="309"/>
      <c r="QBA292" s="309"/>
      <c r="QBB292" s="309"/>
      <c r="QBC292" s="309"/>
      <c r="QBD292" s="309"/>
      <c r="QBE292" s="309"/>
      <c r="QBF292" s="309"/>
      <c r="QBG292" s="309"/>
      <c r="QBH292" s="309"/>
      <c r="QBI292" s="309"/>
      <c r="QBJ292" s="309"/>
      <c r="QBK292" s="309"/>
      <c r="QBL292" s="309"/>
      <c r="QBM292" s="309"/>
      <c r="QBN292" s="309"/>
      <c r="QBO292" s="309"/>
      <c r="QBP292" s="309"/>
      <c r="QBQ292" s="309"/>
      <c r="QBR292" s="309"/>
      <c r="QBS292" s="309"/>
      <c r="QBT292" s="309"/>
      <c r="QBU292" s="309"/>
      <c r="QBV292" s="309"/>
      <c r="QBW292" s="309"/>
      <c r="QBX292" s="309"/>
      <c r="QBY292" s="309"/>
      <c r="QBZ292" s="309"/>
      <c r="QCA292" s="309"/>
      <c r="QCB292" s="309"/>
      <c r="QCC292" s="309"/>
      <c r="QCD292" s="309"/>
      <c r="QCE292" s="309"/>
      <c r="QCF292" s="309"/>
      <c r="QCG292" s="309"/>
      <c r="QCH292" s="309"/>
      <c r="QCI292" s="309"/>
      <c r="QCJ292" s="309"/>
      <c r="QCK292" s="309"/>
      <c r="QCL292" s="309"/>
      <c r="QCM292" s="309"/>
      <c r="QCN292" s="309"/>
      <c r="QCO292" s="309"/>
      <c r="QCP292" s="309"/>
      <c r="QCQ292" s="309"/>
      <c r="QCR292" s="309"/>
      <c r="QCS292" s="309"/>
      <c r="QCT292" s="309"/>
      <c r="QCU292" s="309"/>
      <c r="QCV292" s="309"/>
      <c r="QCW292" s="309"/>
      <c r="QCX292" s="309"/>
      <c r="QCY292" s="309"/>
      <c r="QCZ292" s="309"/>
      <c r="QDA292" s="309"/>
      <c r="QDB292" s="309"/>
      <c r="QDC292" s="309"/>
      <c r="QDD292" s="309"/>
      <c r="QDE292" s="309"/>
      <c r="QDF292" s="309"/>
      <c r="QDG292" s="309"/>
      <c r="QDH292" s="309"/>
      <c r="QDI292" s="309"/>
      <c r="QDJ292" s="309"/>
      <c r="QDK292" s="309"/>
      <c r="QDL292" s="309"/>
      <c r="QDM292" s="309"/>
      <c r="QDN292" s="309"/>
      <c r="QDO292" s="309"/>
      <c r="QDP292" s="309"/>
      <c r="QDQ292" s="309"/>
      <c r="QDR292" s="309"/>
      <c r="QDS292" s="309"/>
      <c r="QDT292" s="309"/>
      <c r="QDU292" s="309"/>
      <c r="QDV292" s="309"/>
      <c r="QDW292" s="309"/>
      <c r="QDX292" s="309"/>
      <c r="QDY292" s="309"/>
      <c r="QDZ292" s="309"/>
      <c r="QEA292" s="309"/>
      <c r="QEB292" s="309"/>
      <c r="QEC292" s="309"/>
      <c r="QED292" s="309"/>
      <c r="QEE292" s="309"/>
      <c r="QEF292" s="309"/>
      <c r="QEG292" s="309"/>
      <c r="QEH292" s="309"/>
      <c r="QEI292" s="309"/>
      <c r="QEJ292" s="309"/>
      <c r="QEK292" s="309"/>
      <c r="QEL292" s="309"/>
      <c r="QEM292" s="309"/>
      <c r="QEN292" s="309"/>
      <c r="QEO292" s="309"/>
      <c r="QEP292" s="309"/>
      <c r="QEQ292" s="309"/>
      <c r="QER292" s="309"/>
      <c r="QES292" s="309"/>
      <c r="QET292" s="309"/>
      <c r="QEU292" s="309"/>
      <c r="QEV292" s="309"/>
      <c r="QEW292" s="309"/>
      <c r="QEX292" s="309"/>
      <c r="QEY292" s="309"/>
      <c r="QEZ292" s="309"/>
      <c r="QFA292" s="309"/>
      <c r="QFB292" s="309"/>
      <c r="QFC292" s="309"/>
      <c r="QFD292" s="309"/>
      <c r="QFE292" s="309"/>
      <c r="QFF292" s="309"/>
      <c r="QFG292" s="309"/>
      <c r="QFH292" s="309"/>
      <c r="QFI292" s="309"/>
      <c r="QFJ292" s="309"/>
      <c r="QFK292" s="309"/>
      <c r="QFL292" s="309"/>
      <c r="QFM292" s="309"/>
      <c r="QFN292" s="309"/>
      <c r="QFO292" s="309"/>
      <c r="QFP292" s="309"/>
      <c r="QFQ292" s="309"/>
      <c r="QFR292" s="309"/>
      <c r="QFS292" s="309"/>
      <c r="QFT292" s="309"/>
      <c r="QFU292" s="309"/>
      <c r="QFV292" s="309"/>
      <c r="QFW292" s="309"/>
      <c r="QFX292" s="309"/>
      <c r="QFY292" s="309"/>
      <c r="QFZ292" s="309"/>
      <c r="QGA292" s="309"/>
      <c r="QGB292" s="309"/>
      <c r="QGC292" s="309"/>
      <c r="QGD292" s="309"/>
      <c r="QGE292" s="309"/>
      <c r="QGF292" s="309"/>
      <c r="QGG292" s="309"/>
      <c r="QGH292" s="309"/>
      <c r="QGI292" s="309"/>
      <c r="QGJ292" s="309"/>
      <c r="QGK292" s="309"/>
      <c r="QGL292" s="309"/>
      <c r="QGM292" s="309"/>
      <c r="QGN292" s="309"/>
      <c r="QGO292" s="309"/>
      <c r="QGP292" s="309"/>
      <c r="QGQ292" s="309"/>
      <c r="QGR292" s="309"/>
      <c r="QGS292" s="309"/>
      <c r="QGT292" s="309"/>
      <c r="QGU292" s="309"/>
      <c r="QGV292" s="309"/>
      <c r="QGW292" s="309"/>
      <c r="QGX292" s="309"/>
      <c r="QGY292" s="309"/>
      <c r="QGZ292" s="309"/>
      <c r="QHA292" s="309"/>
      <c r="QHB292" s="309"/>
      <c r="QHC292" s="309"/>
      <c r="QHD292" s="309"/>
      <c r="QHE292" s="309"/>
      <c r="QHF292" s="309"/>
      <c r="QHG292" s="309"/>
      <c r="QHH292" s="309"/>
      <c r="QHI292" s="309"/>
      <c r="QHJ292" s="309"/>
      <c r="QHK292" s="309"/>
      <c r="QHL292" s="309"/>
      <c r="QHM292" s="309"/>
      <c r="QHN292" s="309"/>
      <c r="QHO292" s="309"/>
      <c r="QHP292" s="309"/>
      <c r="QHQ292" s="309"/>
      <c r="QHR292" s="309"/>
      <c r="QHS292" s="309"/>
      <c r="QHT292" s="309"/>
      <c r="QHU292" s="309"/>
      <c r="QHV292" s="309"/>
      <c r="QHW292" s="309"/>
      <c r="QHX292" s="309"/>
      <c r="QHY292" s="309"/>
      <c r="QHZ292" s="309"/>
      <c r="QIA292" s="309"/>
      <c r="QIB292" s="309"/>
      <c r="QIC292" s="309"/>
      <c r="QID292" s="309"/>
      <c r="QIE292" s="309"/>
      <c r="QIF292" s="309"/>
      <c r="QIG292" s="309"/>
      <c r="QIH292" s="309"/>
      <c r="QII292" s="309"/>
      <c r="QIJ292" s="309"/>
      <c r="QIK292" s="309"/>
      <c r="QIL292" s="309"/>
      <c r="QIM292" s="309"/>
      <c r="QIN292" s="309"/>
      <c r="QIO292" s="309"/>
      <c r="QIP292" s="309"/>
      <c r="QIQ292" s="309"/>
      <c r="QIR292" s="309"/>
      <c r="QIS292" s="309"/>
      <c r="QIT292" s="309"/>
      <c r="QIU292" s="309"/>
      <c r="QIV292" s="309"/>
      <c r="QIW292" s="309"/>
      <c r="QIX292" s="309"/>
      <c r="QIY292" s="309"/>
      <c r="QIZ292" s="309"/>
      <c r="QJA292" s="309"/>
      <c r="QJB292" s="309"/>
      <c r="QJC292" s="309"/>
      <c r="QJD292" s="309"/>
      <c r="QJE292" s="309"/>
      <c r="QJF292" s="309"/>
      <c r="QJG292" s="309"/>
      <c r="QJH292" s="309"/>
      <c r="QJI292" s="309"/>
      <c r="QJJ292" s="309"/>
      <c r="QJK292" s="309"/>
      <c r="QJL292" s="309"/>
      <c r="QJM292" s="309"/>
      <c r="QJN292" s="309"/>
      <c r="QJO292" s="309"/>
      <c r="QJP292" s="309"/>
      <c r="QJQ292" s="309"/>
      <c r="QJR292" s="309"/>
      <c r="QJS292" s="309"/>
      <c r="QJT292" s="309"/>
      <c r="QJU292" s="309"/>
      <c r="QJV292" s="309"/>
      <c r="QJW292" s="309"/>
      <c r="QJX292" s="309"/>
      <c r="QJY292" s="309"/>
      <c r="QJZ292" s="309"/>
      <c r="QKA292" s="309"/>
      <c r="QKB292" s="309"/>
      <c r="QKC292" s="309"/>
      <c r="QKD292" s="309"/>
      <c r="QKE292" s="309"/>
      <c r="QKF292" s="309"/>
      <c r="QKG292" s="309"/>
      <c r="QKH292" s="309"/>
      <c r="QKI292" s="309"/>
      <c r="QKJ292" s="309"/>
      <c r="QKK292" s="309"/>
      <c r="QKL292" s="309"/>
      <c r="QKM292" s="309"/>
      <c r="QKN292" s="309"/>
      <c r="QKO292" s="309"/>
      <c r="QKP292" s="309"/>
      <c r="QKQ292" s="309"/>
      <c r="QKR292" s="309"/>
      <c r="QKS292" s="309"/>
      <c r="QKT292" s="309"/>
      <c r="QKU292" s="309"/>
      <c r="QKV292" s="309"/>
      <c r="QKW292" s="309"/>
      <c r="QKX292" s="309"/>
      <c r="QKY292" s="309"/>
      <c r="QKZ292" s="309"/>
      <c r="QLA292" s="309"/>
      <c r="QLB292" s="309"/>
      <c r="QLC292" s="309"/>
      <c r="QLD292" s="309"/>
      <c r="QLE292" s="309"/>
      <c r="QLF292" s="309"/>
      <c r="QLG292" s="309"/>
      <c r="QLH292" s="309"/>
      <c r="QLI292" s="309"/>
      <c r="QLJ292" s="309"/>
      <c r="QLK292" s="309"/>
      <c r="QLL292" s="309"/>
      <c r="QLM292" s="309"/>
      <c r="QLN292" s="309"/>
      <c r="QLO292" s="309"/>
      <c r="QLP292" s="309"/>
      <c r="QLQ292" s="309"/>
      <c r="QLR292" s="309"/>
      <c r="QLS292" s="309"/>
      <c r="QLT292" s="309"/>
      <c r="QLU292" s="309"/>
      <c r="QLV292" s="309"/>
      <c r="QLW292" s="309"/>
      <c r="QLX292" s="309"/>
      <c r="QLY292" s="309"/>
      <c r="QLZ292" s="309"/>
      <c r="QMA292" s="309"/>
      <c r="QMB292" s="309"/>
      <c r="QMC292" s="309"/>
      <c r="QMD292" s="309"/>
      <c r="QME292" s="309"/>
      <c r="QMF292" s="309"/>
      <c r="QMG292" s="309"/>
      <c r="QMH292" s="309"/>
      <c r="QMI292" s="309"/>
      <c r="QMJ292" s="309"/>
      <c r="QMK292" s="309"/>
      <c r="QML292" s="309"/>
      <c r="QMM292" s="309"/>
      <c r="QMN292" s="309"/>
      <c r="QMO292" s="309"/>
      <c r="QMP292" s="309"/>
      <c r="QMQ292" s="309"/>
      <c r="QMR292" s="309"/>
      <c r="QMS292" s="309"/>
      <c r="QMT292" s="309"/>
      <c r="QMU292" s="309"/>
      <c r="QMV292" s="309"/>
      <c r="QMW292" s="309"/>
      <c r="QMX292" s="309"/>
      <c r="QMY292" s="309"/>
      <c r="QMZ292" s="309"/>
      <c r="QNA292" s="309"/>
      <c r="QNB292" s="309"/>
      <c r="QNC292" s="309"/>
      <c r="QND292" s="309"/>
      <c r="QNE292" s="309"/>
      <c r="QNF292" s="309"/>
      <c r="QNG292" s="309"/>
      <c r="QNH292" s="309"/>
      <c r="QNI292" s="309"/>
      <c r="QNJ292" s="309"/>
      <c r="QNK292" s="309"/>
      <c r="QNL292" s="309"/>
      <c r="QNM292" s="309"/>
      <c r="QNN292" s="309"/>
      <c r="QNO292" s="309"/>
      <c r="QNP292" s="309"/>
      <c r="QNQ292" s="309"/>
      <c r="QNR292" s="309"/>
      <c r="QNS292" s="309"/>
      <c r="QNT292" s="309"/>
      <c r="QNU292" s="309"/>
      <c r="QNV292" s="309"/>
      <c r="QNW292" s="309"/>
      <c r="QNX292" s="309"/>
      <c r="QNY292" s="309"/>
      <c r="QNZ292" s="309"/>
      <c r="QOA292" s="309"/>
      <c r="QOB292" s="309"/>
      <c r="QOC292" s="309"/>
      <c r="QOD292" s="309"/>
      <c r="QOE292" s="309"/>
      <c r="QOF292" s="309"/>
      <c r="QOG292" s="309"/>
      <c r="QOH292" s="309"/>
      <c r="QOI292" s="309"/>
      <c r="QOJ292" s="309"/>
      <c r="QOK292" s="309"/>
      <c r="QOL292" s="309"/>
      <c r="QOM292" s="309"/>
      <c r="QON292" s="309"/>
      <c r="QOO292" s="309"/>
      <c r="QOP292" s="309"/>
      <c r="QOQ292" s="309"/>
      <c r="QOR292" s="309"/>
      <c r="QOS292" s="309"/>
      <c r="QOT292" s="309"/>
      <c r="QOU292" s="309"/>
      <c r="QOV292" s="309"/>
      <c r="QOW292" s="309"/>
      <c r="QOX292" s="309"/>
      <c r="QOY292" s="309"/>
      <c r="QOZ292" s="309"/>
      <c r="QPA292" s="309"/>
      <c r="QPB292" s="309"/>
      <c r="QPC292" s="309"/>
      <c r="QPD292" s="309"/>
      <c r="QPE292" s="309"/>
      <c r="QPF292" s="309"/>
      <c r="QPG292" s="309"/>
      <c r="QPH292" s="309"/>
      <c r="QPI292" s="309"/>
      <c r="QPJ292" s="309"/>
      <c r="QPK292" s="309"/>
      <c r="QPL292" s="309"/>
      <c r="QPM292" s="309"/>
      <c r="QPN292" s="309"/>
      <c r="QPO292" s="309"/>
      <c r="QPP292" s="309"/>
      <c r="QPQ292" s="309"/>
      <c r="QPR292" s="309"/>
      <c r="QPS292" s="309"/>
      <c r="QPT292" s="309"/>
      <c r="QPU292" s="309"/>
      <c r="QPV292" s="309"/>
      <c r="QPW292" s="309"/>
      <c r="QPX292" s="309"/>
      <c r="QPY292" s="309"/>
      <c r="QPZ292" s="309"/>
      <c r="QQA292" s="309"/>
      <c r="QQB292" s="309"/>
      <c r="QQC292" s="309"/>
      <c r="QQD292" s="309"/>
      <c r="QQE292" s="309"/>
      <c r="QQF292" s="309"/>
      <c r="QQG292" s="309"/>
      <c r="QQH292" s="309"/>
      <c r="QQI292" s="309"/>
      <c r="QQJ292" s="309"/>
      <c r="QQK292" s="309"/>
      <c r="QQL292" s="309"/>
      <c r="QQM292" s="309"/>
      <c r="QQN292" s="309"/>
      <c r="QQO292" s="309"/>
      <c r="QQP292" s="309"/>
      <c r="QQQ292" s="309"/>
      <c r="QQR292" s="309"/>
      <c r="QQS292" s="309"/>
      <c r="QQT292" s="309"/>
      <c r="QQU292" s="309"/>
      <c r="QQV292" s="309"/>
      <c r="QQW292" s="309"/>
      <c r="QQX292" s="309"/>
      <c r="QQY292" s="309"/>
      <c r="QQZ292" s="309"/>
      <c r="QRA292" s="309"/>
      <c r="QRB292" s="309"/>
      <c r="QRC292" s="309"/>
      <c r="QRD292" s="309"/>
      <c r="QRE292" s="309"/>
      <c r="QRF292" s="309"/>
      <c r="QRG292" s="309"/>
      <c r="QRH292" s="309"/>
      <c r="QRI292" s="309"/>
      <c r="QRJ292" s="309"/>
      <c r="QRK292" s="309"/>
      <c r="QRL292" s="309"/>
      <c r="QRM292" s="309"/>
      <c r="QRN292" s="309"/>
      <c r="QRO292" s="309"/>
      <c r="QRP292" s="309"/>
      <c r="QRQ292" s="309"/>
      <c r="QRR292" s="309"/>
      <c r="QRS292" s="309"/>
      <c r="QRT292" s="309"/>
      <c r="QRU292" s="309"/>
      <c r="QRV292" s="309"/>
      <c r="QRW292" s="309"/>
      <c r="QRX292" s="309"/>
      <c r="QRY292" s="309"/>
      <c r="QRZ292" s="309"/>
      <c r="QSA292" s="309"/>
      <c r="QSB292" s="309"/>
      <c r="QSC292" s="309"/>
      <c r="QSD292" s="309"/>
      <c r="QSE292" s="309"/>
      <c r="QSF292" s="309"/>
      <c r="QSG292" s="309"/>
      <c r="QSH292" s="309"/>
      <c r="QSI292" s="309"/>
      <c r="QSJ292" s="309"/>
      <c r="QSK292" s="309"/>
      <c r="QSL292" s="309"/>
      <c r="QSM292" s="309"/>
      <c r="QSN292" s="309"/>
      <c r="QSO292" s="309"/>
      <c r="QSP292" s="309"/>
      <c r="QSQ292" s="309"/>
      <c r="QSR292" s="309"/>
      <c r="QSS292" s="309"/>
      <c r="QST292" s="309"/>
      <c r="QSU292" s="309"/>
      <c r="QSV292" s="309"/>
      <c r="QSW292" s="309"/>
      <c r="QSX292" s="309"/>
      <c r="QSY292" s="309"/>
      <c r="QSZ292" s="309"/>
      <c r="QTA292" s="309"/>
      <c r="QTB292" s="309"/>
      <c r="QTC292" s="309"/>
      <c r="QTD292" s="309"/>
      <c r="QTE292" s="309"/>
      <c r="QTF292" s="309"/>
      <c r="QTG292" s="309"/>
      <c r="QTH292" s="309"/>
      <c r="QTI292" s="309"/>
      <c r="QTJ292" s="309"/>
      <c r="QTK292" s="309"/>
      <c r="QTL292" s="309"/>
      <c r="QTM292" s="309"/>
      <c r="QTN292" s="309"/>
      <c r="QTO292" s="309"/>
      <c r="QTP292" s="309"/>
      <c r="QTQ292" s="309"/>
      <c r="QTR292" s="309"/>
      <c r="QTS292" s="309"/>
      <c r="QTT292" s="309"/>
      <c r="QTU292" s="309"/>
      <c r="QTV292" s="309"/>
      <c r="QTW292" s="309"/>
      <c r="QTX292" s="309"/>
      <c r="QTY292" s="309"/>
      <c r="QTZ292" s="309"/>
      <c r="QUA292" s="309"/>
      <c r="QUB292" s="309"/>
      <c r="QUC292" s="309"/>
      <c r="QUD292" s="309"/>
      <c r="QUE292" s="309"/>
      <c r="QUF292" s="309"/>
      <c r="QUG292" s="309"/>
      <c r="QUH292" s="309"/>
      <c r="QUI292" s="309"/>
      <c r="QUJ292" s="309"/>
      <c r="QUK292" s="309"/>
      <c r="QUL292" s="309"/>
      <c r="QUM292" s="309"/>
      <c r="QUN292" s="309"/>
      <c r="QUO292" s="309"/>
      <c r="QUP292" s="309"/>
      <c r="QUQ292" s="309"/>
      <c r="QUR292" s="309"/>
      <c r="QUS292" s="309"/>
      <c r="QUT292" s="309"/>
      <c r="QUU292" s="309"/>
      <c r="QUV292" s="309"/>
      <c r="QUW292" s="309"/>
      <c r="QUX292" s="309"/>
      <c r="QUY292" s="309"/>
      <c r="QUZ292" s="309"/>
      <c r="QVA292" s="309"/>
      <c r="QVB292" s="309"/>
      <c r="QVC292" s="309"/>
      <c r="QVD292" s="309"/>
      <c r="QVE292" s="309"/>
      <c r="QVF292" s="309"/>
      <c r="QVG292" s="309"/>
      <c r="QVH292" s="309"/>
      <c r="QVI292" s="309"/>
      <c r="QVJ292" s="309"/>
      <c r="QVK292" s="309"/>
      <c r="QVL292" s="309"/>
      <c r="QVM292" s="309"/>
      <c r="QVN292" s="309"/>
      <c r="QVO292" s="309"/>
      <c r="QVP292" s="309"/>
      <c r="QVQ292" s="309"/>
      <c r="QVR292" s="309"/>
      <c r="QVS292" s="309"/>
      <c r="QVT292" s="309"/>
      <c r="QVU292" s="309"/>
      <c r="QVV292" s="309"/>
      <c r="QVW292" s="309"/>
      <c r="QVX292" s="309"/>
      <c r="QVY292" s="309"/>
      <c r="QVZ292" s="309"/>
      <c r="QWA292" s="309"/>
      <c r="QWB292" s="309"/>
      <c r="QWC292" s="309"/>
      <c r="QWD292" s="309"/>
      <c r="QWE292" s="309"/>
      <c r="QWF292" s="309"/>
      <c r="QWG292" s="309"/>
      <c r="QWH292" s="309"/>
      <c r="QWI292" s="309"/>
      <c r="QWJ292" s="309"/>
      <c r="QWK292" s="309"/>
      <c r="QWL292" s="309"/>
      <c r="QWM292" s="309"/>
      <c r="QWN292" s="309"/>
      <c r="QWO292" s="309"/>
      <c r="QWP292" s="309"/>
      <c r="QWQ292" s="309"/>
      <c r="QWR292" s="309"/>
      <c r="QWS292" s="309"/>
      <c r="QWT292" s="309"/>
      <c r="QWU292" s="309"/>
      <c r="QWV292" s="309"/>
      <c r="QWW292" s="309"/>
      <c r="QWX292" s="309"/>
      <c r="QWY292" s="309"/>
      <c r="QWZ292" s="309"/>
      <c r="QXA292" s="309"/>
      <c r="QXB292" s="309"/>
      <c r="QXC292" s="309"/>
      <c r="QXD292" s="309"/>
      <c r="QXE292" s="309"/>
      <c r="QXF292" s="309"/>
      <c r="QXG292" s="309"/>
      <c r="QXH292" s="309"/>
      <c r="QXI292" s="309"/>
      <c r="QXJ292" s="309"/>
      <c r="QXK292" s="309"/>
      <c r="QXL292" s="309"/>
      <c r="QXM292" s="309"/>
      <c r="QXN292" s="309"/>
      <c r="QXO292" s="309"/>
      <c r="QXP292" s="309"/>
      <c r="QXQ292" s="309"/>
      <c r="QXR292" s="309"/>
      <c r="QXS292" s="309"/>
      <c r="QXT292" s="309"/>
      <c r="QXU292" s="309"/>
      <c r="QXV292" s="309"/>
      <c r="QXW292" s="309"/>
      <c r="QXX292" s="309"/>
      <c r="QXY292" s="309"/>
      <c r="QXZ292" s="309"/>
      <c r="QYA292" s="309"/>
      <c r="QYB292" s="309"/>
      <c r="QYC292" s="309"/>
      <c r="QYD292" s="309"/>
      <c r="QYE292" s="309"/>
      <c r="QYF292" s="309"/>
      <c r="QYG292" s="309"/>
      <c r="QYH292" s="309"/>
      <c r="QYI292" s="309"/>
      <c r="QYJ292" s="309"/>
      <c r="QYK292" s="309"/>
      <c r="QYL292" s="309"/>
      <c r="QYM292" s="309"/>
      <c r="QYN292" s="309"/>
      <c r="QYO292" s="309"/>
      <c r="QYP292" s="309"/>
      <c r="QYQ292" s="309"/>
      <c r="QYR292" s="309"/>
      <c r="QYS292" s="309"/>
      <c r="QYT292" s="309"/>
      <c r="QYU292" s="309"/>
      <c r="QYV292" s="309"/>
      <c r="QYW292" s="309"/>
      <c r="QYX292" s="309"/>
      <c r="QYY292" s="309"/>
      <c r="QYZ292" s="309"/>
      <c r="QZA292" s="309"/>
      <c r="QZB292" s="309"/>
      <c r="QZC292" s="309"/>
      <c r="QZD292" s="309"/>
      <c r="QZE292" s="309"/>
      <c r="QZF292" s="309"/>
      <c r="QZG292" s="309"/>
      <c r="QZH292" s="309"/>
      <c r="QZI292" s="309"/>
      <c r="QZJ292" s="309"/>
      <c r="QZK292" s="309"/>
      <c r="QZL292" s="309"/>
      <c r="QZM292" s="309"/>
      <c r="QZN292" s="309"/>
      <c r="QZO292" s="309"/>
      <c r="QZP292" s="309"/>
      <c r="QZQ292" s="309"/>
      <c r="QZR292" s="309"/>
      <c r="QZS292" s="309"/>
      <c r="QZT292" s="309"/>
      <c r="QZU292" s="309"/>
      <c r="QZV292" s="309"/>
      <c r="QZW292" s="309"/>
      <c r="QZX292" s="309"/>
      <c r="QZY292" s="309"/>
      <c r="QZZ292" s="309"/>
      <c r="RAA292" s="309"/>
      <c r="RAB292" s="309"/>
      <c r="RAC292" s="309"/>
      <c r="RAD292" s="309"/>
      <c r="RAE292" s="309"/>
      <c r="RAF292" s="309"/>
      <c r="RAG292" s="309"/>
      <c r="RAH292" s="309"/>
      <c r="RAI292" s="309"/>
      <c r="RAJ292" s="309"/>
      <c r="RAK292" s="309"/>
      <c r="RAL292" s="309"/>
      <c r="RAM292" s="309"/>
      <c r="RAN292" s="309"/>
      <c r="RAO292" s="309"/>
      <c r="RAP292" s="309"/>
      <c r="RAQ292" s="309"/>
      <c r="RAR292" s="309"/>
      <c r="RAS292" s="309"/>
      <c r="RAT292" s="309"/>
      <c r="RAU292" s="309"/>
      <c r="RAV292" s="309"/>
      <c r="RAW292" s="309"/>
      <c r="RAX292" s="309"/>
      <c r="RAY292" s="309"/>
      <c r="RAZ292" s="309"/>
      <c r="RBA292" s="309"/>
      <c r="RBB292" s="309"/>
      <c r="RBC292" s="309"/>
      <c r="RBD292" s="309"/>
      <c r="RBE292" s="309"/>
      <c r="RBF292" s="309"/>
      <c r="RBG292" s="309"/>
      <c r="RBH292" s="309"/>
      <c r="RBI292" s="309"/>
      <c r="RBJ292" s="309"/>
      <c r="RBK292" s="309"/>
      <c r="RBL292" s="309"/>
      <c r="RBM292" s="309"/>
      <c r="RBN292" s="309"/>
      <c r="RBO292" s="309"/>
      <c r="RBP292" s="309"/>
      <c r="RBQ292" s="309"/>
      <c r="RBR292" s="309"/>
      <c r="RBS292" s="309"/>
      <c r="RBT292" s="309"/>
      <c r="RBU292" s="309"/>
      <c r="RBV292" s="309"/>
      <c r="RBW292" s="309"/>
      <c r="RBX292" s="309"/>
      <c r="RBY292" s="309"/>
      <c r="RBZ292" s="309"/>
      <c r="RCA292" s="309"/>
      <c r="RCB292" s="309"/>
      <c r="RCC292" s="309"/>
      <c r="RCD292" s="309"/>
      <c r="RCE292" s="309"/>
      <c r="RCF292" s="309"/>
      <c r="RCG292" s="309"/>
      <c r="RCH292" s="309"/>
      <c r="RCI292" s="309"/>
      <c r="RCJ292" s="309"/>
      <c r="RCK292" s="309"/>
      <c r="RCL292" s="309"/>
      <c r="RCM292" s="309"/>
      <c r="RCN292" s="309"/>
      <c r="RCO292" s="309"/>
      <c r="RCP292" s="309"/>
      <c r="RCQ292" s="309"/>
      <c r="RCR292" s="309"/>
      <c r="RCS292" s="309"/>
      <c r="RCT292" s="309"/>
      <c r="RCU292" s="309"/>
      <c r="RCV292" s="309"/>
      <c r="RCW292" s="309"/>
      <c r="RCX292" s="309"/>
      <c r="RCY292" s="309"/>
      <c r="RCZ292" s="309"/>
      <c r="RDA292" s="309"/>
      <c r="RDB292" s="309"/>
      <c r="RDC292" s="309"/>
      <c r="RDD292" s="309"/>
      <c r="RDE292" s="309"/>
      <c r="RDF292" s="309"/>
      <c r="RDG292" s="309"/>
      <c r="RDH292" s="309"/>
      <c r="RDI292" s="309"/>
      <c r="RDJ292" s="309"/>
      <c r="RDK292" s="309"/>
      <c r="RDL292" s="309"/>
      <c r="RDM292" s="309"/>
      <c r="RDN292" s="309"/>
      <c r="RDO292" s="309"/>
      <c r="RDP292" s="309"/>
      <c r="RDQ292" s="309"/>
      <c r="RDR292" s="309"/>
      <c r="RDS292" s="309"/>
      <c r="RDT292" s="309"/>
      <c r="RDU292" s="309"/>
      <c r="RDV292" s="309"/>
      <c r="RDW292" s="309"/>
      <c r="RDX292" s="309"/>
      <c r="RDY292" s="309"/>
      <c r="RDZ292" s="309"/>
      <c r="REA292" s="309"/>
      <c r="REB292" s="309"/>
      <c r="REC292" s="309"/>
      <c r="RED292" s="309"/>
      <c r="REE292" s="309"/>
      <c r="REF292" s="309"/>
      <c r="REG292" s="309"/>
      <c r="REH292" s="309"/>
      <c r="REI292" s="309"/>
      <c r="REJ292" s="309"/>
      <c r="REK292" s="309"/>
      <c r="REL292" s="309"/>
      <c r="REM292" s="309"/>
      <c r="REN292" s="309"/>
      <c r="REO292" s="309"/>
      <c r="REP292" s="309"/>
      <c r="REQ292" s="309"/>
      <c r="RER292" s="309"/>
      <c r="RES292" s="309"/>
      <c r="RET292" s="309"/>
      <c r="REU292" s="309"/>
      <c r="REV292" s="309"/>
      <c r="REW292" s="309"/>
      <c r="REX292" s="309"/>
      <c r="REY292" s="309"/>
      <c r="REZ292" s="309"/>
      <c r="RFA292" s="309"/>
      <c r="RFB292" s="309"/>
      <c r="RFC292" s="309"/>
      <c r="RFD292" s="309"/>
      <c r="RFE292" s="309"/>
      <c r="RFF292" s="309"/>
      <c r="RFG292" s="309"/>
      <c r="RFH292" s="309"/>
      <c r="RFI292" s="309"/>
      <c r="RFJ292" s="309"/>
      <c r="RFK292" s="309"/>
      <c r="RFL292" s="309"/>
      <c r="RFM292" s="309"/>
      <c r="RFN292" s="309"/>
      <c r="RFO292" s="309"/>
      <c r="RFP292" s="309"/>
      <c r="RFQ292" s="309"/>
      <c r="RFR292" s="309"/>
      <c r="RFS292" s="309"/>
      <c r="RFT292" s="309"/>
      <c r="RFU292" s="309"/>
      <c r="RFV292" s="309"/>
      <c r="RFW292" s="309"/>
      <c r="RFX292" s="309"/>
      <c r="RFY292" s="309"/>
      <c r="RFZ292" s="309"/>
      <c r="RGA292" s="309"/>
      <c r="RGB292" s="309"/>
      <c r="RGC292" s="309"/>
      <c r="RGD292" s="309"/>
      <c r="RGE292" s="309"/>
      <c r="RGF292" s="309"/>
      <c r="RGG292" s="309"/>
      <c r="RGH292" s="309"/>
      <c r="RGI292" s="309"/>
      <c r="RGJ292" s="309"/>
      <c r="RGK292" s="309"/>
      <c r="RGL292" s="309"/>
      <c r="RGM292" s="309"/>
      <c r="RGN292" s="309"/>
      <c r="RGO292" s="309"/>
      <c r="RGP292" s="309"/>
      <c r="RGQ292" s="309"/>
      <c r="RGR292" s="309"/>
      <c r="RGS292" s="309"/>
      <c r="RGT292" s="309"/>
      <c r="RGU292" s="309"/>
      <c r="RGV292" s="309"/>
      <c r="RGW292" s="309"/>
      <c r="RGX292" s="309"/>
      <c r="RGY292" s="309"/>
      <c r="RGZ292" s="309"/>
      <c r="RHA292" s="309"/>
      <c r="RHB292" s="309"/>
      <c r="RHC292" s="309"/>
      <c r="RHD292" s="309"/>
      <c r="RHE292" s="309"/>
      <c r="RHF292" s="309"/>
      <c r="RHG292" s="309"/>
      <c r="RHH292" s="309"/>
      <c r="RHI292" s="309"/>
      <c r="RHJ292" s="309"/>
      <c r="RHK292" s="309"/>
      <c r="RHL292" s="309"/>
      <c r="RHM292" s="309"/>
      <c r="RHN292" s="309"/>
      <c r="RHO292" s="309"/>
      <c r="RHP292" s="309"/>
      <c r="RHQ292" s="309"/>
      <c r="RHR292" s="309"/>
      <c r="RHS292" s="309"/>
      <c r="RHT292" s="309"/>
      <c r="RHU292" s="309"/>
      <c r="RHV292" s="309"/>
      <c r="RHW292" s="309"/>
      <c r="RHX292" s="309"/>
      <c r="RHY292" s="309"/>
      <c r="RHZ292" s="309"/>
      <c r="RIA292" s="309"/>
      <c r="RIB292" s="309"/>
      <c r="RIC292" s="309"/>
      <c r="RID292" s="309"/>
      <c r="RIE292" s="309"/>
      <c r="RIF292" s="309"/>
      <c r="RIG292" s="309"/>
      <c r="RIH292" s="309"/>
      <c r="RII292" s="309"/>
      <c r="RIJ292" s="309"/>
      <c r="RIK292" s="309"/>
      <c r="RIL292" s="309"/>
      <c r="RIM292" s="309"/>
      <c r="RIN292" s="309"/>
      <c r="RIO292" s="309"/>
      <c r="RIP292" s="309"/>
      <c r="RIQ292" s="309"/>
      <c r="RIR292" s="309"/>
      <c r="RIS292" s="309"/>
      <c r="RIT292" s="309"/>
      <c r="RIU292" s="309"/>
      <c r="RIV292" s="309"/>
      <c r="RIW292" s="309"/>
      <c r="RIX292" s="309"/>
      <c r="RIY292" s="309"/>
      <c r="RIZ292" s="309"/>
      <c r="RJA292" s="309"/>
      <c r="RJB292" s="309"/>
      <c r="RJC292" s="309"/>
      <c r="RJD292" s="309"/>
      <c r="RJE292" s="309"/>
      <c r="RJF292" s="309"/>
      <c r="RJG292" s="309"/>
      <c r="RJH292" s="309"/>
      <c r="RJI292" s="309"/>
      <c r="RJJ292" s="309"/>
      <c r="RJK292" s="309"/>
      <c r="RJL292" s="309"/>
      <c r="RJM292" s="309"/>
      <c r="RJN292" s="309"/>
      <c r="RJO292" s="309"/>
      <c r="RJP292" s="309"/>
      <c r="RJQ292" s="309"/>
      <c r="RJR292" s="309"/>
      <c r="RJS292" s="309"/>
      <c r="RJT292" s="309"/>
      <c r="RJU292" s="309"/>
      <c r="RJV292" s="309"/>
      <c r="RJW292" s="309"/>
      <c r="RJX292" s="309"/>
      <c r="RJY292" s="309"/>
      <c r="RJZ292" s="309"/>
      <c r="RKA292" s="309"/>
      <c r="RKB292" s="309"/>
      <c r="RKC292" s="309"/>
      <c r="RKD292" s="309"/>
      <c r="RKE292" s="309"/>
      <c r="RKF292" s="309"/>
      <c r="RKG292" s="309"/>
      <c r="RKH292" s="309"/>
      <c r="RKI292" s="309"/>
      <c r="RKJ292" s="309"/>
      <c r="RKK292" s="309"/>
      <c r="RKL292" s="309"/>
      <c r="RKM292" s="309"/>
      <c r="RKN292" s="309"/>
      <c r="RKO292" s="309"/>
      <c r="RKP292" s="309"/>
      <c r="RKQ292" s="309"/>
      <c r="RKR292" s="309"/>
      <c r="RKS292" s="309"/>
      <c r="RKT292" s="309"/>
      <c r="RKU292" s="309"/>
      <c r="RKV292" s="309"/>
      <c r="RKW292" s="309"/>
      <c r="RKX292" s="309"/>
      <c r="RKY292" s="309"/>
      <c r="RKZ292" s="309"/>
      <c r="RLA292" s="309"/>
      <c r="RLB292" s="309"/>
      <c r="RLC292" s="309"/>
      <c r="RLD292" s="309"/>
      <c r="RLE292" s="309"/>
      <c r="RLF292" s="309"/>
      <c r="RLG292" s="309"/>
      <c r="RLH292" s="309"/>
      <c r="RLI292" s="309"/>
      <c r="RLJ292" s="309"/>
      <c r="RLK292" s="309"/>
      <c r="RLL292" s="309"/>
      <c r="RLM292" s="309"/>
      <c r="RLN292" s="309"/>
      <c r="RLO292" s="309"/>
      <c r="RLP292" s="309"/>
      <c r="RLQ292" s="309"/>
      <c r="RLR292" s="309"/>
      <c r="RLS292" s="309"/>
      <c r="RLT292" s="309"/>
      <c r="RLU292" s="309"/>
      <c r="RLV292" s="309"/>
      <c r="RLW292" s="309"/>
      <c r="RLX292" s="309"/>
      <c r="RLY292" s="309"/>
      <c r="RLZ292" s="309"/>
      <c r="RMA292" s="309"/>
      <c r="RMB292" s="309"/>
      <c r="RMC292" s="309"/>
      <c r="RMD292" s="309"/>
      <c r="RME292" s="309"/>
      <c r="RMF292" s="309"/>
      <c r="RMG292" s="309"/>
      <c r="RMH292" s="309"/>
      <c r="RMI292" s="309"/>
      <c r="RMJ292" s="309"/>
      <c r="RMK292" s="309"/>
      <c r="RML292" s="309"/>
      <c r="RMM292" s="309"/>
      <c r="RMN292" s="309"/>
      <c r="RMO292" s="309"/>
      <c r="RMP292" s="309"/>
      <c r="RMQ292" s="309"/>
      <c r="RMR292" s="309"/>
      <c r="RMS292" s="309"/>
      <c r="RMT292" s="309"/>
      <c r="RMU292" s="309"/>
      <c r="RMV292" s="309"/>
      <c r="RMW292" s="309"/>
      <c r="RMX292" s="309"/>
      <c r="RMY292" s="309"/>
      <c r="RMZ292" s="309"/>
      <c r="RNA292" s="309"/>
      <c r="RNB292" s="309"/>
      <c r="RNC292" s="309"/>
      <c r="RND292" s="309"/>
      <c r="RNE292" s="309"/>
      <c r="RNF292" s="309"/>
      <c r="RNG292" s="309"/>
      <c r="RNH292" s="309"/>
      <c r="RNI292" s="309"/>
      <c r="RNJ292" s="309"/>
      <c r="RNK292" s="309"/>
      <c r="RNL292" s="309"/>
      <c r="RNM292" s="309"/>
      <c r="RNN292" s="309"/>
      <c r="RNO292" s="309"/>
      <c r="RNP292" s="309"/>
      <c r="RNQ292" s="309"/>
      <c r="RNR292" s="309"/>
      <c r="RNS292" s="309"/>
      <c r="RNT292" s="309"/>
      <c r="RNU292" s="309"/>
      <c r="RNV292" s="309"/>
      <c r="RNW292" s="309"/>
      <c r="RNX292" s="309"/>
      <c r="RNY292" s="309"/>
      <c r="RNZ292" s="309"/>
      <c r="ROA292" s="309"/>
      <c r="ROB292" s="309"/>
      <c r="ROC292" s="309"/>
      <c r="ROD292" s="309"/>
      <c r="ROE292" s="309"/>
      <c r="ROF292" s="309"/>
      <c r="ROG292" s="309"/>
      <c r="ROH292" s="309"/>
      <c r="ROI292" s="309"/>
      <c r="ROJ292" s="309"/>
      <c r="ROK292" s="309"/>
      <c r="ROL292" s="309"/>
      <c r="ROM292" s="309"/>
      <c r="RON292" s="309"/>
      <c r="ROO292" s="309"/>
      <c r="ROP292" s="309"/>
      <c r="ROQ292" s="309"/>
      <c r="ROR292" s="309"/>
      <c r="ROS292" s="309"/>
      <c r="ROT292" s="309"/>
      <c r="ROU292" s="309"/>
      <c r="ROV292" s="309"/>
      <c r="ROW292" s="309"/>
      <c r="ROX292" s="309"/>
      <c r="ROY292" s="309"/>
      <c r="ROZ292" s="309"/>
      <c r="RPA292" s="309"/>
      <c r="RPB292" s="309"/>
      <c r="RPC292" s="309"/>
      <c r="RPD292" s="309"/>
      <c r="RPE292" s="309"/>
      <c r="RPF292" s="309"/>
      <c r="RPG292" s="309"/>
      <c r="RPH292" s="309"/>
      <c r="RPI292" s="309"/>
      <c r="RPJ292" s="309"/>
      <c r="RPK292" s="309"/>
      <c r="RPL292" s="309"/>
      <c r="RPM292" s="309"/>
      <c r="RPN292" s="309"/>
      <c r="RPO292" s="309"/>
      <c r="RPP292" s="309"/>
      <c r="RPQ292" s="309"/>
      <c r="RPR292" s="309"/>
      <c r="RPS292" s="309"/>
      <c r="RPT292" s="309"/>
      <c r="RPU292" s="309"/>
      <c r="RPV292" s="309"/>
      <c r="RPW292" s="309"/>
      <c r="RPX292" s="309"/>
      <c r="RPY292" s="309"/>
      <c r="RPZ292" s="309"/>
      <c r="RQA292" s="309"/>
      <c r="RQB292" s="309"/>
      <c r="RQC292" s="309"/>
      <c r="RQD292" s="309"/>
      <c r="RQE292" s="309"/>
      <c r="RQF292" s="309"/>
      <c r="RQG292" s="309"/>
      <c r="RQH292" s="309"/>
      <c r="RQI292" s="309"/>
      <c r="RQJ292" s="309"/>
      <c r="RQK292" s="309"/>
      <c r="RQL292" s="309"/>
      <c r="RQM292" s="309"/>
      <c r="RQN292" s="309"/>
      <c r="RQO292" s="309"/>
      <c r="RQP292" s="309"/>
      <c r="RQQ292" s="309"/>
      <c r="RQR292" s="309"/>
      <c r="RQS292" s="309"/>
      <c r="RQT292" s="309"/>
      <c r="RQU292" s="309"/>
      <c r="RQV292" s="309"/>
      <c r="RQW292" s="309"/>
      <c r="RQX292" s="309"/>
      <c r="RQY292" s="309"/>
      <c r="RQZ292" s="309"/>
      <c r="RRA292" s="309"/>
      <c r="RRB292" s="309"/>
      <c r="RRC292" s="309"/>
      <c r="RRD292" s="309"/>
      <c r="RRE292" s="309"/>
      <c r="RRF292" s="309"/>
      <c r="RRG292" s="309"/>
      <c r="RRH292" s="309"/>
      <c r="RRI292" s="309"/>
      <c r="RRJ292" s="309"/>
      <c r="RRK292" s="309"/>
      <c r="RRL292" s="309"/>
      <c r="RRM292" s="309"/>
      <c r="RRN292" s="309"/>
      <c r="RRO292" s="309"/>
      <c r="RRP292" s="309"/>
      <c r="RRQ292" s="309"/>
      <c r="RRR292" s="309"/>
      <c r="RRS292" s="309"/>
      <c r="RRT292" s="309"/>
      <c r="RRU292" s="309"/>
      <c r="RRV292" s="309"/>
      <c r="RRW292" s="309"/>
      <c r="RRX292" s="309"/>
      <c r="RRY292" s="309"/>
      <c r="RRZ292" s="309"/>
      <c r="RSA292" s="309"/>
      <c r="RSB292" s="309"/>
      <c r="RSC292" s="309"/>
      <c r="RSD292" s="309"/>
      <c r="RSE292" s="309"/>
      <c r="RSF292" s="309"/>
      <c r="RSG292" s="309"/>
      <c r="RSH292" s="309"/>
      <c r="RSI292" s="309"/>
      <c r="RSJ292" s="309"/>
      <c r="RSK292" s="309"/>
      <c r="RSL292" s="309"/>
      <c r="RSM292" s="309"/>
      <c r="RSN292" s="309"/>
      <c r="RSO292" s="309"/>
      <c r="RSP292" s="309"/>
      <c r="RSQ292" s="309"/>
      <c r="RSR292" s="309"/>
      <c r="RSS292" s="309"/>
      <c r="RST292" s="309"/>
      <c r="RSU292" s="309"/>
      <c r="RSV292" s="309"/>
      <c r="RSW292" s="309"/>
      <c r="RSX292" s="309"/>
      <c r="RSY292" s="309"/>
      <c r="RSZ292" s="309"/>
      <c r="RTA292" s="309"/>
      <c r="RTB292" s="309"/>
      <c r="RTC292" s="309"/>
      <c r="RTD292" s="309"/>
      <c r="RTE292" s="309"/>
      <c r="RTF292" s="309"/>
      <c r="RTG292" s="309"/>
      <c r="RTH292" s="309"/>
      <c r="RTI292" s="309"/>
      <c r="RTJ292" s="309"/>
      <c r="RTK292" s="309"/>
      <c r="RTL292" s="309"/>
      <c r="RTM292" s="309"/>
      <c r="RTN292" s="309"/>
      <c r="RTO292" s="309"/>
      <c r="RTP292" s="309"/>
      <c r="RTQ292" s="309"/>
      <c r="RTR292" s="309"/>
      <c r="RTS292" s="309"/>
      <c r="RTT292" s="309"/>
      <c r="RTU292" s="309"/>
      <c r="RTV292" s="309"/>
      <c r="RTW292" s="309"/>
      <c r="RTX292" s="309"/>
      <c r="RTY292" s="309"/>
      <c r="RTZ292" s="309"/>
      <c r="RUA292" s="309"/>
      <c r="RUB292" s="309"/>
      <c r="RUC292" s="309"/>
      <c r="RUD292" s="309"/>
      <c r="RUE292" s="309"/>
      <c r="RUF292" s="309"/>
      <c r="RUG292" s="309"/>
      <c r="RUH292" s="309"/>
      <c r="RUI292" s="309"/>
      <c r="RUJ292" s="309"/>
      <c r="RUK292" s="309"/>
      <c r="RUL292" s="309"/>
      <c r="RUM292" s="309"/>
      <c r="RUN292" s="309"/>
      <c r="RUO292" s="309"/>
      <c r="RUP292" s="309"/>
      <c r="RUQ292" s="309"/>
      <c r="RUR292" s="309"/>
      <c r="RUS292" s="309"/>
      <c r="RUT292" s="309"/>
      <c r="RUU292" s="309"/>
      <c r="RUV292" s="309"/>
      <c r="RUW292" s="309"/>
      <c r="RUX292" s="309"/>
      <c r="RUY292" s="309"/>
      <c r="RUZ292" s="309"/>
      <c r="RVA292" s="309"/>
      <c r="RVB292" s="309"/>
      <c r="RVC292" s="309"/>
      <c r="RVD292" s="309"/>
      <c r="RVE292" s="309"/>
      <c r="RVF292" s="309"/>
      <c r="RVG292" s="309"/>
      <c r="RVH292" s="309"/>
      <c r="RVI292" s="309"/>
      <c r="RVJ292" s="309"/>
      <c r="RVK292" s="309"/>
      <c r="RVL292" s="309"/>
      <c r="RVM292" s="309"/>
      <c r="RVN292" s="309"/>
      <c r="RVO292" s="309"/>
      <c r="RVP292" s="309"/>
      <c r="RVQ292" s="309"/>
      <c r="RVR292" s="309"/>
      <c r="RVS292" s="309"/>
      <c r="RVT292" s="309"/>
      <c r="RVU292" s="309"/>
      <c r="RVV292" s="309"/>
      <c r="RVW292" s="309"/>
      <c r="RVX292" s="309"/>
      <c r="RVY292" s="309"/>
      <c r="RVZ292" s="309"/>
      <c r="RWA292" s="309"/>
      <c r="RWB292" s="309"/>
      <c r="RWC292" s="309"/>
      <c r="RWD292" s="309"/>
      <c r="RWE292" s="309"/>
      <c r="RWF292" s="309"/>
      <c r="RWG292" s="309"/>
      <c r="RWH292" s="309"/>
      <c r="RWI292" s="309"/>
      <c r="RWJ292" s="309"/>
      <c r="RWK292" s="309"/>
      <c r="RWL292" s="309"/>
      <c r="RWM292" s="309"/>
      <c r="RWN292" s="309"/>
      <c r="RWO292" s="309"/>
      <c r="RWP292" s="309"/>
      <c r="RWQ292" s="309"/>
      <c r="RWR292" s="309"/>
      <c r="RWS292" s="309"/>
      <c r="RWT292" s="309"/>
      <c r="RWU292" s="309"/>
      <c r="RWV292" s="309"/>
      <c r="RWW292" s="309"/>
      <c r="RWX292" s="309"/>
      <c r="RWY292" s="309"/>
      <c r="RWZ292" s="309"/>
      <c r="RXA292" s="309"/>
      <c r="RXB292" s="309"/>
      <c r="RXC292" s="309"/>
      <c r="RXD292" s="309"/>
      <c r="RXE292" s="309"/>
      <c r="RXF292" s="309"/>
      <c r="RXG292" s="309"/>
      <c r="RXH292" s="309"/>
      <c r="RXI292" s="309"/>
      <c r="RXJ292" s="309"/>
      <c r="RXK292" s="309"/>
      <c r="RXL292" s="309"/>
      <c r="RXM292" s="309"/>
      <c r="RXN292" s="309"/>
      <c r="RXO292" s="309"/>
      <c r="RXP292" s="309"/>
      <c r="RXQ292" s="309"/>
      <c r="RXR292" s="309"/>
      <c r="RXS292" s="309"/>
      <c r="RXT292" s="309"/>
      <c r="RXU292" s="309"/>
      <c r="RXV292" s="309"/>
      <c r="RXW292" s="309"/>
      <c r="RXX292" s="309"/>
      <c r="RXY292" s="309"/>
      <c r="RXZ292" s="309"/>
      <c r="RYA292" s="309"/>
      <c r="RYB292" s="309"/>
      <c r="RYC292" s="309"/>
      <c r="RYD292" s="309"/>
      <c r="RYE292" s="309"/>
      <c r="RYF292" s="309"/>
      <c r="RYG292" s="309"/>
      <c r="RYH292" s="309"/>
      <c r="RYI292" s="309"/>
      <c r="RYJ292" s="309"/>
      <c r="RYK292" s="309"/>
      <c r="RYL292" s="309"/>
      <c r="RYM292" s="309"/>
      <c r="RYN292" s="309"/>
      <c r="RYO292" s="309"/>
      <c r="RYP292" s="309"/>
      <c r="RYQ292" s="309"/>
      <c r="RYR292" s="309"/>
      <c r="RYS292" s="309"/>
      <c r="RYT292" s="309"/>
      <c r="RYU292" s="309"/>
      <c r="RYV292" s="309"/>
      <c r="RYW292" s="309"/>
      <c r="RYX292" s="309"/>
      <c r="RYY292" s="309"/>
      <c r="RYZ292" s="309"/>
      <c r="RZA292" s="309"/>
      <c r="RZB292" s="309"/>
      <c r="RZC292" s="309"/>
      <c r="RZD292" s="309"/>
      <c r="RZE292" s="309"/>
      <c r="RZF292" s="309"/>
      <c r="RZG292" s="309"/>
      <c r="RZH292" s="309"/>
      <c r="RZI292" s="309"/>
      <c r="RZJ292" s="309"/>
      <c r="RZK292" s="309"/>
      <c r="RZL292" s="309"/>
      <c r="RZM292" s="309"/>
      <c r="RZN292" s="309"/>
      <c r="RZO292" s="309"/>
      <c r="RZP292" s="309"/>
      <c r="RZQ292" s="309"/>
      <c r="RZR292" s="309"/>
      <c r="RZS292" s="309"/>
      <c r="RZT292" s="309"/>
      <c r="RZU292" s="309"/>
      <c r="RZV292" s="309"/>
      <c r="RZW292" s="309"/>
      <c r="RZX292" s="309"/>
      <c r="RZY292" s="309"/>
      <c r="RZZ292" s="309"/>
      <c r="SAA292" s="309"/>
      <c r="SAB292" s="309"/>
      <c r="SAC292" s="309"/>
      <c r="SAD292" s="309"/>
      <c r="SAE292" s="309"/>
      <c r="SAF292" s="309"/>
      <c r="SAG292" s="309"/>
      <c r="SAH292" s="309"/>
      <c r="SAI292" s="309"/>
      <c r="SAJ292" s="309"/>
      <c r="SAK292" s="309"/>
      <c r="SAL292" s="309"/>
      <c r="SAM292" s="309"/>
      <c r="SAN292" s="309"/>
      <c r="SAO292" s="309"/>
      <c r="SAP292" s="309"/>
      <c r="SAQ292" s="309"/>
      <c r="SAR292" s="309"/>
      <c r="SAS292" s="309"/>
      <c r="SAT292" s="309"/>
      <c r="SAU292" s="309"/>
      <c r="SAV292" s="309"/>
      <c r="SAW292" s="309"/>
      <c r="SAX292" s="309"/>
      <c r="SAY292" s="309"/>
      <c r="SAZ292" s="309"/>
      <c r="SBA292" s="309"/>
      <c r="SBB292" s="309"/>
      <c r="SBC292" s="309"/>
      <c r="SBD292" s="309"/>
      <c r="SBE292" s="309"/>
      <c r="SBF292" s="309"/>
      <c r="SBG292" s="309"/>
      <c r="SBH292" s="309"/>
      <c r="SBI292" s="309"/>
      <c r="SBJ292" s="309"/>
      <c r="SBK292" s="309"/>
      <c r="SBL292" s="309"/>
      <c r="SBM292" s="309"/>
      <c r="SBN292" s="309"/>
      <c r="SBO292" s="309"/>
      <c r="SBP292" s="309"/>
      <c r="SBQ292" s="309"/>
      <c r="SBR292" s="309"/>
      <c r="SBS292" s="309"/>
      <c r="SBT292" s="309"/>
      <c r="SBU292" s="309"/>
      <c r="SBV292" s="309"/>
      <c r="SBW292" s="309"/>
      <c r="SBX292" s="309"/>
      <c r="SBY292" s="309"/>
      <c r="SBZ292" s="309"/>
      <c r="SCA292" s="309"/>
      <c r="SCB292" s="309"/>
      <c r="SCC292" s="309"/>
      <c r="SCD292" s="309"/>
      <c r="SCE292" s="309"/>
      <c r="SCF292" s="309"/>
      <c r="SCG292" s="309"/>
      <c r="SCH292" s="309"/>
      <c r="SCI292" s="309"/>
      <c r="SCJ292" s="309"/>
      <c r="SCK292" s="309"/>
      <c r="SCL292" s="309"/>
      <c r="SCM292" s="309"/>
      <c r="SCN292" s="309"/>
      <c r="SCO292" s="309"/>
      <c r="SCP292" s="309"/>
      <c r="SCQ292" s="309"/>
      <c r="SCR292" s="309"/>
      <c r="SCS292" s="309"/>
      <c r="SCT292" s="309"/>
      <c r="SCU292" s="309"/>
      <c r="SCV292" s="309"/>
      <c r="SCW292" s="309"/>
      <c r="SCX292" s="309"/>
      <c r="SCY292" s="309"/>
      <c r="SCZ292" s="309"/>
      <c r="SDA292" s="309"/>
      <c r="SDB292" s="309"/>
      <c r="SDC292" s="309"/>
      <c r="SDD292" s="309"/>
      <c r="SDE292" s="309"/>
      <c r="SDF292" s="309"/>
      <c r="SDG292" s="309"/>
      <c r="SDH292" s="309"/>
      <c r="SDI292" s="309"/>
      <c r="SDJ292" s="309"/>
      <c r="SDK292" s="309"/>
      <c r="SDL292" s="309"/>
      <c r="SDM292" s="309"/>
      <c r="SDN292" s="309"/>
      <c r="SDO292" s="309"/>
      <c r="SDP292" s="309"/>
      <c r="SDQ292" s="309"/>
      <c r="SDR292" s="309"/>
      <c r="SDS292" s="309"/>
      <c r="SDT292" s="309"/>
      <c r="SDU292" s="309"/>
      <c r="SDV292" s="309"/>
      <c r="SDW292" s="309"/>
      <c r="SDX292" s="309"/>
      <c r="SDY292" s="309"/>
      <c r="SDZ292" s="309"/>
      <c r="SEA292" s="309"/>
      <c r="SEB292" s="309"/>
      <c r="SEC292" s="309"/>
      <c r="SED292" s="309"/>
      <c r="SEE292" s="309"/>
      <c r="SEF292" s="309"/>
      <c r="SEG292" s="309"/>
      <c r="SEH292" s="309"/>
      <c r="SEI292" s="309"/>
      <c r="SEJ292" s="309"/>
      <c r="SEK292" s="309"/>
      <c r="SEL292" s="309"/>
      <c r="SEM292" s="309"/>
      <c r="SEN292" s="309"/>
      <c r="SEO292" s="309"/>
      <c r="SEP292" s="309"/>
      <c r="SEQ292" s="309"/>
      <c r="SER292" s="309"/>
      <c r="SES292" s="309"/>
      <c r="SET292" s="309"/>
      <c r="SEU292" s="309"/>
      <c r="SEV292" s="309"/>
      <c r="SEW292" s="309"/>
      <c r="SEX292" s="309"/>
      <c r="SEY292" s="309"/>
      <c r="SEZ292" s="309"/>
      <c r="SFA292" s="309"/>
      <c r="SFB292" s="309"/>
      <c r="SFC292" s="309"/>
      <c r="SFD292" s="309"/>
      <c r="SFE292" s="309"/>
      <c r="SFF292" s="309"/>
      <c r="SFG292" s="309"/>
      <c r="SFH292" s="309"/>
      <c r="SFI292" s="309"/>
      <c r="SFJ292" s="309"/>
      <c r="SFK292" s="309"/>
      <c r="SFL292" s="309"/>
      <c r="SFM292" s="309"/>
      <c r="SFN292" s="309"/>
      <c r="SFO292" s="309"/>
      <c r="SFP292" s="309"/>
      <c r="SFQ292" s="309"/>
      <c r="SFR292" s="309"/>
      <c r="SFS292" s="309"/>
      <c r="SFT292" s="309"/>
      <c r="SFU292" s="309"/>
      <c r="SFV292" s="309"/>
      <c r="SFW292" s="309"/>
      <c r="SFX292" s="309"/>
      <c r="SFY292" s="309"/>
      <c r="SFZ292" s="309"/>
      <c r="SGA292" s="309"/>
      <c r="SGB292" s="309"/>
      <c r="SGC292" s="309"/>
      <c r="SGD292" s="309"/>
      <c r="SGE292" s="309"/>
      <c r="SGF292" s="309"/>
      <c r="SGG292" s="309"/>
      <c r="SGH292" s="309"/>
      <c r="SGI292" s="309"/>
      <c r="SGJ292" s="309"/>
      <c r="SGK292" s="309"/>
      <c r="SGL292" s="309"/>
      <c r="SGM292" s="309"/>
      <c r="SGN292" s="309"/>
      <c r="SGO292" s="309"/>
      <c r="SGP292" s="309"/>
      <c r="SGQ292" s="309"/>
      <c r="SGR292" s="309"/>
      <c r="SGS292" s="309"/>
      <c r="SGT292" s="309"/>
      <c r="SGU292" s="309"/>
      <c r="SGV292" s="309"/>
      <c r="SGW292" s="309"/>
      <c r="SGX292" s="309"/>
      <c r="SGY292" s="309"/>
      <c r="SGZ292" s="309"/>
      <c r="SHA292" s="309"/>
      <c r="SHB292" s="309"/>
      <c r="SHC292" s="309"/>
      <c r="SHD292" s="309"/>
      <c r="SHE292" s="309"/>
      <c r="SHF292" s="309"/>
      <c r="SHG292" s="309"/>
      <c r="SHH292" s="309"/>
      <c r="SHI292" s="309"/>
      <c r="SHJ292" s="309"/>
      <c r="SHK292" s="309"/>
      <c r="SHL292" s="309"/>
      <c r="SHM292" s="309"/>
      <c r="SHN292" s="309"/>
      <c r="SHO292" s="309"/>
      <c r="SHP292" s="309"/>
      <c r="SHQ292" s="309"/>
      <c r="SHR292" s="309"/>
      <c r="SHS292" s="309"/>
      <c r="SHT292" s="309"/>
      <c r="SHU292" s="309"/>
      <c r="SHV292" s="309"/>
      <c r="SHW292" s="309"/>
      <c r="SHX292" s="309"/>
      <c r="SHY292" s="309"/>
      <c r="SHZ292" s="309"/>
      <c r="SIA292" s="309"/>
      <c r="SIB292" s="309"/>
      <c r="SIC292" s="309"/>
      <c r="SID292" s="309"/>
      <c r="SIE292" s="309"/>
      <c r="SIF292" s="309"/>
      <c r="SIG292" s="309"/>
      <c r="SIH292" s="309"/>
      <c r="SII292" s="309"/>
      <c r="SIJ292" s="309"/>
      <c r="SIK292" s="309"/>
      <c r="SIL292" s="309"/>
      <c r="SIM292" s="309"/>
      <c r="SIN292" s="309"/>
      <c r="SIO292" s="309"/>
      <c r="SIP292" s="309"/>
      <c r="SIQ292" s="309"/>
      <c r="SIR292" s="309"/>
      <c r="SIS292" s="309"/>
      <c r="SIT292" s="309"/>
      <c r="SIU292" s="309"/>
      <c r="SIV292" s="309"/>
      <c r="SIW292" s="309"/>
      <c r="SIX292" s="309"/>
      <c r="SIY292" s="309"/>
      <c r="SIZ292" s="309"/>
      <c r="SJA292" s="309"/>
      <c r="SJB292" s="309"/>
      <c r="SJC292" s="309"/>
      <c r="SJD292" s="309"/>
      <c r="SJE292" s="309"/>
      <c r="SJF292" s="309"/>
      <c r="SJG292" s="309"/>
      <c r="SJH292" s="309"/>
      <c r="SJI292" s="309"/>
      <c r="SJJ292" s="309"/>
      <c r="SJK292" s="309"/>
      <c r="SJL292" s="309"/>
      <c r="SJM292" s="309"/>
      <c r="SJN292" s="309"/>
      <c r="SJO292" s="309"/>
      <c r="SJP292" s="309"/>
      <c r="SJQ292" s="309"/>
      <c r="SJR292" s="309"/>
      <c r="SJS292" s="309"/>
      <c r="SJT292" s="309"/>
      <c r="SJU292" s="309"/>
      <c r="SJV292" s="309"/>
      <c r="SJW292" s="309"/>
      <c r="SJX292" s="309"/>
      <c r="SJY292" s="309"/>
      <c r="SJZ292" s="309"/>
      <c r="SKA292" s="309"/>
      <c r="SKB292" s="309"/>
      <c r="SKC292" s="309"/>
      <c r="SKD292" s="309"/>
      <c r="SKE292" s="309"/>
      <c r="SKF292" s="309"/>
      <c r="SKG292" s="309"/>
      <c r="SKH292" s="309"/>
      <c r="SKI292" s="309"/>
      <c r="SKJ292" s="309"/>
      <c r="SKK292" s="309"/>
      <c r="SKL292" s="309"/>
      <c r="SKM292" s="309"/>
      <c r="SKN292" s="309"/>
      <c r="SKO292" s="309"/>
      <c r="SKP292" s="309"/>
      <c r="SKQ292" s="309"/>
      <c r="SKR292" s="309"/>
      <c r="SKS292" s="309"/>
      <c r="SKT292" s="309"/>
      <c r="SKU292" s="309"/>
      <c r="SKV292" s="309"/>
      <c r="SKW292" s="309"/>
      <c r="SKX292" s="309"/>
      <c r="SKY292" s="309"/>
      <c r="SKZ292" s="309"/>
      <c r="SLA292" s="309"/>
      <c r="SLB292" s="309"/>
      <c r="SLC292" s="309"/>
      <c r="SLD292" s="309"/>
      <c r="SLE292" s="309"/>
      <c r="SLF292" s="309"/>
      <c r="SLG292" s="309"/>
      <c r="SLH292" s="309"/>
      <c r="SLI292" s="309"/>
      <c r="SLJ292" s="309"/>
      <c r="SLK292" s="309"/>
      <c r="SLL292" s="309"/>
      <c r="SLM292" s="309"/>
      <c r="SLN292" s="309"/>
      <c r="SLO292" s="309"/>
      <c r="SLP292" s="309"/>
      <c r="SLQ292" s="309"/>
      <c r="SLR292" s="309"/>
      <c r="SLS292" s="309"/>
      <c r="SLT292" s="309"/>
      <c r="SLU292" s="309"/>
      <c r="SLV292" s="309"/>
      <c r="SLW292" s="309"/>
      <c r="SLX292" s="309"/>
      <c r="SLY292" s="309"/>
      <c r="SLZ292" s="309"/>
      <c r="SMA292" s="309"/>
      <c r="SMB292" s="309"/>
      <c r="SMC292" s="309"/>
      <c r="SMD292" s="309"/>
      <c r="SME292" s="309"/>
      <c r="SMF292" s="309"/>
      <c r="SMG292" s="309"/>
      <c r="SMH292" s="309"/>
      <c r="SMI292" s="309"/>
      <c r="SMJ292" s="309"/>
      <c r="SMK292" s="309"/>
      <c r="SML292" s="309"/>
      <c r="SMM292" s="309"/>
      <c r="SMN292" s="309"/>
      <c r="SMO292" s="309"/>
      <c r="SMP292" s="309"/>
      <c r="SMQ292" s="309"/>
      <c r="SMR292" s="309"/>
      <c r="SMS292" s="309"/>
      <c r="SMT292" s="309"/>
      <c r="SMU292" s="309"/>
      <c r="SMV292" s="309"/>
      <c r="SMW292" s="309"/>
      <c r="SMX292" s="309"/>
      <c r="SMY292" s="309"/>
      <c r="SMZ292" s="309"/>
      <c r="SNA292" s="309"/>
      <c r="SNB292" s="309"/>
      <c r="SNC292" s="309"/>
      <c r="SND292" s="309"/>
      <c r="SNE292" s="309"/>
      <c r="SNF292" s="309"/>
      <c r="SNG292" s="309"/>
      <c r="SNH292" s="309"/>
      <c r="SNI292" s="309"/>
      <c r="SNJ292" s="309"/>
      <c r="SNK292" s="309"/>
      <c r="SNL292" s="309"/>
      <c r="SNM292" s="309"/>
      <c r="SNN292" s="309"/>
      <c r="SNO292" s="309"/>
      <c r="SNP292" s="309"/>
      <c r="SNQ292" s="309"/>
      <c r="SNR292" s="309"/>
      <c r="SNS292" s="309"/>
      <c r="SNT292" s="309"/>
      <c r="SNU292" s="309"/>
      <c r="SNV292" s="309"/>
      <c r="SNW292" s="309"/>
      <c r="SNX292" s="309"/>
      <c r="SNY292" s="309"/>
      <c r="SNZ292" s="309"/>
      <c r="SOA292" s="309"/>
      <c r="SOB292" s="309"/>
      <c r="SOC292" s="309"/>
      <c r="SOD292" s="309"/>
      <c r="SOE292" s="309"/>
      <c r="SOF292" s="309"/>
      <c r="SOG292" s="309"/>
      <c r="SOH292" s="309"/>
      <c r="SOI292" s="309"/>
      <c r="SOJ292" s="309"/>
      <c r="SOK292" s="309"/>
      <c r="SOL292" s="309"/>
      <c r="SOM292" s="309"/>
      <c r="SON292" s="309"/>
      <c r="SOO292" s="309"/>
      <c r="SOP292" s="309"/>
      <c r="SOQ292" s="309"/>
      <c r="SOR292" s="309"/>
      <c r="SOS292" s="309"/>
      <c r="SOT292" s="309"/>
      <c r="SOU292" s="309"/>
      <c r="SOV292" s="309"/>
      <c r="SOW292" s="309"/>
      <c r="SOX292" s="309"/>
      <c r="SOY292" s="309"/>
      <c r="SOZ292" s="309"/>
      <c r="SPA292" s="309"/>
      <c r="SPB292" s="309"/>
      <c r="SPC292" s="309"/>
      <c r="SPD292" s="309"/>
      <c r="SPE292" s="309"/>
      <c r="SPF292" s="309"/>
      <c r="SPG292" s="309"/>
      <c r="SPH292" s="309"/>
      <c r="SPI292" s="309"/>
      <c r="SPJ292" s="309"/>
      <c r="SPK292" s="309"/>
      <c r="SPL292" s="309"/>
      <c r="SPM292" s="309"/>
      <c r="SPN292" s="309"/>
      <c r="SPO292" s="309"/>
      <c r="SPP292" s="309"/>
      <c r="SPQ292" s="309"/>
      <c r="SPR292" s="309"/>
      <c r="SPS292" s="309"/>
      <c r="SPT292" s="309"/>
      <c r="SPU292" s="309"/>
      <c r="SPV292" s="309"/>
      <c r="SPW292" s="309"/>
      <c r="SPX292" s="309"/>
      <c r="SPY292" s="309"/>
      <c r="SPZ292" s="309"/>
      <c r="SQA292" s="309"/>
      <c r="SQB292" s="309"/>
      <c r="SQC292" s="309"/>
      <c r="SQD292" s="309"/>
      <c r="SQE292" s="309"/>
      <c r="SQF292" s="309"/>
      <c r="SQG292" s="309"/>
      <c r="SQH292" s="309"/>
      <c r="SQI292" s="309"/>
      <c r="SQJ292" s="309"/>
      <c r="SQK292" s="309"/>
      <c r="SQL292" s="309"/>
      <c r="SQM292" s="309"/>
      <c r="SQN292" s="309"/>
      <c r="SQO292" s="309"/>
      <c r="SQP292" s="309"/>
      <c r="SQQ292" s="309"/>
      <c r="SQR292" s="309"/>
      <c r="SQS292" s="309"/>
      <c r="SQT292" s="309"/>
      <c r="SQU292" s="309"/>
      <c r="SQV292" s="309"/>
      <c r="SQW292" s="309"/>
      <c r="SQX292" s="309"/>
      <c r="SQY292" s="309"/>
      <c r="SQZ292" s="309"/>
      <c r="SRA292" s="309"/>
      <c r="SRB292" s="309"/>
      <c r="SRC292" s="309"/>
      <c r="SRD292" s="309"/>
      <c r="SRE292" s="309"/>
      <c r="SRF292" s="309"/>
      <c r="SRG292" s="309"/>
      <c r="SRH292" s="309"/>
      <c r="SRI292" s="309"/>
      <c r="SRJ292" s="309"/>
      <c r="SRK292" s="309"/>
      <c r="SRL292" s="309"/>
      <c r="SRM292" s="309"/>
      <c r="SRN292" s="309"/>
      <c r="SRO292" s="309"/>
      <c r="SRP292" s="309"/>
      <c r="SRQ292" s="309"/>
      <c r="SRR292" s="309"/>
      <c r="SRS292" s="309"/>
      <c r="SRT292" s="309"/>
      <c r="SRU292" s="309"/>
      <c r="SRV292" s="309"/>
      <c r="SRW292" s="309"/>
      <c r="SRX292" s="309"/>
      <c r="SRY292" s="309"/>
      <c r="SRZ292" s="309"/>
      <c r="SSA292" s="309"/>
      <c r="SSB292" s="309"/>
      <c r="SSC292" s="309"/>
      <c r="SSD292" s="309"/>
      <c r="SSE292" s="309"/>
      <c r="SSF292" s="309"/>
      <c r="SSG292" s="309"/>
      <c r="SSH292" s="309"/>
      <c r="SSI292" s="309"/>
      <c r="SSJ292" s="309"/>
      <c r="SSK292" s="309"/>
      <c r="SSL292" s="309"/>
      <c r="SSM292" s="309"/>
      <c r="SSN292" s="309"/>
      <c r="SSO292" s="309"/>
      <c r="SSP292" s="309"/>
      <c r="SSQ292" s="309"/>
      <c r="SSR292" s="309"/>
      <c r="SSS292" s="309"/>
      <c r="SST292" s="309"/>
      <c r="SSU292" s="309"/>
      <c r="SSV292" s="309"/>
      <c r="SSW292" s="309"/>
      <c r="SSX292" s="309"/>
      <c r="SSY292" s="309"/>
      <c r="SSZ292" s="309"/>
      <c r="STA292" s="309"/>
      <c r="STB292" s="309"/>
      <c r="STC292" s="309"/>
      <c r="STD292" s="309"/>
      <c r="STE292" s="309"/>
      <c r="STF292" s="309"/>
      <c r="STG292" s="309"/>
      <c r="STH292" s="309"/>
      <c r="STI292" s="309"/>
      <c r="STJ292" s="309"/>
      <c r="STK292" s="309"/>
      <c r="STL292" s="309"/>
      <c r="STM292" s="309"/>
      <c r="STN292" s="309"/>
      <c r="STO292" s="309"/>
      <c r="STP292" s="309"/>
      <c r="STQ292" s="309"/>
      <c r="STR292" s="309"/>
      <c r="STS292" s="309"/>
      <c r="STT292" s="309"/>
      <c r="STU292" s="309"/>
      <c r="STV292" s="309"/>
      <c r="STW292" s="309"/>
      <c r="STX292" s="309"/>
      <c r="STY292" s="309"/>
      <c r="STZ292" s="309"/>
      <c r="SUA292" s="309"/>
      <c r="SUB292" s="309"/>
      <c r="SUC292" s="309"/>
      <c r="SUD292" s="309"/>
      <c r="SUE292" s="309"/>
      <c r="SUF292" s="309"/>
      <c r="SUG292" s="309"/>
      <c r="SUH292" s="309"/>
      <c r="SUI292" s="309"/>
      <c r="SUJ292" s="309"/>
      <c r="SUK292" s="309"/>
      <c r="SUL292" s="309"/>
      <c r="SUM292" s="309"/>
      <c r="SUN292" s="309"/>
      <c r="SUO292" s="309"/>
      <c r="SUP292" s="309"/>
      <c r="SUQ292" s="309"/>
      <c r="SUR292" s="309"/>
      <c r="SUS292" s="309"/>
      <c r="SUT292" s="309"/>
      <c r="SUU292" s="309"/>
      <c r="SUV292" s="309"/>
      <c r="SUW292" s="309"/>
      <c r="SUX292" s="309"/>
      <c r="SUY292" s="309"/>
      <c r="SUZ292" s="309"/>
      <c r="SVA292" s="309"/>
      <c r="SVB292" s="309"/>
      <c r="SVC292" s="309"/>
      <c r="SVD292" s="309"/>
      <c r="SVE292" s="309"/>
      <c r="SVF292" s="309"/>
      <c r="SVG292" s="309"/>
      <c r="SVH292" s="309"/>
      <c r="SVI292" s="309"/>
      <c r="SVJ292" s="309"/>
      <c r="SVK292" s="309"/>
      <c r="SVL292" s="309"/>
      <c r="SVM292" s="309"/>
      <c r="SVN292" s="309"/>
      <c r="SVO292" s="309"/>
      <c r="SVP292" s="309"/>
      <c r="SVQ292" s="309"/>
      <c r="SVR292" s="309"/>
      <c r="SVS292" s="309"/>
      <c r="SVT292" s="309"/>
      <c r="SVU292" s="309"/>
      <c r="SVV292" s="309"/>
      <c r="SVW292" s="309"/>
      <c r="SVX292" s="309"/>
      <c r="SVY292" s="309"/>
      <c r="SVZ292" s="309"/>
      <c r="SWA292" s="309"/>
      <c r="SWB292" s="309"/>
      <c r="SWC292" s="309"/>
      <c r="SWD292" s="309"/>
      <c r="SWE292" s="309"/>
      <c r="SWF292" s="309"/>
      <c r="SWG292" s="309"/>
      <c r="SWH292" s="309"/>
      <c r="SWI292" s="309"/>
      <c r="SWJ292" s="309"/>
      <c r="SWK292" s="309"/>
      <c r="SWL292" s="309"/>
      <c r="SWM292" s="309"/>
      <c r="SWN292" s="309"/>
      <c r="SWO292" s="309"/>
      <c r="SWP292" s="309"/>
      <c r="SWQ292" s="309"/>
      <c r="SWR292" s="309"/>
      <c r="SWS292" s="309"/>
      <c r="SWT292" s="309"/>
      <c r="SWU292" s="309"/>
      <c r="SWV292" s="309"/>
      <c r="SWW292" s="309"/>
      <c r="SWX292" s="309"/>
      <c r="SWY292" s="309"/>
      <c r="SWZ292" s="309"/>
      <c r="SXA292" s="309"/>
      <c r="SXB292" s="309"/>
      <c r="SXC292" s="309"/>
      <c r="SXD292" s="309"/>
      <c r="SXE292" s="309"/>
      <c r="SXF292" s="309"/>
      <c r="SXG292" s="309"/>
      <c r="SXH292" s="309"/>
      <c r="SXI292" s="309"/>
      <c r="SXJ292" s="309"/>
      <c r="SXK292" s="309"/>
      <c r="SXL292" s="309"/>
      <c r="SXM292" s="309"/>
      <c r="SXN292" s="309"/>
      <c r="SXO292" s="309"/>
      <c r="SXP292" s="309"/>
      <c r="SXQ292" s="309"/>
      <c r="SXR292" s="309"/>
      <c r="SXS292" s="309"/>
      <c r="SXT292" s="309"/>
      <c r="SXU292" s="309"/>
      <c r="SXV292" s="309"/>
      <c r="SXW292" s="309"/>
      <c r="SXX292" s="309"/>
      <c r="SXY292" s="309"/>
      <c r="SXZ292" s="309"/>
      <c r="SYA292" s="309"/>
      <c r="SYB292" s="309"/>
      <c r="SYC292" s="309"/>
      <c r="SYD292" s="309"/>
      <c r="SYE292" s="309"/>
      <c r="SYF292" s="309"/>
      <c r="SYG292" s="309"/>
      <c r="SYH292" s="309"/>
      <c r="SYI292" s="309"/>
      <c r="SYJ292" s="309"/>
      <c r="SYK292" s="309"/>
      <c r="SYL292" s="309"/>
      <c r="SYM292" s="309"/>
      <c r="SYN292" s="309"/>
      <c r="SYO292" s="309"/>
      <c r="SYP292" s="309"/>
      <c r="SYQ292" s="309"/>
      <c r="SYR292" s="309"/>
      <c r="SYS292" s="309"/>
      <c r="SYT292" s="309"/>
      <c r="SYU292" s="309"/>
      <c r="SYV292" s="309"/>
      <c r="SYW292" s="309"/>
      <c r="SYX292" s="309"/>
      <c r="SYY292" s="309"/>
      <c r="SYZ292" s="309"/>
      <c r="SZA292" s="309"/>
      <c r="SZB292" s="309"/>
      <c r="SZC292" s="309"/>
      <c r="SZD292" s="309"/>
      <c r="SZE292" s="309"/>
      <c r="SZF292" s="309"/>
      <c r="SZG292" s="309"/>
      <c r="SZH292" s="309"/>
      <c r="SZI292" s="309"/>
      <c r="SZJ292" s="309"/>
      <c r="SZK292" s="309"/>
      <c r="SZL292" s="309"/>
      <c r="SZM292" s="309"/>
      <c r="SZN292" s="309"/>
      <c r="SZO292" s="309"/>
      <c r="SZP292" s="309"/>
      <c r="SZQ292" s="309"/>
      <c r="SZR292" s="309"/>
      <c r="SZS292" s="309"/>
      <c r="SZT292" s="309"/>
      <c r="SZU292" s="309"/>
      <c r="SZV292" s="309"/>
      <c r="SZW292" s="309"/>
      <c r="SZX292" s="309"/>
      <c r="SZY292" s="309"/>
      <c r="SZZ292" s="309"/>
      <c r="TAA292" s="309"/>
      <c r="TAB292" s="309"/>
      <c r="TAC292" s="309"/>
      <c r="TAD292" s="309"/>
      <c r="TAE292" s="309"/>
      <c r="TAF292" s="309"/>
      <c r="TAG292" s="309"/>
      <c r="TAH292" s="309"/>
      <c r="TAI292" s="309"/>
      <c r="TAJ292" s="309"/>
      <c r="TAK292" s="309"/>
      <c r="TAL292" s="309"/>
      <c r="TAM292" s="309"/>
      <c r="TAN292" s="309"/>
      <c r="TAO292" s="309"/>
      <c r="TAP292" s="309"/>
      <c r="TAQ292" s="309"/>
      <c r="TAR292" s="309"/>
      <c r="TAS292" s="309"/>
      <c r="TAT292" s="309"/>
      <c r="TAU292" s="309"/>
      <c r="TAV292" s="309"/>
      <c r="TAW292" s="309"/>
      <c r="TAX292" s="309"/>
      <c r="TAY292" s="309"/>
      <c r="TAZ292" s="309"/>
      <c r="TBA292" s="309"/>
      <c r="TBB292" s="309"/>
      <c r="TBC292" s="309"/>
      <c r="TBD292" s="309"/>
      <c r="TBE292" s="309"/>
      <c r="TBF292" s="309"/>
      <c r="TBG292" s="309"/>
      <c r="TBH292" s="309"/>
      <c r="TBI292" s="309"/>
      <c r="TBJ292" s="309"/>
      <c r="TBK292" s="309"/>
      <c r="TBL292" s="309"/>
      <c r="TBM292" s="309"/>
      <c r="TBN292" s="309"/>
      <c r="TBO292" s="309"/>
      <c r="TBP292" s="309"/>
      <c r="TBQ292" s="309"/>
      <c r="TBR292" s="309"/>
      <c r="TBS292" s="309"/>
      <c r="TBT292" s="309"/>
      <c r="TBU292" s="309"/>
      <c r="TBV292" s="309"/>
      <c r="TBW292" s="309"/>
      <c r="TBX292" s="309"/>
      <c r="TBY292" s="309"/>
      <c r="TBZ292" s="309"/>
      <c r="TCA292" s="309"/>
      <c r="TCB292" s="309"/>
      <c r="TCC292" s="309"/>
      <c r="TCD292" s="309"/>
      <c r="TCE292" s="309"/>
      <c r="TCF292" s="309"/>
      <c r="TCG292" s="309"/>
      <c r="TCH292" s="309"/>
      <c r="TCI292" s="309"/>
      <c r="TCJ292" s="309"/>
      <c r="TCK292" s="309"/>
      <c r="TCL292" s="309"/>
      <c r="TCM292" s="309"/>
      <c r="TCN292" s="309"/>
      <c r="TCO292" s="309"/>
      <c r="TCP292" s="309"/>
      <c r="TCQ292" s="309"/>
      <c r="TCR292" s="309"/>
      <c r="TCS292" s="309"/>
      <c r="TCT292" s="309"/>
      <c r="TCU292" s="309"/>
      <c r="TCV292" s="309"/>
      <c r="TCW292" s="309"/>
      <c r="TCX292" s="309"/>
      <c r="TCY292" s="309"/>
      <c r="TCZ292" s="309"/>
      <c r="TDA292" s="309"/>
      <c r="TDB292" s="309"/>
      <c r="TDC292" s="309"/>
      <c r="TDD292" s="309"/>
      <c r="TDE292" s="309"/>
      <c r="TDF292" s="309"/>
      <c r="TDG292" s="309"/>
      <c r="TDH292" s="309"/>
      <c r="TDI292" s="309"/>
      <c r="TDJ292" s="309"/>
      <c r="TDK292" s="309"/>
      <c r="TDL292" s="309"/>
      <c r="TDM292" s="309"/>
      <c r="TDN292" s="309"/>
      <c r="TDO292" s="309"/>
      <c r="TDP292" s="309"/>
      <c r="TDQ292" s="309"/>
      <c r="TDR292" s="309"/>
      <c r="TDS292" s="309"/>
      <c r="TDT292" s="309"/>
      <c r="TDU292" s="309"/>
      <c r="TDV292" s="309"/>
      <c r="TDW292" s="309"/>
      <c r="TDX292" s="309"/>
      <c r="TDY292" s="309"/>
      <c r="TDZ292" s="309"/>
      <c r="TEA292" s="309"/>
      <c r="TEB292" s="309"/>
      <c r="TEC292" s="309"/>
      <c r="TED292" s="309"/>
      <c r="TEE292" s="309"/>
      <c r="TEF292" s="309"/>
      <c r="TEG292" s="309"/>
      <c r="TEH292" s="309"/>
      <c r="TEI292" s="309"/>
      <c r="TEJ292" s="309"/>
      <c r="TEK292" s="309"/>
      <c r="TEL292" s="309"/>
      <c r="TEM292" s="309"/>
      <c r="TEN292" s="309"/>
      <c r="TEO292" s="309"/>
      <c r="TEP292" s="309"/>
      <c r="TEQ292" s="309"/>
      <c r="TER292" s="309"/>
      <c r="TES292" s="309"/>
      <c r="TET292" s="309"/>
      <c r="TEU292" s="309"/>
      <c r="TEV292" s="309"/>
      <c r="TEW292" s="309"/>
      <c r="TEX292" s="309"/>
      <c r="TEY292" s="309"/>
      <c r="TEZ292" s="309"/>
      <c r="TFA292" s="309"/>
      <c r="TFB292" s="309"/>
      <c r="TFC292" s="309"/>
      <c r="TFD292" s="309"/>
      <c r="TFE292" s="309"/>
      <c r="TFF292" s="309"/>
      <c r="TFG292" s="309"/>
      <c r="TFH292" s="309"/>
      <c r="TFI292" s="309"/>
      <c r="TFJ292" s="309"/>
      <c r="TFK292" s="309"/>
      <c r="TFL292" s="309"/>
      <c r="TFM292" s="309"/>
      <c r="TFN292" s="309"/>
      <c r="TFO292" s="309"/>
      <c r="TFP292" s="309"/>
      <c r="TFQ292" s="309"/>
      <c r="TFR292" s="309"/>
      <c r="TFS292" s="309"/>
      <c r="TFT292" s="309"/>
      <c r="TFU292" s="309"/>
      <c r="TFV292" s="309"/>
      <c r="TFW292" s="309"/>
      <c r="TFX292" s="309"/>
      <c r="TFY292" s="309"/>
      <c r="TFZ292" s="309"/>
      <c r="TGA292" s="309"/>
      <c r="TGB292" s="309"/>
      <c r="TGC292" s="309"/>
      <c r="TGD292" s="309"/>
      <c r="TGE292" s="309"/>
      <c r="TGF292" s="309"/>
      <c r="TGG292" s="309"/>
      <c r="TGH292" s="309"/>
      <c r="TGI292" s="309"/>
      <c r="TGJ292" s="309"/>
      <c r="TGK292" s="309"/>
      <c r="TGL292" s="309"/>
      <c r="TGM292" s="309"/>
      <c r="TGN292" s="309"/>
      <c r="TGO292" s="309"/>
      <c r="TGP292" s="309"/>
      <c r="TGQ292" s="309"/>
      <c r="TGR292" s="309"/>
      <c r="TGS292" s="309"/>
      <c r="TGT292" s="309"/>
      <c r="TGU292" s="309"/>
      <c r="TGV292" s="309"/>
      <c r="TGW292" s="309"/>
      <c r="TGX292" s="309"/>
      <c r="TGY292" s="309"/>
      <c r="TGZ292" s="309"/>
      <c r="THA292" s="309"/>
      <c r="THB292" s="309"/>
      <c r="THC292" s="309"/>
      <c r="THD292" s="309"/>
      <c r="THE292" s="309"/>
      <c r="THF292" s="309"/>
      <c r="THG292" s="309"/>
      <c r="THH292" s="309"/>
      <c r="THI292" s="309"/>
      <c r="THJ292" s="309"/>
      <c r="THK292" s="309"/>
      <c r="THL292" s="309"/>
      <c r="THM292" s="309"/>
      <c r="THN292" s="309"/>
      <c r="THO292" s="309"/>
      <c r="THP292" s="309"/>
      <c r="THQ292" s="309"/>
      <c r="THR292" s="309"/>
      <c r="THS292" s="309"/>
      <c r="THT292" s="309"/>
      <c r="THU292" s="309"/>
      <c r="THV292" s="309"/>
      <c r="THW292" s="309"/>
      <c r="THX292" s="309"/>
      <c r="THY292" s="309"/>
      <c r="THZ292" s="309"/>
      <c r="TIA292" s="309"/>
      <c r="TIB292" s="309"/>
      <c r="TIC292" s="309"/>
      <c r="TID292" s="309"/>
      <c r="TIE292" s="309"/>
      <c r="TIF292" s="309"/>
      <c r="TIG292" s="309"/>
      <c r="TIH292" s="309"/>
      <c r="TII292" s="309"/>
      <c r="TIJ292" s="309"/>
      <c r="TIK292" s="309"/>
      <c r="TIL292" s="309"/>
      <c r="TIM292" s="309"/>
      <c r="TIN292" s="309"/>
      <c r="TIO292" s="309"/>
      <c r="TIP292" s="309"/>
      <c r="TIQ292" s="309"/>
      <c r="TIR292" s="309"/>
      <c r="TIS292" s="309"/>
      <c r="TIT292" s="309"/>
      <c r="TIU292" s="309"/>
      <c r="TIV292" s="309"/>
      <c r="TIW292" s="309"/>
      <c r="TIX292" s="309"/>
      <c r="TIY292" s="309"/>
      <c r="TIZ292" s="309"/>
      <c r="TJA292" s="309"/>
      <c r="TJB292" s="309"/>
      <c r="TJC292" s="309"/>
      <c r="TJD292" s="309"/>
      <c r="TJE292" s="309"/>
      <c r="TJF292" s="309"/>
      <c r="TJG292" s="309"/>
      <c r="TJH292" s="309"/>
      <c r="TJI292" s="309"/>
      <c r="TJJ292" s="309"/>
      <c r="TJK292" s="309"/>
      <c r="TJL292" s="309"/>
      <c r="TJM292" s="309"/>
      <c r="TJN292" s="309"/>
      <c r="TJO292" s="309"/>
      <c r="TJP292" s="309"/>
      <c r="TJQ292" s="309"/>
      <c r="TJR292" s="309"/>
      <c r="TJS292" s="309"/>
      <c r="TJT292" s="309"/>
      <c r="TJU292" s="309"/>
      <c r="TJV292" s="309"/>
      <c r="TJW292" s="309"/>
      <c r="TJX292" s="309"/>
      <c r="TJY292" s="309"/>
      <c r="TJZ292" s="309"/>
      <c r="TKA292" s="309"/>
      <c r="TKB292" s="309"/>
      <c r="TKC292" s="309"/>
      <c r="TKD292" s="309"/>
      <c r="TKE292" s="309"/>
      <c r="TKF292" s="309"/>
      <c r="TKG292" s="309"/>
      <c r="TKH292" s="309"/>
      <c r="TKI292" s="309"/>
      <c r="TKJ292" s="309"/>
      <c r="TKK292" s="309"/>
      <c r="TKL292" s="309"/>
      <c r="TKM292" s="309"/>
      <c r="TKN292" s="309"/>
      <c r="TKO292" s="309"/>
      <c r="TKP292" s="309"/>
      <c r="TKQ292" s="309"/>
      <c r="TKR292" s="309"/>
      <c r="TKS292" s="309"/>
      <c r="TKT292" s="309"/>
      <c r="TKU292" s="309"/>
      <c r="TKV292" s="309"/>
      <c r="TKW292" s="309"/>
      <c r="TKX292" s="309"/>
      <c r="TKY292" s="309"/>
      <c r="TKZ292" s="309"/>
      <c r="TLA292" s="309"/>
      <c r="TLB292" s="309"/>
      <c r="TLC292" s="309"/>
      <c r="TLD292" s="309"/>
      <c r="TLE292" s="309"/>
      <c r="TLF292" s="309"/>
      <c r="TLG292" s="309"/>
      <c r="TLH292" s="309"/>
      <c r="TLI292" s="309"/>
      <c r="TLJ292" s="309"/>
      <c r="TLK292" s="309"/>
      <c r="TLL292" s="309"/>
      <c r="TLM292" s="309"/>
      <c r="TLN292" s="309"/>
      <c r="TLO292" s="309"/>
      <c r="TLP292" s="309"/>
      <c r="TLQ292" s="309"/>
      <c r="TLR292" s="309"/>
      <c r="TLS292" s="309"/>
      <c r="TLT292" s="309"/>
      <c r="TLU292" s="309"/>
      <c r="TLV292" s="309"/>
      <c r="TLW292" s="309"/>
      <c r="TLX292" s="309"/>
      <c r="TLY292" s="309"/>
      <c r="TLZ292" s="309"/>
      <c r="TMA292" s="309"/>
      <c r="TMB292" s="309"/>
      <c r="TMC292" s="309"/>
      <c r="TMD292" s="309"/>
      <c r="TME292" s="309"/>
      <c r="TMF292" s="309"/>
      <c r="TMG292" s="309"/>
      <c r="TMH292" s="309"/>
      <c r="TMI292" s="309"/>
      <c r="TMJ292" s="309"/>
      <c r="TMK292" s="309"/>
      <c r="TML292" s="309"/>
      <c r="TMM292" s="309"/>
      <c r="TMN292" s="309"/>
      <c r="TMO292" s="309"/>
      <c r="TMP292" s="309"/>
      <c r="TMQ292" s="309"/>
      <c r="TMR292" s="309"/>
      <c r="TMS292" s="309"/>
      <c r="TMT292" s="309"/>
      <c r="TMU292" s="309"/>
      <c r="TMV292" s="309"/>
      <c r="TMW292" s="309"/>
      <c r="TMX292" s="309"/>
      <c r="TMY292" s="309"/>
      <c r="TMZ292" s="309"/>
      <c r="TNA292" s="309"/>
      <c r="TNB292" s="309"/>
      <c r="TNC292" s="309"/>
      <c r="TND292" s="309"/>
      <c r="TNE292" s="309"/>
      <c r="TNF292" s="309"/>
      <c r="TNG292" s="309"/>
      <c r="TNH292" s="309"/>
      <c r="TNI292" s="309"/>
      <c r="TNJ292" s="309"/>
      <c r="TNK292" s="309"/>
      <c r="TNL292" s="309"/>
      <c r="TNM292" s="309"/>
      <c r="TNN292" s="309"/>
      <c r="TNO292" s="309"/>
      <c r="TNP292" s="309"/>
      <c r="TNQ292" s="309"/>
      <c r="TNR292" s="309"/>
      <c r="TNS292" s="309"/>
      <c r="TNT292" s="309"/>
      <c r="TNU292" s="309"/>
      <c r="TNV292" s="309"/>
      <c r="TNW292" s="309"/>
      <c r="TNX292" s="309"/>
      <c r="TNY292" s="309"/>
      <c r="TNZ292" s="309"/>
      <c r="TOA292" s="309"/>
      <c r="TOB292" s="309"/>
      <c r="TOC292" s="309"/>
      <c r="TOD292" s="309"/>
      <c r="TOE292" s="309"/>
      <c r="TOF292" s="309"/>
      <c r="TOG292" s="309"/>
      <c r="TOH292" s="309"/>
      <c r="TOI292" s="309"/>
      <c r="TOJ292" s="309"/>
      <c r="TOK292" s="309"/>
      <c r="TOL292" s="309"/>
      <c r="TOM292" s="309"/>
      <c r="TON292" s="309"/>
      <c r="TOO292" s="309"/>
      <c r="TOP292" s="309"/>
      <c r="TOQ292" s="309"/>
      <c r="TOR292" s="309"/>
      <c r="TOS292" s="309"/>
      <c r="TOT292" s="309"/>
      <c r="TOU292" s="309"/>
      <c r="TOV292" s="309"/>
      <c r="TOW292" s="309"/>
      <c r="TOX292" s="309"/>
      <c r="TOY292" s="309"/>
      <c r="TOZ292" s="309"/>
      <c r="TPA292" s="309"/>
      <c r="TPB292" s="309"/>
      <c r="TPC292" s="309"/>
      <c r="TPD292" s="309"/>
      <c r="TPE292" s="309"/>
      <c r="TPF292" s="309"/>
      <c r="TPG292" s="309"/>
      <c r="TPH292" s="309"/>
      <c r="TPI292" s="309"/>
      <c r="TPJ292" s="309"/>
      <c r="TPK292" s="309"/>
      <c r="TPL292" s="309"/>
      <c r="TPM292" s="309"/>
      <c r="TPN292" s="309"/>
      <c r="TPO292" s="309"/>
      <c r="TPP292" s="309"/>
      <c r="TPQ292" s="309"/>
      <c r="TPR292" s="309"/>
      <c r="TPS292" s="309"/>
      <c r="TPT292" s="309"/>
      <c r="TPU292" s="309"/>
      <c r="TPV292" s="309"/>
      <c r="TPW292" s="309"/>
      <c r="TPX292" s="309"/>
      <c r="TPY292" s="309"/>
      <c r="TPZ292" s="309"/>
      <c r="TQA292" s="309"/>
      <c r="TQB292" s="309"/>
      <c r="TQC292" s="309"/>
      <c r="TQD292" s="309"/>
      <c r="TQE292" s="309"/>
      <c r="TQF292" s="309"/>
      <c r="TQG292" s="309"/>
      <c r="TQH292" s="309"/>
      <c r="TQI292" s="309"/>
      <c r="TQJ292" s="309"/>
      <c r="TQK292" s="309"/>
      <c r="TQL292" s="309"/>
      <c r="TQM292" s="309"/>
      <c r="TQN292" s="309"/>
      <c r="TQO292" s="309"/>
      <c r="TQP292" s="309"/>
      <c r="TQQ292" s="309"/>
      <c r="TQR292" s="309"/>
      <c r="TQS292" s="309"/>
      <c r="TQT292" s="309"/>
      <c r="TQU292" s="309"/>
      <c r="TQV292" s="309"/>
      <c r="TQW292" s="309"/>
      <c r="TQX292" s="309"/>
      <c r="TQY292" s="309"/>
      <c r="TQZ292" s="309"/>
      <c r="TRA292" s="309"/>
      <c r="TRB292" s="309"/>
      <c r="TRC292" s="309"/>
      <c r="TRD292" s="309"/>
      <c r="TRE292" s="309"/>
      <c r="TRF292" s="309"/>
      <c r="TRG292" s="309"/>
      <c r="TRH292" s="309"/>
      <c r="TRI292" s="309"/>
      <c r="TRJ292" s="309"/>
      <c r="TRK292" s="309"/>
      <c r="TRL292" s="309"/>
      <c r="TRM292" s="309"/>
      <c r="TRN292" s="309"/>
      <c r="TRO292" s="309"/>
      <c r="TRP292" s="309"/>
      <c r="TRQ292" s="309"/>
      <c r="TRR292" s="309"/>
      <c r="TRS292" s="309"/>
      <c r="TRT292" s="309"/>
      <c r="TRU292" s="309"/>
      <c r="TRV292" s="309"/>
      <c r="TRW292" s="309"/>
      <c r="TRX292" s="309"/>
      <c r="TRY292" s="309"/>
      <c r="TRZ292" s="309"/>
      <c r="TSA292" s="309"/>
      <c r="TSB292" s="309"/>
      <c r="TSC292" s="309"/>
      <c r="TSD292" s="309"/>
      <c r="TSE292" s="309"/>
      <c r="TSF292" s="309"/>
      <c r="TSG292" s="309"/>
      <c r="TSH292" s="309"/>
      <c r="TSI292" s="309"/>
      <c r="TSJ292" s="309"/>
      <c r="TSK292" s="309"/>
      <c r="TSL292" s="309"/>
      <c r="TSM292" s="309"/>
      <c r="TSN292" s="309"/>
      <c r="TSO292" s="309"/>
      <c r="TSP292" s="309"/>
      <c r="TSQ292" s="309"/>
      <c r="TSR292" s="309"/>
      <c r="TSS292" s="309"/>
      <c r="TST292" s="309"/>
      <c r="TSU292" s="309"/>
      <c r="TSV292" s="309"/>
      <c r="TSW292" s="309"/>
      <c r="TSX292" s="309"/>
      <c r="TSY292" s="309"/>
      <c r="TSZ292" s="309"/>
      <c r="TTA292" s="309"/>
      <c r="TTB292" s="309"/>
      <c r="TTC292" s="309"/>
      <c r="TTD292" s="309"/>
      <c r="TTE292" s="309"/>
      <c r="TTF292" s="309"/>
      <c r="TTG292" s="309"/>
      <c r="TTH292" s="309"/>
      <c r="TTI292" s="309"/>
      <c r="TTJ292" s="309"/>
      <c r="TTK292" s="309"/>
      <c r="TTL292" s="309"/>
      <c r="TTM292" s="309"/>
      <c r="TTN292" s="309"/>
      <c r="TTO292" s="309"/>
      <c r="TTP292" s="309"/>
      <c r="TTQ292" s="309"/>
      <c r="TTR292" s="309"/>
      <c r="TTS292" s="309"/>
      <c r="TTT292" s="309"/>
      <c r="TTU292" s="309"/>
      <c r="TTV292" s="309"/>
      <c r="TTW292" s="309"/>
      <c r="TTX292" s="309"/>
      <c r="TTY292" s="309"/>
      <c r="TTZ292" s="309"/>
      <c r="TUA292" s="309"/>
      <c r="TUB292" s="309"/>
      <c r="TUC292" s="309"/>
      <c r="TUD292" s="309"/>
      <c r="TUE292" s="309"/>
      <c r="TUF292" s="309"/>
      <c r="TUG292" s="309"/>
      <c r="TUH292" s="309"/>
      <c r="TUI292" s="309"/>
      <c r="TUJ292" s="309"/>
      <c r="TUK292" s="309"/>
      <c r="TUL292" s="309"/>
      <c r="TUM292" s="309"/>
      <c r="TUN292" s="309"/>
      <c r="TUO292" s="309"/>
      <c r="TUP292" s="309"/>
      <c r="TUQ292" s="309"/>
      <c r="TUR292" s="309"/>
      <c r="TUS292" s="309"/>
      <c r="TUT292" s="309"/>
      <c r="TUU292" s="309"/>
      <c r="TUV292" s="309"/>
      <c r="TUW292" s="309"/>
      <c r="TUX292" s="309"/>
      <c r="TUY292" s="309"/>
      <c r="TUZ292" s="309"/>
      <c r="TVA292" s="309"/>
      <c r="TVB292" s="309"/>
      <c r="TVC292" s="309"/>
      <c r="TVD292" s="309"/>
      <c r="TVE292" s="309"/>
      <c r="TVF292" s="309"/>
      <c r="TVG292" s="309"/>
      <c r="TVH292" s="309"/>
      <c r="TVI292" s="309"/>
      <c r="TVJ292" s="309"/>
      <c r="TVK292" s="309"/>
      <c r="TVL292" s="309"/>
      <c r="TVM292" s="309"/>
      <c r="TVN292" s="309"/>
      <c r="TVO292" s="309"/>
      <c r="TVP292" s="309"/>
      <c r="TVQ292" s="309"/>
      <c r="TVR292" s="309"/>
      <c r="TVS292" s="309"/>
      <c r="TVT292" s="309"/>
      <c r="TVU292" s="309"/>
      <c r="TVV292" s="309"/>
      <c r="TVW292" s="309"/>
      <c r="TVX292" s="309"/>
      <c r="TVY292" s="309"/>
      <c r="TVZ292" s="309"/>
      <c r="TWA292" s="309"/>
      <c r="TWB292" s="309"/>
      <c r="TWC292" s="309"/>
      <c r="TWD292" s="309"/>
      <c r="TWE292" s="309"/>
      <c r="TWF292" s="309"/>
      <c r="TWG292" s="309"/>
      <c r="TWH292" s="309"/>
      <c r="TWI292" s="309"/>
      <c r="TWJ292" s="309"/>
      <c r="TWK292" s="309"/>
      <c r="TWL292" s="309"/>
      <c r="TWM292" s="309"/>
      <c r="TWN292" s="309"/>
      <c r="TWO292" s="309"/>
      <c r="TWP292" s="309"/>
      <c r="TWQ292" s="309"/>
      <c r="TWR292" s="309"/>
      <c r="TWS292" s="309"/>
      <c r="TWT292" s="309"/>
      <c r="TWU292" s="309"/>
      <c r="TWV292" s="309"/>
      <c r="TWW292" s="309"/>
      <c r="TWX292" s="309"/>
      <c r="TWY292" s="309"/>
      <c r="TWZ292" s="309"/>
      <c r="TXA292" s="309"/>
      <c r="TXB292" s="309"/>
      <c r="TXC292" s="309"/>
      <c r="TXD292" s="309"/>
      <c r="TXE292" s="309"/>
      <c r="TXF292" s="309"/>
      <c r="TXG292" s="309"/>
      <c r="TXH292" s="309"/>
      <c r="TXI292" s="309"/>
      <c r="TXJ292" s="309"/>
      <c r="TXK292" s="309"/>
      <c r="TXL292" s="309"/>
      <c r="TXM292" s="309"/>
      <c r="TXN292" s="309"/>
      <c r="TXO292" s="309"/>
      <c r="TXP292" s="309"/>
      <c r="TXQ292" s="309"/>
      <c r="TXR292" s="309"/>
      <c r="TXS292" s="309"/>
      <c r="TXT292" s="309"/>
      <c r="TXU292" s="309"/>
      <c r="TXV292" s="309"/>
      <c r="TXW292" s="309"/>
      <c r="TXX292" s="309"/>
      <c r="TXY292" s="309"/>
      <c r="TXZ292" s="309"/>
      <c r="TYA292" s="309"/>
      <c r="TYB292" s="309"/>
      <c r="TYC292" s="309"/>
      <c r="TYD292" s="309"/>
      <c r="TYE292" s="309"/>
      <c r="TYF292" s="309"/>
      <c r="TYG292" s="309"/>
      <c r="TYH292" s="309"/>
      <c r="TYI292" s="309"/>
      <c r="TYJ292" s="309"/>
      <c r="TYK292" s="309"/>
      <c r="TYL292" s="309"/>
      <c r="TYM292" s="309"/>
      <c r="TYN292" s="309"/>
      <c r="TYO292" s="309"/>
      <c r="TYP292" s="309"/>
      <c r="TYQ292" s="309"/>
      <c r="TYR292" s="309"/>
      <c r="TYS292" s="309"/>
      <c r="TYT292" s="309"/>
      <c r="TYU292" s="309"/>
      <c r="TYV292" s="309"/>
      <c r="TYW292" s="309"/>
      <c r="TYX292" s="309"/>
      <c r="TYY292" s="309"/>
      <c r="TYZ292" s="309"/>
      <c r="TZA292" s="309"/>
      <c r="TZB292" s="309"/>
      <c r="TZC292" s="309"/>
      <c r="TZD292" s="309"/>
      <c r="TZE292" s="309"/>
      <c r="TZF292" s="309"/>
      <c r="TZG292" s="309"/>
      <c r="TZH292" s="309"/>
      <c r="TZI292" s="309"/>
      <c r="TZJ292" s="309"/>
      <c r="TZK292" s="309"/>
      <c r="TZL292" s="309"/>
      <c r="TZM292" s="309"/>
      <c r="TZN292" s="309"/>
      <c r="TZO292" s="309"/>
      <c r="TZP292" s="309"/>
      <c r="TZQ292" s="309"/>
      <c r="TZR292" s="309"/>
      <c r="TZS292" s="309"/>
      <c r="TZT292" s="309"/>
      <c r="TZU292" s="309"/>
      <c r="TZV292" s="309"/>
      <c r="TZW292" s="309"/>
      <c r="TZX292" s="309"/>
      <c r="TZY292" s="309"/>
      <c r="TZZ292" s="309"/>
      <c r="UAA292" s="309"/>
      <c r="UAB292" s="309"/>
      <c r="UAC292" s="309"/>
      <c r="UAD292" s="309"/>
      <c r="UAE292" s="309"/>
      <c r="UAF292" s="309"/>
      <c r="UAG292" s="309"/>
      <c r="UAH292" s="309"/>
      <c r="UAI292" s="309"/>
      <c r="UAJ292" s="309"/>
      <c r="UAK292" s="309"/>
      <c r="UAL292" s="309"/>
      <c r="UAM292" s="309"/>
      <c r="UAN292" s="309"/>
      <c r="UAO292" s="309"/>
      <c r="UAP292" s="309"/>
      <c r="UAQ292" s="309"/>
      <c r="UAR292" s="309"/>
      <c r="UAS292" s="309"/>
      <c r="UAT292" s="309"/>
      <c r="UAU292" s="309"/>
      <c r="UAV292" s="309"/>
      <c r="UAW292" s="309"/>
      <c r="UAX292" s="309"/>
      <c r="UAY292" s="309"/>
      <c r="UAZ292" s="309"/>
      <c r="UBA292" s="309"/>
      <c r="UBB292" s="309"/>
      <c r="UBC292" s="309"/>
      <c r="UBD292" s="309"/>
      <c r="UBE292" s="309"/>
      <c r="UBF292" s="309"/>
      <c r="UBG292" s="309"/>
      <c r="UBH292" s="309"/>
      <c r="UBI292" s="309"/>
      <c r="UBJ292" s="309"/>
      <c r="UBK292" s="309"/>
      <c r="UBL292" s="309"/>
      <c r="UBM292" s="309"/>
      <c r="UBN292" s="309"/>
      <c r="UBO292" s="309"/>
      <c r="UBP292" s="309"/>
      <c r="UBQ292" s="309"/>
      <c r="UBR292" s="309"/>
      <c r="UBS292" s="309"/>
      <c r="UBT292" s="309"/>
      <c r="UBU292" s="309"/>
      <c r="UBV292" s="309"/>
      <c r="UBW292" s="309"/>
      <c r="UBX292" s="309"/>
      <c r="UBY292" s="309"/>
      <c r="UBZ292" s="309"/>
      <c r="UCA292" s="309"/>
      <c r="UCB292" s="309"/>
      <c r="UCC292" s="309"/>
      <c r="UCD292" s="309"/>
      <c r="UCE292" s="309"/>
      <c r="UCF292" s="309"/>
      <c r="UCG292" s="309"/>
      <c r="UCH292" s="309"/>
      <c r="UCI292" s="309"/>
      <c r="UCJ292" s="309"/>
      <c r="UCK292" s="309"/>
      <c r="UCL292" s="309"/>
      <c r="UCM292" s="309"/>
      <c r="UCN292" s="309"/>
      <c r="UCO292" s="309"/>
      <c r="UCP292" s="309"/>
      <c r="UCQ292" s="309"/>
      <c r="UCR292" s="309"/>
      <c r="UCS292" s="309"/>
      <c r="UCT292" s="309"/>
      <c r="UCU292" s="309"/>
      <c r="UCV292" s="309"/>
      <c r="UCW292" s="309"/>
      <c r="UCX292" s="309"/>
      <c r="UCY292" s="309"/>
      <c r="UCZ292" s="309"/>
      <c r="UDA292" s="309"/>
      <c r="UDB292" s="309"/>
      <c r="UDC292" s="309"/>
      <c r="UDD292" s="309"/>
      <c r="UDE292" s="309"/>
      <c r="UDF292" s="309"/>
      <c r="UDG292" s="309"/>
      <c r="UDH292" s="309"/>
      <c r="UDI292" s="309"/>
      <c r="UDJ292" s="309"/>
      <c r="UDK292" s="309"/>
      <c r="UDL292" s="309"/>
      <c r="UDM292" s="309"/>
      <c r="UDN292" s="309"/>
      <c r="UDO292" s="309"/>
      <c r="UDP292" s="309"/>
      <c r="UDQ292" s="309"/>
      <c r="UDR292" s="309"/>
      <c r="UDS292" s="309"/>
      <c r="UDT292" s="309"/>
      <c r="UDU292" s="309"/>
      <c r="UDV292" s="309"/>
      <c r="UDW292" s="309"/>
      <c r="UDX292" s="309"/>
      <c r="UDY292" s="309"/>
      <c r="UDZ292" s="309"/>
      <c r="UEA292" s="309"/>
      <c r="UEB292" s="309"/>
      <c r="UEC292" s="309"/>
      <c r="UED292" s="309"/>
      <c r="UEE292" s="309"/>
      <c r="UEF292" s="309"/>
      <c r="UEG292" s="309"/>
      <c r="UEH292" s="309"/>
      <c r="UEI292" s="309"/>
      <c r="UEJ292" s="309"/>
      <c r="UEK292" s="309"/>
      <c r="UEL292" s="309"/>
      <c r="UEM292" s="309"/>
      <c r="UEN292" s="309"/>
      <c r="UEO292" s="309"/>
      <c r="UEP292" s="309"/>
      <c r="UEQ292" s="309"/>
      <c r="UER292" s="309"/>
      <c r="UES292" s="309"/>
      <c r="UET292" s="309"/>
      <c r="UEU292" s="309"/>
      <c r="UEV292" s="309"/>
      <c r="UEW292" s="309"/>
      <c r="UEX292" s="309"/>
      <c r="UEY292" s="309"/>
      <c r="UEZ292" s="309"/>
      <c r="UFA292" s="309"/>
      <c r="UFB292" s="309"/>
      <c r="UFC292" s="309"/>
      <c r="UFD292" s="309"/>
      <c r="UFE292" s="309"/>
      <c r="UFF292" s="309"/>
      <c r="UFG292" s="309"/>
      <c r="UFH292" s="309"/>
      <c r="UFI292" s="309"/>
      <c r="UFJ292" s="309"/>
      <c r="UFK292" s="309"/>
      <c r="UFL292" s="309"/>
      <c r="UFM292" s="309"/>
      <c r="UFN292" s="309"/>
      <c r="UFO292" s="309"/>
      <c r="UFP292" s="309"/>
      <c r="UFQ292" s="309"/>
      <c r="UFR292" s="309"/>
      <c r="UFS292" s="309"/>
      <c r="UFT292" s="309"/>
      <c r="UFU292" s="309"/>
      <c r="UFV292" s="309"/>
      <c r="UFW292" s="309"/>
      <c r="UFX292" s="309"/>
      <c r="UFY292" s="309"/>
      <c r="UFZ292" s="309"/>
      <c r="UGA292" s="309"/>
      <c r="UGB292" s="309"/>
      <c r="UGC292" s="309"/>
      <c r="UGD292" s="309"/>
      <c r="UGE292" s="309"/>
      <c r="UGF292" s="309"/>
      <c r="UGG292" s="309"/>
      <c r="UGH292" s="309"/>
      <c r="UGI292" s="309"/>
      <c r="UGJ292" s="309"/>
      <c r="UGK292" s="309"/>
      <c r="UGL292" s="309"/>
      <c r="UGM292" s="309"/>
      <c r="UGN292" s="309"/>
      <c r="UGO292" s="309"/>
      <c r="UGP292" s="309"/>
      <c r="UGQ292" s="309"/>
      <c r="UGR292" s="309"/>
      <c r="UGS292" s="309"/>
      <c r="UGT292" s="309"/>
      <c r="UGU292" s="309"/>
      <c r="UGV292" s="309"/>
      <c r="UGW292" s="309"/>
      <c r="UGX292" s="309"/>
      <c r="UGY292" s="309"/>
      <c r="UGZ292" s="309"/>
      <c r="UHA292" s="309"/>
      <c r="UHB292" s="309"/>
      <c r="UHC292" s="309"/>
      <c r="UHD292" s="309"/>
      <c r="UHE292" s="309"/>
      <c r="UHF292" s="309"/>
      <c r="UHG292" s="309"/>
      <c r="UHH292" s="309"/>
      <c r="UHI292" s="309"/>
      <c r="UHJ292" s="309"/>
      <c r="UHK292" s="309"/>
      <c r="UHL292" s="309"/>
      <c r="UHM292" s="309"/>
      <c r="UHN292" s="309"/>
      <c r="UHO292" s="309"/>
      <c r="UHP292" s="309"/>
      <c r="UHQ292" s="309"/>
      <c r="UHR292" s="309"/>
      <c r="UHS292" s="309"/>
      <c r="UHT292" s="309"/>
      <c r="UHU292" s="309"/>
      <c r="UHV292" s="309"/>
      <c r="UHW292" s="309"/>
      <c r="UHX292" s="309"/>
      <c r="UHY292" s="309"/>
      <c r="UHZ292" s="309"/>
      <c r="UIA292" s="309"/>
      <c r="UIB292" s="309"/>
      <c r="UIC292" s="309"/>
      <c r="UID292" s="309"/>
      <c r="UIE292" s="309"/>
      <c r="UIF292" s="309"/>
      <c r="UIG292" s="309"/>
      <c r="UIH292" s="309"/>
      <c r="UII292" s="309"/>
      <c r="UIJ292" s="309"/>
      <c r="UIK292" s="309"/>
      <c r="UIL292" s="309"/>
      <c r="UIM292" s="309"/>
      <c r="UIN292" s="309"/>
      <c r="UIO292" s="309"/>
      <c r="UIP292" s="309"/>
      <c r="UIQ292" s="309"/>
      <c r="UIR292" s="309"/>
      <c r="UIS292" s="309"/>
      <c r="UIT292" s="309"/>
      <c r="UIU292" s="309"/>
      <c r="UIV292" s="309"/>
      <c r="UIW292" s="309"/>
      <c r="UIX292" s="309"/>
      <c r="UIY292" s="309"/>
      <c r="UIZ292" s="309"/>
      <c r="UJA292" s="309"/>
      <c r="UJB292" s="309"/>
      <c r="UJC292" s="309"/>
      <c r="UJD292" s="309"/>
      <c r="UJE292" s="309"/>
      <c r="UJF292" s="309"/>
      <c r="UJG292" s="309"/>
      <c r="UJH292" s="309"/>
      <c r="UJI292" s="309"/>
      <c r="UJJ292" s="309"/>
      <c r="UJK292" s="309"/>
      <c r="UJL292" s="309"/>
      <c r="UJM292" s="309"/>
      <c r="UJN292" s="309"/>
      <c r="UJO292" s="309"/>
      <c r="UJP292" s="309"/>
      <c r="UJQ292" s="309"/>
      <c r="UJR292" s="309"/>
      <c r="UJS292" s="309"/>
      <c r="UJT292" s="309"/>
      <c r="UJU292" s="309"/>
      <c r="UJV292" s="309"/>
      <c r="UJW292" s="309"/>
      <c r="UJX292" s="309"/>
      <c r="UJY292" s="309"/>
      <c r="UJZ292" s="309"/>
      <c r="UKA292" s="309"/>
      <c r="UKB292" s="309"/>
      <c r="UKC292" s="309"/>
      <c r="UKD292" s="309"/>
      <c r="UKE292" s="309"/>
      <c r="UKF292" s="309"/>
      <c r="UKG292" s="309"/>
      <c r="UKH292" s="309"/>
      <c r="UKI292" s="309"/>
      <c r="UKJ292" s="309"/>
      <c r="UKK292" s="309"/>
      <c r="UKL292" s="309"/>
      <c r="UKM292" s="309"/>
      <c r="UKN292" s="309"/>
      <c r="UKO292" s="309"/>
      <c r="UKP292" s="309"/>
      <c r="UKQ292" s="309"/>
      <c r="UKR292" s="309"/>
      <c r="UKS292" s="309"/>
      <c r="UKT292" s="309"/>
      <c r="UKU292" s="309"/>
      <c r="UKV292" s="309"/>
      <c r="UKW292" s="309"/>
      <c r="UKX292" s="309"/>
      <c r="UKY292" s="309"/>
      <c r="UKZ292" s="309"/>
      <c r="ULA292" s="309"/>
      <c r="ULB292" s="309"/>
      <c r="ULC292" s="309"/>
      <c r="ULD292" s="309"/>
      <c r="ULE292" s="309"/>
      <c r="ULF292" s="309"/>
      <c r="ULG292" s="309"/>
      <c r="ULH292" s="309"/>
      <c r="ULI292" s="309"/>
      <c r="ULJ292" s="309"/>
      <c r="ULK292" s="309"/>
      <c r="ULL292" s="309"/>
      <c r="ULM292" s="309"/>
      <c r="ULN292" s="309"/>
      <c r="ULO292" s="309"/>
      <c r="ULP292" s="309"/>
      <c r="ULQ292" s="309"/>
      <c r="ULR292" s="309"/>
      <c r="ULS292" s="309"/>
      <c r="ULT292" s="309"/>
      <c r="ULU292" s="309"/>
      <c r="ULV292" s="309"/>
      <c r="ULW292" s="309"/>
      <c r="ULX292" s="309"/>
      <c r="ULY292" s="309"/>
      <c r="ULZ292" s="309"/>
      <c r="UMA292" s="309"/>
      <c r="UMB292" s="309"/>
      <c r="UMC292" s="309"/>
      <c r="UMD292" s="309"/>
      <c r="UME292" s="309"/>
      <c r="UMF292" s="309"/>
      <c r="UMG292" s="309"/>
      <c r="UMH292" s="309"/>
      <c r="UMI292" s="309"/>
      <c r="UMJ292" s="309"/>
      <c r="UMK292" s="309"/>
      <c r="UML292" s="309"/>
      <c r="UMM292" s="309"/>
      <c r="UMN292" s="309"/>
      <c r="UMO292" s="309"/>
      <c r="UMP292" s="309"/>
      <c r="UMQ292" s="309"/>
      <c r="UMR292" s="309"/>
      <c r="UMS292" s="309"/>
      <c r="UMT292" s="309"/>
      <c r="UMU292" s="309"/>
      <c r="UMV292" s="309"/>
      <c r="UMW292" s="309"/>
      <c r="UMX292" s="309"/>
      <c r="UMY292" s="309"/>
      <c r="UMZ292" s="309"/>
      <c r="UNA292" s="309"/>
      <c r="UNB292" s="309"/>
      <c r="UNC292" s="309"/>
      <c r="UND292" s="309"/>
      <c r="UNE292" s="309"/>
      <c r="UNF292" s="309"/>
      <c r="UNG292" s="309"/>
      <c r="UNH292" s="309"/>
      <c r="UNI292" s="309"/>
      <c r="UNJ292" s="309"/>
      <c r="UNK292" s="309"/>
      <c r="UNL292" s="309"/>
      <c r="UNM292" s="309"/>
      <c r="UNN292" s="309"/>
      <c r="UNO292" s="309"/>
      <c r="UNP292" s="309"/>
      <c r="UNQ292" s="309"/>
      <c r="UNR292" s="309"/>
      <c r="UNS292" s="309"/>
      <c r="UNT292" s="309"/>
      <c r="UNU292" s="309"/>
      <c r="UNV292" s="309"/>
      <c r="UNW292" s="309"/>
      <c r="UNX292" s="309"/>
      <c r="UNY292" s="309"/>
      <c r="UNZ292" s="309"/>
      <c r="UOA292" s="309"/>
      <c r="UOB292" s="309"/>
      <c r="UOC292" s="309"/>
      <c r="UOD292" s="309"/>
      <c r="UOE292" s="309"/>
      <c r="UOF292" s="309"/>
      <c r="UOG292" s="309"/>
      <c r="UOH292" s="309"/>
      <c r="UOI292" s="309"/>
      <c r="UOJ292" s="309"/>
      <c r="UOK292" s="309"/>
      <c r="UOL292" s="309"/>
      <c r="UOM292" s="309"/>
      <c r="UON292" s="309"/>
      <c r="UOO292" s="309"/>
      <c r="UOP292" s="309"/>
      <c r="UOQ292" s="309"/>
      <c r="UOR292" s="309"/>
      <c r="UOS292" s="309"/>
      <c r="UOT292" s="309"/>
      <c r="UOU292" s="309"/>
      <c r="UOV292" s="309"/>
      <c r="UOW292" s="309"/>
      <c r="UOX292" s="309"/>
      <c r="UOY292" s="309"/>
      <c r="UOZ292" s="309"/>
      <c r="UPA292" s="309"/>
      <c r="UPB292" s="309"/>
      <c r="UPC292" s="309"/>
      <c r="UPD292" s="309"/>
      <c r="UPE292" s="309"/>
      <c r="UPF292" s="309"/>
      <c r="UPG292" s="309"/>
      <c r="UPH292" s="309"/>
      <c r="UPI292" s="309"/>
      <c r="UPJ292" s="309"/>
      <c r="UPK292" s="309"/>
      <c r="UPL292" s="309"/>
      <c r="UPM292" s="309"/>
      <c r="UPN292" s="309"/>
      <c r="UPO292" s="309"/>
      <c r="UPP292" s="309"/>
      <c r="UPQ292" s="309"/>
      <c r="UPR292" s="309"/>
      <c r="UPS292" s="309"/>
      <c r="UPT292" s="309"/>
      <c r="UPU292" s="309"/>
      <c r="UPV292" s="309"/>
      <c r="UPW292" s="309"/>
      <c r="UPX292" s="309"/>
      <c r="UPY292" s="309"/>
      <c r="UPZ292" s="309"/>
      <c r="UQA292" s="309"/>
      <c r="UQB292" s="309"/>
      <c r="UQC292" s="309"/>
      <c r="UQD292" s="309"/>
      <c r="UQE292" s="309"/>
      <c r="UQF292" s="309"/>
      <c r="UQG292" s="309"/>
      <c r="UQH292" s="309"/>
      <c r="UQI292" s="309"/>
      <c r="UQJ292" s="309"/>
      <c r="UQK292" s="309"/>
      <c r="UQL292" s="309"/>
      <c r="UQM292" s="309"/>
      <c r="UQN292" s="309"/>
      <c r="UQO292" s="309"/>
      <c r="UQP292" s="309"/>
      <c r="UQQ292" s="309"/>
      <c r="UQR292" s="309"/>
      <c r="UQS292" s="309"/>
      <c r="UQT292" s="309"/>
      <c r="UQU292" s="309"/>
      <c r="UQV292" s="309"/>
      <c r="UQW292" s="309"/>
      <c r="UQX292" s="309"/>
      <c r="UQY292" s="309"/>
      <c r="UQZ292" s="309"/>
      <c r="URA292" s="309"/>
      <c r="URB292" s="309"/>
      <c r="URC292" s="309"/>
      <c r="URD292" s="309"/>
      <c r="URE292" s="309"/>
      <c r="URF292" s="309"/>
      <c r="URG292" s="309"/>
      <c r="URH292" s="309"/>
      <c r="URI292" s="309"/>
      <c r="URJ292" s="309"/>
      <c r="URK292" s="309"/>
      <c r="URL292" s="309"/>
      <c r="URM292" s="309"/>
      <c r="URN292" s="309"/>
      <c r="URO292" s="309"/>
      <c r="URP292" s="309"/>
      <c r="URQ292" s="309"/>
      <c r="URR292" s="309"/>
      <c r="URS292" s="309"/>
      <c r="URT292" s="309"/>
      <c r="URU292" s="309"/>
      <c r="URV292" s="309"/>
      <c r="URW292" s="309"/>
      <c r="URX292" s="309"/>
      <c r="URY292" s="309"/>
      <c r="URZ292" s="309"/>
      <c r="USA292" s="309"/>
      <c r="USB292" s="309"/>
      <c r="USC292" s="309"/>
      <c r="USD292" s="309"/>
      <c r="USE292" s="309"/>
      <c r="USF292" s="309"/>
      <c r="USG292" s="309"/>
      <c r="USH292" s="309"/>
      <c r="USI292" s="309"/>
      <c r="USJ292" s="309"/>
      <c r="USK292" s="309"/>
      <c r="USL292" s="309"/>
      <c r="USM292" s="309"/>
      <c r="USN292" s="309"/>
      <c r="USO292" s="309"/>
      <c r="USP292" s="309"/>
      <c r="USQ292" s="309"/>
      <c r="USR292" s="309"/>
      <c r="USS292" s="309"/>
      <c r="UST292" s="309"/>
      <c r="USU292" s="309"/>
      <c r="USV292" s="309"/>
      <c r="USW292" s="309"/>
      <c r="USX292" s="309"/>
      <c r="USY292" s="309"/>
      <c r="USZ292" s="309"/>
      <c r="UTA292" s="309"/>
      <c r="UTB292" s="309"/>
      <c r="UTC292" s="309"/>
      <c r="UTD292" s="309"/>
      <c r="UTE292" s="309"/>
      <c r="UTF292" s="309"/>
      <c r="UTG292" s="309"/>
      <c r="UTH292" s="309"/>
      <c r="UTI292" s="309"/>
      <c r="UTJ292" s="309"/>
      <c r="UTK292" s="309"/>
      <c r="UTL292" s="309"/>
      <c r="UTM292" s="309"/>
      <c r="UTN292" s="309"/>
      <c r="UTO292" s="309"/>
      <c r="UTP292" s="309"/>
      <c r="UTQ292" s="309"/>
      <c r="UTR292" s="309"/>
      <c r="UTS292" s="309"/>
      <c r="UTT292" s="309"/>
      <c r="UTU292" s="309"/>
      <c r="UTV292" s="309"/>
      <c r="UTW292" s="309"/>
      <c r="UTX292" s="309"/>
      <c r="UTY292" s="309"/>
      <c r="UTZ292" s="309"/>
      <c r="UUA292" s="309"/>
      <c r="UUB292" s="309"/>
      <c r="UUC292" s="309"/>
      <c r="UUD292" s="309"/>
      <c r="UUE292" s="309"/>
      <c r="UUF292" s="309"/>
      <c r="UUG292" s="309"/>
      <c r="UUH292" s="309"/>
      <c r="UUI292" s="309"/>
      <c r="UUJ292" s="309"/>
      <c r="UUK292" s="309"/>
      <c r="UUL292" s="309"/>
      <c r="UUM292" s="309"/>
      <c r="UUN292" s="309"/>
      <c r="UUO292" s="309"/>
      <c r="UUP292" s="309"/>
      <c r="UUQ292" s="309"/>
      <c r="UUR292" s="309"/>
      <c r="UUS292" s="309"/>
      <c r="UUT292" s="309"/>
      <c r="UUU292" s="309"/>
      <c r="UUV292" s="309"/>
      <c r="UUW292" s="309"/>
      <c r="UUX292" s="309"/>
      <c r="UUY292" s="309"/>
      <c r="UUZ292" s="309"/>
      <c r="UVA292" s="309"/>
      <c r="UVB292" s="309"/>
      <c r="UVC292" s="309"/>
      <c r="UVD292" s="309"/>
      <c r="UVE292" s="309"/>
      <c r="UVF292" s="309"/>
      <c r="UVG292" s="309"/>
      <c r="UVH292" s="309"/>
      <c r="UVI292" s="309"/>
      <c r="UVJ292" s="309"/>
      <c r="UVK292" s="309"/>
      <c r="UVL292" s="309"/>
      <c r="UVM292" s="309"/>
      <c r="UVN292" s="309"/>
      <c r="UVO292" s="309"/>
      <c r="UVP292" s="309"/>
      <c r="UVQ292" s="309"/>
      <c r="UVR292" s="309"/>
      <c r="UVS292" s="309"/>
      <c r="UVT292" s="309"/>
      <c r="UVU292" s="309"/>
      <c r="UVV292" s="309"/>
      <c r="UVW292" s="309"/>
      <c r="UVX292" s="309"/>
      <c r="UVY292" s="309"/>
      <c r="UVZ292" s="309"/>
      <c r="UWA292" s="309"/>
      <c r="UWB292" s="309"/>
      <c r="UWC292" s="309"/>
      <c r="UWD292" s="309"/>
      <c r="UWE292" s="309"/>
      <c r="UWF292" s="309"/>
      <c r="UWG292" s="309"/>
      <c r="UWH292" s="309"/>
      <c r="UWI292" s="309"/>
      <c r="UWJ292" s="309"/>
      <c r="UWK292" s="309"/>
      <c r="UWL292" s="309"/>
      <c r="UWM292" s="309"/>
      <c r="UWN292" s="309"/>
      <c r="UWO292" s="309"/>
      <c r="UWP292" s="309"/>
      <c r="UWQ292" s="309"/>
      <c r="UWR292" s="309"/>
      <c r="UWS292" s="309"/>
      <c r="UWT292" s="309"/>
      <c r="UWU292" s="309"/>
      <c r="UWV292" s="309"/>
      <c r="UWW292" s="309"/>
      <c r="UWX292" s="309"/>
      <c r="UWY292" s="309"/>
      <c r="UWZ292" s="309"/>
      <c r="UXA292" s="309"/>
      <c r="UXB292" s="309"/>
      <c r="UXC292" s="309"/>
      <c r="UXD292" s="309"/>
      <c r="UXE292" s="309"/>
      <c r="UXF292" s="309"/>
      <c r="UXG292" s="309"/>
      <c r="UXH292" s="309"/>
      <c r="UXI292" s="309"/>
      <c r="UXJ292" s="309"/>
      <c r="UXK292" s="309"/>
      <c r="UXL292" s="309"/>
      <c r="UXM292" s="309"/>
      <c r="UXN292" s="309"/>
      <c r="UXO292" s="309"/>
      <c r="UXP292" s="309"/>
      <c r="UXQ292" s="309"/>
      <c r="UXR292" s="309"/>
      <c r="UXS292" s="309"/>
      <c r="UXT292" s="309"/>
      <c r="UXU292" s="309"/>
      <c r="UXV292" s="309"/>
      <c r="UXW292" s="309"/>
      <c r="UXX292" s="309"/>
      <c r="UXY292" s="309"/>
      <c r="UXZ292" s="309"/>
      <c r="UYA292" s="309"/>
      <c r="UYB292" s="309"/>
      <c r="UYC292" s="309"/>
      <c r="UYD292" s="309"/>
      <c r="UYE292" s="309"/>
      <c r="UYF292" s="309"/>
      <c r="UYG292" s="309"/>
      <c r="UYH292" s="309"/>
      <c r="UYI292" s="309"/>
      <c r="UYJ292" s="309"/>
      <c r="UYK292" s="309"/>
      <c r="UYL292" s="309"/>
      <c r="UYM292" s="309"/>
      <c r="UYN292" s="309"/>
      <c r="UYO292" s="309"/>
      <c r="UYP292" s="309"/>
      <c r="UYQ292" s="309"/>
      <c r="UYR292" s="309"/>
      <c r="UYS292" s="309"/>
      <c r="UYT292" s="309"/>
      <c r="UYU292" s="309"/>
      <c r="UYV292" s="309"/>
      <c r="UYW292" s="309"/>
      <c r="UYX292" s="309"/>
      <c r="UYY292" s="309"/>
      <c r="UYZ292" s="309"/>
      <c r="UZA292" s="309"/>
      <c r="UZB292" s="309"/>
      <c r="UZC292" s="309"/>
      <c r="UZD292" s="309"/>
      <c r="UZE292" s="309"/>
      <c r="UZF292" s="309"/>
      <c r="UZG292" s="309"/>
      <c r="UZH292" s="309"/>
      <c r="UZI292" s="309"/>
      <c r="UZJ292" s="309"/>
      <c r="UZK292" s="309"/>
      <c r="UZL292" s="309"/>
      <c r="UZM292" s="309"/>
      <c r="UZN292" s="309"/>
      <c r="UZO292" s="309"/>
      <c r="UZP292" s="309"/>
      <c r="UZQ292" s="309"/>
      <c r="UZR292" s="309"/>
      <c r="UZS292" s="309"/>
      <c r="UZT292" s="309"/>
      <c r="UZU292" s="309"/>
      <c r="UZV292" s="309"/>
      <c r="UZW292" s="309"/>
      <c r="UZX292" s="309"/>
      <c r="UZY292" s="309"/>
      <c r="UZZ292" s="309"/>
      <c r="VAA292" s="309"/>
      <c r="VAB292" s="309"/>
      <c r="VAC292" s="309"/>
      <c r="VAD292" s="309"/>
      <c r="VAE292" s="309"/>
      <c r="VAF292" s="309"/>
      <c r="VAG292" s="309"/>
      <c r="VAH292" s="309"/>
      <c r="VAI292" s="309"/>
      <c r="VAJ292" s="309"/>
      <c r="VAK292" s="309"/>
      <c r="VAL292" s="309"/>
      <c r="VAM292" s="309"/>
      <c r="VAN292" s="309"/>
      <c r="VAO292" s="309"/>
      <c r="VAP292" s="309"/>
      <c r="VAQ292" s="309"/>
      <c r="VAR292" s="309"/>
      <c r="VAS292" s="309"/>
      <c r="VAT292" s="309"/>
      <c r="VAU292" s="309"/>
      <c r="VAV292" s="309"/>
      <c r="VAW292" s="309"/>
      <c r="VAX292" s="309"/>
      <c r="VAY292" s="309"/>
      <c r="VAZ292" s="309"/>
      <c r="VBA292" s="309"/>
      <c r="VBB292" s="309"/>
      <c r="VBC292" s="309"/>
      <c r="VBD292" s="309"/>
      <c r="VBE292" s="309"/>
      <c r="VBF292" s="309"/>
      <c r="VBG292" s="309"/>
      <c r="VBH292" s="309"/>
      <c r="VBI292" s="309"/>
      <c r="VBJ292" s="309"/>
      <c r="VBK292" s="309"/>
      <c r="VBL292" s="309"/>
      <c r="VBM292" s="309"/>
      <c r="VBN292" s="309"/>
      <c r="VBO292" s="309"/>
      <c r="VBP292" s="309"/>
      <c r="VBQ292" s="309"/>
      <c r="VBR292" s="309"/>
      <c r="VBS292" s="309"/>
      <c r="VBT292" s="309"/>
      <c r="VBU292" s="309"/>
      <c r="VBV292" s="309"/>
      <c r="VBW292" s="309"/>
      <c r="VBX292" s="309"/>
      <c r="VBY292" s="309"/>
      <c r="VBZ292" s="309"/>
      <c r="VCA292" s="309"/>
      <c r="VCB292" s="309"/>
      <c r="VCC292" s="309"/>
      <c r="VCD292" s="309"/>
      <c r="VCE292" s="309"/>
      <c r="VCF292" s="309"/>
      <c r="VCG292" s="309"/>
      <c r="VCH292" s="309"/>
      <c r="VCI292" s="309"/>
      <c r="VCJ292" s="309"/>
      <c r="VCK292" s="309"/>
      <c r="VCL292" s="309"/>
      <c r="VCM292" s="309"/>
      <c r="VCN292" s="309"/>
      <c r="VCO292" s="309"/>
      <c r="VCP292" s="309"/>
      <c r="VCQ292" s="309"/>
      <c r="VCR292" s="309"/>
      <c r="VCS292" s="309"/>
      <c r="VCT292" s="309"/>
      <c r="VCU292" s="309"/>
      <c r="VCV292" s="309"/>
      <c r="VCW292" s="309"/>
      <c r="VCX292" s="309"/>
      <c r="VCY292" s="309"/>
      <c r="VCZ292" s="309"/>
      <c r="VDA292" s="309"/>
      <c r="VDB292" s="309"/>
      <c r="VDC292" s="309"/>
      <c r="VDD292" s="309"/>
      <c r="VDE292" s="309"/>
      <c r="VDF292" s="309"/>
      <c r="VDG292" s="309"/>
      <c r="VDH292" s="309"/>
      <c r="VDI292" s="309"/>
      <c r="VDJ292" s="309"/>
      <c r="VDK292" s="309"/>
      <c r="VDL292" s="309"/>
      <c r="VDM292" s="309"/>
      <c r="VDN292" s="309"/>
      <c r="VDO292" s="309"/>
      <c r="VDP292" s="309"/>
      <c r="VDQ292" s="309"/>
      <c r="VDR292" s="309"/>
      <c r="VDS292" s="309"/>
      <c r="VDT292" s="309"/>
      <c r="VDU292" s="309"/>
      <c r="VDV292" s="309"/>
      <c r="VDW292" s="309"/>
      <c r="VDX292" s="309"/>
      <c r="VDY292" s="309"/>
      <c r="VDZ292" s="309"/>
      <c r="VEA292" s="309"/>
      <c r="VEB292" s="309"/>
      <c r="VEC292" s="309"/>
      <c r="VED292" s="309"/>
      <c r="VEE292" s="309"/>
      <c r="VEF292" s="309"/>
      <c r="VEG292" s="309"/>
      <c r="VEH292" s="309"/>
      <c r="VEI292" s="309"/>
      <c r="VEJ292" s="309"/>
      <c r="VEK292" s="309"/>
      <c r="VEL292" s="309"/>
      <c r="VEM292" s="309"/>
      <c r="VEN292" s="309"/>
      <c r="VEO292" s="309"/>
      <c r="VEP292" s="309"/>
      <c r="VEQ292" s="309"/>
      <c r="VER292" s="309"/>
      <c r="VES292" s="309"/>
      <c r="VET292" s="309"/>
      <c r="VEU292" s="309"/>
      <c r="VEV292" s="309"/>
      <c r="VEW292" s="309"/>
      <c r="VEX292" s="309"/>
      <c r="VEY292" s="309"/>
      <c r="VEZ292" s="309"/>
      <c r="VFA292" s="309"/>
      <c r="VFB292" s="309"/>
      <c r="VFC292" s="309"/>
      <c r="VFD292" s="309"/>
      <c r="VFE292" s="309"/>
      <c r="VFF292" s="309"/>
      <c r="VFG292" s="309"/>
      <c r="VFH292" s="309"/>
      <c r="VFI292" s="309"/>
      <c r="VFJ292" s="309"/>
      <c r="VFK292" s="309"/>
      <c r="VFL292" s="309"/>
      <c r="VFM292" s="309"/>
      <c r="VFN292" s="309"/>
      <c r="VFO292" s="309"/>
      <c r="VFP292" s="309"/>
      <c r="VFQ292" s="309"/>
      <c r="VFR292" s="309"/>
      <c r="VFS292" s="309"/>
      <c r="VFT292" s="309"/>
      <c r="VFU292" s="309"/>
      <c r="VFV292" s="309"/>
      <c r="VFW292" s="309"/>
      <c r="VFX292" s="309"/>
      <c r="VFY292" s="309"/>
      <c r="VFZ292" s="309"/>
      <c r="VGA292" s="309"/>
      <c r="VGB292" s="309"/>
      <c r="VGC292" s="309"/>
      <c r="VGD292" s="309"/>
      <c r="VGE292" s="309"/>
      <c r="VGF292" s="309"/>
      <c r="VGG292" s="309"/>
      <c r="VGH292" s="309"/>
      <c r="VGI292" s="309"/>
      <c r="VGJ292" s="309"/>
      <c r="VGK292" s="309"/>
      <c r="VGL292" s="309"/>
      <c r="VGM292" s="309"/>
      <c r="VGN292" s="309"/>
      <c r="VGO292" s="309"/>
      <c r="VGP292" s="309"/>
      <c r="VGQ292" s="309"/>
      <c r="VGR292" s="309"/>
      <c r="VGS292" s="309"/>
      <c r="VGT292" s="309"/>
      <c r="VGU292" s="309"/>
      <c r="VGV292" s="309"/>
      <c r="VGW292" s="309"/>
      <c r="VGX292" s="309"/>
      <c r="VGY292" s="309"/>
      <c r="VGZ292" s="309"/>
      <c r="VHA292" s="309"/>
      <c r="VHB292" s="309"/>
      <c r="VHC292" s="309"/>
      <c r="VHD292" s="309"/>
      <c r="VHE292" s="309"/>
      <c r="VHF292" s="309"/>
      <c r="VHG292" s="309"/>
      <c r="VHH292" s="309"/>
      <c r="VHI292" s="309"/>
      <c r="VHJ292" s="309"/>
      <c r="VHK292" s="309"/>
      <c r="VHL292" s="309"/>
      <c r="VHM292" s="309"/>
      <c r="VHN292" s="309"/>
      <c r="VHO292" s="309"/>
      <c r="VHP292" s="309"/>
      <c r="VHQ292" s="309"/>
      <c r="VHR292" s="309"/>
      <c r="VHS292" s="309"/>
      <c r="VHT292" s="309"/>
      <c r="VHU292" s="309"/>
      <c r="VHV292" s="309"/>
      <c r="VHW292" s="309"/>
      <c r="VHX292" s="309"/>
      <c r="VHY292" s="309"/>
      <c r="VHZ292" s="309"/>
      <c r="VIA292" s="309"/>
      <c r="VIB292" s="309"/>
      <c r="VIC292" s="309"/>
      <c r="VID292" s="309"/>
      <c r="VIE292" s="309"/>
      <c r="VIF292" s="309"/>
      <c r="VIG292" s="309"/>
      <c r="VIH292" s="309"/>
      <c r="VII292" s="309"/>
      <c r="VIJ292" s="309"/>
      <c r="VIK292" s="309"/>
      <c r="VIL292" s="309"/>
      <c r="VIM292" s="309"/>
      <c r="VIN292" s="309"/>
      <c r="VIO292" s="309"/>
      <c r="VIP292" s="309"/>
      <c r="VIQ292" s="309"/>
      <c r="VIR292" s="309"/>
      <c r="VIS292" s="309"/>
      <c r="VIT292" s="309"/>
      <c r="VIU292" s="309"/>
      <c r="VIV292" s="309"/>
      <c r="VIW292" s="309"/>
      <c r="VIX292" s="309"/>
      <c r="VIY292" s="309"/>
      <c r="VIZ292" s="309"/>
      <c r="VJA292" s="309"/>
      <c r="VJB292" s="309"/>
      <c r="VJC292" s="309"/>
      <c r="VJD292" s="309"/>
      <c r="VJE292" s="309"/>
      <c r="VJF292" s="309"/>
      <c r="VJG292" s="309"/>
      <c r="VJH292" s="309"/>
      <c r="VJI292" s="309"/>
      <c r="VJJ292" s="309"/>
      <c r="VJK292" s="309"/>
      <c r="VJL292" s="309"/>
      <c r="VJM292" s="309"/>
      <c r="VJN292" s="309"/>
      <c r="VJO292" s="309"/>
      <c r="VJP292" s="309"/>
      <c r="VJQ292" s="309"/>
      <c r="VJR292" s="309"/>
      <c r="VJS292" s="309"/>
      <c r="VJT292" s="309"/>
      <c r="VJU292" s="309"/>
      <c r="VJV292" s="309"/>
      <c r="VJW292" s="309"/>
      <c r="VJX292" s="309"/>
      <c r="VJY292" s="309"/>
      <c r="VJZ292" s="309"/>
      <c r="VKA292" s="309"/>
      <c r="VKB292" s="309"/>
      <c r="VKC292" s="309"/>
      <c r="VKD292" s="309"/>
      <c r="VKE292" s="309"/>
      <c r="VKF292" s="309"/>
      <c r="VKG292" s="309"/>
      <c r="VKH292" s="309"/>
      <c r="VKI292" s="309"/>
      <c r="VKJ292" s="309"/>
      <c r="VKK292" s="309"/>
      <c r="VKL292" s="309"/>
      <c r="VKM292" s="309"/>
      <c r="VKN292" s="309"/>
      <c r="VKO292" s="309"/>
      <c r="VKP292" s="309"/>
      <c r="VKQ292" s="309"/>
      <c r="VKR292" s="309"/>
      <c r="VKS292" s="309"/>
      <c r="VKT292" s="309"/>
      <c r="VKU292" s="309"/>
      <c r="VKV292" s="309"/>
      <c r="VKW292" s="309"/>
      <c r="VKX292" s="309"/>
      <c r="VKY292" s="309"/>
      <c r="VKZ292" s="309"/>
      <c r="VLA292" s="309"/>
      <c r="VLB292" s="309"/>
      <c r="VLC292" s="309"/>
      <c r="VLD292" s="309"/>
      <c r="VLE292" s="309"/>
      <c r="VLF292" s="309"/>
      <c r="VLG292" s="309"/>
      <c r="VLH292" s="309"/>
      <c r="VLI292" s="309"/>
      <c r="VLJ292" s="309"/>
      <c r="VLK292" s="309"/>
      <c r="VLL292" s="309"/>
      <c r="VLM292" s="309"/>
      <c r="VLN292" s="309"/>
      <c r="VLO292" s="309"/>
      <c r="VLP292" s="309"/>
      <c r="VLQ292" s="309"/>
      <c r="VLR292" s="309"/>
      <c r="VLS292" s="309"/>
      <c r="VLT292" s="309"/>
      <c r="VLU292" s="309"/>
      <c r="VLV292" s="309"/>
      <c r="VLW292" s="309"/>
      <c r="VLX292" s="309"/>
      <c r="VLY292" s="309"/>
      <c r="VLZ292" s="309"/>
      <c r="VMA292" s="309"/>
      <c r="VMB292" s="309"/>
      <c r="VMC292" s="309"/>
      <c r="VMD292" s="309"/>
      <c r="VME292" s="309"/>
      <c r="VMF292" s="309"/>
      <c r="VMG292" s="309"/>
      <c r="VMH292" s="309"/>
      <c r="VMI292" s="309"/>
      <c r="VMJ292" s="309"/>
      <c r="VMK292" s="309"/>
      <c r="VML292" s="309"/>
      <c r="VMM292" s="309"/>
      <c r="VMN292" s="309"/>
      <c r="VMO292" s="309"/>
      <c r="VMP292" s="309"/>
      <c r="VMQ292" s="309"/>
      <c r="VMR292" s="309"/>
      <c r="VMS292" s="309"/>
      <c r="VMT292" s="309"/>
      <c r="VMU292" s="309"/>
      <c r="VMV292" s="309"/>
      <c r="VMW292" s="309"/>
      <c r="VMX292" s="309"/>
      <c r="VMY292" s="309"/>
      <c r="VMZ292" s="309"/>
      <c r="VNA292" s="309"/>
      <c r="VNB292" s="309"/>
      <c r="VNC292" s="309"/>
      <c r="VND292" s="309"/>
      <c r="VNE292" s="309"/>
      <c r="VNF292" s="309"/>
      <c r="VNG292" s="309"/>
      <c r="VNH292" s="309"/>
      <c r="VNI292" s="309"/>
      <c r="VNJ292" s="309"/>
      <c r="VNK292" s="309"/>
      <c r="VNL292" s="309"/>
      <c r="VNM292" s="309"/>
      <c r="VNN292" s="309"/>
      <c r="VNO292" s="309"/>
      <c r="VNP292" s="309"/>
      <c r="VNQ292" s="309"/>
      <c r="VNR292" s="309"/>
      <c r="VNS292" s="309"/>
      <c r="VNT292" s="309"/>
      <c r="VNU292" s="309"/>
      <c r="VNV292" s="309"/>
      <c r="VNW292" s="309"/>
      <c r="VNX292" s="309"/>
      <c r="VNY292" s="309"/>
      <c r="VNZ292" s="309"/>
      <c r="VOA292" s="309"/>
      <c r="VOB292" s="309"/>
      <c r="VOC292" s="309"/>
      <c r="VOD292" s="309"/>
      <c r="VOE292" s="309"/>
      <c r="VOF292" s="309"/>
      <c r="VOG292" s="309"/>
      <c r="VOH292" s="309"/>
      <c r="VOI292" s="309"/>
      <c r="VOJ292" s="309"/>
      <c r="VOK292" s="309"/>
      <c r="VOL292" s="309"/>
      <c r="VOM292" s="309"/>
      <c r="VON292" s="309"/>
      <c r="VOO292" s="309"/>
      <c r="VOP292" s="309"/>
      <c r="VOQ292" s="309"/>
      <c r="VOR292" s="309"/>
      <c r="VOS292" s="309"/>
      <c r="VOT292" s="309"/>
      <c r="VOU292" s="309"/>
      <c r="VOV292" s="309"/>
      <c r="VOW292" s="309"/>
      <c r="VOX292" s="309"/>
      <c r="VOY292" s="309"/>
      <c r="VOZ292" s="309"/>
      <c r="VPA292" s="309"/>
      <c r="VPB292" s="309"/>
      <c r="VPC292" s="309"/>
      <c r="VPD292" s="309"/>
      <c r="VPE292" s="309"/>
      <c r="VPF292" s="309"/>
      <c r="VPG292" s="309"/>
      <c r="VPH292" s="309"/>
      <c r="VPI292" s="309"/>
      <c r="VPJ292" s="309"/>
      <c r="VPK292" s="309"/>
      <c r="VPL292" s="309"/>
      <c r="VPM292" s="309"/>
      <c r="VPN292" s="309"/>
      <c r="VPO292" s="309"/>
      <c r="VPP292" s="309"/>
      <c r="VPQ292" s="309"/>
      <c r="VPR292" s="309"/>
      <c r="VPS292" s="309"/>
      <c r="VPT292" s="309"/>
      <c r="VPU292" s="309"/>
      <c r="VPV292" s="309"/>
      <c r="VPW292" s="309"/>
      <c r="VPX292" s="309"/>
      <c r="VPY292" s="309"/>
      <c r="VPZ292" s="309"/>
      <c r="VQA292" s="309"/>
      <c r="VQB292" s="309"/>
      <c r="VQC292" s="309"/>
      <c r="VQD292" s="309"/>
      <c r="VQE292" s="309"/>
      <c r="VQF292" s="309"/>
      <c r="VQG292" s="309"/>
      <c r="VQH292" s="309"/>
      <c r="VQI292" s="309"/>
      <c r="VQJ292" s="309"/>
      <c r="VQK292" s="309"/>
      <c r="VQL292" s="309"/>
      <c r="VQM292" s="309"/>
      <c r="VQN292" s="309"/>
      <c r="VQO292" s="309"/>
      <c r="VQP292" s="309"/>
      <c r="VQQ292" s="309"/>
      <c r="VQR292" s="309"/>
      <c r="VQS292" s="309"/>
      <c r="VQT292" s="309"/>
      <c r="VQU292" s="309"/>
      <c r="VQV292" s="309"/>
      <c r="VQW292" s="309"/>
      <c r="VQX292" s="309"/>
      <c r="VQY292" s="309"/>
      <c r="VQZ292" s="309"/>
      <c r="VRA292" s="309"/>
      <c r="VRB292" s="309"/>
      <c r="VRC292" s="309"/>
      <c r="VRD292" s="309"/>
      <c r="VRE292" s="309"/>
      <c r="VRF292" s="309"/>
      <c r="VRG292" s="309"/>
      <c r="VRH292" s="309"/>
      <c r="VRI292" s="309"/>
      <c r="VRJ292" s="309"/>
      <c r="VRK292" s="309"/>
      <c r="VRL292" s="309"/>
      <c r="VRM292" s="309"/>
      <c r="VRN292" s="309"/>
      <c r="VRO292" s="309"/>
      <c r="VRP292" s="309"/>
      <c r="VRQ292" s="309"/>
      <c r="VRR292" s="309"/>
      <c r="VRS292" s="309"/>
      <c r="VRT292" s="309"/>
      <c r="VRU292" s="309"/>
      <c r="VRV292" s="309"/>
      <c r="VRW292" s="309"/>
      <c r="VRX292" s="309"/>
      <c r="VRY292" s="309"/>
      <c r="VRZ292" s="309"/>
      <c r="VSA292" s="309"/>
      <c r="VSB292" s="309"/>
      <c r="VSC292" s="309"/>
      <c r="VSD292" s="309"/>
      <c r="VSE292" s="309"/>
      <c r="VSF292" s="309"/>
      <c r="VSG292" s="309"/>
      <c r="VSH292" s="309"/>
      <c r="VSI292" s="309"/>
      <c r="VSJ292" s="309"/>
      <c r="VSK292" s="309"/>
      <c r="VSL292" s="309"/>
      <c r="VSM292" s="309"/>
      <c r="VSN292" s="309"/>
      <c r="VSO292" s="309"/>
      <c r="VSP292" s="309"/>
      <c r="VSQ292" s="309"/>
      <c r="VSR292" s="309"/>
      <c r="VSS292" s="309"/>
      <c r="VST292" s="309"/>
      <c r="VSU292" s="309"/>
      <c r="VSV292" s="309"/>
      <c r="VSW292" s="309"/>
      <c r="VSX292" s="309"/>
      <c r="VSY292" s="309"/>
      <c r="VSZ292" s="309"/>
      <c r="VTA292" s="309"/>
      <c r="VTB292" s="309"/>
      <c r="VTC292" s="309"/>
      <c r="VTD292" s="309"/>
      <c r="VTE292" s="309"/>
      <c r="VTF292" s="309"/>
      <c r="VTG292" s="309"/>
      <c r="VTH292" s="309"/>
      <c r="VTI292" s="309"/>
      <c r="VTJ292" s="309"/>
      <c r="VTK292" s="309"/>
      <c r="VTL292" s="309"/>
      <c r="VTM292" s="309"/>
      <c r="VTN292" s="309"/>
      <c r="VTO292" s="309"/>
      <c r="VTP292" s="309"/>
      <c r="VTQ292" s="309"/>
      <c r="VTR292" s="309"/>
      <c r="VTS292" s="309"/>
      <c r="VTT292" s="309"/>
      <c r="VTU292" s="309"/>
      <c r="VTV292" s="309"/>
      <c r="VTW292" s="309"/>
      <c r="VTX292" s="309"/>
      <c r="VTY292" s="309"/>
      <c r="VTZ292" s="309"/>
      <c r="VUA292" s="309"/>
      <c r="VUB292" s="309"/>
      <c r="VUC292" s="309"/>
      <c r="VUD292" s="309"/>
      <c r="VUE292" s="309"/>
      <c r="VUF292" s="309"/>
      <c r="VUG292" s="309"/>
      <c r="VUH292" s="309"/>
      <c r="VUI292" s="309"/>
      <c r="VUJ292" s="309"/>
      <c r="VUK292" s="309"/>
      <c r="VUL292" s="309"/>
      <c r="VUM292" s="309"/>
      <c r="VUN292" s="309"/>
      <c r="VUO292" s="309"/>
      <c r="VUP292" s="309"/>
      <c r="VUQ292" s="309"/>
      <c r="VUR292" s="309"/>
      <c r="VUS292" s="309"/>
      <c r="VUT292" s="309"/>
      <c r="VUU292" s="309"/>
      <c r="VUV292" s="309"/>
      <c r="VUW292" s="309"/>
      <c r="VUX292" s="309"/>
      <c r="VUY292" s="309"/>
      <c r="VUZ292" s="309"/>
      <c r="VVA292" s="309"/>
      <c r="VVB292" s="309"/>
      <c r="VVC292" s="309"/>
      <c r="VVD292" s="309"/>
      <c r="VVE292" s="309"/>
      <c r="VVF292" s="309"/>
      <c r="VVG292" s="309"/>
      <c r="VVH292" s="309"/>
      <c r="VVI292" s="309"/>
      <c r="VVJ292" s="309"/>
      <c r="VVK292" s="309"/>
      <c r="VVL292" s="309"/>
      <c r="VVM292" s="309"/>
      <c r="VVN292" s="309"/>
      <c r="VVO292" s="309"/>
      <c r="VVP292" s="309"/>
      <c r="VVQ292" s="309"/>
      <c r="VVR292" s="309"/>
      <c r="VVS292" s="309"/>
      <c r="VVT292" s="309"/>
      <c r="VVU292" s="309"/>
      <c r="VVV292" s="309"/>
      <c r="VVW292" s="309"/>
      <c r="VVX292" s="309"/>
      <c r="VVY292" s="309"/>
      <c r="VVZ292" s="309"/>
      <c r="VWA292" s="309"/>
      <c r="VWB292" s="309"/>
      <c r="VWC292" s="309"/>
      <c r="VWD292" s="309"/>
      <c r="VWE292" s="309"/>
      <c r="VWF292" s="309"/>
      <c r="VWG292" s="309"/>
      <c r="VWH292" s="309"/>
      <c r="VWI292" s="309"/>
      <c r="VWJ292" s="309"/>
      <c r="VWK292" s="309"/>
      <c r="VWL292" s="309"/>
      <c r="VWM292" s="309"/>
      <c r="VWN292" s="309"/>
      <c r="VWO292" s="309"/>
      <c r="VWP292" s="309"/>
      <c r="VWQ292" s="309"/>
      <c r="VWR292" s="309"/>
      <c r="VWS292" s="309"/>
      <c r="VWT292" s="309"/>
      <c r="VWU292" s="309"/>
      <c r="VWV292" s="309"/>
      <c r="VWW292" s="309"/>
      <c r="VWX292" s="309"/>
      <c r="VWY292" s="309"/>
      <c r="VWZ292" s="309"/>
      <c r="VXA292" s="309"/>
      <c r="VXB292" s="309"/>
      <c r="VXC292" s="309"/>
      <c r="VXD292" s="309"/>
      <c r="VXE292" s="309"/>
      <c r="VXF292" s="309"/>
      <c r="VXG292" s="309"/>
      <c r="VXH292" s="309"/>
      <c r="VXI292" s="309"/>
      <c r="VXJ292" s="309"/>
      <c r="VXK292" s="309"/>
      <c r="VXL292" s="309"/>
      <c r="VXM292" s="309"/>
      <c r="VXN292" s="309"/>
      <c r="VXO292" s="309"/>
      <c r="VXP292" s="309"/>
      <c r="VXQ292" s="309"/>
      <c r="VXR292" s="309"/>
      <c r="VXS292" s="309"/>
      <c r="VXT292" s="309"/>
      <c r="VXU292" s="309"/>
      <c r="VXV292" s="309"/>
      <c r="VXW292" s="309"/>
      <c r="VXX292" s="309"/>
      <c r="VXY292" s="309"/>
      <c r="VXZ292" s="309"/>
      <c r="VYA292" s="309"/>
      <c r="VYB292" s="309"/>
      <c r="VYC292" s="309"/>
      <c r="VYD292" s="309"/>
      <c r="VYE292" s="309"/>
      <c r="VYF292" s="309"/>
      <c r="VYG292" s="309"/>
      <c r="VYH292" s="309"/>
      <c r="VYI292" s="309"/>
      <c r="VYJ292" s="309"/>
      <c r="VYK292" s="309"/>
      <c r="VYL292" s="309"/>
      <c r="VYM292" s="309"/>
      <c r="VYN292" s="309"/>
      <c r="VYO292" s="309"/>
      <c r="VYP292" s="309"/>
      <c r="VYQ292" s="309"/>
      <c r="VYR292" s="309"/>
      <c r="VYS292" s="309"/>
      <c r="VYT292" s="309"/>
      <c r="VYU292" s="309"/>
      <c r="VYV292" s="309"/>
      <c r="VYW292" s="309"/>
      <c r="VYX292" s="309"/>
      <c r="VYY292" s="309"/>
      <c r="VYZ292" s="309"/>
      <c r="VZA292" s="309"/>
      <c r="VZB292" s="309"/>
      <c r="VZC292" s="309"/>
      <c r="VZD292" s="309"/>
      <c r="VZE292" s="309"/>
      <c r="VZF292" s="309"/>
      <c r="VZG292" s="309"/>
      <c r="VZH292" s="309"/>
      <c r="VZI292" s="309"/>
      <c r="VZJ292" s="309"/>
      <c r="VZK292" s="309"/>
      <c r="VZL292" s="309"/>
      <c r="VZM292" s="309"/>
      <c r="VZN292" s="309"/>
      <c r="VZO292" s="309"/>
      <c r="VZP292" s="309"/>
      <c r="VZQ292" s="309"/>
      <c r="VZR292" s="309"/>
      <c r="VZS292" s="309"/>
      <c r="VZT292" s="309"/>
      <c r="VZU292" s="309"/>
      <c r="VZV292" s="309"/>
      <c r="VZW292" s="309"/>
      <c r="VZX292" s="309"/>
      <c r="VZY292" s="309"/>
      <c r="VZZ292" s="309"/>
      <c r="WAA292" s="309"/>
      <c r="WAB292" s="309"/>
      <c r="WAC292" s="309"/>
      <c r="WAD292" s="309"/>
      <c r="WAE292" s="309"/>
      <c r="WAF292" s="309"/>
      <c r="WAG292" s="309"/>
      <c r="WAH292" s="309"/>
      <c r="WAI292" s="309"/>
      <c r="WAJ292" s="309"/>
      <c r="WAK292" s="309"/>
      <c r="WAL292" s="309"/>
      <c r="WAM292" s="309"/>
      <c r="WAN292" s="309"/>
      <c r="WAO292" s="309"/>
      <c r="WAP292" s="309"/>
      <c r="WAQ292" s="309"/>
      <c r="WAR292" s="309"/>
      <c r="WAS292" s="309"/>
      <c r="WAT292" s="309"/>
      <c r="WAU292" s="309"/>
      <c r="WAV292" s="309"/>
      <c r="WAW292" s="309"/>
      <c r="WAX292" s="309"/>
      <c r="WAY292" s="309"/>
      <c r="WAZ292" s="309"/>
      <c r="WBA292" s="309"/>
      <c r="WBB292" s="309"/>
      <c r="WBC292" s="309"/>
      <c r="WBD292" s="309"/>
      <c r="WBE292" s="309"/>
      <c r="WBF292" s="309"/>
      <c r="WBG292" s="309"/>
      <c r="WBH292" s="309"/>
      <c r="WBI292" s="309"/>
      <c r="WBJ292" s="309"/>
      <c r="WBK292" s="309"/>
      <c r="WBL292" s="309"/>
      <c r="WBM292" s="309"/>
      <c r="WBN292" s="309"/>
      <c r="WBO292" s="309"/>
      <c r="WBP292" s="309"/>
      <c r="WBQ292" s="309"/>
      <c r="WBR292" s="309"/>
      <c r="WBS292" s="309"/>
      <c r="WBT292" s="309"/>
      <c r="WBU292" s="309"/>
      <c r="WBV292" s="309"/>
      <c r="WBW292" s="309"/>
      <c r="WBX292" s="309"/>
      <c r="WBY292" s="309"/>
      <c r="WBZ292" s="309"/>
      <c r="WCA292" s="309"/>
      <c r="WCB292" s="309"/>
      <c r="WCC292" s="309"/>
      <c r="WCD292" s="309"/>
      <c r="WCE292" s="309"/>
      <c r="WCF292" s="309"/>
      <c r="WCG292" s="309"/>
      <c r="WCH292" s="309"/>
      <c r="WCI292" s="309"/>
      <c r="WCJ292" s="309"/>
      <c r="WCK292" s="309"/>
      <c r="WCL292" s="309"/>
      <c r="WCM292" s="309"/>
      <c r="WCN292" s="309"/>
      <c r="WCO292" s="309"/>
      <c r="WCP292" s="309"/>
      <c r="WCQ292" s="309"/>
      <c r="WCR292" s="309"/>
      <c r="WCS292" s="309"/>
      <c r="WCT292" s="309"/>
      <c r="WCU292" s="309"/>
      <c r="WCV292" s="309"/>
      <c r="WCW292" s="309"/>
      <c r="WCX292" s="309"/>
      <c r="WCY292" s="309"/>
      <c r="WCZ292" s="309"/>
      <c r="WDA292" s="309"/>
      <c r="WDB292" s="309"/>
      <c r="WDC292" s="309"/>
      <c r="WDD292" s="309"/>
      <c r="WDE292" s="309"/>
      <c r="WDF292" s="309"/>
      <c r="WDG292" s="309"/>
      <c r="WDH292" s="309"/>
      <c r="WDI292" s="309"/>
      <c r="WDJ292" s="309"/>
      <c r="WDK292" s="309"/>
      <c r="WDL292" s="309"/>
      <c r="WDM292" s="309"/>
      <c r="WDN292" s="309"/>
      <c r="WDO292" s="309"/>
      <c r="WDP292" s="309"/>
      <c r="WDQ292" s="309"/>
      <c r="WDR292" s="309"/>
      <c r="WDS292" s="309"/>
      <c r="WDT292" s="309"/>
      <c r="WDU292" s="309"/>
      <c r="WDV292" s="309"/>
      <c r="WDW292" s="309"/>
      <c r="WDX292" s="309"/>
      <c r="WDY292" s="309"/>
      <c r="WDZ292" s="309"/>
      <c r="WEA292" s="309"/>
      <c r="WEB292" s="309"/>
      <c r="WEC292" s="309"/>
      <c r="WED292" s="309"/>
      <c r="WEE292" s="309"/>
      <c r="WEF292" s="309"/>
      <c r="WEG292" s="309"/>
      <c r="WEH292" s="309"/>
      <c r="WEI292" s="309"/>
      <c r="WEJ292" s="309"/>
      <c r="WEK292" s="309"/>
      <c r="WEL292" s="309"/>
      <c r="WEM292" s="309"/>
      <c r="WEN292" s="309"/>
      <c r="WEO292" s="309"/>
      <c r="WEP292" s="309"/>
      <c r="WEQ292" s="309"/>
      <c r="WER292" s="309"/>
      <c r="WES292" s="309"/>
      <c r="WET292" s="309"/>
      <c r="WEU292" s="309"/>
      <c r="WEV292" s="309"/>
      <c r="WEW292" s="309"/>
      <c r="WEX292" s="309"/>
      <c r="WEY292" s="309"/>
      <c r="WEZ292" s="309"/>
      <c r="WFA292" s="309"/>
      <c r="WFB292" s="309"/>
      <c r="WFC292" s="309"/>
      <c r="WFD292" s="309"/>
      <c r="WFE292" s="309"/>
      <c r="WFF292" s="309"/>
      <c r="WFG292" s="309"/>
      <c r="WFH292" s="309"/>
      <c r="WFI292" s="309"/>
      <c r="WFJ292" s="309"/>
      <c r="WFK292" s="309"/>
      <c r="WFL292" s="309"/>
      <c r="WFM292" s="309"/>
      <c r="WFN292" s="309"/>
      <c r="WFO292" s="309"/>
      <c r="WFP292" s="309"/>
      <c r="WFQ292" s="309"/>
      <c r="WFR292" s="309"/>
      <c r="WFS292" s="309"/>
      <c r="WFT292" s="309"/>
      <c r="WFU292" s="309"/>
      <c r="WFV292" s="309"/>
      <c r="WFW292" s="309"/>
      <c r="WFX292" s="309"/>
      <c r="WFY292" s="309"/>
      <c r="WFZ292" s="309"/>
      <c r="WGA292" s="309"/>
      <c r="WGB292" s="309"/>
      <c r="WGC292" s="309"/>
      <c r="WGD292" s="309"/>
      <c r="WGE292" s="309"/>
      <c r="WGF292" s="309"/>
      <c r="WGG292" s="309"/>
      <c r="WGH292" s="309"/>
      <c r="WGI292" s="309"/>
      <c r="WGJ292" s="309"/>
      <c r="WGK292" s="309"/>
      <c r="WGL292" s="309"/>
      <c r="WGM292" s="309"/>
      <c r="WGN292" s="309"/>
      <c r="WGO292" s="309"/>
      <c r="WGP292" s="309"/>
      <c r="WGQ292" s="309"/>
      <c r="WGR292" s="309"/>
      <c r="WGS292" s="309"/>
      <c r="WGT292" s="309"/>
      <c r="WGU292" s="309"/>
      <c r="WGV292" s="309"/>
      <c r="WGW292" s="309"/>
      <c r="WGX292" s="309"/>
      <c r="WGY292" s="309"/>
      <c r="WGZ292" s="309"/>
      <c r="WHA292" s="309"/>
      <c r="WHB292" s="309"/>
      <c r="WHC292" s="309"/>
      <c r="WHD292" s="309"/>
      <c r="WHE292" s="309"/>
      <c r="WHF292" s="309"/>
      <c r="WHG292" s="309"/>
      <c r="WHH292" s="309"/>
      <c r="WHI292" s="309"/>
      <c r="WHJ292" s="309"/>
      <c r="WHK292" s="309"/>
      <c r="WHL292" s="309"/>
      <c r="WHM292" s="309"/>
      <c r="WHN292" s="309"/>
      <c r="WHO292" s="309"/>
      <c r="WHP292" s="309"/>
      <c r="WHQ292" s="309"/>
      <c r="WHR292" s="309"/>
      <c r="WHS292" s="309"/>
      <c r="WHT292" s="309"/>
      <c r="WHU292" s="309"/>
      <c r="WHV292" s="309"/>
      <c r="WHW292" s="309"/>
      <c r="WHX292" s="309"/>
      <c r="WHY292" s="309"/>
      <c r="WHZ292" s="309"/>
      <c r="WIA292" s="309"/>
      <c r="WIB292" s="309"/>
      <c r="WIC292" s="309"/>
      <c r="WID292" s="309"/>
      <c r="WIE292" s="309"/>
      <c r="WIF292" s="309"/>
      <c r="WIG292" s="309"/>
      <c r="WIH292" s="309"/>
      <c r="WII292" s="309"/>
      <c r="WIJ292" s="309"/>
      <c r="WIK292" s="309"/>
      <c r="WIL292" s="309"/>
      <c r="WIM292" s="309"/>
      <c r="WIN292" s="309"/>
      <c r="WIO292" s="309"/>
      <c r="WIP292" s="309"/>
      <c r="WIQ292" s="309"/>
      <c r="WIR292" s="309"/>
      <c r="WIS292" s="309"/>
      <c r="WIT292" s="309"/>
      <c r="WIU292" s="309"/>
      <c r="WIV292" s="309"/>
      <c r="WIW292" s="309"/>
      <c r="WIX292" s="309"/>
      <c r="WIY292" s="309"/>
      <c r="WIZ292" s="309"/>
      <c r="WJA292" s="309"/>
      <c r="WJB292" s="309"/>
      <c r="WJC292" s="309"/>
      <c r="WJD292" s="309"/>
      <c r="WJE292" s="309"/>
      <c r="WJF292" s="309"/>
      <c r="WJG292" s="309"/>
      <c r="WJH292" s="309"/>
      <c r="WJI292" s="309"/>
      <c r="WJJ292" s="309"/>
      <c r="WJK292" s="309"/>
      <c r="WJL292" s="309"/>
      <c r="WJM292" s="309"/>
      <c r="WJN292" s="309"/>
      <c r="WJO292" s="309"/>
      <c r="WJP292" s="309"/>
      <c r="WJQ292" s="309"/>
      <c r="WJR292" s="309"/>
      <c r="WJS292" s="309"/>
      <c r="WJT292" s="309"/>
      <c r="WJU292" s="309"/>
      <c r="WJV292" s="309"/>
      <c r="WJW292" s="309"/>
      <c r="WJX292" s="309"/>
      <c r="WJY292" s="309"/>
      <c r="WJZ292" s="309"/>
      <c r="WKA292" s="309"/>
      <c r="WKB292" s="309"/>
      <c r="WKC292" s="309"/>
      <c r="WKD292" s="309"/>
      <c r="WKE292" s="309"/>
      <c r="WKF292" s="309"/>
      <c r="WKG292" s="309"/>
      <c r="WKH292" s="309"/>
      <c r="WKI292" s="309"/>
      <c r="WKJ292" s="309"/>
      <c r="WKK292" s="309"/>
      <c r="WKL292" s="309"/>
      <c r="WKM292" s="309"/>
      <c r="WKN292" s="309"/>
      <c r="WKO292" s="309"/>
      <c r="WKP292" s="309"/>
      <c r="WKQ292" s="309"/>
      <c r="WKR292" s="309"/>
      <c r="WKS292" s="309"/>
      <c r="WKT292" s="309"/>
      <c r="WKU292" s="309"/>
      <c r="WKV292" s="309"/>
      <c r="WKW292" s="309"/>
      <c r="WKX292" s="309"/>
      <c r="WKY292" s="309"/>
      <c r="WKZ292" s="309"/>
      <c r="WLA292" s="309"/>
      <c r="WLB292" s="309"/>
      <c r="WLC292" s="309"/>
      <c r="WLD292" s="309"/>
      <c r="WLE292" s="309"/>
      <c r="WLF292" s="309"/>
      <c r="WLG292" s="309"/>
      <c r="WLH292" s="309"/>
      <c r="WLI292" s="309"/>
      <c r="WLJ292" s="309"/>
      <c r="WLK292" s="309"/>
      <c r="WLL292" s="309"/>
      <c r="WLM292" s="309"/>
      <c r="WLN292" s="309"/>
      <c r="WLO292" s="309"/>
      <c r="WLP292" s="309"/>
      <c r="WLQ292" s="309"/>
      <c r="WLR292" s="309"/>
      <c r="WLS292" s="309"/>
      <c r="WLT292" s="309"/>
      <c r="WLU292" s="309"/>
      <c r="WLV292" s="309"/>
      <c r="WLW292" s="309"/>
      <c r="WLX292" s="309"/>
      <c r="WLY292" s="309"/>
      <c r="WLZ292" s="309"/>
      <c r="WMA292" s="309"/>
      <c r="WMB292" s="309"/>
      <c r="WMC292" s="309"/>
      <c r="WMD292" s="309"/>
      <c r="WME292" s="309"/>
      <c r="WMF292" s="309"/>
      <c r="WMG292" s="309"/>
      <c r="WMH292" s="309"/>
      <c r="WMI292" s="309"/>
      <c r="WMJ292" s="309"/>
      <c r="WMK292" s="309"/>
      <c r="WML292" s="309"/>
      <c r="WMM292" s="309"/>
      <c r="WMN292" s="309"/>
      <c r="WMO292" s="309"/>
      <c r="WMP292" s="309"/>
      <c r="WMQ292" s="309"/>
      <c r="WMR292" s="309"/>
      <c r="WMS292" s="309"/>
      <c r="WMT292" s="309"/>
      <c r="WMU292" s="309"/>
      <c r="WMV292" s="309"/>
      <c r="WMW292" s="309"/>
      <c r="WMX292" s="309"/>
      <c r="WMY292" s="309"/>
      <c r="WMZ292" s="309"/>
      <c r="WNA292" s="309"/>
      <c r="WNB292" s="309"/>
      <c r="WNC292" s="309"/>
      <c r="WND292" s="309"/>
      <c r="WNE292" s="309"/>
      <c r="WNF292" s="309"/>
      <c r="WNG292" s="309"/>
      <c r="WNH292" s="309"/>
      <c r="WNI292" s="309"/>
      <c r="WNJ292" s="309"/>
      <c r="WNK292" s="309"/>
      <c r="WNL292" s="309"/>
      <c r="WNM292" s="309"/>
      <c r="WNN292" s="309"/>
      <c r="WNO292" s="309"/>
      <c r="WNP292" s="309"/>
      <c r="WNQ292" s="309"/>
      <c r="WNR292" s="309"/>
      <c r="WNS292" s="309"/>
      <c r="WNT292" s="309"/>
      <c r="WNU292" s="309"/>
      <c r="WNV292" s="309"/>
      <c r="WNW292" s="309"/>
      <c r="WNX292" s="309"/>
      <c r="WNY292" s="309"/>
      <c r="WNZ292" s="309"/>
      <c r="WOA292" s="309"/>
      <c r="WOB292" s="309"/>
      <c r="WOC292" s="309"/>
      <c r="WOD292" s="309"/>
      <c r="WOE292" s="309"/>
      <c r="WOF292" s="309"/>
      <c r="WOG292" s="309"/>
      <c r="WOH292" s="309"/>
      <c r="WOI292" s="309"/>
      <c r="WOJ292" s="309"/>
      <c r="WOK292" s="309"/>
      <c r="WOL292" s="309"/>
      <c r="WOM292" s="309"/>
      <c r="WON292" s="309"/>
      <c r="WOO292" s="309"/>
      <c r="WOP292" s="309"/>
      <c r="WOQ292" s="309"/>
      <c r="WOR292" s="309"/>
      <c r="WOS292" s="309"/>
      <c r="WOT292" s="309"/>
      <c r="WOU292" s="309"/>
      <c r="WOV292" s="309"/>
      <c r="WOW292" s="309"/>
      <c r="WOX292" s="309"/>
      <c r="WOY292" s="309"/>
      <c r="WOZ292" s="309"/>
      <c r="WPA292" s="309"/>
      <c r="WPB292" s="309"/>
      <c r="WPC292" s="309"/>
      <c r="WPD292" s="309"/>
      <c r="WPE292" s="309"/>
      <c r="WPF292" s="309"/>
      <c r="WPG292" s="309"/>
      <c r="WPH292" s="309"/>
      <c r="WPI292" s="309"/>
      <c r="WPJ292" s="309"/>
      <c r="WPK292" s="309"/>
      <c r="WPL292" s="309"/>
      <c r="WPM292" s="309"/>
      <c r="WPN292" s="309"/>
      <c r="WPO292" s="309"/>
      <c r="WPP292" s="309"/>
      <c r="WPQ292" s="309"/>
      <c r="WPR292" s="309"/>
      <c r="WPS292" s="309"/>
      <c r="WPT292" s="309"/>
      <c r="WPU292" s="309"/>
      <c r="WPV292" s="309"/>
      <c r="WPW292" s="309"/>
      <c r="WPX292" s="309"/>
      <c r="WPY292" s="309"/>
      <c r="WPZ292" s="309"/>
      <c r="WQA292" s="309"/>
      <c r="WQB292" s="309"/>
      <c r="WQC292" s="309"/>
      <c r="WQD292" s="309"/>
      <c r="WQE292" s="309"/>
      <c r="WQF292" s="309"/>
      <c r="WQG292" s="309"/>
      <c r="WQH292" s="309"/>
      <c r="WQI292" s="309"/>
      <c r="WQJ292" s="309"/>
      <c r="WQK292" s="309"/>
      <c r="WQL292" s="309"/>
      <c r="WQM292" s="309"/>
      <c r="WQN292" s="309"/>
      <c r="WQO292" s="309"/>
      <c r="WQP292" s="309"/>
      <c r="WQQ292" s="309"/>
      <c r="WQR292" s="309"/>
      <c r="WQS292" s="309"/>
      <c r="WQT292" s="309"/>
      <c r="WQU292" s="309"/>
      <c r="WQV292" s="309"/>
      <c r="WQW292" s="309"/>
      <c r="WQX292" s="309"/>
      <c r="WQY292" s="309"/>
      <c r="WQZ292" s="309"/>
      <c r="WRA292" s="309"/>
      <c r="WRB292" s="309"/>
      <c r="WRC292" s="309"/>
      <c r="WRD292" s="309"/>
      <c r="WRE292" s="309"/>
      <c r="WRF292" s="309"/>
      <c r="WRG292" s="309"/>
      <c r="WRH292" s="309"/>
      <c r="WRI292" s="309"/>
      <c r="WRJ292" s="309"/>
      <c r="WRK292" s="309"/>
      <c r="WRL292" s="309"/>
      <c r="WRM292" s="309"/>
      <c r="WRN292" s="309"/>
      <c r="WRO292" s="309"/>
      <c r="WRP292" s="309"/>
      <c r="WRQ292" s="309"/>
      <c r="WRR292" s="309"/>
      <c r="WRS292" s="309"/>
      <c r="WRT292" s="309"/>
      <c r="WRU292" s="309"/>
      <c r="WRV292" s="309"/>
      <c r="WRW292" s="309"/>
      <c r="WRX292" s="309"/>
      <c r="WRY292" s="309"/>
      <c r="WRZ292" s="309"/>
      <c r="WSA292" s="309"/>
      <c r="WSB292" s="309"/>
      <c r="WSC292" s="309"/>
      <c r="WSD292" s="309"/>
      <c r="WSE292" s="309"/>
      <c r="WSF292" s="309"/>
      <c r="WSG292" s="309"/>
      <c r="WSH292" s="309"/>
      <c r="WSI292" s="309"/>
      <c r="WSJ292" s="309"/>
      <c r="WSK292" s="309"/>
      <c r="WSL292" s="309"/>
      <c r="WSM292" s="309"/>
      <c r="WSN292" s="309"/>
      <c r="WSO292" s="309"/>
      <c r="WSP292" s="309"/>
      <c r="WSQ292" s="309"/>
      <c r="WSR292" s="309"/>
      <c r="WSS292" s="309"/>
      <c r="WST292" s="309"/>
      <c r="WSU292" s="309"/>
      <c r="WSV292" s="309"/>
      <c r="WSW292" s="309"/>
      <c r="WSX292" s="309"/>
      <c r="WSY292" s="309"/>
      <c r="WSZ292" s="309"/>
      <c r="WTA292" s="309"/>
      <c r="WTB292" s="309"/>
      <c r="WTC292" s="309"/>
      <c r="WTD292" s="309"/>
      <c r="WTE292" s="309"/>
      <c r="WTF292" s="309"/>
      <c r="WTG292" s="309"/>
      <c r="WTH292" s="309"/>
      <c r="WTI292" s="309"/>
      <c r="WTJ292" s="309"/>
      <c r="WTK292" s="309"/>
      <c r="WTL292" s="309"/>
      <c r="WTM292" s="309"/>
      <c r="WTN292" s="309"/>
      <c r="WTO292" s="309"/>
      <c r="WTP292" s="309"/>
      <c r="WTQ292" s="309"/>
      <c r="WTR292" s="309"/>
      <c r="WTS292" s="309"/>
      <c r="WTT292" s="309"/>
      <c r="WTU292" s="309"/>
      <c r="WTV292" s="309"/>
      <c r="WTW292" s="309"/>
      <c r="WTX292" s="309"/>
      <c r="WTY292" s="309"/>
      <c r="WTZ292" s="309"/>
      <c r="WUA292" s="309"/>
      <c r="WUB292" s="309"/>
      <c r="WUC292" s="309"/>
      <c r="WUD292" s="309"/>
      <c r="WUE292" s="309"/>
      <c r="WUF292" s="309"/>
      <c r="WUG292" s="309"/>
      <c r="WUH292" s="309"/>
      <c r="WUI292" s="309"/>
      <c r="WUJ292" s="309"/>
      <c r="WUK292" s="309"/>
      <c r="WUL292" s="309"/>
      <c r="WUM292" s="309"/>
      <c r="WUN292" s="309"/>
      <c r="WUO292" s="309"/>
      <c r="WUP292" s="309"/>
      <c r="WUQ292" s="309"/>
      <c r="WUR292" s="309"/>
      <c r="WUS292" s="309"/>
      <c r="WUT292" s="309"/>
      <c r="WUU292" s="309"/>
      <c r="WUV292" s="309"/>
      <c r="WUW292" s="309"/>
      <c r="WUX292" s="309"/>
      <c r="WUY292" s="309"/>
      <c r="WUZ292" s="309"/>
      <c r="WVA292" s="309"/>
      <c r="WVB292" s="309"/>
      <c r="WVC292" s="309"/>
      <c r="WVD292" s="309"/>
      <c r="WVE292" s="309"/>
      <c r="WVF292" s="309"/>
      <c r="WVG292" s="309"/>
      <c r="WVH292" s="309"/>
      <c r="WVI292" s="309"/>
      <c r="WVJ292" s="309"/>
      <c r="WVK292" s="309"/>
      <c r="WVL292" s="309"/>
      <c r="WVM292" s="309"/>
      <c r="WVN292" s="309"/>
      <c r="WVO292" s="309"/>
      <c r="WVP292" s="309"/>
      <c r="WVQ292" s="309"/>
      <c r="WVR292" s="309"/>
      <c r="WVS292" s="309"/>
      <c r="WVT292" s="309"/>
      <c r="WVU292" s="309"/>
      <c r="WVV292" s="309"/>
      <c r="WVW292" s="309"/>
      <c r="WVX292" s="309"/>
      <c r="WVY292" s="309"/>
      <c r="WVZ292" s="309"/>
      <c r="WWA292" s="309"/>
      <c r="WWB292" s="309"/>
      <c r="WWC292" s="309"/>
      <c r="WWD292" s="309"/>
      <c r="WWE292" s="309"/>
      <c r="WWF292" s="309"/>
      <c r="WWG292" s="309"/>
      <c r="WWH292" s="309"/>
      <c r="WWI292" s="309"/>
      <c r="WWJ292" s="309"/>
      <c r="WWK292" s="309"/>
      <c r="WWL292" s="309"/>
      <c r="WWM292" s="309"/>
      <c r="WWN292" s="309"/>
      <c r="WWO292" s="309"/>
      <c r="WWP292" s="309"/>
      <c r="WWQ292" s="309"/>
      <c r="WWR292" s="309"/>
      <c r="WWS292" s="309"/>
      <c r="WWT292" s="309"/>
      <c r="WWU292" s="309"/>
      <c r="WWV292" s="309"/>
      <c r="WWW292" s="309"/>
      <c r="WWX292" s="309"/>
      <c r="WWY292" s="309"/>
      <c r="WWZ292" s="309"/>
      <c r="WXA292" s="309"/>
      <c r="WXB292" s="309"/>
      <c r="WXC292" s="309"/>
      <c r="WXD292" s="309"/>
      <c r="WXE292" s="309"/>
      <c r="WXF292" s="309"/>
      <c r="WXG292" s="309"/>
      <c r="WXH292" s="309"/>
      <c r="WXI292" s="309"/>
      <c r="WXJ292" s="309"/>
      <c r="WXK292" s="309"/>
      <c r="WXL292" s="309"/>
      <c r="WXM292" s="309"/>
      <c r="WXN292" s="309"/>
      <c r="WXO292" s="309"/>
      <c r="WXP292" s="309"/>
      <c r="WXQ292" s="309"/>
      <c r="WXR292" s="309"/>
      <c r="WXS292" s="309"/>
      <c r="WXT292" s="309"/>
      <c r="WXU292" s="309"/>
      <c r="WXV292" s="309"/>
      <c r="WXW292" s="309"/>
      <c r="WXX292" s="309"/>
      <c r="WXY292" s="309"/>
      <c r="WXZ292" s="309"/>
      <c r="WYA292" s="309"/>
      <c r="WYB292" s="309"/>
      <c r="WYC292" s="309"/>
      <c r="WYD292" s="309"/>
      <c r="WYE292" s="309"/>
      <c r="WYF292" s="309"/>
      <c r="WYG292" s="309"/>
      <c r="WYH292" s="309"/>
      <c r="WYI292" s="309"/>
      <c r="WYJ292" s="309"/>
      <c r="WYK292" s="309"/>
      <c r="WYL292" s="309"/>
      <c r="WYM292" s="309"/>
      <c r="WYN292" s="309"/>
      <c r="WYO292" s="309"/>
      <c r="WYP292" s="309"/>
      <c r="WYQ292" s="309"/>
      <c r="WYR292" s="309"/>
      <c r="WYS292" s="309"/>
      <c r="WYT292" s="309"/>
      <c r="WYU292" s="309"/>
      <c r="WYV292" s="309"/>
      <c r="WYW292" s="309"/>
      <c r="WYX292" s="309"/>
      <c r="WYY292" s="309"/>
      <c r="WYZ292" s="309"/>
      <c r="WZA292" s="309"/>
      <c r="WZB292" s="309"/>
      <c r="WZC292" s="309"/>
      <c r="WZD292" s="309"/>
      <c r="WZE292" s="309"/>
      <c r="WZF292" s="309"/>
      <c r="WZG292" s="309"/>
      <c r="WZH292" s="309"/>
      <c r="WZI292" s="309"/>
      <c r="WZJ292" s="309"/>
      <c r="WZK292" s="309"/>
      <c r="WZL292" s="309"/>
      <c r="WZM292" s="309"/>
      <c r="WZN292" s="309"/>
      <c r="WZO292" s="309"/>
      <c r="WZP292" s="309"/>
      <c r="WZQ292" s="309"/>
      <c r="WZR292" s="309"/>
      <c r="WZS292" s="309"/>
      <c r="WZT292" s="309"/>
      <c r="WZU292" s="309"/>
      <c r="WZV292" s="309"/>
      <c r="WZW292" s="309"/>
      <c r="WZX292" s="309"/>
      <c r="WZY292" s="309"/>
      <c r="WZZ292" s="309"/>
      <c r="XAA292" s="309"/>
      <c r="XAB292" s="309"/>
      <c r="XAC292" s="309"/>
      <c r="XAD292" s="309"/>
      <c r="XAE292" s="309"/>
      <c r="XAF292" s="309"/>
      <c r="XAG292" s="309"/>
      <c r="XAH292" s="309"/>
      <c r="XAI292" s="309"/>
      <c r="XAJ292" s="309"/>
      <c r="XAK292" s="309"/>
      <c r="XAL292" s="309"/>
      <c r="XAM292" s="309"/>
      <c r="XAN292" s="309"/>
      <c r="XAO292" s="309"/>
      <c r="XAP292" s="309"/>
      <c r="XAQ292" s="309"/>
      <c r="XAR292" s="309"/>
      <c r="XAS292" s="309"/>
      <c r="XAT292" s="309"/>
      <c r="XAU292" s="309"/>
      <c r="XAV292" s="309"/>
      <c r="XAW292" s="309"/>
      <c r="XAX292" s="309"/>
      <c r="XAY292" s="309"/>
      <c r="XAZ292" s="309"/>
      <c r="XBA292" s="309"/>
      <c r="XBB292" s="309"/>
      <c r="XBC292" s="309"/>
      <c r="XBD292" s="309"/>
      <c r="XBE292" s="309"/>
      <c r="XBF292" s="309"/>
      <c r="XBG292" s="309"/>
      <c r="XBH292" s="309"/>
      <c r="XBI292" s="309"/>
      <c r="XBJ292" s="309"/>
      <c r="XBK292" s="309"/>
      <c r="XBL292" s="309"/>
      <c r="XBM292" s="309"/>
      <c r="XBN292" s="309"/>
      <c r="XBO292" s="309"/>
      <c r="XBP292" s="309"/>
      <c r="XBQ292" s="309"/>
      <c r="XBR292" s="309"/>
      <c r="XBS292" s="309"/>
      <c r="XBT292" s="309"/>
      <c r="XBU292" s="309"/>
      <c r="XBV292" s="309"/>
      <c r="XBW292" s="309"/>
      <c r="XBX292" s="309"/>
      <c r="XBY292" s="309"/>
      <c r="XBZ292" s="309"/>
      <c r="XCA292" s="309"/>
      <c r="XCB292" s="309"/>
      <c r="XCC292" s="309"/>
      <c r="XCD292" s="309"/>
      <c r="XCE292" s="309"/>
      <c r="XCF292" s="309"/>
      <c r="XCG292" s="309"/>
      <c r="XCH292" s="309"/>
      <c r="XCI292" s="309"/>
      <c r="XCJ292" s="309"/>
      <c r="XCK292" s="309"/>
      <c r="XCL292" s="309"/>
      <c r="XCM292" s="309"/>
      <c r="XCN292" s="309"/>
      <c r="XCO292" s="309"/>
      <c r="XCP292" s="309"/>
      <c r="XCQ292" s="309"/>
      <c r="XCR292" s="309"/>
      <c r="XCS292" s="309"/>
      <c r="XCT292" s="309"/>
      <c r="XCU292" s="309"/>
      <c r="XCV292" s="309"/>
      <c r="XCW292" s="309"/>
      <c r="XCX292" s="309"/>
      <c r="XCY292" s="309"/>
      <c r="XCZ292" s="309"/>
      <c r="XDA292" s="309"/>
      <c r="XDB292" s="309"/>
      <c r="XDC292" s="309"/>
      <c r="XDD292" s="309"/>
      <c r="XDE292" s="309"/>
      <c r="XDF292" s="309"/>
      <c r="XDG292" s="309"/>
      <c r="XDH292" s="309"/>
      <c r="XDI292" s="309"/>
      <c r="XDJ292" s="309"/>
      <c r="XDK292" s="309"/>
      <c r="XDL292" s="309"/>
      <c r="XDM292" s="309"/>
      <c r="XDN292" s="309"/>
      <c r="XDO292" s="309"/>
      <c r="XDP292" s="309"/>
      <c r="XDQ292" s="309"/>
      <c r="XDR292" s="309"/>
      <c r="XDS292" s="309"/>
      <c r="XDT292" s="309"/>
      <c r="XDU292" s="309"/>
      <c r="XDV292" s="309"/>
      <c r="XDW292" s="309"/>
      <c r="XDX292" s="309"/>
      <c r="XDY292" s="309"/>
      <c r="XDZ292" s="309"/>
      <c r="XEA292" s="309"/>
      <c r="XEB292" s="309"/>
      <c r="XEC292" s="309"/>
      <c r="XED292" s="309"/>
      <c r="XEE292" s="309"/>
      <c r="XEF292" s="309"/>
      <c r="XEG292" s="309"/>
      <c r="XEH292" s="309"/>
      <c r="XEI292" s="309"/>
      <c r="XEJ292" s="309"/>
      <c r="XEK292" s="309"/>
      <c r="XEL292" s="309"/>
      <c r="XEM292" s="309"/>
      <c r="XEN292" s="309"/>
      <c r="XEO292" s="309"/>
      <c r="XEP292" s="309"/>
      <c r="XEQ292" s="309"/>
      <c r="XER292" s="309"/>
      <c r="XES292" s="309"/>
      <c r="XET292" s="309"/>
      <c r="XEU292" s="309"/>
      <c r="XEV292" s="309"/>
      <c r="XEW292" s="309"/>
      <c r="XEX292" s="309"/>
      <c r="XEY292" s="309"/>
      <c r="XEZ292" s="309"/>
    </row>
    <row r="293" spans="1:16380" ht="15" customHeight="1">
      <c r="A293" s="87" t="s">
        <v>62</v>
      </c>
      <c r="B293" s="102"/>
      <c r="C293" s="103"/>
      <c r="D293" s="120"/>
      <c r="E293" s="120"/>
      <c r="F293" s="120"/>
      <c r="G293" s="103"/>
      <c r="H293" s="120"/>
      <c r="I293" s="103"/>
      <c r="J293" s="103"/>
      <c r="K293" s="107"/>
      <c r="L293" s="121"/>
      <c r="M293" s="107"/>
      <c r="N293" s="108"/>
      <c r="O293" s="76"/>
      <c r="P293" s="122"/>
      <c r="Q293" s="84"/>
      <c r="R293" s="76"/>
      <c r="S293" s="123"/>
      <c r="T293" s="124"/>
      <c r="U293" s="76"/>
      <c r="V293" s="122"/>
      <c r="W293" s="84"/>
      <c r="X293" s="76"/>
      <c r="Y293" s="122"/>
      <c r="Z293" s="84"/>
      <c r="AA293" s="76"/>
      <c r="AB293" s="122"/>
      <c r="AC293" s="84"/>
      <c r="AD293" s="76"/>
      <c r="AE293" s="122"/>
      <c r="AF293" s="84"/>
      <c r="AG293" s="125"/>
      <c r="AH293" s="125"/>
      <c r="AI293" s="309"/>
      <c r="AJ293" s="309"/>
      <c r="AK293" s="309"/>
      <c r="AL293" s="309"/>
      <c r="AM293" s="309"/>
      <c r="AN293" s="309"/>
      <c r="AO293" s="309"/>
      <c r="AP293" s="309"/>
      <c r="AQ293" s="309"/>
      <c r="AR293" s="309"/>
      <c r="AS293" s="309"/>
      <c r="AT293" s="309"/>
      <c r="AU293" s="309"/>
      <c r="AV293" s="309"/>
      <c r="AW293" s="309"/>
      <c r="AX293" s="309"/>
      <c r="AY293" s="309"/>
      <c r="AZ293" s="309"/>
      <c r="BA293" s="309"/>
      <c r="BB293" s="309"/>
      <c r="BC293" s="309"/>
      <c r="BD293" s="309"/>
      <c r="BE293" s="309"/>
      <c r="BF293" s="309"/>
      <c r="BG293" s="309"/>
      <c r="BH293" s="309"/>
      <c r="BI293" s="309"/>
      <c r="BJ293" s="309"/>
      <c r="BK293" s="309"/>
      <c r="BL293" s="309"/>
      <c r="BM293" s="309"/>
      <c r="BN293" s="309"/>
      <c r="BO293" s="309"/>
      <c r="BP293" s="309"/>
      <c r="BQ293" s="309"/>
      <c r="BR293" s="309"/>
      <c r="BS293" s="309"/>
      <c r="BT293" s="309"/>
      <c r="BU293" s="309"/>
      <c r="BV293" s="309"/>
      <c r="BW293" s="309"/>
      <c r="BX293" s="309"/>
      <c r="BY293" s="309"/>
      <c r="BZ293" s="309"/>
      <c r="CA293" s="309"/>
      <c r="CB293" s="309"/>
      <c r="CC293" s="309"/>
      <c r="CD293" s="309"/>
      <c r="CE293" s="309"/>
      <c r="CF293" s="309"/>
      <c r="CG293" s="309"/>
      <c r="CH293" s="309"/>
      <c r="CI293" s="309"/>
      <c r="CJ293" s="309"/>
      <c r="CK293" s="309"/>
      <c r="CL293" s="309"/>
      <c r="CM293" s="309"/>
      <c r="CN293" s="309"/>
      <c r="CO293" s="309"/>
      <c r="CP293" s="309"/>
      <c r="CQ293" s="309"/>
      <c r="CR293" s="309"/>
      <c r="CS293" s="309"/>
      <c r="CT293" s="309"/>
      <c r="CU293" s="309"/>
      <c r="CV293" s="309"/>
      <c r="CW293" s="309"/>
      <c r="CX293" s="309"/>
      <c r="CY293" s="309"/>
      <c r="CZ293" s="309"/>
      <c r="DA293" s="309"/>
      <c r="DB293" s="309"/>
      <c r="DC293" s="309"/>
      <c r="DD293" s="309"/>
      <c r="DE293" s="309"/>
      <c r="DF293" s="309"/>
      <c r="DG293" s="309"/>
      <c r="DH293" s="309"/>
      <c r="DI293" s="309"/>
      <c r="DJ293" s="309"/>
      <c r="DK293" s="309"/>
      <c r="DL293" s="309"/>
      <c r="DM293" s="309"/>
      <c r="DN293" s="309"/>
      <c r="DO293" s="309"/>
      <c r="DP293" s="309"/>
      <c r="DQ293" s="309"/>
      <c r="DR293" s="309"/>
      <c r="DS293" s="309"/>
      <c r="DT293" s="309"/>
      <c r="DU293" s="309"/>
      <c r="DV293" s="309"/>
      <c r="DW293" s="309"/>
      <c r="DX293" s="309"/>
      <c r="DY293" s="309"/>
      <c r="DZ293" s="309"/>
      <c r="EA293" s="309"/>
      <c r="EB293" s="309"/>
      <c r="EC293" s="309"/>
      <c r="ED293" s="309"/>
      <c r="EE293" s="309"/>
      <c r="EF293" s="309"/>
      <c r="EG293" s="309"/>
      <c r="EH293" s="309"/>
      <c r="EI293" s="309"/>
      <c r="EJ293" s="309"/>
      <c r="EK293" s="309"/>
      <c r="EL293" s="309"/>
      <c r="EM293" s="309"/>
      <c r="EN293" s="309"/>
      <c r="EO293" s="309"/>
      <c r="EP293" s="309"/>
      <c r="EQ293" s="309"/>
      <c r="ER293" s="309"/>
      <c r="ES293" s="309"/>
      <c r="ET293" s="309"/>
      <c r="EU293" s="309"/>
      <c r="EV293" s="309"/>
      <c r="EW293" s="309"/>
      <c r="EX293" s="309"/>
      <c r="EY293" s="309"/>
      <c r="EZ293" s="309"/>
      <c r="FA293" s="309"/>
      <c r="FB293" s="309"/>
      <c r="FC293" s="309"/>
      <c r="FD293" s="309"/>
      <c r="FE293" s="309"/>
      <c r="FF293" s="309"/>
      <c r="FG293" s="309"/>
      <c r="FH293" s="309"/>
      <c r="FI293" s="309"/>
      <c r="FJ293" s="309"/>
      <c r="FK293" s="309"/>
      <c r="FL293" s="309"/>
      <c r="FM293" s="309"/>
      <c r="FN293" s="309"/>
      <c r="FO293" s="309"/>
      <c r="FP293" s="309"/>
      <c r="FQ293" s="309"/>
      <c r="FR293" s="309"/>
      <c r="FS293" s="309"/>
      <c r="FT293" s="309"/>
      <c r="FU293" s="309"/>
      <c r="FV293" s="309"/>
      <c r="FW293" s="309"/>
      <c r="FX293" s="309"/>
      <c r="FY293" s="309"/>
      <c r="FZ293" s="309"/>
      <c r="GA293" s="309"/>
      <c r="GB293" s="309"/>
      <c r="GC293" s="309"/>
      <c r="GD293" s="309"/>
      <c r="GE293" s="309"/>
      <c r="GF293" s="309"/>
      <c r="GG293" s="309"/>
      <c r="GH293" s="309"/>
      <c r="GI293" s="309"/>
      <c r="GJ293" s="309"/>
      <c r="GK293" s="309"/>
      <c r="GL293" s="309"/>
      <c r="GM293" s="309"/>
      <c r="GN293" s="309"/>
      <c r="GO293" s="309"/>
      <c r="GP293" s="309"/>
      <c r="GQ293" s="309"/>
      <c r="GR293" s="309"/>
      <c r="GS293" s="309"/>
      <c r="GT293" s="309"/>
      <c r="GU293" s="309"/>
      <c r="GV293" s="309"/>
      <c r="GW293" s="309"/>
      <c r="GX293" s="309"/>
      <c r="GY293" s="309"/>
      <c r="GZ293" s="309"/>
      <c r="HA293" s="309"/>
      <c r="HB293" s="309"/>
      <c r="HC293" s="309"/>
      <c r="HD293" s="309"/>
      <c r="HE293" s="309"/>
      <c r="HF293" s="309"/>
      <c r="HG293" s="309"/>
      <c r="HH293" s="309"/>
      <c r="HI293" s="309"/>
      <c r="HJ293" s="309"/>
      <c r="HK293" s="309"/>
      <c r="HL293" s="309"/>
      <c r="HM293" s="309"/>
      <c r="HN293" s="309"/>
      <c r="HO293" s="309"/>
      <c r="HP293" s="309"/>
      <c r="HQ293" s="309"/>
      <c r="HR293" s="309"/>
      <c r="HS293" s="309"/>
      <c r="HT293" s="309"/>
      <c r="HU293" s="309"/>
      <c r="HV293" s="309"/>
      <c r="HW293" s="309"/>
      <c r="HX293" s="309"/>
      <c r="HY293" s="309"/>
      <c r="HZ293" s="309"/>
      <c r="IA293" s="309"/>
      <c r="IB293" s="309"/>
      <c r="IC293" s="309"/>
      <c r="ID293" s="309"/>
      <c r="IE293" s="309"/>
      <c r="IF293" s="309"/>
      <c r="IG293" s="309"/>
      <c r="IH293" s="309"/>
      <c r="II293" s="309"/>
      <c r="IJ293" s="309"/>
      <c r="IK293" s="309"/>
      <c r="IL293" s="309"/>
      <c r="IM293" s="309"/>
      <c r="IN293" s="309"/>
      <c r="IO293" s="309"/>
      <c r="IP293" s="309"/>
      <c r="IQ293" s="309"/>
      <c r="IR293" s="309"/>
      <c r="IS293" s="309"/>
      <c r="IT293" s="309"/>
      <c r="IU293" s="309"/>
      <c r="IV293" s="309"/>
      <c r="IW293" s="309"/>
      <c r="IX293" s="309"/>
      <c r="IY293" s="309"/>
      <c r="IZ293" s="309"/>
      <c r="JA293" s="309"/>
      <c r="JB293" s="309"/>
      <c r="JC293" s="309"/>
      <c r="JD293" s="309"/>
      <c r="JE293" s="309"/>
      <c r="JF293" s="309"/>
      <c r="JG293" s="309"/>
      <c r="JH293" s="309"/>
      <c r="JI293" s="309"/>
      <c r="JJ293" s="309"/>
      <c r="JK293" s="309"/>
      <c r="JL293" s="309"/>
      <c r="JM293" s="309"/>
      <c r="JN293" s="309"/>
      <c r="JO293" s="309"/>
      <c r="JP293" s="309"/>
      <c r="JQ293" s="309"/>
      <c r="JR293" s="309"/>
      <c r="JS293" s="309"/>
      <c r="JT293" s="309"/>
      <c r="JU293" s="309"/>
      <c r="JV293" s="309"/>
      <c r="JW293" s="309"/>
      <c r="JX293" s="309"/>
      <c r="JY293" s="309"/>
      <c r="JZ293" s="309"/>
      <c r="KA293" s="309"/>
      <c r="KB293" s="309"/>
      <c r="KC293" s="309"/>
      <c r="KD293" s="309"/>
      <c r="KE293" s="309"/>
      <c r="KF293" s="309"/>
      <c r="KG293" s="309"/>
      <c r="KH293" s="309"/>
      <c r="KI293" s="309"/>
      <c r="KJ293" s="309"/>
      <c r="KK293" s="309"/>
      <c r="KL293" s="309"/>
      <c r="KM293" s="309"/>
      <c r="KN293" s="309"/>
      <c r="KO293" s="309"/>
      <c r="KP293" s="309"/>
      <c r="KQ293" s="309"/>
      <c r="KR293" s="309"/>
      <c r="KS293" s="309"/>
      <c r="KT293" s="309"/>
      <c r="KU293" s="309"/>
      <c r="KV293" s="309"/>
      <c r="KW293" s="309"/>
      <c r="KX293" s="309"/>
      <c r="KY293" s="309"/>
      <c r="KZ293" s="309"/>
      <c r="LA293" s="309"/>
      <c r="LB293" s="309"/>
      <c r="LC293" s="309"/>
      <c r="LD293" s="309"/>
      <c r="LE293" s="309"/>
      <c r="LF293" s="309"/>
      <c r="LG293" s="309"/>
      <c r="LH293" s="309"/>
      <c r="LI293" s="309"/>
      <c r="LJ293" s="309"/>
      <c r="LK293" s="309"/>
      <c r="LL293" s="309"/>
      <c r="LM293" s="309"/>
      <c r="LN293" s="309"/>
      <c r="LO293" s="309"/>
      <c r="LP293" s="309"/>
      <c r="LQ293" s="309"/>
      <c r="LR293" s="309"/>
      <c r="LS293" s="309"/>
      <c r="LT293" s="309"/>
      <c r="LU293" s="309"/>
      <c r="LV293" s="309"/>
      <c r="LW293" s="309"/>
      <c r="LX293" s="309"/>
      <c r="LY293" s="309"/>
      <c r="LZ293" s="309"/>
      <c r="MA293" s="309"/>
      <c r="MB293" s="309"/>
      <c r="MC293" s="309"/>
      <c r="MD293" s="309"/>
      <c r="ME293" s="309"/>
      <c r="MF293" s="309"/>
      <c r="MG293" s="309"/>
      <c r="MH293" s="309"/>
      <c r="MI293" s="309"/>
      <c r="MJ293" s="309"/>
      <c r="MK293" s="309"/>
      <c r="ML293" s="309"/>
      <c r="MM293" s="309"/>
      <c r="MN293" s="309"/>
      <c r="MO293" s="309"/>
      <c r="MP293" s="309"/>
      <c r="MQ293" s="309"/>
      <c r="MR293" s="309"/>
      <c r="MS293" s="309"/>
      <c r="MT293" s="309"/>
      <c r="MU293" s="309"/>
      <c r="MV293" s="309"/>
      <c r="MW293" s="309"/>
      <c r="MX293" s="309"/>
      <c r="MY293" s="309"/>
      <c r="MZ293" s="309"/>
      <c r="NA293" s="309"/>
      <c r="NB293" s="309"/>
      <c r="NC293" s="309"/>
      <c r="ND293" s="309"/>
      <c r="NE293" s="309"/>
      <c r="NF293" s="309"/>
      <c r="NG293" s="309"/>
      <c r="NH293" s="309"/>
      <c r="NI293" s="309"/>
      <c r="NJ293" s="309"/>
      <c r="NK293" s="309"/>
      <c r="NL293" s="309"/>
      <c r="NM293" s="309"/>
      <c r="NN293" s="309"/>
      <c r="NO293" s="309"/>
      <c r="NP293" s="309"/>
      <c r="NQ293" s="309"/>
      <c r="NR293" s="309"/>
      <c r="NS293" s="309"/>
      <c r="NT293" s="309"/>
      <c r="NU293" s="309"/>
      <c r="NV293" s="309"/>
      <c r="NW293" s="309"/>
      <c r="NX293" s="309"/>
      <c r="NY293" s="309"/>
      <c r="NZ293" s="309"/>
      <c r="OA293" s="309"/>
      <c r="OB293" s="309"/>
      <c r="OC293" s="309"/>
      <c r="OD293" s="309"/>
      <c r="OE293" s="309"/>
      <c r="OF293" s="309"/>
      <c r="OG293" s="309"/>
      <c r="OH293" s="309"/>
      <c r="OI293" s="309"/>
      <c r="OJ293" s="309"/>
      <c r="OK293" s="309"/>
      <c r="OL293" s="309"/>
      <c r="OM293" s="309"/>
      <c r="ON293" s="309"/>
      <c r="OO293" s="309"/>
      <c r="OP293" s="309"/>
      <c r="OQ293" s="309"/>
      <c r="OR293" s="309"/>
      <c r="OS293" s="309"/>
      <c r="OT293" s="309"/>
      <c r="OU293" s="309"/>
      <c r="OV293" s="309"/>
      <c r="OW293" s="309"/>
      <c r="OX293" s="309"/>
      <c r="OY293" s="309"/>
      <c r="OZ293" s="309"/>
      <c r="PA293" s="309"/>
      <c r="PB293" s="309"/>
      <c r="PC293" s="309"/>
      <c r="PD293" s="309"/>
      <c r="PE293" s="309"/>
      <c r="PF293" s="309"/>
      <c r="PG293" s="309"/>
      <c r="PH293" s="309"/>
      <c r="PI293" s="309"/>
      <c r="PJ293" s="309"/>
      <c r="PK293" s="309"/>
      <c r="PL293" s="309"/>
      <c r="PM293" s="309"/>
      <c r="PN293" s="309"/>
      <c r="PO293" s="309"/>
      <c r="PP293" s="309"/>
      <c r="PQ293" s="309"/>
      <c r="PR293" s="309"/>
      <c r="PS293" s="309"/>
      <c r="PT293" s="309"/>
      <c r="PU293" s="309"/>
      <c r="PV293" s="309"/>
      <c r="PW293" s="309"/>
      <c r="PX293" s="309"/>
      <c r="PY293" s="309"/>
      <c r="PZ293" s="309"/>
      <c r="QA293" s="309"/>
      <c r="QB293" s="309"/>
      <c r="QC293" s="309"/>
      <c r="QD293" s="309"/>
      <c r="QE293" s="309"/>
      <c r="QF293" s="309"/>
      <c r="QG293" s="309"/>
      <c r="QH293" s="309"/>
      <c r="QI293" s="309"/>
      <c r="QJ293" s="309"/>
      <c r="QK293" s="309"/>
      <c r="QL293" s="309"/>
      <c r="QM293" s="309"/>
      <c r="QN293" s="309"/>
      <c r="QO293" s="309"/>
      <c r="QP293" s="309"/>
      <c r="QQ293" s="309"/>
      <c r="QR293" s="309"/>
      <c r="QS293" s="309"/>
      <c r="QT293" s="309"/>
      <c r="QU293" s="309"/>
      <c r="QV293" s="309"/>
      <c r="QW293" s="309"/>
      <c r="QX293" s="309"/>
      <c r="QY293" s="309"/>
      <c r="QZ293" s="309"/>
      <c r="RA293" s="309"/>
      <c r="RB293" s="309"/>
      <c r="RC293" s="309"/>
      <c r="RD293" s="309"/>
      <c r="RE293" s="309"/>
      <c r="RF293" s="309"/>
      <c r="RG293" s="309"/>
      <c r="RH293" s="309"/>
      <c r="RI293" s="309"/>
      <c r="RJ293" s="309"/>
      <c r="RK293" s="309"/>
      <c r="RL293" s="309"/>
      <c r="RM293" s="309"/>
      <c r="RN293" s="309"/>
      <c r="RO293" s="309"/>
      <c r="RP293" s="309"/>
      <c r="RQ293" s="309"/>
      <c r="RR293" s="309"/>
      <c r="RS293" s="309"/>
      <c r="RT293" s="309"/>
      <c r="RU293" s="309"/>
      <c r="RV293" s="309"/>
      <c r="RW293" s="309"/>
      <c r="RX293" s="309"/>
      <c r="RY293" s="309"/>
      <c r="RZ293" s="309"/>
      <c r="SA293" s="309"/>
      <c r="SB293" s="309"/>
      <c r="SC293" s="309"/>
      <c r="SD293" s="309"/>
      <c r="SE293" s="309"/>
      <c r="SF293" s="309"/>
      <c r="SG293" s="309"/>
      <c r="SH293" s="309"/>
      <c r="SI293" s="309"/>
      <c r="SJ293" s="309"/>
      <c r="SK293" s="309"/>
      <c r="SL293" s="309"/>
      <c r="SM293" s="309"/>
      <c r="SN293" s="309"/>
      <c r="SO293" s="309"/>
      <c r="SP293" s="309"/>
      <c r="SQ293" s="309"/>
      <c r="SR293" s="309"/>
      <c r="SS293" s="309"/>
      <c r="ST293" s="309"/>
      <c r="SU293" s="309"/>
      <c r="SV293" s="309"/>
      <c r="SW293" s="309"/>
      <c r="SX293" s="309"/>
      <c r="SY293" s="309"/>
      <c r="SZ293" s="309"/>
      <c r="TA293" s="309"/>
      <c r="TB293" s="309"/>
      <c r="TC293" s="309"/>
      <c r="TD293" s="309"/>
      <c r="TE293" s="309"/>
      <c r="TF293" s="309"/>
      <c r="TG293" s="309"/>
      <c r="TH293" s="309"/>
      <c r="TI293" s="309"/>
      <c r="TJ293" s="309"/>
      <c r="TK293" s="309"/>
      <c r="TL293" s="309"/>
      <c r="TM293" s="309"/>
      <c r="TN293" s="309"/>
      <c r="TO293" s="309"/>
      <c r="TP293" s="309"/>
      <c r="TQ293" s="309"/>
      <c r="TR293" s="309"/>
      <c r="TS293" s="309"/>
      <c r="TT293" s="309"/>
      <c r="TU293" s="309"/>
      <c r="TV293" s="309"/>
      <c r="TW293" s="309"/>
      <c r="TX293" s="309"/>
      <c r="TY293" s="309"/>
      <c r="TZ293" s="309"/>
      <c r="UA293" s="309"/>
      <c r="UB293" s="309"/>
      <c r="UC293" s="309"/>
      <c r="UD293" s="309"/>
      <c r="UE293" s="309"/>
      <c r="UF293" s="309"/>
      <c r="UG293" s="309"/>
      <c r="UH293" s="309"/>
      <c r="UI293" s="309"/>
      <c r="UJ293" s="309"/>
      <c r="UK293" s="309"/>
      <c r="UL293" s="309"/>
      <c r="UM293" s="309"/>
      <c r="UN293" s="309"/>
      <c r="UO293" s="309"/>
      <c r="UP293" s="309"/>
      <c r="UQ293" s="309"/>
      <c r="UR293" s="309"/>
      <c r="US293" s="309"/>
      <c r="UT293" s="309"/>
      <c r="UU293" s="309"/>
      <c r="UV293" s="309"/>
      <c r="UW293" s="309"/>
      <c r="UX293" s="309"/>
      <c r="UY293" s="309"/>
      <c r="UZ293" s="309"/>
      <c r="VA293" s="309"/>
      <c r="VB293" s="309"/>
      <c r="VC293" s="309"/>
      <c r="VD293" s="309"/>
      <c r="VE293" s="309"/>
      <c r="VF293" s="309"/>
      <c r="VG293" s="309"/>
      <c r="VH293" s="309"/>
      <c r="VI293" s="309"/>
      <c r="VJ293" s="309"/>
      <c r="VK293" s="309"/>
      <c r="VL293" s="309"/>
      <c r="VM293" s="309"/>
      <c r="VN293" s="309"/>
      <c r="VO293" s="309"/>
      <c r="VP293" s="309"/>
      <c r="VQ293" s="309"/>
      <c r="VR293" s="309"/>
      <c r="VS293" s="309"/>
      <c r="VT293" s="309"/>
      <c r="VU293" s="309"/>
      <c r="VV293" s="309"/>
      <c r="VW293" s="309"/>
      <c r="VX293" s="309"/>
      <c r="VY293" s="309"/>
      <c r="VZ293" s="309"/>
      <c r="WA293" s="309"/>
      <c r="WB293" s="309"/>
      <c r="WC293" s="309"/>
      <c r="WD293" s="309"/>
      <c r="WE293" s="309"/>
      <c r="WF293" s="309"/>
      <c r="WG293" s="309"/>
      <c r="WH293" s="309"/>
      <c r="WI293" s="309"/>
      <c r="WJ293" s="309"/>
      <c r="WK293" s="309"/>
      <c r="WL293" s="309"/>
      <c r="WM293" s="309"/>
      <c r="WN293" s="309"/>
      <c r="WO293" s="309"/>
      <c r="WP293" s="309"/>
      <c r="WQ293" s="309"/>
      <c r="WR293" s="309"/>
      <c r="WS293" s="309"/>
      <c r="WT293" s="309"/>
      <c r="WU293" s="309"/>
      <c r="WV293" s="309"/>
      <c r="WW293" s="309"/>
      <c r="WX293" s="309"/>
      <c r="WY293" s="309"/>
      <c r="WZ293" s="309"/>
      <c r="XA293" s="309"/>
      <c r="XB293" s="309"/>
      <c r="XC293" s="309"/>
      <c r="XD293" s="309"/>
      <c r="XE293" s="309"/>
      <c r="XF293" s="309"/>
      <c r="XG293" s="309"/>
      <c r="XH293" s="309"/>
      <c r="XI293" s="309"/>
      <c r="XJ293" s="309"/>
      <c r="XK293" s="309"/>
      <c r="XL293" s="309"/>
      <c r="XM293" s="309"/>
      <c r="XN293" s="309"/>
      <c r="XO293" s="309"/>
      <c r="XP293" s="309"/>
      <c r="XQ293" s="309"/>
      <c r="XR293" s="309"/>
      <c r="XS293" s="309"/>
      <c r="XT293" s="309"/>
      <c r="XU293" s="309"/>
      <c r="XV293" s="309"/>
      <c r="XW293" s="309"/>
      <c r="XX293" s="309"/>
      <c r="XY293" s="309"/>
      <c r="XZ293" s="309"/>
      <c r="YA293" s="309"/>
      <c r="YB293" s="309"/>
      <c r="YC293" s="309"/>
      <c r="YD293" s="309"/>
      <c r="YE293" s="309"/>
      <c r="YF293" s="309"/>
      <c r="YG293" s="309"/>
      <c r="YH293" s="309"/>
      <c r="YI293" s="309"/>
      <c r="YJ293" s="309"/>
      <c r="YK293" s="309"/>
      <c r="YL293" s="309"/>
      <c r="YM293" s="309"/>
      <c r="YN293" s="309"/>
      <c r="YO293" s="309"/>
      <c r="YP293" s="309"/>
      <c r="YQ293" s="309"/>
      <c r="YR293" s="309"/>
      <c r="YS293" s="309"/>
      <c r="YT293" s="309"/>
      <c r="YU293" s="309"/>
      <c r="YV293" s="309"/>
      <c r="YW293" s="309"/>
      <c r="YX293" s="309"/>
      <c r="YY293" s="309"/>
      <c r="YZ293" s="309"/>
      <c r="ZA293" s="309"/>
      <c r="ZB293" s="309"/>
      <c r="ZC293" s="309"/>
      <c r="ZD293" s="309"/>
      <c r="ZE293" s="309"/>
      <c r="ZF293" s="309"/>
      <c r="ZG293" s="309"/>
      <c r="ZH293" s="309"/>
      <c r="ZI293" s="309"/>
      <c r="ZJ293" s="309"/>
      <c r="ZK293" s="309"/>
      <c r="ZL293" s="309"/>
      <c r="ZM293" s="309"/>
      <c r="ZN293" s="309"/>
      <c r="ZO293" s="309"/>
      <c r="ZP293" s="309"/>
      <c r="ZQ293" s="309"/>
      <c r="ZR293" s="309"/>
      <c r="ZS293" s="309"/>
      <c r="ZT293" s="309"/>
      <c r="ZU293" s="309"/>
      <c r="ZV293" s="309"/>
      <c r="ZW293" s="309"/>
      <c r="ZX293" s="309"/>
      <c r="ZY293" s="309"/>
      <c r="ZZ293" s="309"/>
      <c r="AAA293" s="309"/>
      <c r="AAB293" s="309"/>
      <c r="AAC293" s="309"/>
      <c r="AAD293" s="309"/>
      <c r="AAE293" s="309"/>
      <c r="AAF293" s="309"/>
      <c r="AAG293" s="309"/>
      <c r="AAH293" s="309"/>
      <c r="AAI293" s="309"/>
      <c r="AAJ293" s="309"/>
      <c r="AAK293" s="309"/>
      <c r="AAL293" s="309"/>
      <c r="AAM293" s="309"/>
      <c r="AAN293" s="309"/>
      <c r="AAO293" s="309"/>
      <c r="AAP293" s="309"/>
      <c r="AAQ293" s="309"/>
      <c r="AAR293" s="309"/>
      <c r="AAS293" s="309"/>
      <c r="AAT293" s="309"/>
      <c r="AAU293" s="309"/>
      <c r="AAV293" s="309"/>
      <c r="AAW293" s="309"/>
      <c r="AAX293" s="309"/>
      <c r="AAY293" s="309"/>
      <c r="AAZ293" s="309"/>
      <c r="ABA293" s="309"/>
      <c r="ABB293" s="309"/>
      <c r="ABC293" s="309"/>
      <c r="ABD293" s="309"/>
      <c r="ABE293" s="309"/>
      <c r="ABF293" s="309"/>
      <c r="ABG293" s="309"/>
      <c r="ABH293" s="309"/>
      <c r="ABI293" s="309"/>
      <c r="ABJ293" s="309"/>
      <c r="ABK293" s="309"/>
      <c r="ABL293" s="309"/>
      <c r="ABM293" s="309"/>
      <c r="ABN293" s="309"/>
      <c r="ABO293" s="309"/>
      <c r="ABP293" s="309"/>
      <c r="ABQ293" s="309"/>
      <c r="ABR293" s="309"/>
      <c r="ABS293" s="309"/>
      <c r="ABT293" s="309"/>
      <c r="ABU293" s="309"/>
      <c r="ABV293" s="309"/>
      <c r="ABW293" s="309"/>
      <c r="ABX293" s="309"/>
      <c r="ABY293" s="309"/>
      <c r="ABZ293" s="309"/>
      <c r="ACA293" s="309"/>
      <c r="ACB293" s="309"/>
      <c r="ACC293" s="309"/>
      <c r="ACD293" s="309"/>
      <c r="ACE293" s="309"/>
      <c r="ACF293" s="309"/>
      <c r="ACG293" s="309"/>
      <c r="ACH293" s="309"/>
      <c r="ACI293" s="309"/>
      <c r="ACJ293" s="309"/>
      <c r="ACK293" s="309"/>
      <c r="ACL293" s="309"/>
      <c r="ACM293" s="309"/>
      <c r="ACN293" s="309"/>
      <c r="ACO293" s="309"/>
      <c r="ACP293" s="309"/>
      <c r="ACQ293" s="309"/>
      <c r="ACR293" s="309"/>
      <c r="ACS293" s="309"/>
      <c r="ACT293" s="309"/>
      <c r="ACU293" s="309"/>
      <c r="ACV293" s="309"/>
      <c r="ACW293" s="309"/>
      <c r="ACX293" s="309"/>
      <c r="ACY293" s="309"/>
      <c r="ACZ293" s="309"/>
      <c r="ADA293" s="309"/>
      <c r="ADB293" s="309"/>
      <c r="ADC293" s="309"/>
      <c r="ADD293" s="309"/>
      <c r="ADE293" s="309"/>
      <c r="ADF293" s="309"/>
      <c r="ADG293" s="309"/>
      <c r="ADH293" s="309"/>
      <c r="ADI293" s="309"/>
      <c r="ADJ293" s="309"/>
      <c r="ADK293" s="309"/>
      <c r="ADL293" s="309"/>
      <c r="ADM293" s="309"/>
      <c r="ADN293" s="309"/>
      <c r="ADO293" s="309"/>
      <c r="ADP293" s="309"/>
      <c r="ADQ293" s="309"/>
      <c r="ADR293" s="309"/>
      <c r="ADS293" s="309"/>
      <c r="ADT293" s="309"/>
      <c r="ADU293" s="309"/>
      <c r="ADV293" s="309"/>
      <c r="ADW293" s="309"/>
      <c r="ADX293" s="309"/>
      <c r="ADY293" s="309"/>
      <c r="ADZ293" s="309"/>
      <c r="AEA293" s="309"/>
      <c r="AEB293" s="309"/>
      <c r="AEC293" s="309"/>
      <c r="AED293" s="309"/>
      <c r="AEE293" s="309"/>
      <c r="AEF293" s="309"/>
      <c r="AEG293" s="309"/>
      <c r="AEH293" s="309"/>
      <c r="AEI293" s="309"/>
      <c r="AEJ293" s="309"/>
      <c r="AEK293" s="309"/>
      <c r="AEL293" s="309"/>
      <c r="AEM293" s="309"/>
      <c r="AEN293" s="309"/>
      <c r="AEO293" s="309"/>
      <c r="AEP293" s="309"/>
      <c r="AEQ293" s="309"/>
      <c r="AER293" s="309"/>
      <c r="AES293" s="309"/>
      <c r="AET293" s="309"/>
      <c r="AEU293" s="309"/>
      <c r="AEV293" s="309"/>
      <c r="AEW293" s="309"/>
      <c r="AEX293" s="309"/>
      <c r="AEY293" s="309"/>
      <c r="AEZ293" s="309"/>
      <c r="AFA293" s="309"/>
      <c r="AFB293" s="309"/>
      <c r="AFC293" s="309"/>
      <c r="AFD293" s="309"/>
      <c r="AFE293" s="309"/>
      <c r="AFF293" s="309"/>
      <c r="AFG293" s="309"/>
      <c r="AFH293" s="309"/>
      <c r="AFI293" s="309"/>
      <c r="AFJ293" s="309"/>
      <c r="AFK293" s="309"/>
      <c r="AFL293" s="309"/>
      <c r="AFM293" s="309"/>
      <c r="AFN293" s="309"/>
      <c r="AFO293" s="309"/>
      <c r="AFP293" s="309"/>
      <c r="AFQ293" s="309"/>
      <c r="AFR293" s="309"/>
      <c r="AFS293" s="309"/>
      <c r="AFT293" s="309"/>
      <c r="AFU293" s="309"/>
      <c r="AFV293" s="309"/>
      <c r="AFW293" s="309"/>
      <c r="AFX293" s="309"/>
      <c r="AFY293" s="309"/>
      <c r="AFZ293" s="309"/>
      <c r="AGA293" s="309"/>
      <c r="AGB293" s="309"/>
      <c r="AGC293" s="309"/>
      <c r="AGD293" s="309"/>
      <c r="AGE293" s="309"/>
      <c r="AGF293" s="309"/>
      <c r="AGG293" s="309"/>
      <c r="AGH293" s="309"/>
      <c r="AGI293" s="309"/>
      <c r="AGJ293" s="309"/>
      <c r="AGK293" s="309"/>
      <c r="AGL293" s="309"/>
      <c r="AGM293" s="309"/>
      <c r="AGN293" s="309"/>
      <c r="AGO293" s="309"/>
      <c r="AGP293" s="309"/>
      <c r="AGQ293" s="309"/>
      <c r="AGR293" s="309"/>
      <c r="AGS293" s="309"/>
      <c r="AGT293" s="309"/>
      <c r="AGU293" s="309"/>
      <c r="AGV293" s="309"/>
      <c r="AGW293" s="309"/>
      <c r="AGX293" s="309"/>
      <c r="AGY293" s="309"/>
      <c r="AGZ293" s="309"/>
      <c r="AHA293" s="309"/>
      <c r="AHB293" s="309"/>
      <c r="AHC293" s="309"/>
      <c r="AHD293" s="309"/>
      <c r="AHE293" s="309"/>
      <c r="AHF293" s="309"/>
      <c r="AHG293" s="309"/>
      <c r="AHH293" s="309"/>
      <c r="AHI293" s="309"/>
      <c r="AHJ293" s="309"/>
      <c r="AHK293" s="309"/>
      <c r="AHL293" s="309"/>
      <c r="AHM293" s="309"/>
      <c r="AHN293" s="309"/>
      <c r="AHO293" s="309"/>
      <c r="AHP293" s="309"/>
      <c r="AHQ293" s="309"/>
      <c r="AHR293" s="309"/>
      <c r="AHS293" s="309"/>
      <c r="AHT293" s="309"/>
      <c r="AHU293" s="309"/>
      <c r="AHV293" s="309"/>
      <c r="AHW293" s="309"/>
      <c r="AHX293" s="309"/>
      <c r="AHY293" s="309"/>
      <c r="AHZ293" s="309"/>
      <c r="AIA293" s="309"/>
      <c r="AIB293" s="309"/>
      <c r="AIC293" s="309"/>
      <c r="AID293" s="309"/>
      <c r="AIE293" s="309"/>
      <c r="AIF293" s="309"/>
      <c r="AIG293" s="309"/>
      <c r="AIH293" s="309"/>
      <c r="AII293" s="309"/>
      <c r="AIJ293" s="309"/>
      <c r="AIK293" s="309"/>
      <c r="AIL293" s="309"/>
      <c r="AIM293" s="309"/>
      <c r="AIN293" s="309"/>
      <c r="AIO293" s="309"/>
      <c r="AIP293" s="309"/>
      <c r="AIQ293" s="309"/>
      <c r="AIR293" s="309"/>
      <c r="AIS293" s="309"/>
      <c r="AIT293" s="309"/>
      <c r="AIU293" s="309"/>
      <c r="AIV293" s="309"/>
      <c r="AIW293" s="309"/>
      <c r="AIX293" s="309"/>
      <c r="AIY293" s="309"/>
      <c r="AIZ293" s="309"/>
      <c r="AJA293" s="309"/>
      <c r="AJB293" s="309"/>
      <c r="AJC293" s="309"/>
      <c r="AJD293" s="309"/>
      <c r="AJE293" s="309"/>
      <c r="AJF293" s="309"/>
      <c r="AJG293" s="309"/>
      <c r="AJH293" s="309"/>
      <c r="AJI293" s="309"/>
      <c r="AJJ293" s="309"/>
      <c r="AJK293" s="309"/>
      <c r="AJL293" s="309"/>
      <c r="AJM293" s="309"/>
      <c r="AJN293" s="309"/>
      <c r="AJO293" s="309"/>
      <c r="AJP293" s="309"/>
      <c r="AJQ293" s="309"/>
      <c r="AJR293" s="309"/>
      <c r="AJS293" s="309"/>
      <c r="AJT293" s="309"/>
      <c r="AJU293" s="309"/>
      <c r="AJV293" s="309"/>
      <c r="AJW293" s="309"/>
      <c r="AJX293" s="309"/>
      <c r="AJY293" s="309"/>
      <c r="AJZ293" s="309"/>
      <c r="AKA293" s="309"/>
      <c r="AKB293" s="309"/>
      <c r="AKC293" s="309"/>
      <c r="AKD293" s="309"/>
      <c r="AKE293" s="309"/>
      <c r="AKF293" s="309"/>
      <c r="AKG293" s="309"/>
      <c r="AKH293" s="309"/>
      <c r="AKI293" s="309"/>
      <c r="AKJ293" s="309"/>
      <c r="AKK293" s="309"/>
      <c r="AKL293" s="309"/>
      <c r="AKM293" s="309"/>
      <c r="AKN293" s="309"/>
      <c r="AKO293" s="309"/>
      <c r="AKP293" s="309"/>
      <c r="AKQ293" s="309"/>
      <c r="AKR293" s="309"/>
      <c r="AKS293" s="309"/>
      <c r="AKT293" s="309"/>
      <c r="AKU293" s="309"/>
      <c r="AKV293" s="309"/>
      <c r="AKW293" s="309"/>
      <c r="AKX293" s="309"/>
      <c r="AKY293" s="309"/>
      <c r="AKZ293" s="309"/>
      <c r="ALA293" s="309"/>
      <c r="ALB293" s="309"/>
      <c r="ALC293" s="309"/>
      <c r="ALD293" s="309"/>
      <c r="ALE293" s="309"/>
      <c r="ALF293" s="309"/>
      <c r="ALG293" s="309"/>
      <c r="ALH293" s="309"/>
      <c r="ALI293" s="309"/>
      <c r="ALJ293" s="309"/>
      <c r="ALK293" s="309"/>
      <c r="ALL293" s="309"/>
      <c r="ALM293" s="309"/>
      <c r="ALN293" s="309"/>
      <c r="ALO293" s="309"/>
      <c r="ALP293" s="309"/>
      <c r="ALQ293" s="309"/>
      <c r="ALR293" s="309"/>
      <c r="ALS293" s="309"/>
      <c r="ALT293" s="309"/>
      <c r="ALU293" s="309"/>
      <c r="ALV293" s="309"/>
      <c r="ALW293" s="309"/>
      <c r="ALX293" s="309"/>
      <c r="ALY293" s="309"/>
      <c r="ALZ293" s="309"/>
      <c r="AMA293" s="309"/>
      <c r="AMB293" s="309"/>
      <c r="AMC293" s="309"/>
      <c r="AMD293" s="309"/>
      <c r="AME293" s="309"/>
      <c r="AMF293" s="309"/>
      <c r="AMG293" s="309"/>
      <c r="AMH293" s="309"/>
      <c r="AMI293" s="309"/>
      <c r="AMJ293" s="309"/>
      <c r="AMK293" s="309"/>
      <c r="AML293" s="309"/>
      <c r="AMM293" s="309"/>
      <c r="AMN293" s="309"/>
      <c r="AMO293" s="309"/>
      <c r="AMP293" s="309"/>
      <c r="AMQ293" s="309"/>
      <c r="AMR293" s="309"/>
      <c r="AMS293" s="309"/>
      <c r="AMT293" s="309"/>
      <c r="AMU293" s="309"/>
      <c r="AMV293" s="309"/>
      <c r="AMW293" s="309"/>
      <c r="AMX293" s="309"/>
      <c r="AMY293" s="309"/>
      <c r="AMZ293" s="309"/>
      <c r="ANA293" s="309"/>
      <c r="ANB293" s="309"/>
      <c r="ANC293" s="309"/>
      <c r="AND293" s="309"/>
      <c r="ANE293" s="309"/>
      <c r="ANF293" s="309"/>
      <c r="ANG293" s="309"/>
      <c r="ANH293" s="309"/>
      <c r="ANI293" s="309"/>
      <c r="ANJ293" s="309"/>
      <c r="ANK293" s="309"/>
      <c r="ANL293" s="309"/>
      <c r="ANM293" s="309"/>
      <c r="ANN293" s="309"/>
      <c r="ANO293" s="309"/>
      <c r="ANP293" s="309"/>
      <c r="ANQ293" s="309"/>
      <c r="ANR293" s="309"/>
      <c r="ANS293" s="309"/>
      <c r="ANT293" s="309"/>
      <c r="ANU293" s="309"/>
      <c r="ANV293" s="309"/>
      <c r="ANW293" s="309"/>
      <c r="ANX293" s="309"/>
      <c r="ANY293" s="309"/>
      <c r="ANZ293" s="309"/>
      <c r="AOA293" s="309"/>
      <c r="AOB293" s="309"/>
      <c r="AOC293" s="309"/>
      <c r="AOD293" s="309"/>
      <c r="AOE293" s="309"/>
      <c r="AOF293" s="309"/>
      <c r="AOG293" s="309"/>
      <c r="AOH293" s="309"/>
      <c r="AOI293" s="309"/>
      <c r="AOJ293" s="309"/>
      <c r="AOK293" s="309"/>
      <c r="AOL293" s="309"/>
      <c r="AOM293" s="309"/>
      <c r="AON293" s="309"/>
      <c r="AOO293" s="309"/>
      <c r="AOP293" s="309"/>
      <c r="AOQ293" s="309"/>
      <c r="AOR293" s="309"/>
      <c r="AOS293" s="309"/>
      <c r="AOT293" s="309"/>
      <c r="AOU293" s="309"/>
      <c r="AOV293" s="309"/>
      <c r="AOW293" s="309"/>
      <c r="AOX293" s="309"/>
      <c r="AOY293" s="309"/>
      <c r="AOZ293" s="309"/>
      <c r="APA293" s="309"/>
      <c r="APB293" s="309"/>
      <c r="APC293" s="309"/>
      <c r="APD293" s="309"/>
      <c r="APE293" s="309"/>
      <c r="APF293" s="309"/>
      <c r="APG293" s="309"/>
      <c r="APH293" s="309"/>
      <c r="API293" s="309"/>
      <c r="APJ293" s="309"/>
      <c r="APK293" s="309"/>
      <c r="APL293" s="309"/>
      <c r="APM293" s="309"/>
      <c r="APN293" s="309"/>
      <c r="APO293" s="309"/>
      <c r="APP293" s="309"/>
      <c r="APQ293" s="309"/>
      <c r="APR293" s="309"/>
      <c r="APS293" s="309"/>
      <c r="APT293" s="309"/>
      <c r="APU293" s="309"/>
      <c r="APV293" s="309"/>
      <c r="APW293" s="309"/>
      <c r="APX293" s="309"/>
      <c r="APY293" s="309"/>
      <c r="APZ293" s="309"/>
      <c r="AQA293" s="309"/>
      <c r="AQB293" s="309"/>
      <c r="AQC293" s="309"/>
      <c r="AQD293" s="309"/>
      <c r="AQE293" s="309"/>
      <c r="AQF293" s="309"/>
      <c r="AQG293" s="309"/>
      <c r="AQH293" s="309"/>
      <c r="AQI293" s="309"/>
      <c r="AQJ293" s="309"/>
      <c r="AQK293" s="309"/>
      <c r="AQL293" s="309"/>
      <c r="AQM293" s="309"/>
      <c r="AQN293" s="309"/>
      <c r="AQO293" s="309"/>
      <c r="AQP293" s="309"/>
      <c r="AQQ293" s="309"/>
      <c r="AQR293" s="309"/>
      <c r="AQS293" s="309"/>
      <c r="AQT293" s="309"/>
      <c r="AQU293" s="309"/>
      <c r="AQV293" s="309"/>
      <c r="AQW293" s="309"/>
      <c r="AQX293" s="309"/>
      <c r="AQY293" s="309"/>
      <c r="AQZ293" s="309"/>
      <c r="ARA293" s="309"/>
      <c r="ARB293" s="309"/>
      <c r="ARC293" s="309"/>
      <c r="ARD293" s="309"/>
      <c r="ARE293" s="309"/>
      <c r="ARF293" s="309"/>
      <c r="ARG293" s="309"/>
      <c r="ARH293" s="309"/>
      <c r="ARI293" s="309"/>
      <c r="ARJ293" s="309"/>
      <c r="ARK293" s="309"/>
      <c r="ARL293" s="309"/>
      <c r="ARM293" s="309"/>
      <c r="ARN293" s="309"/>
      <c r="ARO293" s="309"/>
      <c r="ARP293" s="309"/>
      <c r="ARQ293" s="309"/>
      <c r="ARR293" s="309"/>
      <c r="ARS293" s="309"/>
      <c r="ART293" s="309"/>
      <c r="ARU293" s="309"/>
      <c r="ARV293" s="309"/>
      <c r="ARW293" s="309"/>
      <c r="ARX293" s="309"/>
      <c r="ARY293" s="309"/>
      <c r="ARZ293" s="309"/>
      <c r="ASA293" s="309"/>
      <c r="ASB293" s="309"/>
      <c r="ASC293" s="309"/>
      <c r="ASD293" s="309"/>
      <c r="ASE293" s="309"/>
      <c r="ASF293" s="309"/>
      <c r="ASG293" s="309"/>
      <c r="ASH293" s="309"/>
      <c r="ASI293" s="309"/>
      <c r="ASJ293" s="309"/>
      <c r="ASK293" s="309"/>
      <c r="ASL293" s="309"/>
      <c r="ASM293" s="309"/>
      <c r="ASN293" s="309"/>
      <c r="ASO293" s="309"/>
      <c r="ASP293" s="309"/>
      <c r="ASQ293" s="309"/>
      <c r="ASR293" s="309"/>
      <c r="ASS293" s="309"/>
      <c r="AST293" s="309"/>
      <c r="ASU293" s="309"/>
      <c r="ASV293" s="309"/>
      <c r="ASW293" s="309"/>
      <c r="ASX293" s="309"/>
      <c r="ASY293" s="309"/>
      <c r="ASZ293" s="309"/>
      <c r="ATA293" s="309"/>
      <c r="ATB293" s="309"/>
      <c r="ATC293" s="309"/>
      <c r="ATD293" s="309"/>
      <c r="ATE293" s="309"/>
      <c r="ATF293" s="309"/>
      <c r="ATG293" s="309"/>
      <c r="ATH293" s="309"/>
      <c r="ATI293" s="309"/>
      <c r="ATJ293" s="309"/>
      <c r="ATK293" s="309"/>
      <c r="ATL293" s="309"/>
      <c r="ATM293" s="309"/>
      <c r="ATN293" s="309"/>
      <c r="ATO293" s="309"/>
      <c r="ATP293" s="309"/>
      <c r="ATQ293" s="309"/>
      <c r="ATR293" s="309"/>
      <c r="ATS293" s="309"/>
      <c r="ATT293" s="309"/>
      <c r="ATU293" s="309"/>
      <c r="ATV293" s="309"/>
      <c r="ATW293" s="309"/>
      <c r="ATX293" s="309"/>
      <c r="ATY293" s="309"/>
      <c r="ATZ293" s="309"/>
      <c r="AUA293" s="309"/>
      <c r="AUB293" s="309"/>
      <c r="AUC293" s="309"/>
      <c r="AUD293" s="309"/>
      <c r="AUE293" s="309"/>
      <c r="AUF293" s="309"/>
      <c r="AUG293" s="309"/>
      <c r="AUH293" s="309"/>
      <c r="AUI293" s="309"/>
      <c r="AUJ293" s="309"/>
      <c r="AUK293" s="309"/>
      <c r="AUL293" s="309"/>
      <c r="AUM293" s="309"/>
      <c r="AUN293" s="309"/>
      <c r="AUO293" s="309"/>
      <c r="AUP293" s="309"/>
      <c r="AUQ293" s="309"/>
      <c r="AUR293" s="309"/>
      <c r="AUS293" s="309"/>
      <c r="AUT293" s="309"/>
      <c r="AUU293" s="309"/>
      <c r="AUV293" s="309"/>
      <c r="AUW293" s="309"/>
      <c r="AUX293" s="309"/>
      <c r="AUY293" s="309"/>
      <c r="AUZ293" s="309"/>
      <c r="AVA293" s="309"/>
      <c r="AVB293" s="309"/>
      <c r="AVC293" s="309"/>
      <c r="AVD293" s="309"/>
      <c r="AVE293" s="309"/>
      <c r="AVF293" s="309"/>
      <c r="AVG293" s="309"/>
      <c r="AVH293" s="309"/>
      <c r="AVI293" s="309"/>
      <c r="AVJ293" s="309"/>
      <c r="AVK293" s="309"/>
      <c r="AVL293" s="309"/>
      <c r="AVM293" s="309"/>
      <c r="AVN293" s="309"/>
      <c r="AVO293" s="309"/>
      <c r="AVP293" s="309"/>
      <c r="AVQ293" s="309"/>
      <c r="AVR293" s="309"/>
      <c r="AVS293" s="309"/>
      <c r="AVT293" s="309"/>
      <c r="AVU293" s="309"/>
      <c r="AVV293" s="309"/>
      <c r="AVW293" s="309"/>
      <c r="AVX293" s="309"/>
      <c r="AVY293" s="309"/>
      <c r="AVZ293" s="309"/>
      <c r="AWA293" s="309"/>
      <c r="AWB293" s="309"/>
      <c r="AWC293" s="309"/>
      <c r="AWD293" s="309"/>
      <c r="AWE293" s="309"/>
      <c r="AWF293" s="309"/>
      <c r="AWG293" s="309"/>
      <c r="AWH293" s="309"/>
      <c r="AWI293" s="309"/>
      <c r="AWJ293" s="309"/>
      <c r="AWK293" s="309"/>
      <c r="AWL293" s="309"/>
      <c r="AWM293" s="309"/>
      <c r="AWN293" s="309"/>
      <c r="AWO293" s="309"/>
      <c r="AWP293" s="309"/>
      <c r="AWQ293" s="309"/>
      <c r="AWR293" s="309"/>
      <c r="AWS293" s="309"/>
      <c r="AWT293" s="309"/>
      <c r="AWU293" s="309"/>
      <c r="AWV293" s="309"/>
      <c r="AWW293" s="309"/>
      <c r="AWX293" s="309"/>
      <c r="AWY293" s="309"/>
      <c r="AWZ293" s="309"/>
      <c r="AXA293" s="309"/>
      <c r="AXB293" s="309"/>
      <c r="AXC293" s="309"/>
      <c r="AXD293" s="309"/>
      <c r="AXE293" s="309"/>
      <c r="AXF293" s="309"/>
      <c r="AXG293" s="309"/>
      <c r="AXH293" s="309"/>
      <c r="AXI293" s="309"/>
      <c r="AXJ293" s="309"/>
      <c r="AXK293" s="309"/>
      <c r="AXL293" s="309"/>
      <c r="AXM293" s="309"/>
      <c r="AXN293" s="309"/>
      <c r="AXO293" s="309"/>
      <c r="AXP293" s="309"/>
      <c r="AXQ293" s="309"/>
      <c r="AXR293" s="309"/>
      <c r="AXS293" s="309"/>
      <c r="AXT293" s="309"/>
      <c r="AXU293" s="309"/>
      <c r="AXV293" s="309"/>
      <c r="AXW293" s="309"/>
      <c r="AXX293" s="309"/>
      <c r="AXY293" s="309"/>
      <c r="AXZ293" s="309"/>
      <c r="AYA293" s="309"/>
      <c r="AYB293" s="309"/>
      <c r="AYC293" s="309"/>
      <c r="AYD293" s="309"/>
      <c r="AYE293" s="309"/>
      <c r="AYF293" s="309"/>
      <c r="AYG293" s="309"/>
      <c r="AYH293" s="309"/>
      <c r="AYI293" s="309"/>
      <c r="AYJ293" s="309"/>
      <c r="AYK293" s="309"/>
      <c r="AYL293" s="309"/>
      <c r="AYM293" s="309"/>
      <c r="AYN293" s="309"/>
      <c r="AYO293" s="309"/>
      <c r="AYP293" s="309"/>
      <c r="AYQ293" s="309"/>
      <c r="AYR293" s="309"/>
      <c r="AYS293" s="309"/>
      <c r="AYT293" s="309"/>
      <c r="AYU293" s="309"/>
      <c r="AYV293" s="309"/>
      <c r="AYW293" s="309"/>
      <c r="AYX293" s="309"/>
      <c r="AYY293" s="309"/>
      <c r="AYZ293" s="309"/>
      <c r="AZA293" s="309"/>
      <c r="AZB293" s="309"/>
      <c r="AZC293" s="309"/>
      <c r="AZD293" s="309"/>
      <c r="AZE293" s="309"/>
      <c r="AZF293" s="309"/>
      <c r="AZG293" s="309"/>
      <c r="AZH293" s="309"/>
      <c r="AZI293" s="309"/>
      <c r="AZJ293" s="309"/>
      <c r="AZK293" s="309"/>
      <c r="AZL293" s="309"/>
      <c r="AZM293" s="309"/>
      <c r="AZN293" s="309"/>
      <c r="AZO293" s="309"/>
      <c r="AZP293" s="309"/>
      <c r="AZQ293" s="309"/>
      <c r="AZR293" s="309"/>
      <c r="AZS293" s="309"/>
      <c r="AZT293" s="309"/>
      <c r="AZU293" s="309"/>
      <c r="AZV293" s="309"/>
      <c r="AZW293" s="309"/>
      <c r="AZX293" s="309"/>
      <c r="AZY293" s="309"/>
      <c r="AZZ293" s="309"/>
      <c r="BAA293" s="309"/>
      <c r="BAB293" s="309"/>
      <c r="BAC293" s="309"/>
      <c r="BAD293" s="309"/>
      <c r="BAE293" s="309"/>
      <c r="BAF293" s="309"/>
      <c r="BAG293" s="309"/>
      <c r="BAH293" s="309"/>
      <c r="BAI293" s="309"/>
      <c r="BAJ293" s="309"/>
      <c r="BAK293" s="309"/>
      <c r="BAL293" s="309"/>
      <c r="BAM293" s="309"/>
      <c r="BAN293" s="309"/>
      <c r="BAO293" s="309"/>
      <c r="BAP293" s="309"/>
      <c r="BAQ293" s="309"/>
      <c r="BAR293" s="309"/>
      <c r="BAS293" s="309"/>
      <c r="BAT293" s="309"/>
      <c r="BAU293" s="309"/>
      <c r="BAV293" s="309"/>
      <c r="BAW293" s="309"/>
      <c r="BAX293" s="309"/>
      <c r="BAY293" s="309"/>
      <c r="BAZ293" s="309"/>
      <c r="BBA293" s="309"/>
      <c r="BBB293" s="309"/>
      <c r="BBC293" s="309"/>
      <c r="BBD293" s="309"/>
      <c r="BBE293" s="309"/>
      <c r="BBF293" s="309"/>
      <c r="BBG293" s="309"/>
      <c r="BBH293" s="309"/>
      <c r="BBI293" s="309"/>
      <c r="BBJ293" s="309"/>
      <c r="BBK293" s="309"/>
      <c r="BBL293" s="309"/>
      <c r="BBM293" s="309"/>
      <c r="BBN293" s="309"/>
      <c r="BBO293" s="309"/>
      <c r="BBP293" s="309"/>
      <c r="BBQ293" s="309"/>
      <c r="BBR293" s="309"/>
      <c r="BBS293" s="309"/>
      <c r="BBT293" s="309"/>
      <c r="BBU293" s="309"/>
      <c r="BBV293" s="309"/>
      <c r="BBW293" s="309"/>
      <c r="BBX293" s="309"/>
      <c r="BBY293" s="309"/>
      <c r="BBZ293" s="309"/>
      <c r="BCA293" s="309"/>
      <c r="BCB293" s="309"/>
      <c r="BCC293" s="309"/>
      <c r="BCD293" s="309"/>
      <c r="BCE293" s="309"/>
      <c r="BCF293" s="309"/>
      <c r="BCG293" s="309"/>
      <c r="BCH293" s="309"/>
      <c r="BCI293" s="309"/>
      <c r="BCJ293" s="309"/>
      <c r="BCK293" s="309"/>
      <c r="BCL293" s="309"/>
      <c r="BCM293" s="309"/>
      <c r="BCN293" s="309"/>
      <c r="BCO293" s="309"/>
      <c r="BCP293" s="309"/>
      <c r="BCQ293" s="309"/>
      <c r="BCR293" s="309"/>
      <c r="BCS293" s="309"/>
      <c r="BCT293" s="309"/>
      <c r="BCU293" s="309"/>
      <c r="BCV293" s="309"/>
      <c r="BCW293" s="309"/>
      <c r="BCX293" s="309"/>
      <c r="BCY293" s="309"/>
      <c r="BCZ293" s="309"/>
      <c r="BDA293" s="309"/>
      <c r="BDB293" s="309"/>
      <c r="BDC293" s="309"/>
      <c r="BDD293" s="309"/>
      <c r="BDE293" s="309"/>
      <c r="BDF293" s="309"/>
      <c r="BDG293" s="309"/>
      <c r="BDH293" s="309"/>
      <c r="BDI293" s="309"/>
      <c r="BDJ293" s="309"/>
      <c r="BDK293" s="309"/>
      <c r="BDL293" s="309"/>
      <c r="BDM293" s="309"/>
      <c r="BDN293" s="309"/>
      <c r="BDO293" s="309"/>
      <c r="BDP293" s="309"/>
      <c r="BDQ293" s="309"/>
      <c r="BDR293" s="309"/>
      <c r="BDS293" s="309"/>
      <c r="BDT293" s="309"/>
      <c r="BDU293" s="309"/>
      <c r="BDV293" s="309"/>
      <c r="BDW293" s="309"/>
      <c r="BDX293" s="309"/>
      <c r="BDY293" s="309"/>
      <c r="BDZ293" s="309"/>
      <c r="BEA293" s="309"/>
      <c r="BEB293" s="309"/>
      <c r="BEC293" s="309"/>
      <c r="BED293" s="309"/>
      <c r="BEE293" s="309"/>
      <c r="BEF293" s="309"/>
      <c r="BEG293" s="309"/>
      <c r="BEH293" s="309"/>
      <c r="BEI293" s="309"/>
      <c r="BEJ293" s="309"/>
      <c r="BEK293" s="309"/>
      <c r="BEL293" s="309"/>
      <c r="BEM293" s="309"/>
      <c r="BEN293" s="309"/>
      <c r="BEO293" s="309"/>
      <c r="BEP293" s="309"/>
      <c r="BEQ293" s="309"/>
      <c r="BER293" s="309"/>
      <c r="BES293" s="309"/>
      <c r="BET293" s="309"/>
      <c r="BEU293" s="309"/>
      <c r="BEV293" s="309"/>
      <c r="BEW293" s="309"/>
      <c r="BEX293" s="309"/>
      <c r="BEY293" s="309"/>
      <c r="BEZ293" s="309"/>
      <c r="BFA293" s="309"/>
      <c r="BFB293" s="309"/>
      <c r="BFC293" s="309"/>
      <c r="BFD293" s="309"/>
      <c r="BFE293" s="309"/>
      <c r="BFF293" s="309"/>
      <c r="BFG293" s="309"/>
      <c r="BFH293" s="309"/>
      <c r="BFI293" s="309"/>
      <c r="BFJ293" s="309"/>
      <c r="BFK293" s="309"/>
      <c r="BFL293" s="309"/>
      <c r="BFM293" s="309"/>
      <c r="BFN293" s="309"/>
      <c r="BFO293" s="309"/>
      <c r="BFP293" s="309"/>
      <c r="BFQ293" s="309"/>
      <c r="BFR293" s="309"/>
      <c r="BFS293" s="309"/>
      <c r="BFT293" s="309"/>
      <c r="BFU293" s="309"/>
      <c r="BFV293" s="309"/>
      <c r="BFW293" s="309"/>
      <c r="BFX293" s="309"/>
      <c r="BFY293" s="309"/>
      <c r="BFZ293" s="309"/>
      <c r="BGA293" s="309"/>
      <c r="BGB293" s="309"/>
      <c r="BGC293" s="309"/>
      <c r="BGD293" s="309"/>
      <c r="BGE293" s="309"/>
      <c r="BGF293" s="309"/>
      <c r="BGG293" s="309"/>
      <c r="BGH293" s="309"/>
      <c r="BGI293" s="309"/>
      <c r="BGJ293" s="309"/>
      <c r="BGK293" s="309"/>
      <c r="BGL293" s="309"/>
      <c r="BGM293" s="309"/>
      <c r="BGN293" s="309"/>
      <c r="BGO293" s="309"/>
      <c r="BGP293" s="309"/>
      <c r="BGQ293" s="309"/>
      <c r="BGR293" s="309"/>
      <c r="BGS293" s="309"/>
      <c r="BGT293" s="309"/>
      <c r="BGU293" s="309"/>
      <c r="BGV293" s="309"/>
      <c r="BGW293" s="309"/>
      <c r="BGX293" s="309"/>
      <c r="BGY293" s="309"/>
      <c r="BGZ293" s="309"/>
      <c r="BHA293" s="309"/>
      <c r="BHB293" s="309"/>
      <c r="BHC293" s="309"/>
      <c r="BHD293" s="309"/>
      <c r="BHE293" s="309"/>
      <c r="BHF293" s="309"/>
      <c r="BHG293" s="309"/>
      <c r="BHH293" s="309"/>
      <c r="BHI293" s="309"/>
      <c r="BHJ293" s="309"/>
      <c r="BHK293" s="309"/>
      <c r="BHL293" s="309"/>
      <c r="BHM293" s="309"/>
      <c r="BHN293" s="309"/>
      <c r="BHO293" s="309"/>
      <c r="BHP293" s="309"/>
      <c r="BHQ293" s="309"/>
      <c r="BHR293" s="309"/>
      <c r="BHS293" s="309"/>
      <c r="BHT293" s="309"/>
      <c r="BHU293" s="309"/>
      <c r="BHV293" s="309"/>
      <c r="BHW293" s="309"/>
      <c r="BHX293" s="309"/>
      <c r="BHY293" s="309"/>
      <c r="BHZ293" s="309"/>
      <c r="BIA293" s="309"/>
      <c r="BIB293" s="309"/>
      <c r="BIC293" s="309"/>
      <c r="BID293" s="309"/>
      <c r="BIE293" s="309"/>
      <c r="BIF293" s="309"/>
      <c r="BIG293" s="309"/>
      <c r="BIH293" s="309"/>
      <c r="BII293" s="309"/>
      <c r="BIJ293" s="309"/>
      <c r="BIK293" s="309"/>
      <c r="BIL293" s="309"/>
      <c r="BIM293" s="309"/>
      <c r="BIN293" s="309"/>
      <c r="BIO293" s="309"/>
      <c r="BIP293" s="309"/>
      <c r="BIQ293" s="309"/>
      <c r="BIR293" s="309"/>
      <c r="BIS293" s="309"/>
      <c r="BIT293" s="309"/>
      <c r="BIU293" s="309"/>
      <c r="BIV293" s="309"/>
      <c r="BIW293" s="309"/>
      <c r="BIX293" s="309"/>
      <c r="BIY293" s="309"/>
      <c r="BIZ293" s="309"/>
      <c r="BJA293" s="309"/>
      <c r="BJB293" s="309"/>
      <c r="BJC293" s="309"/>
      <c r="BJD293" s="309"/>
      <c r="BJE293" s="309"/>
      <c r="BJF293" s="309"/>
      <c r="BJG293" s="309"/>
      <c r="BJH293" s="309"/>
      <c r="BJI293" s="309"/>
      <c r="BJJ293" s="309"/>
      <c r="BJK293" s="309"/>
      <c r="BJL293" s="309"/>
      <c r="BJM293" s="309"/>
      <c r="BJN293" s="309"/>
      <c r="BJO293" s="309"/>
      <c r="BJP293" s="309"/>
      <c r="BJQ293" s="309"/>
      <c r="BJR293" s="309"/>
      <c r="BJS293" s="309"/>
      <c r="BJT293" s="309"/>
      <c r="BJU293" s="309"/>
      <c r="BJV293" s="309"/>
      <c r="BJW293" s="309"/>
      <c r="BJX293" s="309"/>
      <c r="BJY293" s="309"/>
      <c r="BJZ293" s="309"/>
      <c r="BKA293" s="309"/>
      <c r="BKB293" s="309"/>
      <c r="BKC293" s="309"/>
      <c r="BKD293" s="309"/>
      <c r="BKE293" s="309"/>
      <c r="BKF293" s="309"/>
      <c r="BKG293" s="309"/>
      <c r="BKH293" s="309"/>
      <c r="BKI293" s="309"/>
      <c r="BKJ293" s="309"/>
      <c r="BKK293" s="309"/>
      <c r="BKL293" s="309"/>
      <c r="BKM293" s="309"/>
      <c r="BKN293" s="309"/>
      <c r="BKO293" s="309"/>
      <c r="BKP293" s="309"/>
      <c r="BKQ293" s="309"/>
      <c r="BKR293" s="309"/>
      <c r="BKS293" s="309"/>
      <c r="BKT293" s="309"/>
      <c r="BKU293" s="309"/>
      <c r="BKV293" s="309"/>
      <c r="BKW293" s="309"/>
      <c r="BKX293" s="309"/>
      <c r="BKY293" s="309"/>
      <c r="BKZ293" s="309"/>
      <c r="BLA293" s="309"/>
      <c r="BLB293" s="309"/>
      <c r="BLC293" s="309"/>
      <c r="BLD293" s="309"/>
      <c r="BLE293" s="309"/>
      <c r="BLF293" s="309"/>
      <c r="BLG293" s="309"/>
      <c r="BLH293" s="309"/>
      <c r="BLI293" s="309"/>
      <c r="BLJ293" s="309"/>
      <c r="BLK293" s="309"/>
      <c r="BLL293" s="309"/>
      <c r="BLM293" s="309"/>
      <c r="BLN293" s="309"/>
      <c r="BLO293" s="309"/>
      <c r="BLP293" s="309"/>
      <c r="BLQ293" s="309"/>
      <c r="BLR293" s="309"/>
      <c r="BLS293" s="309"/>
      <c r="BLT293" s="309"/>
      <c r="BLU293" s="309"/>
      <c r="BLV293" s="309"/>
      <c r="BLW293" s="309"/>
      <c r="BLX293" s="309"/>
      <c r="BLY293" s="309"/>
      <c r="BLZ293" s="309"/>
      <c r="BMA293" s="309"/>
      <c r="BMB293" s="309"/>
      <c r="BMC293" s="309"/>
      <c r="BMD293" s="309"/>
      <c r="BME293" s="309"/>
      <c r="BMF293" s="309"/>
      <c r="BMG293" s="309"/>
      <c r="BMH293" s="309"/>
      <c r="BMI293" s="309"/>
      <c r="BMJ293" s="309"/>
      <c r="BMK293" s="309"/>
      <c r="BML293" s="309"/>
      <c r="BMM293" s="309"/>
      <c r="BMN293" s="309"/>
      <c r="BMO293" s="309"/>
      <c r="BMP293" s="309"/>
      <c r="BMQ293" s="309"/>
      <c r="BMR293" s="309"/>
      <c r="BMS293" s="309"/>
      <c r="BMT293" s="309"/>
      <c r="BMU293" s="309"/>
      <c r="BMV293" s="309"/>
      <c r="BMW293" s="309"/>
      <c r="BMX293" s="309"/>
      <c r="BMY293" s="309"/>
      <c r="BMZ293" s="309"/>
      <c r="BNA293" s="309"/>
      <c r="BNB293" s="309"/>
      <c r="BNC293" s="309"/>
      <c r="BND293" s="309"/>
      <c r="BNE293" s="309"/>
      <c r="BNF293" s="309"/>
      <c r="BNG293" s="309"/>
      <c r="BNH293" s="309"/>
      <c r="BNI293" s="309"/>
      <c r="BNJ293" s="309"/>
      <c r="BNK293" s="309"/>
      <c r="BNL293" s="309"/>
      <c r="BNM293" s="309"/>
      <c r="BNN293" s="309"/>
      <c r="BNO293" s="309"/>
      <c r="BNP293" s="309"/>
      <c r="BNQ293" s="309"/>
      <c r="BNR293" s="309"/>
      <c r="BNS293" s="309"/>
      <c r="BNT293" s="309"/>
      <c r="BNU293" s="309"/>
      <c r="BNV293" s="309"/>
      <c r="BNW293" s="309"/>
      <c r="BNX293" s="309"/>
      <c r="BNY293" s="309"/>
      <c r="BNZ293" s="309"/>
      <c r="BOA293" s="309"/>
      <c r="BOB293" s="309"/>
      <c r="BOC293" s="309"/>
      <c r="BOD293" s="309"/>
      <c r="BOE293" s="309"/>
      <c r="BOF293" s="309"/>
      <c r="BOG293" s="309"/>
      <c r="BOH293" s="309"/>
      <c r="BOI293" s="309"/>
      <c r="BOJ293" s="309"/>
      <c r="BOK293" s="309"/>
      <c r="BOL293" s="309"/>
      <c r="BOM293" s="309"/>
      <c r="BON293" s="309"/>
      <c r="BOO293" s="309"/>
      <c r="BOP293" s="309"/>
      <c r="BOQ293" s="309"/>
      <c r="BOR293" s="309"/>
      <c r="BOS293" s="309"/>
      <c r="BOT293" s="309"/>
      <c r="BOU293" s="309"/>
      <c r="BOV293" s="309"/>
      <c r="BOW293" s="309"/>
      <c r="BOX293" s="309"/>
      <c r="BOY293" s="309"/>
      <c r="BOZ293" s="309"/>
      <c r="BPA293" s="309"/>
      <c r="BPB293" s="309"/>
      <c r="BPC293" s="309"/>
      <c r="BPD293" s="309"/>
      <c r="BPE293" s="309"/>
      <c r="BPF293" s="309"/>
      <c r="BPG293" s="309"/>
      <c r="BPH293" s="309"/>
      <c r="BPI293" s="309"/>
      <c r="BPJ293" s="309"/>
      <c r="BPK293" s="309"/>
      <c r="BPL293" s="309"/>
      <c r="BPM293" s="309"/>
      <c r="BPN293" s="309"/>
      <c r="BPO293" s="309"/>
      <c r="BPP293" s="309"/>
      <c r="BPQ293" s="309"/>
      <c r="BPR293" s="309"/>
      <c r="BPS293" s="309"/>
      <c r="BPT293" s="309"/>
      <c r="BPU293" s="309"/>
      <c r="BPV293" s="309"/>
      <c r="BPW293" s="309"/>
      <c r="BPX293" s="309"/>
      <c r="BPY293" s="309"/>
      <c r="BPZ293" s="309"/>
      <c r="BQA293" s="309"/>
      <c r="BQB293" s="309"/>
      <c r="BQC293" s="309"/>
      <c r="BQD293" s="309"/>
      <c r="BQE293" s="309"/>
      <c r="BQF293" s="309"/>
      <c r="BQG293" s="309"/>
      <c r="BQH293" s="309"/>
      <c r="BQI293" s="309"/>
      <c r="BQJ293" s="309"/>
      <c r="BQK293" s="309"/>
      <c r="BQL293" s="309"/>
      <c r="BQM293" s="309"/>
      <c r="BQN293" s="309"/>
      <c r="BQO293" s="309"/>
      <c r="BQP293" s="309"/>
      <c r="BQQ293" s="309"/>
      <c r="BQR293" s="309"/>
      <c r="BQS293" s="309"/>
      <c r="BQT293" s="309"/>
      <c r="BQU293" s="309"/>
      <c r="BQV293" s="309"/>
      <c r="BQW293" s="309"/>
      <c r="BQX293" s="309"/>
      <c r="BQY293" s="309"/>
      <c r="BQZ293" s="309"/>
      <c r="BRA293" s="309"/>
      <c r="BRB293" s="309"/>
      <c r="BRC293" s="309"/>
      <c r="BRD293" s="309"/>
      <c r="BRE293" s="309"/>
      <c r="BRF293" s="309"/>
      <c r="BRG293" s="309"/>
      <c r="BRH293" s="309"/>
      <c r="BRI293" s="309"/>
      <c r="BRJ293" s="309"/>
      <c r="BRK293" s="309"/>
      <c r="BRL293" s="309"/>
      <c r="BRM293" s="309"/>
      <c r="BRN293" s="309"/>
      <c r="BRO293" s="309"/>
      <c r="BRP293" s="309"/>
      <c r="BRQ293" s="309"/>
      <c r="BRR293" s="309"/>
      <c r="BRS293" s="309"/>
      <c r="BRT293" s="309"/>
      <c r="BRU293" s="309"/>
      <c r="BRV293" s="309"/>
      <c r="BRW293" s="309"/>
      <c r="BRX293" s="309"/>
      <c r="BRY293" s="309"/>
      <c r="BRZ293" s="309"/>
      <c r="BSA293" s="309"/>
      <c r="BSB293" s="309"/>
      <c r="BSC293" s="309"/>
      <c r="BSD293" s="309"/>
      <c r="BSE293" s="309"/>
      <c r="BSF293" s="309"/>
      <c r="BSG293" s="309"/>
      <c r="BSH293" s="309"/>
      <c r="BSI293" s="309"/>
      <c r="BSJ293" s="309"/>
      <c r="BSK293" s="309"/>
      <c r="BSL293" s="309"/>
      <c r="BSM293" s="309"/>
      <c r="BSN293" s="309"/>
      <c r="BSO293" s="309"/>
      <c r="BSP293" s="309"/>
      <c r="BSQ293" s="309"/>
      <c r="BSR293" s="309"/>
      <c r="BSS293" s="309"/>
      <c r="BST293" s="309"/>
      <c r="BSU293" s="309"/>
      <c r="BSV293" s="309"/>
      <c r="BSW293" s="309"/>
      <c r="BSX293" s="309"/>
      <c r="BSY293" s="309"/>
      <c r="BSZ293" s="309"/>
      <c r="BTA293" s="309"/>
      <c r="BTB293" s="309"/>
      <c r="BTC293" s="309"/>
      <c r="BTD293" s="309"/>
      <c r="BTE293" s="309"/>
      <c r="BTF293" s="309"/>
      <c r="BTG293" s="309"/>
      <c r="BTH293" s="309"/>
      <c r="BTI293" s="309"/>
      <c r="BTJ293" s="309"/>
      <c r="BTK293" s="309"/>
      <c r="BTL293" s="309"/>
      <c r="BTM293" s="309"/>
      <c r="BTN293" s="309"/>
      <c r="BTO293" s="309"/>
      <c r="BTP293" s="309"/>
      <c r="BTQ293" s="309"/>
      <c r="BTR293" s="309"/>
      <c r="BTS293" s="309"/>
      <c r="BTT293" s="309"/>
      <c r="BTU293" s="309"/>
      <c r="BTV293" s="309"/>
      <c r="BTW293" s="309"/>
      <c r="BTX293" s="309"/>
      <c r="BTY293" s="309"/>
      <c r="BTZ293" s="309"/>
      <c r="BUA293" s="309"/>
      <c r="BUB293" s="309"/>
      <c r="BUC293" s="309"/>
      <c r="BUD293" s="309"/>
      <c r="BUE293" s="309"/>
      <c r="BUF293" s="309"/>
      <c r="BUG293" s="309"/>
      <c r="BUH293" s="309"/>
      <c r="BUI293" s="309"/>
      <c r="BUJ293" s="309"/>
      <c r="BUK293" s="309"/>
      <c r="BUL293" s="309"/>
      <c r="BUM293" s="309"/>
      <c r="BUN293" s="309"/>
      <c r="BUO293" s="309"/>
      <c r="BUP293" s="309"/>
      <c r="BUQ293" s="309"/>
      <c r="BUR293" s="309"/>
      <c r="BUS293" s="309"/>
      <c r="BUT293" s="309"/>
      <c r="BUU293" s="309"/>
      <c r="BUV293" s="309"/>
      <c r="BUW293" s="309"/>
      <c r="BUX293" s="309"/>
      <c r="BUY293" s="309"/>
      <c r="BUZ293" s="309"/>
      <c r="BVA293" s="309"/>
      <c r="BVB293" s="309"/>
      <c r="BVC293" s="309"/>
      <c r="BVD293" s="309"/>
      <c r="BVE293" s="309"/>
      <c r="BVF293" s="309"/>
      <c r="BVG293" s="309"/>
      <c r="BVH293" s="309"/>
      <c r="BVI293" s="309"/>
      <c r="BVJ293" s="309"/>
      <c r="BVK293" s="309"/>
      <c r="BVL293" s="309"/>
      <c r="BVM293" s="309"/>
      <c r="BVN293" s="309"/>
      <c r="BVO293" s="309"/>
      <c r="BVP293" s="309"/>
      <c r="BVQ293" s="309"/>
      <c r="BVR293" s="309"/>
      <c r="BVS293" s="309"/>
      <c r="BVT293" s="309"/>
      <c r="BVU293" s="309"/>
      <c r="BVV293" s="309"/>
      <c r="BVW293" s="309"/>
      <c r="BVX293" s="309"/>
      <c r="BVY293" s="309"/>
      <c r="BVZ293" s="309"/>
      <c r="BWA293" s="309"/>
      <c r="BWB293" s="309"/>
      <c r="BWC293" s="309"/>
      <c r="BWD293" s="309"/>
      <c r="BWE293" s="309"/>
      <c r="BWF293" s="309"/>
      <c r="BWG293" s="309"/>
      <c r="BWH293" s="309"/>
      <c r="BWI293" s="309"/>
      <c r="BWJ293" s="309"/>
      <c r="BWK293" s="309"/>
      <c r="BWL293" s="309"/>
      <c r="BWM293" s="309"/>
      <c r="BWN293" s="309"/>
      <c r="BWO293" s="309"/>
      <c r="BWP293" s="309"/>
      <c r="BWQ293" s="309"/>
      <c r="BWR293" s="309"/>
      <c r="BWS293" s="309"/>
      <c r="BWT293" s="309"/>
      <c r="BWU293" s="309"/>
      <c r="BWV293" s="309"/>
      <c r="BWW293" s="309"/>
      <c r="BWX293" s="309"/>
      <c r="BWY293" s="309"/>
      <c r="BWZ293" s="309"/>
      <c r="BXA293" s="309"/>
      <c r="BXB293" s="309"/>
      <c r="BXC293" s="309"/>
      <c r="BXD293" s="309"/>
      <c r="BXE293" s="309"/>
      <c r="BXF293" s="309"/>
      <c r="BXG293" s="309"/>
      <c r="BXH293" s="309"/>
      <c r="BXI293" s="309"/>
      <c r="BXJ293" s="309"/>
      <c r="BXK293" s="309"/>
      <c r="BXL293" s="309"/>
      <c r="BXM293" s="309"/>
      <c r="BXN293" s="309"/>
      <c r="BXO293" s="309"/>
      <c r="BXP293" s="309"/>
      <c r="BXQ293" s="309"/>
      <c r="BXR293" s="309"/>
      <c r="BXS293" s="309"/>
      <c r="BXT293" s="309"/>
      <c r="BXU293" s="309"/>
      <c r="BXV293" s="309"/>
      <c r="BXW293" s="309"/>
      <c r="BXX293" s="309"/>
      <c r="BXY293" s="309"/>
      <c r="BXZ293" s="309"/>
      <c r="BYA293" s="309"/>
      <c r="BYB293" s="309"/>
      <c r="BYC293" s="309"/>
      <c r="BYD293" s="309"/>
      <c r="BYE293" s="309"/>
      <c r="BYF293" s="309"/>
      <c r="BYG293" s="309"/>
      <c r="BYH293" s="309"/>
      <c r="BYI293" s="309"/>
      <c r="BYJ293" s="309"/>
      <c r="BYK293" s="309"/>
      <c r="BYL293" s="309"/>
      <c r="BYM293" s="309"/>
      <c r="BYN293" s="309"/>
      <c r="BYO293" s="309"/>
      <c r="BYP293" s="309"/>
      <c r="BYQ293" s="309"/>
      <c r="BYR293" s="309"/>
      <c r="BYS293" s="309"/>
      <c r="BYT293" s="309"/>
      <c r="BYU293" s="309"/>
      <c r="BYV293" s="309"/>
      <c r="BYW293" s="309"/>
      <c r="BYX293" s="309"/>
      <c r="BYY293" s="309"/>
      <c r="BYZ293" s="309"/>
      <c r="BZA293" s="309"/>
      <c r="BZB293" s="309"/>
      <c r="BZC293" s="309"/>
      <c r="BZD293" s="309"/>
      <c r="BZE293" s="309"/>
      <c r="BZF293" s="309"/>
      <c r="BZG293" s="309"/>
      <c r="BZH293" s="309"/>
      <c r="BZI293" s="309"/>
      <c r="BZJ293" s="309"/>
      <c r="BZK293" s="309"/>
      <c r="BZL293" s="309"/>
      <c r="BZM293" s="309"/>
      <c r="BZN293" s="309"/>
      <c r="BZO293" s="309"/>
      <c r="BZP293" s="309"/>
      <c r="BZQ293" s="309"/>
      <c r="BZR293" s="309"/>
      <c r="BZS293" s="309"/>
      <c r="BZT293" s="309"/>
      <c r="BZU293" s="309"/>
      <c r="BZV293" s="309"/>
      <c r="BZW293" s="309"/>
      <c r="BZX293" s="309"/>
      <c r="BZY293" s="309"/>
      <c r="BZZ293" s="309"/>
      <c r="CAA293" s="309"/>
      <c r="CAB293" s="309"/>
      <c r="CAC293" s="309"/>
      <c r="CAD293" s="309"/>
      <c r="CAE293" s="309"/>
      <c r="CAF293" s="309"/>
      <c r="CAG293" s="309"/>
      <c r="CAH293" s="309"/>
      <c r="CAI293" s="309"/>
      <c r="CAJ293" s="309"/>
      <c r="CAK293" s="309"/>
      <c r="CAL293" s="309"/>
      <c r="CAM293" s="309"/>
      <c r="CAN293" s="309"/>
      <c r="CAO293" s="309"/>
      <c r="CAP293" s="309"/>
      <c r="CAQ293" s="309"/>
      <c r="CAR293" s="309"/>
      <c r="CAS293" s="309"/>
      <c r="CAT293" s="309"/>
      <c r="CAU293" s="309"/>
      <c r="CAV293" s="309"/>
      <c r="CAW293" s="309"/>
      <c r="CAX293" s="309"/>
      <c r="CAY293" s="309"/>
      <c r="CAZ293" s="309"/>
      <c r="CBA293" s="309"/>
      <c r="CBB293" s="309"/>
      <c r="CBC293" s="309"/>
      <c r="CBD293" s="309"/>
      <c r="CBE293" s="309"/>
      <c r="CBF293" s="309"/>
      <c r="CBG293" s="309"/>
      <c r="CBH293" s="309"/>
      <c r="CBI293" s="309"/>
      <c r="CBJ293" s="309"/>
      <c r="CBK293" s="309"/>
      <c r="CBL293" s="309"/>
      <c r="CBM293" s="309"/>
      <c r="CBN293" s="309"/>
      <c r="CBO293" s="309"/>
      <c r="CBP293" s="309"/>
      <c r="CBQ293" s="309"/>
      <c r="CBR293" s="309"/>
      <c r="CBS293" s="309"/>
      <c r="CBT293" s="309"/>
      <c r="CBU293" s="309"/>
      <c r="CBV293" s="309"/>
      <c r="CBW293" s="309"/>
      <c r="CBX293" s="309"/>
      <c r="CBY293" s="309"/>
      <c r="CBZ293" s="309"/>
      <c r="CCA293" s="309"/>
      <c r="CCB293" s="309"/>
      <c r="CCC293" s="309"/>
      <c r="CCD293" s="309"/>
      <c r="CCE293" s="309"/>
      <c r="CCF293" s="309"/>
      <c r="CCG293" s="309"/>
      <c r="CCH293" s="309"/>
      <c r="CCI293" s="309"/>
      <c r="CCJ293" s="309"/>
      <c r="CCK293" s="309"/>
      <c r="CCL293" s="309"/>
      <c r="CCM293" s="309"/>
      <c r="CCN293" s="309"/>
      <c r="CCO293" s="309"/>
      <c r="CCP293" s="309"/>
      <c r="CCQ293" s="309"/>
      <c r="CCR293" s="309"/>
      <c r="CCS293" s="309"/>
      <c r="CCT293" s="309"/>
      <c r="CCU293" s="309"/>
      <c r="CCV293" s="309"/>
      <c r="CCW293" s="309"/>
      <c r="CCX293" s="309"/>
      <c r="CCY293" s="309"/>
      <c r="CCZ293" s="309"/>
      <c r="CDA293" s="309"/>
      <c r="CDB293" s="309"/>
      <c r="CDC293" s="309"/>
      <c r="CDD293" s="309"/>
      <c r="CDE293" s="309"/>
      <c r="CDF293" s="309"/>
      <c r="CDG293" s="309"/>
      <c r="CDH293" s="309"/>
      <c r="CDI293" s="309"/>
      <c r="CDJ293" s="309"/>
      <c r="CDK293" s="309"/>
      <c r="CDL293" s="309"/>
      <c r="CDM293" s="309"/>
      <c r="CDN293" s="309"/>
      <c r="CDO293" s="309"/>
      <c r="CDP293" s="309"/>
      <c r="CDQ293" s="309"/>
      <c r="CDR293" s="309"/>
      <c r="CDS293" s="309"/>
      <c r="CDT293" s="309"/>
      <c r="CDU293" s="309"/>
      <c r="CDV293" s="309"/>
      <c r="CDW293" s="309"/>
      <c r="CDX293" s="309"/>
      <c r="CDY293" s="309"/>
      <c r="CDZ293" s="309"/>
      <c r="CEA293" s="309"/>
      <c r="CEB293" s="309"/>
      <c r="CEC293" s="309"/>
      <c r="CED293" s="309"/>
      <c r="CEE293" s="309"/>
      <c r="CEF293" s="309"/>
      <c r="CEG293" s="309"/>
      <c r="CEH293" s="309"/>
      <c r="CEI293" s="309"/>
      <c r="CEJ293" s="309"/>
      <c r="CEK293" s="309"/>
      <c r="CEL293" s="309"/>
      <c r="CEM293" s="309"/>
      <c r="CEN293" s="309"/>
      <c r="CEO293" s="309"/>
      <c r="CEP293" s="309"/>
      <c r="CEQ293" s="309"/>
      <c r="CER293" s="309"/>
      <c r="CES293" s="309"/>
      <c r="CET293" s="309"/>
      <c r="CEU293" s="309"/>
      <c r="CEV293" s="309"/>
      <c r="CEW293" s="309"/>
      <c r="CEX293" s="309"/>
      <c r="CEY293" s="309"/>
      <c r="CEZ293" s="309"/>
      <c r="CFA293" s="309"/>
      <c r="CFB293" s="309"/>
      <c r="CFC293" s="309"/>
      <c r="CFD293" s="309"/>
      <c r="CFE293" s="309"/>
      <c r="CFF293" s="309"/>
      <c r="CFG293" s="309"/>
      <c r="CFH293" s="309"/>
      <c r="CFI293" s="309"/>
      <c r="CFJ293" s="309"/>
      <c r="CFK293" s="309"/>
      <c r="CFL293" s="309"/>
      <c r="CFM293" s="309"/>
      <c r="CFN293" s="309"/>
      <c r="CFO293" s="309"/>
      <c r="CFP293" s="309"/>
      <c r="CFQ293" s="309"/>
      <c r="CFR293" s="309"/>
      <c r="CFS293" s="309"/>
      <c r="CFT293" s="309"/>
      <c r="CFU293" s="309"/>
      <c r="CFV293" s="309"/>
      <c r="CFW293" s="309"/>
      <c r="CFX293" s="309"/>
      <c r="CFY293" s="309"/>
      <c r="CFZ293" s="309"/>
      <c r="CGA293" s="309"/>
      <c r="CGB293" s="309"/>
      <c r="CGC293" s="309"/>
      <c r="CGD293" s="309"/>
      <c r="CGE293" s="309"/>
      <c r="CGF293" s="309"/>
      <c r="CGG293" s="309"/>
      <c r="CGH293" s="309"/>
      <c r="CGI293" s="309"/>
      <c r="CGJ293" s="309"/>
      <c r="CGK293" s="309"/>
      <c r="CGL293" s="309"/>
      <c r="CGM293" s="309"/>
      <c r="CGN293" s="309"/>
      <c r="CGO293" s="309"/>
      <c r="CGP293" s="309"/>
      <c r="CGQ293" s="309"/>
      <c r="CGR293" s="309"/>
      <c r="CGS293" s="309"/>
      <c r="CGT293" s="309"/>
      <c r="CGU293" s="309"/>
      <c r="CGV293" s="309"/>
      <c r="CGW293" s="309"/>
      <c r="CGX293" s="309"/>
      <c r="CGY293" s="309"/>
      <c r="CGZ293" s="309"/>
      <c r="CHA293" s="309"/>
      <c r="CHB293" s="309"/>
      <c r="CHC293" s="309"/>
      <c r="CHD293" s="309"/>
      <c r="CHE293" s="309"/>
      <c r="CHF293" s="309"/>
      <c r="CHG293" s="309"/>
      <c r="CHH293" s="309"/>
      <c r="CHI293" s="309"/>
      <c r="CHJ293" s="309"/>
      <c r="CHK293" s="309"/>
      <c r="CHL293" s="309"/>
      <c r="CHM293" s="309"/>
      <c r="CHN293" s="309"/>
      <c r="CHO293" s="309"/>
      <c r="CHP293" s="309"/>
      <c r="CHQ293" s="309"/>
      <c r="CHR293" s="309"/>
      <c r="CHS293" s="309"/>
      <c r="CHT293" s="309"/>
      <c r="CHU293" s="309"/>
      <c r="CHV293" s="309"/>
      <c r="CHW293" s="309"/>
      <c r="CHX293" s="309"/>
      <c r="CHY293" s="309"/>
      <c r="CHZ293" s="309"/>
      <c r="CIA293" s="309"/>
      <c r="CIB293" s="309"/>
      <c r="CIC293" s="309"/>
      <c r="CID293" s="309"/>
      <c r="CIE293" s="309"/>
      <c r="CIF293" s="309"/>
      <c r="CIG293" s="309"/>
      <c r="CIH293" s="309"/>
      <c r="CII293" s="309"/>
      <c r="CIJ293" s="309"/>
      <c r="CIK293" s="309"/>
      <c r="CIL293" s="309"/>
      <c r="CIM293" s="309"/>
      <c r="CIN293" s="309"/>
      <c r="CIO293" s="309"/>
      <c r="CIP293" s="309"/>
      <c r="CIQ293" s="309"/>
      <c r="CIR293" s="309"/>
      <c r="CIS293" s="309"/>
      <c r="CIT293" s="309"/>
      <c r="CIU293" s="309"/>
      <c r="CIV293" s="309"/>
      <c r="CIW293" s="309"/>
      <c r="CIX293" s="309"/>
      <c r="CIY293" s="309"/>
      <c r="CIZ293" s="309"/>
      <c r="CJA293" s="309"/>
      <c r="CJB293" s="309"/>
      <c r="CJC293" s="309"/>
      <c r="CJD293" s="309"/>
      <c r="CJE293" s="309"/>
      <c r="CJF293" s="309"/>
      <c r="CJG293" s="309"/>
      <c r="CJH293" s="309"/>
      <c r="CJI293" s="309"/>
      <c r="CJJ293" s="309"/>
      <c r="CJK293" s="309"/>
      <c r="CJL293" s="309"/>
      <c r="CJM293" s="309"/>
      <c r="CJN293" s="309"/>
      <c r="CJO293" s="309"/>
      <c r="CJP293" s="309"/>
      <c r="CJQ293" s="309"/>
      <c r="CJR293" s="309"/>
      <c r="CJS293" s="309"/>
      <c r="CJT293" s="309"/>
      <c r="CJU293" s="309"/>
      <c r="CJV293" s="309"/>
      <c r="CJW293" s="309"/>
      <c r="CJX293" s="309"/>
      <c r="CJY293" s="309"/>
      <c r="CJZ293" s="309"/>
      <c r="CKA293" s="309"/>
      <c r="CKB293" s="309"/>
      <c r="CKC293" s="309"/>
      <c r="CKD293" s="309"/>
      <c r="CKE293" s="309"/>
      <c r="CKF293" s="309"/>
      <c r="CKG293" s="309"/>
      <c r="CKH293" s="309"/>
      <c r="CKI293" s="309"/>
      <c r="CKJ293" s="309"/>
      <c r="CKK293" s="309"/>
      <c r="CKL293" s="309"/>
      <c r="CKM293" s="309"/>
      <c r="CKN293" s="309"/>
      <c r="CKO293" s="309"/>
      <c r="CKP293" s="309"/>
      <c r="CKQ293" s="309"/>
      <c r="CKR293" s="309"/>
      <c r="CKS293" s="309"/>
      <c r="CKT293" s="309"/>
      <c r="CKU293" s="309"/>
      <c r="CKV293" s="309"/>
      <c r="CKW293" s="309"/>
      <c r="CKX293" s="309"/>
      <c r="CKY293" s="309"/>
      <c r="CKZ293" s="309"/>
      <c r="CLA293" s="309"/>
      <c r="CLB293" s="309"/>
      <c r="CLC293" s="309"/>
      <c r="CLD293" s="309"/>
      <c r="CLE293" s="309"/>
      <c r="CLF293" s="309"/>
      <c r="CLG293" s="309"/>
      <c r="CLH293" s="309"/>
      <c r="CLI293" s="309"/>
      <c r="CLJ293" s="309"/>
      <c r="CLK293" s="309"/>
      <c r="CLL293" s="309"/>
      <c r="CLM293" s="309"/>
      <c r="CLN293" s="309"/>
      <c r="CLO293" s="309"/>
      <c r="CLP293" s="309"/>
      <c r="CLQ293" s="309"/>
      <c r="CLR293" s="309"/>
      <c r="CLS293" s="309"/>
      <c r="CLT293" s="309"/>
      <c r="CLU293" s="309"/>
      <c r="CLV293" s="309"/>
      <c r="CLW293" s="309"/>
      <c r="CLX293" s="309"/>
      <c r="CLY293" s="309"/>
      <c r="CLZ293" s="309"/>
      <c r="CMA293" s="309"/>
      <c r="CMB293" s="309"/>
      <c r="CMC293" s="309"/>
      <c r="CMD293" s="309"/>
      <c r="CME293" s="309"/>
      <c r="CMF293" s="309"/>
      <c r="CMG293" s="309"/>
      <c r="CMH293" s="309"/>
      <c r="CMI293" s="309"/>
      <c r="CMJ293" s="309"/>
      <c r="CMK293" s="309"/>
      <c r="CML293" s="309"/>
      <c r="CMM293" s="309"/>
      <c r="CMN293" s="309"/>
      <c r="CMO293" s="309"/>
      <c r="CMP293" s="309"/>
      <c r="CMQ293" s="309"/>
      <c r="CMR293" s="309"/>
      <c r="CMS293" s="309"/>
      <c r="CMT293" s="309"/>
      <c r="CMU293" s="309"/>
      <c r="CMV293" s="309"/>
      <c r="CMW293" s="309"/>
      <c r="CMX293" s="309"/>
      <c r="CMY293" s="309"/>
      <c r="CMZ293" s="309"/>
      <c r="CNA293" s="309"/>
      <c r="CNB293" s="309"/>
      <c r="CNC293" s="309"/>
      <c r="CND293" s="309"/>
      <c r="CNE293" s="309"/>
      <c r="CNF293" s="309"/>
      <c r="CNG293" s="309"/>
      <c r="CNH293" s="309"/>
      <c r="CNI293" s="309"/>
      <c r="CNJ293" s="309"/>
      <c r="CNK293" s="309"/>
      <c r="CNL293" s="309"/>
      <c r="CNM293" s="309"/>
      <c r="CNN293" s="309"/>
      <c r="CNO293" s="309"/>
      <c r="CNP293" s="309"/>
      <c r="CNQ293" s="309"/>
      <c r="CNR293" s="309"/>
      <c r="CNS293" s="309"/>
      <c r="CNT293" s="309"/>
      <c r="CNU293" s="309"/>
      <c r="CNV293" s="309"/>
      <c r="CNW293" s="309"/>
      <c r="CNX293" s="309"/>
      <c r="CNY293" s="309"/>
      <c r="CNZ293" s="309"/>
      <c r="COA293" s="309"/>
      <c r="COB293" s="309"/>
      <c r="COC293" s="309"/>
      <c r="COD293" s="309"/>
      <c r="COE293" s="309"/>
      <c r="COF293" s="309"/>
      <c r="COG293" s="309"/>
      <c r="COH293" s="309"/>
      <c r="COI293" s="309"/>
      <c r="COJ293" s="309"/>
      <c r="COK293" s="309"/>
      <c r="COL293" s="309"/>
      <c r="COM293" s="309"/>
      <c r="CON293" s="309"/>
      <c r="COO293" s="309"/>
      <c r="COP293" s="309"/>
      <c r="COQ293" s="309"/>
      <c r="COR293" s="309"/>
      <c r="COS293" s="309"/>
      <c r="COT293" s="309"/>
      <c r="COU293" s="309"/>
      <c r="COV293" s="309"/>
      <c r="COW293" s="309"/>
      <c r="COX293" s="309"/>
      <c r="COY293" s="309"/>
      <c r="COZ293" s="309"/>
      <c r="CPA293" s="309"/>
      <c r="CPB293" s="309"/>
      <c r="CPC293" s="309"/>
      <c r="CPD293" s="309"/>
      <c r="CPE293" s="309"/>
      <c r="CPF293" s="309"/>
      <c r="CPG293" s="309"/>
      <c r="CPH293" s="309"/>
      <c r="CPI293" s="309"/>
      <c r="CPJ293" s="309"/>
      <c r="CPK293" s="309"/>
      <c r="CPL293" s="309"/>
      <c r="CPM293" s="309"/>
      <c r="CPN293" s="309"/>
      <c r="CPO293" s="309"/>
      <c r="CPP293" s="309"/>
      <c r="CPQ293" s="309"/>
      <c r="CPR293" s="309"/>
      <c r="CPS293" s="309"/>
      <c r="CPT293" s="309"/>
      <c r="CPU293" s="309"/>
      <c r="CPV293" s="309"/>
      <c r="CPW293" s="309"/>
      <c r="CPX293" s="309"/>
      <c r="CPY293" s="309"/>
      <c r="CPZ293" s="309"/>
      <c r="CQA293" s="309"/>
      <c r="CQB293" s="309"/>
      <c r="CQC293" s="309"/>
      <c r="CQD293" s="309"/>
      <c r="CQE293" s="309"/>
      <c r="CQF293" s="309"/>
      <c r="CQG293" s="309"/>
      <c r="CQH293" s="309"/>
      <c r="CQI293" s="309"/>
      <c r="CQJ293" s="309"/>
      <c r="CQK293" s="309"/>
      <c r="CQL293" s="309"/>
      <c r="CQM293" s="309"/>
      <c r="CQN293" s="309"/>
      <c r="CQO293" s="309"/>
      <c r="CQP293" s="309"/>
      <c r="CQQ293" s="309"/>
      <c r="CQR293" s="309"/>
      <c r="CQS293" s="309"/>
      <c r="CQT293" s="309"/>
      <c r="CQU293" s="309"/>
      <c r="CQV293" s="309"/>
      <c r="CQW293" s="309"/>
      <c r="CQX293" s="309"/>
      <c r="CQY293" s="309"/>
      <c r="CQZ293" s="309"/>
      <c r="CRA293" s="309"/>
      <c r="CRB293" s="309"/>
      <c r="CRC293" s="309"/>
      <c r="CRD293" s="309"/>
      <c r="CRE293" s="309"/>
      <c r="CRF293" s="309"/>
      <c r="CRG293" s="309"/>
      <c r="CRH293" s="309"/>
      <c r="CRI293" s="309"/>
      <c r="CRJ293" s="309"/>
      <c r="CRK293" s="309"/>
      <c r="CRL293" s="309"/>
      <c r="CRM293" s="309"/>
      <c r="CRN293" s="309"/>
      <c r="CRO293" s="309"/>
      <c r="CRP293" s="309"/>
      <c r="CRQ293" s="309"/>
      <c r="CRR293" s="309"/>
      <c r="CRS293" s="309"/>
      <c r="CRT293" s="309"/>
      <c r="CRU293" s="309"/>
      <c r="CRV293" s="309"/>
      <c r="CRW293" s="309"/>
      <c r="CRX293" s="309"/>
      <c r="CRY293" s="309"/>
      <c r="CRZ293" s="309"/>
      <c r="CSA293" s="309"/>
      <c r="CSB293" s="309"/>
      <c r="CSC293" s="309"/>
      <c r="CSD293" s="309"/>
      <c r="CSE293" s="309"/>
      <c r="CSF293" s="309"/>
      <c r="CSG293" s="309"/>
      <c r="CSH293" s="309"/>
      <c r="CSI293" s="309"/>
      <c r="CSJ293" s="309"/>
      <c r="CSK293" s="309"/>
      <c r="CSL293" s="309"/>
      <c r="CSM293" s="309"/>
      <c r="CSN293" s="309"/>
      <c r="CSO293" s="309"/>
      <c r="CSP293" s="309"/>
      <c r="CSQ293" s="309"/>
      <c r="CSR293" s="309"/>
      <c r="CSS293" s="309"/>
      <c r="CST293" s="309"/>
      <c r="CSU293" s="309"/>
      <c r="CSV293" s="309"/>
      <c r="CSW293" s="309"/>
      <c r="CSX293" s="309"/>
      <c r="CSY293" s="309"/>
      <c r="CSZ293" s="309"/>
      <c r="CTA293" s="309"/>
      <c r="CTB293" s="309"/>
      <c r="CTC293" s="309"/>
      <c r="CTD293" s="309"/>
      <c r="CTE293" s="309"/>
      <c r="CTF293" s="309"/>
      <c r="CTG293" s="309"/>
      <c r="CTH293" s="309"/>
      <c r="CTI293" s="309"/>
      <c r="CTJ293" s="309"/>
      <c r="CTK293" s="309"/>
      <c r="CTL293" s="309"/>
      <c r="CTM293" s="309"/>
      <c r="CTN293" s="309"/>
      <c r="CTO293" s="309"/>
      <c r="CTP293" s="309"/>
      <c r="CTQ293" s="309"/>
      <c r="CTR293" s="309"/>
      <c r="CTS293" s="309"/>
      <c r="CTT293" s="309"/>
      <c r="CTU293" s="309"/>
      <c r="CTV293" s="309"/>
      <c r="CTW293" s="309"/>
      <c r="CTX293" s="309"/>
      <c r="CTY293" s="309"/>
      <c r="CTZ293" s="309"/>
      <c r="CUA293" s="309"/>
      <c r="CUB293" s="309"/>
      <c r="CUC293" s="309"/>
      <c r="CUD293" s="309"/>
      <c r="CUE293" s="309"/>
      <c r="CUF293" s="309"/>
      <c r="CUG293" s="309"/>
      <c r="CUH293" s="309"/>
      <c r="CUI293" s="309"/>
      <c r="CUJ293" s="309"/>
      <c r="CUK293" s="309"/>
      <c r="CUL293" s="309"/>
      <c r="CUM293" s="309"/>
      <c r="CUN293" s="309"/>
      <c r="CUO293" s="309"/>
      <c r="CUP293" s="309"/>
      <c r="CUQ293" s="309"/>
      <c r="CUR293" s="309"/>
      <c r="CUS293" s="309"/>
      <c r="CUT293" s="309"/>
      <c r="CUU293" s="309"/>
      <c r="CUV293" s="309"/>
      <c r="CUW293" s="309"/>
      <c r="CUX293" s="309"/>
      <c r="CUY293" s="309"/>
      <c r="CUZ293" s="309"/>
      <c r="CVA293" s="309"/>
      <c r="CVB293" s="309"/>
      <c r="CVC293" s="309"/>
      <c r="CVD293" s="309"/>
      <c r="CVE293" s="309"/>
      <c r="CVF293" s="309"/>
      <c r="CVG293" s="309"/>
      <c r="CVH293" s="309"/>
      <c r="CVI293" s="309"/>
      <c r="CVJ293" s="309"/>
      <c r="CVK293" s="309"/>
      <c r="CVL293" s="309"/>
      <c r="CVM293" s="309"/>
      <c r="CVN293" s="309"/>
      <c r="CVO293" s="309"/>
      <c r="CVP293" s="309"/>
      <c r="CVQ293" s="309"/>
      <c r="CVR293" s="309"/>
      <c r="CVS293" s="309"/>
      <c r="CVT293" s="309"/>
      <c r="CVU293" s="309"/>
      <c r="CVV293" s="309"/>
      <c r="CVW293" s="309"/>
      <c r="CVX293" s="309"/>
      <c r="CVY293" s="309"/>
      <c r="CVZ293" s="309"/>
      <c r="CWA293" s="309"/>
      <c r="CWB293" s="309"/>
      <c r="CWC293" s="309"/>
      <c r="CWD293" s="309"/>
      <c r="CWE293" s="309"/>
      <c r="CWF293" s="309"/>
      <c r="CWG293" s="309"/>
      <c r="CWH293" s="309"/>
      <c r="CWI293" s="309"/>
      <c r="CWJ293" s="309"/>
      <c r="CWK293" s="309"/>
      <c r="CWL293" s="309"/>
      <c r="CWM293" s="309"/>
      <c r="CWN293" s="309"/>
      <c r="CWO293" s="309"/>
      <c r="CWP293" s="309"/>
      <c r="CWQ293" s="309"/>
      <c r="CWR293" s="309"/>
      <c r="CWS293" s="309"/>
      <c r="CWT293" s="309"/>
      <c r="CWU293" s="309"/>
      <c r="CWV293" s="309"/>
      <c r="CWW293" s="309"/>
      <c r="CWX293" s="309"/>
      <c r="CWY293" s="309"/>
      <c r="CWZ293" s="309"/>
      <c r="CXA293" s="309"/>
      <c r="CXB293" s="309"/>
      <c r="CXC293" s="309"/>
      <c r="CXD293" s="309"/>
      <c r="CXE293" s="309"/>
      <c r="CXF293" s="309"/>
      <c r="CXG293" s="309"/>
      <c r="CXH293" s="309"/>
      <c r="CXI293" s="309"/>
      <c r="CXJ293" s="309"/>
      <c r="CXK293" s="309"/>
      <c r="CXL293" s="309"/>
      <c r="CXM293" s="309"/>
      <c r="CXN293" s="309"/>
      <c r="CXO293" s="309"/>
      <c r="CXP293" s="309"/>
      <c r="CXQ293" s="309"/>
      <c r="CXR293" s="309"/>
      <c r="CXS293" s="309"/>
      <c r="CXT293" s="309"/>
      <c r="CXU293" s="309"/>
      <c r="CXV293" s="309"/>
      <c r="CXW293" s="309"/>
      <c r="CXX293" s="309"/>
      <c r="CXY293" s="309"/>
      <c r="CXZ293" s="309"/>
      <c r="CYA293" s="309"/>
      <c r="CYB293" s="309"/>
      <c r="CYC293" s="309"/>
      <c r="CYD293" s="309"/>
      <c r="CYE293" s="309"/>
      <c r="CYF293" s="309"/>
      <c r="CYG293" s="309"/>
      <c r="CYH293" s="309"/>
      <c r="CYI293" s="309"/>
      <c r="CYJ293" s="309"/>
      <c r="CYK293" s="309"/>
      <c r="CYL293" s="309"/>
      <c r="CYM293" s="309"/>
      <c r="CYN293" s="309"/>
      <c r="CYO293" s="309"/>
      <c r="CYP293" s="309"/>
      <c r="CYQ293" s="309"/>
      <c r="CYR293" s="309"/>
      <c r="CYS293" s="309"/>
      <c r="CYT293" s="309"/>
      <c r="CYU293" s="309"/>
      <c r="CYV293" s="309"/>
      <c r="CYW293" s="309"/>
      <c r="CYX293" s="309"/>
      <c r="CYY293" s="309"/>
      <c r="CYZ293" s="309"/>
      <c r="CZA293" s="309"/>
      <c r="CZB293" s="309"/>
      <c r="CZC293" s="309"/>
      <c r="CZD293" s="309"/>
      <c r="CZE293" s="309"/>
      <c r="CZF293" s="309"/>
      <c r="CZG293" s="309"/>
      <c r="CZH293" s="309"/>
      <c r="CZI293" s="309"/>
      <c r="CZJ293" s="309"/>
      <c r="CZK293" s="309"/>
      <c r="CZL293" s="309"/>
      <c r="CZM293" s="309"/>
      <c r="CZN293" s="309"/>
      <c r="CZO293" s="309"/>
      <c r="CZP293" s="309"/>
      <c r="CZQ293" s="309"/>
      <c r="CZR293" s="309"/>
      <c r="CZS293" s="309"/>
      <c r="CZT293" s="309"/>
      <c r="CZU293" s="309"/>
      <c r="CZV293" s="309"/>
      <c r="CZW293" s="309"/>
      <c r="CZX293" s="309"/>
      <c r="CZY293" s="309"/>
      <c r="CZZ293" s="309"/>
      <c r="DAA293" s="309"/>
      <c r="DAB293" s="309"/>
      <c r="DAC293" s="309"/>
      <c r="DAD293" s="309"/>
      <c r="DAE293" s="309"/>
      <c r="DAF293" s="309"/>
      <c r="DAG293" s="309"/>
      <c r="DAH293" s="309"/>
      <c r="DAI293" s="309"/>
      <c r="DAJ293" s="309"/>
      <c r="DAK293" s="309"/>
      <c r="DAL293" s="309"/>
      <c r="DAM293" s="309"/>
      <c r="DAN293" s="309"/>
      <c r="DAO293" s="309"/>
      <c r="DAP293" s="309"/>
      <c r="DAQ293" s="309"/>
      <c r="DAR293" s="309"/>
      <c r="DAS293" s="309"/>
      <c r="DAT293" s="309"/>
      <c r="DAU293" s="309"/>
      <c r="DAV293" s="309"/>
      <c r="DAW293" s="309"/>
      <c r="DAX293" s="309"/>
      <c r="DAY293" s="309"/>
      <c r="DAZ293" s="309"/>
      <c r="DBA293" s="309"/>
      <c r="DBB293" s="309"/>
      <c r="DBC293" s="309"/>
      <c r="DBD293" s="309"/>
      <c r="DBE293" s="309"/>
      <c r="DBF293" s="309"/>
      <c r="DBG293" s="309"/>
      <c r="DBH293" s="309"/>
      <c r="DBI293" s="309"/>
      <c r="DBJ293" s="309"/>
      <c r="DBK293" s="309"/>
      <c r="DBL293" s="309"/>
      <c r="DBM293" s="309"/>
      <c r="DBN293" s="309"/>
      <c r="DBO293" s="309"/>
      <c r="DBP293" s="309"/>
      <c r="DBQ293" s="309"/>
      <c r="DBR293" s="309"/>
      <c r="DBS293" s="309"/>
      <c r="DBT293" s="309"/>
      <c r="DBU293" s="309"/>
      <c r="DBV293" s="309"/>
      <c r="DBW293" s="309"/>
      <c r="DBX293" s="309"/>
      <c r="DBY293" s="309"/>
      <c r="DBZ293" s="309"/>
      <c r="DCA293" s="309"/>
      <c r="DCB293" s="309"/>
      <c r="DCC293" s="309"/>
      <c r="DCD293" s="309"/>
      <c r="DCE293" s="309"/>
      <c r="DCF293" s="309"/>
      <c r="DCG293" s="309"/>
      <c r="DCH293" s="309"/>
      <c r="DCI293" s="309"/>
      <c r="DCJ293" s="309"/>
      <c r="DCK293" s="309"/>
      <c r="DCL293" s="309"/>
      <c r="DCM293" s="309"/>
      <c r="DCN293" s="309"/>
      <c r="DCO293" s="309"/>
      <c r="DCP293" s="309"/>
      <c r="DCQ293" s="309"/>
      <c r="DCR293" s="309"/>
      <c r="DCS293" s="309"/>
      <c r="DCT293" s="309"/>
      <c r="DCU293" s="309"/>
      <c r="DCV293" s="309"/>
      <c r="DCW293" s="309"/>
      <c r="DCX293" s="309"/>
      <c r="DCY293" s="309"/>
      <c r="DCZ293" s="309"/>
      <c r="DDA293" s="309"/>
      <c r="DDB293" s="309"/>
      <c r="DDC293" s="309"/>
      <c r="DDD293" s="309"/>
      <c r="DDE293" s="309"/>
      <c r="DDF293" s="309"/>
      <c r="DDG293" s="309"/>
      <c r="DDH293" s="309"/>
      <c r="DDI293" s="309"/>
      <c r="DDJ293" s="309"/>
      <c r="DDK293" s="309"/>
      <c r="DDL293" s="309"/>
      <c r="DDM293" s="309"/>
      <c r="DDN293" s="309"/>
      <c r="DDO293" s="309"/>
      <c r="DDP293" s="309"/>
      <c r="DDQ293" s="309"/>
      <c r="DDR293" s="309"/>
      <c r="DDS293" s="309"/>
      <c r="DDT293" s="309"/>
      <c r="DDU293" s="309"/>
      <c r="DDV293" s="309"/>
      <c r="DDW293" s="309"/>
      <c r="DDX293" s="309"/>
      <c r="DDY293" s="309"/>
      <c r="DDZ293" s="309"/>
      <c r="DEA293" s="309"/>
      <c r="DEB293" s="309"/>
      <c r="DEC293" s="309"/>
      <c r="DED293" s="309"/>
      <c r="DEE293" s="309"/>
      <c r="DEF293" s="309"/>
      <c r="DEG293" s="309"/>
      <c r="DEH293" s="309"/>
      <c r="DEI293" s="309"/>
      <c r="DEJ293" s="309"/>
      <c r="DEK293" s="309"/>
      <c r="DEL293" s="309"/>
      <c r="DEM293" s="309"/>
      <c r="DEN293" s="309"/>
      <c r="DEO293" s="309"/>
      <c r="DEP293" s="309"/>
      <c r="DEQ293" s="309"/>
      <c r="DER293" s="309"/>
      <c r="DES293" s="309"/>
      <c r="DET293" s="309"/>
      <c r="DEU293" s="309"/>
      <c r="DEV293" s="309"/>
      <c r="DEW293" s="309"/>
      <c r="DEX293" s="309"/>
      <c r="DEY293" s="309"/>
      <c r="DEZ293" s="309"/>
      <c r="DFA293" s="309"/>
      <c r="DFB293" s="309"/>
      <c r="DFC293" s="309"/>
      <c r="DFD293" s="309"/>
      <c r="DFE293" s="309"/>
      <c r="DFF293" s="309"/>
      <c r="DFG293" s="309"/>
      <c r="DFH293" s="309"/>
      <c r="DFI293" s="309"/>
      <c r="DFJ293" s="309"/>
      <c r="DFK293" s="309"/>
      <c r="DFL293" s="309"/>
      <c r="DFM293" s="309"/>
      <c r="DFN293" s="309"/>
      <c r="DFO293" s="309"/>
      <c r="DFP293" s="309"/>
      <c r="DFQ293" s="309"/>
      <c r="DFR293" s="309"/>
      <c r="DFS293" s="309"/>
      <c r="DFT293" s="309"/>
      <c r="DFU293" s="309"/>
      <c r="DFV293" s="309"/>
      <c r="DFW293" s="309"/>
      <c r="DFX293" s="309"/>
      <c r="DFY293" s="309"/>
      <c r="DFZ293" s="309"/>
      <c r="DGA293" s="309"/>
      <c r="DGB293" s="309"/>
      <c r="DGC293" s="309"/>
      <c r="DGD293" s="309"/>
      <c r="DGE293" s="309"/>
      <c r="DGF293" s="309"/>
      <c r="DGG293" s="309"/>
      <c r="DGH293" s="309"/>
      <c r="DGI293" s="309"/>
      <c r="DGJ293" s="309"/>
      <c r="DGK293" s="309"/>
      <c r="DGL293" s="309"/>
      <c r="DGM293" s="309"/>
      <c r="DGN293" s="309"/>
      <c r="DGO293" s="309"/>
      <c r="DGP293" s="309"/>
      <c r="DGQ293" s="309"/>
      <c r="DGR293" s="309"/>
      <c r="DGS293" s="309"/>
      <c r="DGT293" s="309"/>
      <c r="DGU293" s="309"/>
      <c r="DGV293" s="309"/>
      <c r="DGW293" s="309"/>
      <c r="DGX293" s="309"/>
      <c r="DGY293" s="309"/>
      <c r="DGZ293" s="309"/>
      <c r="DHA293" s="309"/>
      <c r="DHB293" s="309"/>
      <c r="DHC293" s="309"/>
      <c r="DHD293" s="309"/>
      <c r="DHE293" s="309"/>
      <c r="DHF293" s="309"/>
      <c r="DHG293" s="309"/>
      <c r="DHH293" s="309"/>
      <c r="DHI293" s="309"/>
      <c r="DHJ293" s="309"/>
      <c r="DHK293" s="309"/>
      <c r="DHL293" s="309"/>
      <c r="DHM293" s="309"/>
      <c r="DHN293" s="309"/>
      <c r="DHO293" s="309"/>
      <c r="DHP293" s="309"/>
      <c r="DHQ293" s="309"/>
      <c r="DHR293" s="309"/>
      <c r="DHS293" s="309"/>
      <c r="DHT293" s="309"/>
      <c r="DHU293" s="309"/>
      <c r="DHV293" s="309"/>
      <c r="DHW293" s="309"/>
      <c r="DHX293" s="309"/>
      <c r="DHY293" s="309"/>
      <c r="DHZ293" s="309"/>
      <c r="DIA293" s="309"/>
      <c r="DIB293" s="309"/>
      <c r="DIC293" s="309"/>
      <c r="DID293" s="309"/>
      <c r="DIE293" s="309"/>
      <c r="DIF293" s="309"/>
      <c r="DIG293" s="309"/>
      <c r="DIH293" s="309"/>
      <c r="DII293" s="309"/>
      <c r="DIJ293" s="309"/>
      <c r="DIK293" s="309"/>
      <c r="DIL293" s="309"/>
      <c r="DIM293" s="309"/>
      <c r="DIN293" s="309"/>
      <c r="DIO293" s="309"/>
      <c r="DIP293" s="309"/>
      <c r="DIQ293" s="309"/>
      <c r="DIR293" s="309"/>
      <c r="DIS293" s="309"/>
      <c r="DIT293" s="309"/>
      <c r="DIU293" s="309"/>
      <c r="DIV293" s="309"/>
      <c r="DIW293" s="309"/>
      <c r="DIX293" s="309"/>
      <c r="DIY293" s="309"/>
      <c r="DIZ293" s="309"/>
      <c r="DJA293" s="309"/>
      <c r="DJB293" s="309"/>
      <c r="DJC293" s="309"/>
      <c r="DJD293" s="309"/>
      <c r="DJE293" s="309"/>
      <c r="DJF293" s="309"/>
      <c r="DJG293" s="309"/>
      <c r="DJH293" s="309"/>
      <c r="DJI293" s="309"/>
      <c r="DJJ293" s="309"/>
      <c r="DJK293" s="309"/>
      <c r="DJL293" s="309"/>
      <c r="DJM293" s="309"/>
      <c r="DJN293" s="309"/>
      <c r="DJO293" s="309"/>
      <c r="DJP293" s="309"/>
      <c r="DJQ293" s="309"/>
      <c r="DJR293" s="309"/>
      <c r="DJS293" s="309"/>
      <c r="DJT293" s="309"/>
      <c r="DJU293" s="309"/>
      <c r="DJV293" s="309"/>
      <c r="DJW293" s="309"/>
      <c r="DJX293" s="309"/>
      <c r="DJY293" s="309"/>
      <c r="DJZ293" s="309"/>
      <c r="DKA293" s="309"/>
      <c r="DKB293" s="309"/>
      <c r="DKC293" s="309"/>
      <c r="DKD293" s="309"/>
      <c r="DKE293" s="309"/>
      <c r="DKF293" s="309"/>
      <c r="DKG293" s="309"/>
      <c r="DKH293" s="309"/>
      <c r="DKI293" s="309"/>
      <c r="DKJ293" s="309"/>
      <c r="DKK293" s="309"/>
      <c r="DKL293" s="309"/>
      <c r="DKM293" s="309"/>
      <c r="DKN293" s="309"/>
      <c r="DKO293" s="309"/>
      <c r="DKP293" s="309"/>
      <c r="DKQ293" s="309"/>
      <c r="DKR293" s="309"/>
      <c r="DKS293" s="309"/>
      <c r="DKT293" s="309"/>
      <c r="DKU293" s="309"/>
      <c r="DKV293" s="309"/>
      <c r="DKW293" s="309"/>
      <c r="DKX293" s="309"/>
      <c r="DKY293" s="309"/>
      <c r="DKZ293" s="309"/>
      <c r="DLA293" s="309"/>
      <c r="DLB293" s="309"/>
      <c r="DLC293" s="309"/>
      <c r="DLD293" s="309"/>
      <c r="DLE293" s="309"/>
      <c r="DLF293" s="309"/>
      <c r="DLG293" s="309"/>
      <c r="DLH293" s="309"/>
      <c r="DLI293" s="309"/>
      <c r="DLJ293" s="309"/>
      <c r="DLK293" s="309"/>
      <c r="DLL293" s="309"/>
      <c r="DLM293" s="309"/>
      <c r="DLN293" s="309"/>
      <c r="DLO293" s="309"/>
      <c r="DLP293" s="309"/>
      <c r="DLQ293" s="309"/>
      <c r="DLR293" s="309"/>
      <c r="DLS293" s="309"/>
      <c r="DLT293" s="309"/>
      <c r="DLU293" s="309"/>
      <c r="DLV293" s="309"/>
      <c r="DLW293" s="309"/>
      <c r="DLX293" s="309"/>
      <c r="DLY293" s="309"/>
      <c r="DLZ293" s="309"/>
      <c r="DMA293" s="309"/>
      <c r="DMB293" s="309"/>
      <c r="DMC293" s="309"/>
      <c r="DMD293" s="309"/>
      <c r="DME293" s="309"/>
      <c r="DMF293" s="309"/>
      <c r="DMG293" s="309"/>
      <c r="DMH293" s="309"/>
      <c r="DMI293" s="309"/>
      <c r="DMJ293" s="309"/>
      <c r="DMK293" s="309"/>
      <c r="DML293" s="309"/>
      <c r="DMM293" s="309"/>
      <c r="DMN293" s="309"/>
      <c r="DMO293" s="309"/>
      <c r="DMP293" s="309"/>
      <c r="DMQ293" s="309"/>
      <c r="DMR293" s="309"/>
      <c r="DMS293" s="309"/>
      <c r="DMT293" s="309"/>
      <c r="DMU293" s="309"/>
      <c r="DMV293" s="309"/>
      <c r="DMW293" s="309"/>
      <c r="DMX293" s="309"/>
      <c r="DMY293" s="309"/>
      <c r="DMZ293" s="309"/>
      <c r="DNA293" s="309"/>
      <c r="DNB293" s="309"/>
      <c r="DNC293" s="309"/>
      <c r="DND293" s="309"/>
      <c r="DNE293" s="309"/>
      <c r="DNF293" s="309"/>
      <c r="DNG293" s="309"/>
      <c r="DNH293" s="309"/>
      <c r="DNI293" s="309"/>
      <c r="DNJ293" s="309"/>
      <c r="DNK293" s="309"/>
      <c r="DNL293" s="309"/>
      <c r="DNM293" s="309"/>
      <c r="DNN293" s="309"/>
      <c r="DNO293" s="309"/>
      <c r="DNP293" s="309"/>
      <c r="DNQ293" s="309"/>
      <c r="DNR293" s="309"/>
      <c r="DNS293" s="309"/>
      <c r="DNT293" s="309"/>
      <c r="DNU293" s="309"/>
      <c r="DNV293" s="309"/>
      <c r="DNW293" s="309"/>
      <c r="DNX293" s="309"/>
      <c r="DNY293" s="309"/>
      <c r="DNZ293" s="309"/>
      <c r="DOA293" s="309"/>
      <c r="DOB293" s="309"/>
      <c r="DOC293" s="309"/>
      <c r="DOD293" s="309"/>
      <c r="DOE293" s="309"/>
      <c r="DOF293" s="309"/>
      <c r="DOG293" s="309"/>
      <c r="DOH293" s="309"/>
      <c r="DOI293" s="309"/>
      <c r="DOJ293" s="309"/>
      <c r="DOK293" s="309"/>
      <c r="DOL293" s="309"/>
      <c r="DOM293" s="309"/>
      <c r="DON293" s="309"/>
      <c r="DOO293" s="309"/>
      <c r="DOP293" s="309"/>
      <c r="DOQ293" s="309"/>
      <c r="DOR293" s="309"/>
      <c r="DOS293" s="309"/>
      <c r="DOT293" s="309"/>
      <c r="DOU293" s="309"/>
      <c r="DOV293" s="309"/>
      <c r="DOW293" s="309"/>
      <c r="DOX293" s="309"/>
      <c r="DOY293" s="309"/>
      <c r="DOZ293" s="309"/>
      <c r="DPA293" s="309"/>
      <c r="DPB293" s="309"/>
      <c r="DPC293" s="309"/>
      <c r="DPD293" s="309"/>
      <c r="DPE293" s="309"/>
      <c r="DPF293" s="309"/>
      <c r="DPG293" s="309"/>
      <c r="DPH293" s="309"/>
      <c r="DPI293" s="309"/>
      <c r="DPJ293" s="309"/>
      <c r="DPK293" s="309"/>
      <c r="DPL293" s="309"/>
      <c r="DPM293" s="309"/>
      <c r="DPN293" s="309"/>
      <c r="DPO293" s="309"/>
      <c r="DPP293" s="309"/>
      <c r="DPQ293" s="309"/>
      <c r="DPR293" s="309"/>
      <c r="DPS293" s="309"/>
      <c r="DPT293" s="309"/>
      <c r="DPU293" s="309"/>
      <c r="DPV293" s="309"/>
      <c r="DPW293" s="309"/>
      <c r="DPX293" s="309"/>
      <c r="DPY293" s="309"/>
      <c r="DPZ293" s="309"/>
      <c r="DQA293" s="309"/>
      <c r="DQB293" s="309"/>
      <c r="DQC293" s="309"/>
      <c r="DQD293" s="309"/>
      <c r="DQE293" s="309"/>
      <c r="DQF293" s="309"/>
      <c r="DQG293" s="309"/>
      <c r="DQH293" s="309"/>
      <c r="DQI293" s="309"/>
      <c r="DQJ293" s="309"/>
      <c r="DQK293" s="309"/>
      <c r="DQL293" s="309"/>
      <c r="DQM293" s="309"/>
      <c r="DQN293" s="309"/>
      <c r="DQO293" s="309"/>
      <c r="DQP293" s="309"/>
      <c r="DQQ293" s="309"/>
      <c r="DQR293" s="309"/>
      <c r="DQS293" s="309"/>
      <c r="DQT293" s="309"/>
      <c r="DQU293" s="309"/>
      <c r="DQV293" s="309"/>
      <c r="DQW293" s="309"/>
      <c r="DQX293" s="309"/>
      <c r="DQY293" s="309"/>
      <c r="DQZ293" s="309"/>
      <c r="DRA293" s="309"/>
      <c r="DRB293" s="309"/>
      <c r="DRC293" s="309"/>
      <c r="DRD293" s="309"/>
      <c r="DRE293" s="309"/>
      <c r="DRF293" s="309"/>
      <c r="DRG293" s="309"/>
      <c r="DRH293" s="309"/>
      <c r="DRI293" s="309"/>
      <c r="DRJ293" s="309"/>
      <c r="DRK293" s="309"/>
      <c r="DRL293" s="309"/>
      <c r="DRM293" s="309"/>
      <c r="DRN293" s="309"/>
      <c r="DRO293" s="309"/>
      <c r="DRP293" s="309"/>
      <c r="DRQ293" s="309"/>
      <c r="DRR293" s="309"/>
      <c r="DRS293" s="309"/>
      <c r="DRT293" s="309"/>
      <c r="DRU293" s="309"/>
      <c r="DRV293" s="309"/>
      <c r="DRW293" s="309"/>
      <c r="DRX293" s="309"/>
      <c r="DRY293" s="309"/>
      <c r="DRZ293" s="309"/>
      <c r="DSA293" s="309"/>
      <c r="DSB293" s="309"/>
      <c r="DSC293" s="309"/>
      <c r="DSD293" s="309"/>
      <c r="DSE293" s="309"/>
      <c r="DSF293" s="309"/>
      <c r="DSG293" s="309"/>
      <c r="DSH293" s="309"/>
      <c r="DSI293" s="309"/>
      <c r="DSJ293" s="309"/>
      <c r="DSK293" s="309"/>
      <c r="DSL293" s="309"/>
      <c r="DSM293" s="309"/>
      <c r="DSN293" s="309"/>
      <c r="DSO293" s="309"/>
      <c r="DSP293" s="309"/>
      <c r="DSQ293" s="309"/>
      <c r="DSR293" s="309"/>
      <c r="DSS293" s="309"/>
      <c r="DST293" s="309"/>
      <c r="DSU293" s="309"/>
      <c r="DSV293" s="309"/>
      <c r="DSW293" s="309"/>
      <c r="DSX293" s="309"/>
      <c r="DSY293" s="309"/>
      <c r="DSZ293" s="309"/>
      <c r="DTA293" s="309"/>
      <c r="DTB293" s="309"/>
      <c r="DTC293" s="309"/>
      <c r="DTD293" s="309"/>
      <c r="DTE293" s="309"/>
      <c r="DTF293" s="309"/>
      <c r="DTG293" s="309"/>
      <c r="DTH293" s="309"/>
      <c r="DTI293" s="309"/>
      <c r="DTJ293" s="309"/>
      <c r="DTK293" s="309"/>
      <c r="DTL293" s="309"/>
      <c r="DTM293" s="309"/>
      <c r="DTN293" s="309"/>
      <c r="DTO293" s="309"/>
      <c r="DTP293" s="309"/>
      <c r="DTQ293" s="309"/>
      <c r="DTR293" s="309"/>
      <c r="DTS293" s="309"/>
      <c r="DTT293" s="309"/>
      <c r="DTU293" s="309"/>
      <c r="DTV293" s="309"/>
      <c r="DTW293" s="309"/>
      <c r="DTX293" s="309"/>
      <c r="DTY293" s="309"/>
      <c r="DTZ293" s="309"/>
      <c r="DUA293" s="309"/>
      <c r="DUB293" s="309"/>
      <c r="DUC293" s="309"/>
      <c r="DUD293" s="309"/>
      <c r="DUE293" s="309"/>
      <c r="DUF293" s="309"/>
      <c r="DUG293" s="309"/>
      <c r="DUH293" s="309"/>
      <c r="DUI293" s="309"/>
      <c r="DUJ293" s="309"/>
      <c r="DUK293" s="309"/>
      <c r="DUL293" s="309"/>
      <c r="DUM293" s="309"/>
      <c r="DUN293" s="309"/>
      <c r="DUO293" s="309"/>
      <c r="DUP293" s="309"/>
      <c r="DUQ293" s="309"/>
      <c r="DUR293" s="309"/>
      <c r="DUS293" s="309"/>
      <c r="DUT293" s="309"/>
      <c r="DUU293" s="309"/>
      <c r="DUV293" s="309"/>
      <c r="DUW293" s="309"/>
      <c r="DUX293" s="309"/>
      <c r="DUY293" s="309"/>
      <c r="DUZ293" s="309"/>
      <c r="DVA293" s="309"/>
      <c r="DVB293" s="309"/>
      <c r="DVC293" s="309"/>
      <c r="DVD293" s="309"/>
      <c r="DVE293" s="309"/>
      <c r="DVF293" s="309"/>
      <c r="DVG293" s="309"/>
      <c r="DVH293" s="309"/>
      <c r="DVI293" s="309"/>
      <c r="DVJ293" s="309"/>
      <c r="DVK293" s="309"/>
      <c r="DVL293" s="309"/>
      <c r="DVM293" s="309"/>
      <c r="DVN293" s="309"/>
      <c r="DVO293" s="309"/>
      <c r="DVP293" s="309"/>
      <c r="DVQ293" s="309"/>
      <c r="DVR293" s="309"/>
      <c r="DVS293" s="309"/>
      <c r="DVT293" s="309"/>
      <c r="DVU293" s="309"/>
      <c r="DVV293" s="309"/>
      <c r="DVW293" s="309"/>
      <c r="DVX293" s="309"/>
      <c r="DVY293" s="309"/>
      <c r="DVZ293" s="309"/>
      <c r="DWA293" s="309"/>
      <c r="DWB293" s="309"/>
      <c r="DWC293" s="309"/>
      <c r="DWD293" s="309"/>
      <c r="DWE293" s="309"/>
      <c r="DWF293" s="309"/>
      <c r="DWG293" s="309"/>
      <c r="DWH293" s="309"/>
      <c r="DWI293" s="309"/>
      <c r="DWJ293" s="309"/>
      <c r="DWK293" s="309"/>
      <c r="DWL293" s="309"/>
      <c r="DWM293" s="309"/>
      <c r="DWN293" s="309"/>
      <c r="DWO293" s="309"/>
      <c r="DWP293" s="309"/>
      <c r="DWQ293" s="309"/>
      <c r="DWR293" s="309"/>
      <c r="DWS293" s="309"/>
      <c r="DWT293" s="309"/>
      <c r="DWU293" s="309"/>
      <c r="DWV293" s="309"/>
      <c r="DWW293" s="309"/>
      <c r="DWX293" s="309"/>
      <c r="DWY293" s="309"/>
      <c r="DWZ293" s="309"/>
      <c r="DXA293" s="309"/>
      <c r="DXB293" s="309"/>
      <c r="DXC293" s="309"/>
      <c r="DXD293" s="309"/>
      <c r="DXE293" s="309"/>
      <c r="DXF293" s="309"/>
      <c r="DXG293" s="309"/>
      <c r="DXH293" s="309"/>
      <c r="DXI293" s="309"/>
      <c r="DXJ293" s="309"/>
      <c r="DXK293" s="309"/>
      <c r="DXL293" s="309"/>
      <c r="DXM293" s="309"/>
      <c r="DXN293" s="309"/>
      <c r="DXO293" s="309"/>
      <c r="DXP293" s="309"/>
      <c r="DXQ293" s="309"/>
      <c r="DXR293" s="309"/>
      <c r="DXS293" s="309"/>
      <c r="DXT293" s="309"/>
      <c r="DXU293" s="309"/>
      <c r="DXV293" s="309"/>
      <c r="DXW293" s="309"/>
      <c r="DXX293" s="309"/>
      <c r="DXY293" s="309"/>
      <c r="DXZ293" s="309"/>
      <c r="DYA293" s="309"/>
      <c r="DYB293" s="309"/>
      <c r="DYC293" s="309"/>
      <c r="DYD293" s="309"/>
      <c r="DYE293" s="309"/>
      <c r="DYF293" s="309"/>
      <c r="DYG293" s="309"/>
      <c r="DYH293" s="309"/>
      <c r="DYI293" s="309"/>
      <c r="DYJ293" s="309"/>
      <c r="DYK293" s="309"/>
      <c r="DYL293" s="309"/>
      <c r="DYM293" s="309"/>
      <c r="DYN293" s="309"/>
      <c r="DYO293" s="309"/>
      <c r="DYP293" s="309"/>
      <c r="DYQ293" s="309"/>
      <c r="DYR293" s="309"/>
      <c r="DYS293" s="309"/>
      <c r="DYT293" s="309"/>
      <c r="DYU293" s="309"/>
      <c r="DYV293" s="309"/>
      <c r="DYW293" s="309"/>
      <c r="DYX293" s="309"/>
      <c r="DYY293" s="309"/>
      <c r="DYZ293" s="309"/>
      <c r="DZA293" s="309"/>
      <c r="DZB293" s="309"/>
      <c r="DZC293" s="309"/>
      <c r="DZD293" s="309"/>
      <c r="DZE293" s="309"/>
      <c r="DZF293" s="309"/>
      <c r="DZG293" s="309"/>
      <c r="DZH293" s="309"/>
      <c r="DZI293" s="309"/>
      <c r="DZJ293" s="309"/>
      <c r="DZK293" s="309"/>
      <c r="DZL293" s="309"/>
      <c r="DZM293" s="309"/>
      <c r="DZN293" s="309"/>
      <c r="DZO293" s="309"/>
      <c r="DZP293" s="309"/>
      <c r="DZQ293" s="309"/>
      <c r="DZR293" s="309"/>
      <c r="DZS293" s="309"/>
      <c r="DZT293" s="309"/>
      <c r="DZU293" s="309"/>
      <c r="DZV293" s="309"/>
      <c r="DZW293" s="309"/>
      <c r="DZX293" s="309"/>
      <c r="DZY293" s="309"/>
      <c r="DZZ293" s="309"/>
      <c r="EAA293" s="309"/>
      <c r="EAB293" s="309"/>
      <c r="EAC293" s="309"/>
      <c r="EAD293" s="309"/>
      <c r="EAE293" s="309"/>
      <c r="EAF293" s="309"/>
      <c r="EAG293" s="309"/>
      <c r="EAH293" s="309"/>
      <c r="EAI293" s="309"/>
      <c r="EAJ293" s="309"/>
      <c r="EAK293" s="309"/>
      <c r="EAL293" s="309"/>
      <c r="EAM293" s="309"/>
      <c r="EAN293" s="309"/>
      <c r="EAO293" s="309"/>
      <c r="EAP293" s="309"/>
      <c r="EAQ293" s="309"/>
      <c r="EAR293" s="309"/>
      <c r="EAS293" s="309"/>
      <c r="EAT293" s="309"/>
      <c r="EAU293" s="309"/>
      <c r="EAV293" s="309"/>
      <c r="EAW293" s="309"/>
      <c r="EAX293" s="309"/>
      <c r="EAY293" s="309"/>
      <c r="EAZ293" s="309"/>
      <c r="EBA293" s="309"/>
      <c r="EBB293" s="309"/>
      <c r="EBC293" s="309"/>
      <c r="EBD293" s="309"/>
      <c r="EBE293" s="309"/>
      <c r="EBF293" s="309"/>
      <c r="EBG293" s="309"/>
      <c r="EBH293" s="309"/>
      <c r="EBI293" s="309"/>
      <c r="EBJ293" s="309"/>
      <c r="EBK293" s="309"/>
      <c r="EBL293" s="309"/>
      <c r="EBM293" s="309"/>
      <c r="EBN293" s="309"/>
      <c r="EBO293" s="309"/>
      <c r="EBP293" s="309"/>
      <c r="EBQ293" s="309"/>
      <c r="EBR293" s="309"/>
      <c r="EBS293" s="309"/>
      <c r="EBT293" s="309"/>
      <c r="EBU293" s="309"/>
      <c r="EBV293" s="309"/>
      <c r="EBW293" s="309"/>
      <c r="EBX293" s="309"/>
      <c r="EBY293" s="309"/>
      <c r="EBZ293" s="309"/>
      <c r="ECA293" s="309"/>
      <c r="ECB293" s="309"/>
      <c r="ECC293" s="309"/>
      <c r="ECD293" s="309"/>
      <c r="ECE293" s="309"/>
      <c r="ECF293" s="309"/>
      <c r="ECG293" s="309"/>
      <c r="ECH293" s="309"/>
      <c r="ECI293" s="309"/>
      <c r="ECJ293" s="309"/>
      <c r="ECK293" s="309"/>
      <c r="ECL293" s="309"/>
      <c r="ECM293" s="309"/>
      <c r="ECN293" s="309"/>
      <c r="ECO293" s="309"/>
      <c r="ECP293" s="309"/>
      <c r="ECQ293" s="309"/>
      <c r="ECR293" s="309"/>
      <c r="ECS293" s="309"/>
      <c r="ECT293" s="309"/>
      <c r="ECU293" s="309"/>
      <c r="ECV293" s="309"/>
      <c r="ECW293" s="309"/>
      <c r="ECX293" s="309"/>
      <c r="ECY293" s="309"/>
      <c r="ECZ293" s="309"/>
      <c r="EDA293" s="309"/>
      <c r="EDB293" s="309"/>
      <c r="EDC293" s="309"/>
      <c r="EDD293" s="309"/>
      <c r="EDE293" s="309"/>
      <c r="EDF293" s="309"/>
      <c r="EDG293" s="309"/>
      <c r="EDH293" s="309"/>
      <c r="EDI293" s="309"/>
      <c r="EDJ293" s="309"/>
      <c r="EDK293" s="309"/>
      <c r="EDL293" s="309"/>
      <c r="EDM293" s="309"/>
      <c r="EDN293" s="309"/>
      <c r="EDO293" s="309"/>
      <c r="EDP293" s="309"/>
      <c r="EDQ293" s="309"/>
      <c r="EDR293" s="309"/>
      <c r="EDS293" s="309"/>
      <c r="EDT293" s="309"/>
      <c r="EDU293" s="309"/>
      <c r="EDV293" s="309"/>
      <c r="EDW293" s="309"/>
      <c r="EDX293" s="309"/>
      <c r="EDY293" s="309"/>
      <c r="EDZ293" s="309"/>
      <c r="EEA293" s="309"/>
      <c r="EEB293" s="309"/>
      <c r="EEC293" s="309"/>
      <c r="EED293" s="309"/>
      <c r="EEE293" s="309"/>
      <c r="EEF293" s="309"/>
      <c r="EEG293" s="309"/>
      <c r="EEH293" s="309"/>
      <c r="EEI293" s="309"/>
      <c r="EEJ293" s="309"/>
      <c r="EEK293" s="309"/>
      <c r="EEL293" s="309"/>
      <c r="EEM293" s="309"/>
      <c r="EEN293" s="309"/>
      <c r="EEO293" s="309"/>
      <c r="EEP293" s="309"/>
      <c r="EEQ293" s="309"/>
      <c r="EER293" s="309"/>
      <c r="EES293" s="309"/>
      <c r="EET293" s="309"/>
      <c r="EEU293" s="309"/>
      <c r="EEV293" s="309"/>
      <c r="EEW293" s="309"/>
      <c r="EEX293" s="309"/>
      <c r="EEY293" s="309"/>
      <c r="EEZ293" s="309"/>
      <c r="EFA293" s="309"/>
      <c r="EFB293" s="309"/>
      <c r="EFC293" s="309"/>
      <c r="EFD293" s="309"/>
      <c r="EFE293" s="309"/>
      <c r="EFF293" s="309"/>
      <c r="EFG293" s="309"/>
      <c r="EFH293" s="309"/>
      <c r="EFI293" s="309"/>
      <c r="EFJ293" s="309"/>
      <c r="EFK293" s="309"/>
      <c r="EFL293" s="309"/>
      <c r="EFM293" s="309"/>
      <c r="EFN293" s="309"/>
      <c r="EFO293" s="309"/>
      <c r="EFP293" s="309"/>
      <c r="EFQ293" s="309"/>
      <c r="EFR293" s="309"/>
      <c r="EFS293" s="309"/>
      <c r="EFT293" s="309"/>
      <c r="EFU293" s="309"/>
      <c r="EFV293" s="309"/>
      <c r="EFW293" s="309"/>
      <c r="EFX293" s="309"/>
      <c r="EFY293" s="309"/>
      <c r="EFZ293" s="309"/>
      <c r="EGA293" s="309"/>
      <c r="EGB293" s="309"/>
      <c r="EGC293" s="309"/>
      <c r="EGD293" s="309"/>
      <c r="EGE293" s="309"/>
      <c r="EGF293" s="309"/>
      <c r="EGG293" s="309"/>
      <c r="EGH293" s="309"/>
      <c r="EGI293" s="309"/>
      <c r="EGJ293" s="309"/>
      <c r="EGK293" s="309"/>
      <c r="EGL293" s="309"/>
      <c r="EGM293" s="309"/>
      <c r="EGN293" s="309"/>
      <c r="EGO293" s="309"/>
      <c r="EGP293" s="309"/>
      <c r="EGQ293" s="309"/>
      <c r="EGR293" s="309"/>
      <c r="EGS293" s="309"/>
      <c r="EGT293" s="309"/>
      <c r="EGU293" s="309"/>
      <c r="EGV293" s="309"/>
      <c r="EGW293" s="309"/>
      <c r="EGX293" s="309"/>
      <c r="EGY293" s="309"/>
      <c r="EGZ293" s="309"/>
      <c r="EHA293" s="309"/>
      <c r="EHB293" s="309"/>
      <c r="EHC293" s="309"/>
      <c r="EHD293" s="309"/>
      <c r="EHE293" s="309"/>
      <c r="EHF293" s="309"/>
      <c r="EHG293" s="309"/>
      <c r="EHH293" s="309"/>
      <c r="EHI293" s="309"/>
      <c r="EHJ293" s="309"/>
      <c r="EHK293" s="309"/>
      <c r="EHL293" s="309"/>
      <c r="EHM293" s="309"/>
      <c r="EHN293" s="309"/>
      <c r="EHO293" s="309"/>
      <c r="EHP293" s="309"/>
      <c r="EHQ293" s="309"/>
      <c r="EHR293" s="309"/>
      <c r="EHS293" s="309"/>
      <c r="EHT293" s="309"/>
      <c r="EHU293" s="309"/>
      <c r="EHV293" s="309"/>
      <c r="EHW293" s="309"/>
      <c r="EHX293" s="309"/>
      <c r="EHY293" s="309"/>
      <c r="EHZ293" s="309"/>
      <c r="EIA293" s="309"/>
      <c r="EIB293" s="309"/>
      <c r="EIC293" s="309"/>
      <c r="EID293" s="309"/>
      <c r="EIE293" s="309"/>
      <c r="EIF293" s="309"/>
      <c r="EIG293" s="309"/>
      <c r="EIH293" s="309"/>
      <c r="EII293" s="309"/>
      <c r="EIJ293" s="309"/>
      <c r="EIK293" s="309"/>
      <c r="EIL293" s="309"/>
      <c r="EIM293" s="309"/>
      <c r="EIN293" s="309"/>
      <c r="EIO293" s="309"/>
      <c r="EIP293" s="309"/>
      <c r="EIQ293" s="309"/>
      <c r="EIR293" s="309"/>
      <c r="EIS293" s="309"/>
      <c r="EIT293" s="309"/>
      <c r="EIU293" s="309"/>
      <c r="EIV293" s="309"/>
      <c r="EIW293" s="309"/>
      <c r="EIX293" s="309"/>
      <c r="EIY293" s="309"/>
      <c r="EIZ293" s="309"/>
      <c r="EJA293" s="309"/>
      <c r="EJB293" s="309"/>
      <c r="EJC293" s="309"/>
      <c r="EJD293" s="309"/>
      <c r="EJE293" s="309"/>
      <c r="EJF293" s="309"/>
      <c r="EJG293" s="309"/>
      <c r="EJH293" s="309"/>
      <c r="EJI293" s="309"/>
      <c r="EJJ293" s="309"/>
      <c r="EJK293" s="309"/>
      <c r="EJL293" s="309"/>
      <c r="EJM293" s="309"/>
      <c r="EJN293" s="309"/>
      <c r="EJO293" s="309"/>
      <c r="EJP293" s="309"/>
      <c r="EJQ293" s="309"/>
      <c r="EJR293" s="309"/>
      <c r="EJS293" s="309"/>
      <c r="EJT293" s="309"/>
      <c r="EJU293" s="309"/>
      <c r="EJV293" s="309"/>
      <c r="EJW293" s="309"/>
      <c r="EJX293" s="309"/>
      <c r="EJY293" s="309"/>
      <c r="EJZ293" s="309"/>
      <c r="EKA293" s="309"/>
      <c r="EKB293" s="309"/>
      <c r="EKC293" s="309"/>
      <c r="EKD293" s="309"/>
      <c r="EKE293" s="309"/>
      <c r="EKF293" s="309"/>
      <c r="EKG293" s="309"/>
      <c r="EKH293" s="309"/>
      <c r="EKI293" s="309"/>
      <c r="EKJ293" s="309"/>
      <c r="EKK293" s="309"/>
      <c r="EKL293" s="309"/>
      <c r="EKM293" s="309"/>
      <c r="EKN293" s="309"/>
      <c r="EKO293" s="309"/>
      <c r="EKP293" s="309"/>
      <c r="EKQ293" s="309"/>
      <c r="EKR293" s="309"/>
      <c r="EKS293" s="309"/>
      <c r="EKT293" s="309"/>
      <c r="EKU293" s="309"/>
      <c r="EKV293" s="309"/>
      <c r="EKW293" s="309"/>
      <c r="EKX293" s="309"/>
      <c r="EKY293" s="309"/>
      <c r="EKZ293" s="309"/>
      <c r="ELA293" s="309"/>
      <c r="ELB293" s="309"/>
      <c r="ELC293" s="309"/>
      <c r="ELD293" s="309"/>
      <c r="ELE293" s="309"/>
      <c r="ELF293" s="309"/>
      <c r="ELG293" s="309"/>
      <c r="ELH293" s="309"/>
      <c r="ELI293" s="309"/>
      <c r="ELJ293" s="309"/>
      <c r="ELK293" s="309"/>
      <c r="ELL293" s="309"/>
      <c r="ELM293" s="309"/>
      <c r="ELN293" s="309"/>
      <c r="ELO293" s="309"/>
      <c r="ELP293" s="309"/>
      <c r="ELQ293" s="309"/>
      <c r="ELR293" s="309"/>
      <c r="ELS293" s="309"/>
      <c r="ELT293" s="309"/>
      <c r="ELU293" s="309"/>
      <c r="ELV293" s="309"/>
      <c r="ELW293" s="309"/>
      <c r="ELX293" s="309"/>
      <c r="ELY293" s="309"/>
      <c r="ELZ293" s="309"/>
      <c r="EMA293" s="309"/>
      <c r="EMB293" s="309"/>
      <c r="EMC293" s="309"/>
      <c r="EMD293" s="309"/>
      <c r="EME293" s="309"/>
      <c r="EMF293" s="309"/>
      <c r="EMG293" s="309"/>
      <c r="EMH293" s="309"/>
      <c r="EMI293" s="309"/>
      <c r="EMJ293" s="309"/>
      <c r="EMK293" s="309"/>
      <c r="EML293" s="309"/>
      <c r="EMM293" s="309"/>
      <c r="EMN293" s="309"/>
      <c r="EMO293" s="309"/>
      <c r="EMP293" s="309"/>
      <c r="EMQ293" s="309"/>
      <c r="EMR293" s="309"/>
      <c r="EMS293" s="309"/>
      <c r="EMT293" s="309"/>
      <c r="EMU293" s="309"/>
      <c r="EMV293" s="309"/>
      <c r="EMW293" s="309"/>
      <c r="EMX293" s="309"/>
      <c r="EMY293" s="309"/>
      <c r="EMZ293" s="309"/>
      <c r="ENA293" s="309"/>
      <c r="ENB293" s="309"/>
      <c r="ENC293" s="309"/>
      <c r="END293" s="309"/>
      <c r="ENE293" s="309"/>
      <c r="ENF293" s="309"/>
      <c r="ENG293" s="309"/>
      <c r="ENH293" s="309"/>
      <c r="ENI293" s="309"/>
      <c r="ENJ293" s="309"/>
      <c r="ENK293" s="309"/>
      <c r="ENL293" s="309"/>
      <c r="ENM293" s="309"/>
      <c r="ENN293" s="309"/>
      <c r="ENO293" s="309"/>
      <c r="ENP293" s="309"/>
      <c r="ENQ293" s="309"/>
      <c r="ENR293" s="309"/>
      <c r="ENS293" s="309"/>
      <c r="ENT293" s="309"/>
      <c r="ENU293" s="309"/>
      <c r="ENV293" s="309"/>
      <c r="ENW293" s="309"/>
      <c r="ENX293" s="309"/>
      <c r="ENY293" s="309"/>
      <c r="ENZ293" s="309"/>
      <c r="EOA293" s="309"/>
      <c r="EOB293" s="309"/>
      <c r="EOC293" s="309"/>
      <c r="EOD293" s="309"/>
      <c r="EOE293" s="309"/>
      <c r="EOF293" s="309"/>
      <c r="EOG293" s="309"/>
      <c r="EOH293" s="309"/>
      <c r="EOI293" s="309"/>
      <c r="EOJ293" s="309"/>
      <c r="EOK293" s="309"/>
      <c r="EOL293" s="309"/>
      <c r="EOM293" s="309"/>
      <c r="EON293" s="309"/>
      <c r="EOO293" s="309"/>
      <c r="EOP293" s="309"/>
      <c r="EOQ293" s="309"/>
      <c r="EOR293" s="309"/>
      <c r="EOS293" s="309"/>
      <c r="EOT293" s="309"/>
      <c r="EOU293" s="309"/>
      <c r="EOV293" s="309"/>
      <c r="EOW293" s="309"/>
      <c r="EOX293" s="309"/>
      <c r="EOY293" s="309"/>
      <c r="EOZ293" s="309"/>
      <c r="EPA293" s="309"/>
      <c r="EPB293" s="309"/>
      <c r="EPC293" s="309"/>
      <c r="EPD293" s="309"/>
      <c r="EPE293" s="309"/>
      <c r="EPF293" s="309"/>
      <c r="EPG293" s="309"/>
      <c r="EPH293" s="309"/>
      <c r="EPI293" s="309"/>
      <c r="EPJ293" s="309"/>
      <c r="EPK293" s="309"/>
      <c r="EPL293" s="309"/>
      <c r="EPM293" s="309"/>
      <c r="EPN293" s="309"/>
      <c r="EPO293" s="309"/>
      <c r="EPP293" s="309"/>
      <c r="EPQ293" s="309"/>
      <c r="EPR293" s="309"/>
      <c r="EPS293" s="309"/>
      <c r="EPT293" s="309"/>
      <c r="EPU293" s="309"/>
      <c r="EPV293" s="309"/>
      <c r="EPW293" s="309"/>
      <c r="EPX293" s="309"/>
      <c r="EPY293" s="309"/>
      <c r="EPZ293" s="309"/>
      <c r="EQA293" s="309"/>
      <c r="EQB293" s="309"/>
      <c r="EQC293" s="309"/>
      <c r="EQD293" s="309"/>
      <c r="EQE293" s="309"/>
      <c r="EQF293" s="309"/>
      <c r="EQG293" s="309"/>
      <c r="EQH293" s="309"/>
      <c r="EQI293" s="309"/>
      <c r="EQJ293" s="309"/>
      <c r="EQK293" s="309"/>
      <c r="EQL293" s="309"/>
      <c r="EQM293" s="309"/>
      <c r="EQN293" s="309"/>
      <c r="EQO293" s="309"/>
      <c r="EQP293" s="309"/>
      <c r="EQQ293" s="309"/>
      <c r="EQR293" s="309"/>
      <c r="EQS293" s="309"/>
      <c r="EQT293" s="309"/>
      <c r="EQU293" s="309"/>
      <c r="EQV293" s="309"/>
      <c r="EQW293" s="309"/>
      <c r="EQX293" s="309"/>
      <c r="EQY293" s="309"/>
      <c r="EQZ293" s="309"/>
      <c r="ERA293" s="309"/>
      <c r="ERB293" s="309"/>
      <c r="ERC293" s="309"/>
      <c r="ERD293" s="309"/>
      <c r="ERE293" s="309"/>
      <c r="ERF293" s="309"/>
      <c r="ERG293" s="309"/>
      <c r="ERH293" s="309"/>
      <c r="ERI293" s="309"/>
      <c r="ERJ293" s="309"/>
      <c r="ERK293" s="309"/>
      <c r="ERL293" s="309"/>
      <c r="ERM293" s="309"/>
      <c r="ERN293" s="309"/>
      <c r="ERO293" s="309"/>
      <c r="ERP293" s="309"/>
      <c r="ERQ293" s="309"/>
      <c r="ERR293" s="309"/>
      <c r="ERS293" s="309"/>
      <c r="ERT293" s="309"/>
      <c r="ERU293" s="309"/>
      <c r="ERV293" s="309"/>
      <c r="ERW293" s="309"/>
      <c r="ERX293" s="309"/>
      <c r="ERY293" s="309"/>
      <c r="ERZ293" s="309"/>
      <c r="ESA293" s="309"/>
      <c r="ESB293" s="309"/>
      <c r="ESC293" s="309"/>
      <c r="ESD293" s="309"/>
      <c r="ESE293" s="309"/>
      <c r="ESF293" s="309"/>
      <c r="ESG293" s="309"/>
      <c r="ESH293" s="309"/>
      <c r="ESI293" s="309"/>
      <c r="ESJ293" s="309"/>
      <c r="ESK293" s="309"/>
      <c r="ESL293" s="309"/>
      <c r="ESM293" s="309"/>
      <c r="ESN293" s="309"/>
      <c r="ESO293" s="309"/>
      <c r="ESP293" s="309"/>
      <c r="ESQ293" s="309"/>
      <c r="ESR293" s="309"/>
      <c r="ESS293" s="309"/>
      <c r="EST293" s="309"/>
      <c r="ESU293" s="309"/>
      <c r="ESV293" s="309"/>
      <c r="ESW293" s="309"/>
      <c r="ESX293" s="309"/>
      <c r="ESY293" s="309"/>
      <c r="ESZ293" s="309"/>
      <c r="ETA293" s="309"/>
      <c r="ETB293" s="309"/>
      <c r="ETC293" s="309"/>
      <c r="ETD293" s="309"/>
      <c r="ETE293" s="309"/>
      <c r="ETF293" s="309"/>
      <c r="ETG293" s="309"/>
      <c r="ETH293" s="309"/>
      <c r="ETI293" s="309"/>
      <c r="ETJ293" s="309"/>
      <c r="ETK293" s="309"/>
      <c r="ETL293" s="309"/>
      <c r="ETM293" s="309"/>
      <c r="ETN293" s="309"/>
      <c r="ETO293" s="309"/>
      <c r="ETP293" s="309"/>
      <c r="ETQ293" s="309"/>
      <c r="ETR293" s="309"/>
      <c r="ETS293" s="309"/>
      <c r="ETT293" s="309"/>
      <c r="ETU293" s="309"/>
      <c r="ETV293" s="309"/>
      <c r="ETW293" s="309"/>
      <c r="ETX293" s="309"/>
      <c r="ETY293" s="309"/>
      <c r="ETZ293" s="309"/>
      <c r="EUA293" s="309"/>
      <c r="EUB293" s="309"/>
      <c r="EUC293" s="309"/>
      <c r="EUD293" s="309"/>
      <c r="EUE293" s="309"/>
      <c r="EUF293" s="309"/>
      <c r="EUG293" s="309"/>
      <c r="EUH293" s="309"/>
      <c r="EUI293" s="309"/>
      <c r="EUJ293" s="309"/>
      <c r="EUK293" s="309"/>
      <c r="EUL293" s="309"/>
      <c r="EUM293" s="309"/>
      <c r="EUN293" s="309"/>
      <c r="EUO293" s="309"/>
      <c r="EUP293" s="309"/>
      <c r="EUQ293" s="309"/>
      <c r="EUR293" s="309"/>
      <c r="EUS293" s="309"/>
      <c r="EUT293" s="309"/>
      <c r="EUU293" s="309"/>
      <c r="EUV293" s="309"/>
      <c r="EUW293" s="309"/>
      <c r="EUX293" s="309"/>
      <c r="EUY293" s="309"/>
      <c r="EUZ293" s="309"/>
      <c r="EVA293" s="309"/>
      <c r="EVB293" s="309"/>
      <c r="EVC293" s="309"/>
      <c r="EVD293" s="309"/>
      <c r="EVE293" s="309"/>
      <c r="EVF293" s="309"/>
      <c r="EVG293" s="309"/>
      <c r="EVH293" s="309"/>
      <c r="EVI293" s="309"/>
      <c r="EVJ293" s="309"/>
      <c r="EVK293" s="309"/>
      <c r="EVL293" s="309"/>
      <c r="EVM293" s="309"/>
      <c r="EVN293" s="309"/>
      <c r="EVO293" s="309"/>
      <c r="EVP293" s="309"/>
      <c r="EVQ293" s="309"/>
      <c r="EVR293" s="309"/>
      <c r="EVS293" s="309"/>
      <c r="EVT293" s="309"/>
      <c r="EVU293" s="309"/>
      <c r="EVV293" s="309"/>
      <c r="EVW293" s="309"/>
      <c r="EVX293" s="309"/>
      <c r="EVY293" s="309"/>
      <c r="EVZ293" s="309"/>
      <c r="EWA293" s="309"/>
      <c r="EWB293" s="309"/>
      <c r="EWC293" s="309"/>
      <c r="EWD293" s="309"/>
      <c r="EWE293" s="309"/>
      <c r="EWF293" s="309"/>
      <c r="EWG293" s="309"/>
      <c r="EWH293" s="309"/>
      <c r="EWI293" s="309"/>
      <c r="EWJ293" s="309"/>
      <c r="EWK293" s="309"/>
      <c r="EWL293" s="309"/>
      <c r="EWM293" s="309"/>
      <c r="EWN293" s="309"/>
      <c r="EWO293" s="309"/>
      <c r="EWP293" s="309"/>
      <c r="EWQ293" s="309"/>
      <c r="EWR293" s="309"/>
      <c r="EWS293" s="309"/>
      <c r="EWT293" s="309"/>
      <c r="EWU293" s="309"/>
      <c r="EWV293" s="309"/>
      <c r="EWW293" s="309"/>
      <c r="EWX293" s="309"/>
      <c r="EWY293" s="309"/>
      <c r="EWZ293" s="309"/>
      <c r="EXA293" s="309"/>
      <c r="EXB293" s="309"/>
      <c r="EXC293" s="309"/>
      <c r="EXD293" s="309"/>
      <c r="EXE293" s="309"/>
      <c r="EXF293" s="309"/>
      <c r="EXG293" s="309"/>
      <c r="EXH293" s="309"/>
      <c r="EXI293" s="309"/>
      <c r="EXJ293" s="309"/>
      <c r="EXK293" s="309"/>
      <c r="EXL293" s="309"/>
      <c r="EXM293" s="309"/>
      <c r="EXN293" s="309"/>
      <c r="EXO293" s="309"/>
      <c r="EXP293" s="309"/>
      <c r="EXQ293" s="309"/>
      <c r="EXR293" s="309"/>
      <c r="EXS293" s="309"/>
      <c r="EXT293" s="309"/>
      <c r="EXU293" s="309"/>
      <c r="EXV293" s="309"/>
      <c r="EXW293" s="309"/>
      <c r="EXX293" s="309"/>
      <c r="EXY293" s="309"/>
      <c r="EXZ293" s="309"/>
      <c r="EYA293" s="309"/>
      <c r="EYB293" s="309"/>
      <c r="EYC293" s="309"/>
      <c r="EYD293" s="309"/>
      <c r="EYE293" s="309"/>
      <c r="EYF293" s="309"/>
      <c r="EYG293" s="309"/>
      <c r="EYH293" s="309"/>
      <c r="EYI293" s="309"/>
      <c r="EYJ293" s="309"/>
      <c r="EYK293" s="309"/>
      <c r="EYL293" s="309"/>
      <c r="EYM293" s="309"/>
      <c r="EYN293" s="309"/>
      <c r="EYO293" s="309"/>
      <c r="EYP293" s="309"/>
      <c r="EYQ293" s="309"/>
      <c r="EYR293" s="309"/>
      <c r="EYS293" s="309"/>
      <c r="EYT293" s="309"/>
      <c r="EYU293" s="309"/>
      <c r="EYV293" s="309"/>
      <c r="EYW293" s="309"/>
      <c r="EYX293" s="309"/>
      <c r="EYY293" s="309"/>
      <c r="EYZ293" s="309"/>
      <c r="EZA293" s="309"/>
      <c r="EZB293" s="309"/>
      <c r="EZC293" s="309"/>
      <c r="EZD293" s="309"/>
      <c r="EZE293" s="309"/>
      <c r="EZF293" s="309"/>
      <c r="EZG293" s="309"/>
      <c r="EZH293" s="309"/>
      <c r="EZI293" s="309"/>
      <c r="EZJ293" s="309"/>
      <c r="EZK293" s="309"/>
      <c r="EZL293" s="309"/>
      <c r="EZM293" s="309"/>
      <c r="EZN293" s="309"/>
      <c r="EZO293" s="309"/>
      <c r="EZP293" s="309"/>
      <c r="EZQ293" s="309"/>
      <c r="EZR293" s="309"/>
      <c r="EZS293" s="309"/>
      <c r="EZT293" s="309"/>
      <c r="EZU293" s="309"/>
      <c r="EZV293" s="309"/>
      <c r="EZW293" s="309"/>
      <c r="EZX293" s="309"/>
      <c r="EZY293" s="309"/>
      <c r="EZZ293" s="309"/>
      <c r="FAA293" s="309"/>
      <c r="FAB293" s="309"/>
      <c r="FAC293" s="309"/>
      <c r="FAD293" s="309"/>
      <c r="FAE293" s="309"/>
      <c r="FAF293" s="309"/>
      <c r="FAG293" s="309"/>
      <c r="FAH293" s="309"/>
      <c r="FAI293" s="309"/>
      <c r="FAJ293" s="309"/>
      <c r="FAK293" s="309"/>
      <c r="FAL293" s="309"/>
      <c r="FAM293" s="309"/>
      <c r="FAN293" s="309"/>
      <c r="FAO293" s="309"/>
      <c r="FAP293" s="309"/>
      <c r="FAQ293" s="309"/>
      <c r="FAR293" s="309"/>
      <c r="FAS293" s="309"/>
      <c r="FAT293" s="309"/>
      <c r="FAU293" s="309"/>
      <c r="FAV293" s="309"/>
      <c r="FAW293" s="309"/>
      <c r="FAX293" s="309"/>
      <c r="FAY293" s="309"/>
      <c r="FAZ293" s="309"/>
      <c r="FBA293" s="309"/>
      <c r="FBB293" s="309"/>
      <c r="FBC293" s="309"/>
      <c r="FBD293" s="309"/>
      <c r="FBE293" s="309"/>
      <c r="FBF293" s="309"/>
      <c r="FBG293" s="309"/>
      <c r="FBH293" s="309"/>
      <c r="FBI293" s="309"/>
      <c r="FBJ293" s="309"/>
      <c r="FBK293" s="309"/>
      <c r="FBL293" s="309"/>
      <c r="FBM293" s="309"/>
      <c r="FBN293" s="309"/>
      <c r="FBO293" s="309"/>
      <c r="FBP293" s="309"/>
      <c r="FBQ293" s="309"/>
      <c r="FBR293" s="309"/>
      <c r="FBS293" s="309"/>
      <c r="FBT293" s="309"/>
      <c r="FBU293" s="309"/>
      <c r="FBV293" s="309"/>
      <c r="FBW293" s="309"/>
      <c r="FBX293" s="309"/>
      <c r="FBY293" s="309"/>
      <c r="FBZ293" s="309"/>
      <c r="FCA293" s="309"/>
      <c r="FCB293" s="309"/>
      <c r="FCC293" s="309"/>
      <c r="FCD293" s="309"/>
      <c r="FCE293" s="309"/>
      <c r="FCF293" s="309"/>
      <c r="FCG293" s="309"/>
      <c r="FCH293" s="309"/>
      <c r="FCI293" s="309"/>
      <c r="FCJ293" s="309"/>
      <c r="FCK293" s="309"/>
      <c r="FCL293" s="309"/>
      <c r="FCM293" s="309"/>
      <c r="FCN293" s="309"/>
      <c r="FCO293" s="309"/>
      <c r="FCP293" s="309"/>
      <c r="FCQ293" s="309"/>
      <c r="FCR293" s="309"/>
      <c r="FCS293" s="309"/>
      <c r="FCT293" s="309"/>
      <c r="FCU293" s="309"/>
      <c r="FCV293" s="309"/>
      <c r="FCW293" s="309"/>
      <c r="FCX293" s="309"/>
      <c r="FCY293" s="309"/>
      <c r="FCZ293" s="309"/>
      <c r="FDA293" s="309"/>
      <c r="FDB293" s="309"/>
      <c r="FDC293" s="309"/>
      <c r="FDD293" s="309"/>
      <c r="FDE293" s="309"/>
      <c r="FDF293" s="309"/>
      <c r="FDG293" s="309"/>
      <c r="FDH293" s="309"/>
      <c r="FDI293" s="309"/>
      <c r="FDJ293" s="309"/>
      <c r="FDK293" s="309"/>
      <c r="FDL293" s="309"/>
      <c r="FDM293" s="309"/>
      <c r="FDN293" s="309"/>
      <c r="FDO293" s="309"/>
      <c r="FDP293" s="309"/>
      <c r="FDQ293" s="309"/>
      <c r="FDR293" s="309"/>
      <c r="FDS293" s="309"/>
      <c r="FDT293" s="309"/>
      <c r="FDU293" s="309"/>
      <c r="FDV293" s="309"/>
      <c r="FDW293" s="309"/>
      <c r="FDX293" s="309"/>
      <c r="FDY293" s="309"/>
      <c r="FDZ293" s="309"/>
      <c r="FEA293" s="309"/>
      <c r="FEB293" s="309"/>
      <c r="FEC293" s="309"/>
      <c r="FED293" s="309"/>
      <c r="FEE293" s="309"/>
      <c r="FEF293" s="309"/>
      <c r="FEG293" s="309"/>
      <c r="FEH293" s="309"/>
      <c r="FEI293" s="309"/>
      <c r="FEJ293" s="309"/>
      <c r="FEK293" s="309"/>
      <c r="FEL293" s="309"/>
      <c r="FEM293" s="309"/>
      <c r="FEN293" s="309"/>
      <c r="FEO293" s="309"/>
      <c r="FEP293" s="309"/>
      <c r="FEQ293" s="309"/>
      <c r="FER293" s="309"/>
      <c r="FES293" s="309"/>
      <c r="FET293" s="309"/>
      <c r="FEU293" s="309"/>
      <c r="FEV293" s="309"/>
      <c r="FEW293" s="309"/>
      <c r="FEX293" s="309"/>
      <c r="FEY293" s="309"/>
      <c r="FEZ293" s="309"/>
      <c r="FFA293" s="309"/>
      <c r="FFB293" s="309"/>
      <c r="FFC293" s="309"/>
      <c r="FFD293" s="309"/>
      <c r="FFE293" s="309"/>
      <c r="FFF293" s="309"/>
      <c r="FFG293" s="309"/>
      <c r="FFH293" s="309"/>
      <c r="FFI293" s="309"/>
      <c r="FFJ293" s="309"/>
      <c r="FFK293" s="309"/>
      <c r="FFL293" s="309"/>
      <c r="FFM293" s="309"/>
      <c r="FFN293" s="309"/>
      <c r="FFO293" s="309"/>
      <c r="FFP293" s="309"/>
      <c r="FFQ293" s="309"/>
      <c r="FFR293" s="309"/>
      <c r="FFS293" s="309"/>
      <c r="FFT293" s="309"/>
      <c r="FFU293" s="309"/>
      <c r="FFV293" s="309"/>
      <c r="FFW293" s="309"/>
      <c r="FFX293" s="309"/>
      <c r="FFY293" s="309"/>
      <c r="FFZ293" s="309"/>
      <c r="FGA293" s="309"/>
      <c r="FGB293" s="309"/>
      <c r="FGC293" s="309"/>
      <c r="FGD293" s="309"/>
      <c r="FGE293" s="309"/>
      <c r="FGF293" s="309"/>
      <c r="FGG293" s="309"/>
      <c r="FGH293" s="309"/>
      <c r="FGI293" s="309"/>
      <c r="FGJ293" s="309"/>
      <c r="FGK293" s="309"/>
      <c r="FGL293" s="309"/>
      <c r="FGM293" s="309"/>
      <c r="FGN293" s="309"/>
      <c r="FGO293" s="309"/>
      <c r="FGP293" s="309"/>
      <c r="FGQ293" s="309"/>
      <c r="FGR293" s="309"/>
      <c r="FGS293" s="309"/>
      <c r="FGT293" s="309"/>
      <c r="FGU293" s="309"/>
      <c r="FGV293" s="309"/>
      <c r="FGW293" s="309"/>
      <c r="FGX293" s="309"/>
      <c r="FGY293" s="309"/>
      <c r="FGZ293" s="309"/>
      <c r="FHA293" s="309"/>
      <c r="FHB293" s="309"/>
      <c r="FHC293" s="309"/>
      <c r="FHD293" s="309"/>
      <c r="FHE293" s="309"/>
      <c r="FHF293" s="309"/>
      <c r="FHG293" s="309"/>
      <c r="FHH293" s="309"/>
      <c r="FHI293" s="309"/>
      <c r="FHJ293" s="309"/>
      <c r="FHK293" s="309"/>
      <c r="FHL293" s="309"/>
      <c r="FHM293" s="309"/>
      <c r="FHN293" s="309"/>
      <c r="FHO293" s="309"/>
      <c r="FHP293" s="309"/>
      <c r="FHQ293" s="309"/>
      <c r="FHR293" s="309"/>
      <c r="FHS293" s="309"/>
      <c r="FHT293" s="309"/>
      <c r="FHU293" s="309"/>
      <c r="FHV293" s="309"/>
      <c r="FHW293" s="309"/>
      <c r="FHX293" s="309"/>
      <c r="FHY293" s="309"/>
      <c r="FHZ293" s="309"/>
      <c r="FIA293" s="309"/>
      <c r="FIB293" s="309"/>
      <c r="FIC293" s="309"/>
      <c r="FID293" s="309"/>
      <c r="FIE293" s="309"/>
      <c r="FIF293" s="309"/>
      <c r="FIG293" s="309"/>
      <c r="FIH293" s="309"/>
      <c r="FII293" s="309"/>
      <c r="FIJ293" s="309"/>
      <c r="FIK293" s="309"/>
      <c r="FIL293" s="309"/>
      <c r="FIM293" s="309"/>
      <c r="FIN293" s="309"/>
      <c r="FIO293" s="309"/>
      <c r="FIP293" s="309"/>
      <c r="FIQ293" s="309"/>
      <c r="FIR293" s="309"/>
      <c r="FIS293" s="309"/>
      <c r="FIT293" s="309"/>
      <c r="FIU293" s="309"/>
      <c r="FIV293" s="309"/>
      <c r="FIW293" s="309"/>
      <c r="FIX293" s="309"/>
      <c r="FIY293" s="309"/>
      <c r="FIZ293" s="309"/>
      <c r="FJA293" s="309"/>
      <c r="FJB293" s="309"/>
      <c r="FJC293" s="309"/>
      <c r="FJD293" s="309"/>
      <c r="FJE293" s="309"/>
      <c r="FJF293" s="309"/>
      <c r="FJG293" s="309"/>
      <c r="FJH293" s="309"/>
      <c r="FJI293" s="309"/>
      <c r="FJJ293" s="309"/>
      <c r="FJK293" s="309"/>
      <c r="FJL293" s="309"/>
      <c r="FJM293" s="309"/>
      <c r="FJN293" s="309"/>
      <c r="FJO293" s="309"/>
      <c r="FJP293" s="309"/>
      <c r="FJQ293" s="309"/>
      <c r="FJR293" s="309"/>
      <c r="FJS293" s="309"/>
      <c r="FJT293" s="309"/>
      <c r="FJU293" s="309"/>
      <c r="FJV293" s="309"/>
      <c r="FJW293" s="309"/>
      <c r="FJX293" s="309"/>
      <c r="FJY293" s="309"/>
      <c r="FJZ293" s="309"/>
      <c r="FKA293" s="309"/>
      <c r="FKB293" s="309"/>
      <c r="FKC293" s="309"/>
      <c r="FKD293" s="309"/>
      <c r="FKE293" s="309"/>
      <c r="FKF293" s="309"/>
      <c r="FKG293" s="309"/>
      <c r="FKH293" s="309"/>
      <c r="FKI293" s="309"/>
      <c r="FKJ293" s="309"/>
      <c r="FKK293" s="309"/>
      <c r="FKL293" s="309"/>
      <c r="FKM293" s="309"/>
      <c r="FKN293" s="309"/>
      <c r="FKO293" s="309"/>
      <c r="FKP293" s="309"/>
      <c r="FKQ293" s="309"/>
      <c r="FKR293" s="309"/>
      <c r="FKS293" s="309"/>
      <c r="FKT293" s="309"/>
      <c r="FKU293" s="309"/>
      <c r="FKV293" s="309"/>
      <c r="FKW293" s="309"/>
      <c r="FKX293" s="309"/>
      <c r="FKY293" s="309"/>
      <c r="FKZ293" s="309"/>
      <c r="FLA293" s="309"/>
      <c r="FLB293" s="309"/>
      <c r="FLC293" s="309"/>
      <c r="FLD293" s="309"/>
      <c r="FLE293" s="309"/>
      <c r="FLF293" s="309"/>
      <c r="FLG293" s="309"/>
      <c r="FLH293" s="309"/>
      <c r="FLI293" s="309"/>
      <c r="FLJ293" s="309"/>
      <c r="FLK293" s="309"/>
      <c r="FLL293" s="309"/>
      <c r="FLM293" s="309"/>
      <c r="FLN293" s="309"/>
      <c r="FLO293" s="309"/>
      <c r="FLP293" s="309"/>
      <c r="FLQ293" s="309"/>
      <c r="FLR293" s="309"/>
      <c r="FLS293" s="309"/>
      <c r="FLT293" s="309"/>
      <c r="FLU293" s="309"/>
      <c r="FLV293" s="309"/>
      <c r="FLW293" s="309"/>
      <c r="FLX293" s="309"/>
      <c r="FLY293" s="309"/>
      <c r="FLZ293" s="309"/>
      <c r="FMA293" s="309"/>
      <c r="FMB293" s="309"/>
      <c r="FMC293" s="309"/>
      <c r="FMD293" s="309"/>
      <c r="FME293" s="309"/>
      <c r="FMF293" s="309"/>
      <c r="FMG293" s="309"/>
      <c r="FMH293" s="309"/>
      <c r="FMI293" s="309"/>
      <c r="FMJ293" s="309"/>
      <c r="FMK293" s="309"/>
      <c r="FML293" s="309"/>
      <c r="FMM293" s="309"/>
      <c r="FMN293" s="309"/>
      <c r="FMO293" s="309"/>
      <c r="FMP293" s="309"/>
      <c r="FMQ293" s="309"/>
      <c r="FMR293" s="309"/>
      <c r="FMS293" s="309"/>
      <c r="FMT293" s="309"/>
      <c r="FMU293" s="309"/>
      <c r="FMV293" s="309"/>
      <c r="FMW293" s="309"/>
      <c r="FMX293" s="309"/>
      <c r="FMY293" s="309"/>
      <c r="FMZ293" s="309"/>
      <c r="FNA293" s="309"/>
      <c r="FNB293" s="309"/>
      <c r="FNC293" s="309"/>
      <c r="FND293" s="309"/>
      <c r="FNE293" s="309"/>
      <c r="FNF293" s="309"/>
      <c r="FNG293" s="309"/>
      <c r="FNH293" s="309"/>
      <c r="FNI293" s="309"/>
      <c r="FNJ293" s="309"/>
      <c r="FNK293" s="309"/>
      <c r="FNL293" s="309"/>
      <c r="FNM293" s="309"/>
      <c r="FNN293" s="309"/>
      <c r="FNO293" s="309"/>
      <c r="FNP293" s="309"/>
      <c r="FNQ293" s="309"/>
      <c r="FNR293" s="309"/>
      <c r="FNS293" s="309"/>
      <c r="FNT293" s="309"/>
      <c r="FNU293" s="309"/>
      <c r="FNV293" s="309"/>
      <c r="FNW293" s="309"/>
      <c r="FNX293" s="309"/>
      <c r="FNY293" s="309"/>
      <c r="FNZ293" s="309"/>
      <c r="FOA293" s="309"/>
      <c r="FOB293" s="309"/>
      <c r="FOC293" s="309"/>
      <c r="FOD293" s="309"/>
      <c r="FOE293" s="309"/>
      <c r="FOF293" s="309"/>
      <c r="FOG293" s="309"/>
      <c r="FOH293" s="309"/>
      <c r="FOI293" s="309"/>
      <c r="FOJ293" s="309"/>
      <c r="FOK293" s="309"/>
      <c r="FOL293" s="309"/>
      <c r="FOM293" s="309"/>
      <c r="FON293" s="309"/>
      <c r="FOO293" s="309"/>
      <c r="FOP293" s="309"/>
      <c r="FOQ293" s="309"/>
      <c r="FOR293" s="309"/>
      <c r="FOS293" s="309"/>
      <c r="FOT293" s="309"/>
      <c r="FOU293" s="309"/>
      <c r="FOV293" s="309"/>
      <c r="FOW293" s="309"/>
      <c r="FOX293" s="309"/>
      <c r="FOY293" s="309"/>
      <c r="FOZ293" s="309"/>
      <c r="FPA293" s="309"/>
      <c r="FPB293" s="309"/>
      <c r="FPC293" s="309"/>
      <c r="FPD293" s="309"/>
      <c r="FPE293" s="309"/>
      <c r="FPF293" s="309"/>
      <c r="FPG293" s="309"/>
      <c r="FPH293" s="309"/>
      <c r="FPI293" s="309"/>
      <c r="FPJ293" s="309"/>
      <c r="FPK293" s="309"/>
      <c r="FPL293" s="309"/>
      <c r="FPM293" s="309"/>
      <c r="FPN293" s="309"/>
      <c r="FPO293" s="309"/>
      <c r="FPP293" s="309"/>
      <c r="FPQ293" s="309"/>
      <c r="FPR293" s="309"/>
      <c r="FPS293" s="309"/>
      <c r="FPT293" s="309"/>
      <c r="FPU293" s="309"/>
      <c r="FPV293" s="309"/>
      <c r="FPW293" s="309"/>
      <c r="FPX293" s="309"/>
      <c r="FPY293" s="309"/>
      <c r="FPZ293" s="309"/>
      <c r="FQA293" s="309"/>
      <c r="FQB293" s="309"/>
      <c r="FQC293" s="309"/>
      <c r="FQD293" s="309"/>
      <c r="FQE293" s="309"/>
      <c r="FQF293" s="309"/>
      <c r="FQG293" s="309"/>
      <c r="FQH293" s="309"/>
      <c r="FQI293" s="309"/>
      <c r="FQJ293" s="309"/>
      <c r="FQK293" s="309"/>
      <c r="FQL293" s="309"/>
      <c r="FQM293" s="309"/>
      <c r="FQN293" s="309"/>
      <c r="FQO293" s="309"/>
      <c r="FQP293" s="309"/>
      <c r="FQQ293" s="309"/>
      <c r="FQR293" s="309"/>
      <c r="FQS293" s="309"/>
      <c r="FQT293" s="309"/>
      <c r="FQU293" s="309"/>
      <c r="FQV293" s="309"/>
      <c r="FQW293" s="309"/>
      <c r="FQX293" s="309"/>
      <c r="FQY293" s="309"/>
      <c r="FQZ293" s="309"/>
      <c r="FRA293" s="309"/>
      <c r="FRB293" s="309"/>
      <c r="FRC293" s="309"/>
      <c r="FRD293" s="309"/>
      <c r="FRE293" s="309"/>
      <c r="FRF293" s="309"/>
      <c r="FRG293" s="309"/>
      <c r="FRH293" s="309"/>
      <c r="FRI293" s="309"/>
      <c r="FRJ293" s="309"/>
      <c r="FRK293" s="309"/>
      <c r="FRL293" s="309"/>
      <c r="FRM293" s="309"/>
      <c r="FRN293" s="309"/>
      <c r="FRO293" s="309"/>
      <c r="FRP293" s="309"/>
      <c r="FRQ293" s="309"/>
      <c r="FRR293" s="309"/>
      <c r="FRS293" s="309"/>
      <c r="FRT293" s="309"/>
      <c r="FRU293" s="309"/>
      <c r="FRV293" s="309"/>
      <c r="FRW293" s="309"/>
      <c r="FRX293" s="309"/>
      <c r="FRY293" s="309"/>
      <c r="FRZ293" s="309"/>
      <c r="FSA293" s="309"/>
      <c r="FSB293" s="309"/>
      <c r="FSC293" s="309"/>
      <c r="FSD293" s="309"/>
      <c r="FSE293" s="309"/>
      <c r="FSF293" s="309"/>
      <c r="FSG293" s="309"/>
      <c r="FSH293" s="309"/>
      <c r="FSI293" s="309"/>
      <c r="FSJ293" s="309"/>
      <c r="FSK293" s="309"/>
      <c r="FSL293" s="309"/>
      <c r="FSM293" s="309"/>
      <c r="FSN293" s="309"/>
      <c r="FSO293" s="309"/>
      <c r="FSP293" s="309"/>
      <c r="FSQ293" s="309"/>
      <c r="FSR293" s="309"/>
      <c r="FSS293" s="309"/>
      <c r="FST293" s="309"/>
      <c r="FSU293" s="309"/>
      <c r="FSV293" s="309"/>
      <c r="FSW293" s="309"/>
      <c r="FSX293" s="309"/>
      <c r="FSY293" s="309"/>
      <c r="FSZ293" s="309"/>
      <c r="FTA293" s="309"/>
      <c r="FTB293" s="309"/>
      <c r="FTC293" s="309"/>
      <c r="FTD293" s="309"/>
      <c r="FTE293" s="309"/>
      <c r="FTF293" s="309"/>
      <c r="FTG293" s="309"/>
      <c r="FTH293" s="309"/>
      <c r="FTI293" s="309"/>
      <c r="FTJ293" s="309"/>
      <c r="FTK293" s="309"/>
      <c r="FTL293" s="309"/>
      <c r="FTM293" s="309"/>
      <c r="FTN293" s="309"/>
      <c r="FTO293" s="309"/>
      <c r="FTP293" s="309"/>
      <c r="FTQ293" s="309"/>
      <c r="FTR293" s="309"/>
      <c r="FTS293" s="309"/>
      <c r="FTT293" s="309"/>
      <c r="FTU293" s="309"/>
      <c r="FTV293" s="309"/>
      <c r="FTW293" s="309"/>
      <c r="FTX293" s="309"/>
      <c r="FTY293" s="309"/>
      <c r="FTZ293" s="309"/>
      <c r="FUA293" s="309"/>
      <c r="FUB293" s="309"/>
      <c r="FUC293" s="309"/>
      <c r="FUD293" s="309"/>
      <c r="FUE293" s="309"/>
      <c r="FUF293" s="309"/>
      <c r="FUG293" s="309"/>
      <c r="FUH293" s="309"/>
      <c r="FUI293" s="309"/>
      <c r="FUJ293" s="309"/>
      <c r="FUK293" s="309"/>
      <c r="FUL293" s="309"/>
      <c r="FUM293" s="309"/>
      <c r="FUN293" s="309"/>
      <c r="FUO293" s="309"/>
      <c r="FUP293" s="309"/>
      <c r="FUQ293" s="309"/>
      <c r="FUR293" s="309"/>
      <c r="FUS293" s="309"/>
      <c r="FUT293" s="309"/>
      <c r="FUU293" s="309"/>
      <c r="FUV293" s="309"/>
      <c r="FUW293" s="309"/>
      <c r="FUX293" s="309"/>
      <c r="FUY293" s="309"/>
      <c r="FUZ293" s="309"/>
      <c r="FVA293" s="309"/>
      <c r="FVB293" s="309"/>
      <c r="FVC293" s="309"/>
      <c r="FVD293" s="309"/>
      <c r="FVE293" s="309"/>
      <c r="FVF293" s="309"/>
      <c r="FVG293" s="309"/>
      <c r="FVH293" s="309"/>
      <c r="FVI293" s="309"/>
      <c r="FVJ293" s="309"/>
      <c r="FVK293" s="309"/>
      <c r="FVL293" s="309"/>
      <c r="FVM293" s="309"/>
      <c r="FVN293" s="309"/>
      <c r="FVO293" s="309"/>
      <c r="FVP293" s="309"/>
      <c r="FVQ293" s="309"/>
      <c r="FVR293" s="309"/>
      <c r="FVS293" s="309"/>
      <c r="FVT293" s="309"/>
      <c r="FVU293" s="309"/>
      <c r="FVV293" s="309"/>
      <c r="FVW293" s="309"/>
      <c r="FVX293" s="309"/>
      <c r="FVY293" s="309"/>
      <c r="FVZ293" s="309"/>
      <c r="FWA293" s="309"/>
      <c r="FWB293" s="309"/>
      <c r="FWC293" s="309"/>
      <c r="FWD293" s="309"/>
      <c r="FWE293" s="309"/>
      <c r="FWF293" s="309"/>
      <c r="FWG293" s="309"/>
      <c r="FWH293" s="309"/>
      <c r="FWI293" s="309"/>
      <c r="FWJ293" s="309"/>
      <c r="FWK293" s="309"/>
      <c r="FWL293" s="309"/>
      <c r="FWM293" s="309"/>
      <c r="FWN293" s="309"/>
      <c r="FWO293" s="309"/>
      <c r="FWP293" s="309"/>
      <c r="FWQ293" s="309"/>
      <c r="FWR293" s="309"/>
      <c r="FWS293" s="309"/>
      <c r="FWT293" s="309"/>
      <c r="FWU293" s="309"/>
      <c r="FWV293" s="309"/>
      <c r="FWW293" s="309"/>
      <c r="FWX293" s="309"/>
      <c r="FWY293" s="309"/>
      <c r="FWZ293" s="309"/>
      <c r="FXA293" s="309"/>
      <c r="FXB293" s="309"/>
      <c r="FXC293" s="309"/>
      <c r="FXD293" s="309"/>
      <c r="FXE293" s="309"/>
      <c r="FXF293" s="309"/>
      <c r="FXG293" s="309"/>
      <c r="FXH293" s="309"/>
      <c r="FXI293" s="309"/>
      <c r="FXJ293" s="309"/>
      <c r="FXK293" s="309"/>
      <c r="FXL293" s="309"/>
      <c r="FXM293" s="309"/>
      <c r="FXN293" s="309"/>
      <c r="FXO293" s="309"/>
      <c r="FXP293" s="309"/>
      <c r="FXQ293" s="309"/>
      <c r="FXR293" s="309"/>
      <c r="FXS293" s="309"/>
      <c r="FXT293" s="309"/>
      <c r="FXU293" s="309"/>
      <c r="FXV293" s="309"/>
      <c r="FXW293" s="309"/>
      <c r="FXX293" s="309"/>
      <c r="FXY293" s="309"/>
      <c r="FXZ293" s="309"/>
      <c r="FYA293" s="309"/>
      <c r="FYB293" s="309"/>
      <c r="FYC293" s="309"/>
      <c r="FYD293" s="309"/>
      <c r="FYE293" s="309"/>
      <c r="FYF293" s="309"/>
      <c r="FYG293" s="309"/>
      <c r="FYH293" s="309"/>
      <c r="FYI293" s="309"/>
      <c r="FYJ293" s="309"/>
      <c r="FYK293" s="309"/>
      <c r="FYL293" s="309"/>
      <c r="FYM293" s="309"/>
      <c r="FYN293" s="309"/>
      <c r="FYO293" s="309"/>
      <c r="FYP293" s="309"/>
      <c r="FYQ293" s="309"/>
      <c r="FYR293" s="309"/>
      <c r="FYS293" s="309"/>
      <c r="FYT293" s="309"/>
      <c r="FYU293" s="309"/>
      <c r="FYV293" s="309"/>
      <c r="FYW293" s="309"/>
      <c r="FYX293" s="309"/>
      <c r="FYY293" s="309"/>
      <c r="FYZ293" s="309"/>
      <c r="FZA293" s="309"/>
      <c r="FZB293" s="309"/>
      <c r="FZC293" s="309"/>
      <c r="FZD293" s="309"/>
      <c r="FZE293" s="309"/>
      <c r="FZF293" s="309"/>
      <c r="FZG293" s="309"/>
      <c r="FZH293" s="309"/>
      <c r="FZI293" s="309"/>
      <c r="FZJ293" s="309"/>
      <c r="FZK293" s="309"/>
      <c r="FZL293" s="309"/>
      <c r="FZM293" s="309"/>
      <c r="FZN293" s="309"/>
      <c r="FZO293" s="309"/>
      <c r="FZP293" s="309"/>
      <c r="FZQ293" s="309"/>
      <c r="FZR293" s="309"/>
      <c r="FZS293" s="309"/>
      <c r="FZT293" s="309"/>
      <c r="FZU293" s="309"/>
      <c r="FZV293" s="309"/>
      <c r="FZW293" s="309"/>
      <c r="FZX293" s="309"/>
      <c r="FZY293" s="309"/>
      <c r="FZZ293" s="309"/>
      <c r="GAA293" s="309"/>
      <c r="GAB293" s="309"/>
      <c r="GAC293" s="309"/>
      <c r="GAD293" s="309"/>
      <c r="GAE293" s="309"/>
      <c r="GAF293" s="309"/>
      <c r="GAG293" s="309"/>
      <c r="GAH293" s="309"/>
      <c r="GAI293" s="309"/>
      <c r="GAJ293" s="309"/>
      <c r="GAK293" s="309"/>
      <c r="GAL293" s="309"/>
      <c r="GAM293" s="309"/>
      <c r="GAN293" s="309"/>
      <c r="GAO293" s="309"/>
      <c r="GAP293" s="309"/>
      <c r="GAQ293" s="309"/>
      <c r="GAR293" s="309"/>
      <c r="GAS293" s="309"/>
      <c r="GAT293" s="309"/>
      <c r="GAU293" s="309"/>
      <c r="GAV293" s="309"/>
      <c r="GAW293" s="309"/>
      <c r="GAX293" s="309"/>
      <c r="GAY293" s="309"/>
      <c r="GAZ293" s="309"/>
      <c r="GBA293" s="309"/>
      <c r="GBB293" s="309"/>
      <c r="GBC293" s="309"/>
      <c r="GBD293" s="309"/>
      <c r="GBE293" s="309"/>
      <c r="GBF293" s="309"/>
      <c r="GBG293" s="309"/>
      <c r="GBH293" s="309"/>
      <c r="GBI293" s="309"/>
      <c r="GBJ293" s="309"/>
      <c r="GBK293" s="309"/>
      <c r="GBL293" s="309"/>
      <c r="GBM293" s="309"/>
      <c r="GBN293" s="309"/>
      <c r="GBO293" s="309"/>
      <c r="GBP293" s="309"/>
      <c r="GBQ293" s="309"/>
      <c r="GBR293" s="309"/>
      <c r="GBS293" s="309"/>
      <c r="GBT293" s="309"/>
      <c r="GBU293" s="309"/>
      <c r="GBV293" s="309"/>
      <c r="GBW293" s="309"/>
      <c r="GBX293" s="309"/>
      <c r="GBY293" s="309"/>
      <c r="GBZ293" s="309"/>
      <c r="GCA293" s="309"/>
      <c r="GCB293" s="309"/>
      <c r="GCC293" s="309"/>
      <c r="GCD293" s="309"/>
      <c r="GCE293" s="309"/>
      <c r="GCF293" s="309"/>
      <c r="GCG293" s="309"/>
      <c r="GCH293" s="309"/>
      <c r="GCI293" s="309"/>
      <c r="GCJ293" s="309"/>
      <c r="GCK293" s="309"/>
      <c r="GCL293" s="309"/>
      <c r="GCM293" s="309"/>
      <c r="GCN293" s="309"/>
      <c r="GCO293" s="309"/>
      <c r="GCP293" s="309"/>
      <c r="GCQ293" s="309"/>
      <c r="GCR293" s="309"/>
      <c r="GCS293" s="309"/>
      <c r="GCT293" s="309"/>
      <c r="GCU293" s="309"/>
      <c r="GCV293" s="309"/>
      <c r="GCW293" s="309"/>
      <c r="GCX293" s="309"/>
      <c r="GCY293" s="309"/>
      <c r="GCZ293" s="309"/>
      <c r="GDA293" s="309"/>
      <c r="GDB293" s="309"/>
      <c r="GDC293" s="309"/>
      <c r="GDD293" s="309"/>
      <c r="GDE293" s="309"/>
      <c r="GDF293" s="309"/>
      <c r="GDG293" s="309"/>
      <c r="GDH293" s="309"/>
      <c r="GDI293" s="309"/>
      <c r="GDJ293" s="309"/>
      <c r="GDK293" s="309"/>
      <c r="GDL293" s="309"/>
      <c r="GDM293" s="309"/>
      <c r="GDN293" s="309"/>
      <c r="GDO293" s="309"/>
      <c r="GDP293" s="309"/>
      <c r="GDQ293" s="309"/>
      <c r="GDR293" s="309"/>
      <c r="GDS293" s="309"/>
      <c r="GDT293" s="309"/>
      <c r="GDU293" s="309"/>
      <c r="GDV293" s="309"/>
      <c r="GDW293" s="309"/>
      <c r="GDX293" s="309"/>
      <c r="GDY293" s="309"/>
      <c r="GDZ293" s="309"/>
      <c r="GEA293" s="309"/>
      <c r="GEB293" s="309"/>
      <c r="GEC293" s="309"/>
      <c r="GED293" s="309"/>
      <c r="GEE293" s="309"/>
      <c r="GEF293" s="309"/>
      <c r="GEG293" s="309"/>
      <c r="GEH293" s="309"/>
      <c r="GEI293" s="309"/>
      <c r="GEJ293" s="309"/>
      <c r="GEK293" s="309"/>
      <c r="GEL293" s="309"/>
      <c r="GEM293" s="309"/>
      <c r="GEN293" s="309"/>
      <c r="GEO293" s="309"/>
      <c r="GEP293" s="309"/>
      <c r="GEQ293" s="309"/>
      <c r="GER293" s="309"/>
      <c r="GES293" s="309"/>
      <c r="GET293" s="309"/>
      <c r="GEU293" s="309"/>
      <c r="GEV293" s="309"/>
      <c r="GEW293" s="309"/>
      <c r="GEX293" s="309"/>
      <c r="GEY293" s="309"/>
      <c r="GEZ293" s="309"/>
      <c r="GFA293" s="309"/>
      <c r="GFB293" s="309"/>
      <c r="GFC293" s="309"/>
      <c r="GFD293" s="309"/>
      <c r="GFE293" s="309"/>
      <c r="GFF293" s="309"/>
      <c r="GFG293" s="309"/>
      <c r="GFH293" s="309"/>
      <c r="GFI293" s="309"/>
      <c r="GFJ293" s="309"/>
      <c r="GFK293" s="309"/>
      <c r="GFL293" s="309"/>
      <c r="GFM293" s="309"/>
      <c r="GFN293" s="309"/>
      <c r="GFO293" s="309"/>
      <c r="GFP293" s="309"/>
      <c r="GFQ293" s="309"/>
      <c r="GFR293" s="309"/>
      <c r="GFS293" s="309"/>
      <c r="GFT293" s="309"/>
      <c r="GFU293" s="309"/>
      <c r="GFV293" s="309"/>
      <c r="GFW293" s="309"/>
      <c r="GFX293" s="309"/>
      <c r="GFY293" s="309"/>
      <c r="GFZ293" s="309"/>
      <c r="GGA293" s="309"/>
      <c r="GGB293" s="309"/>
      <c r="GGC293" s="309"/>
      <c r="GGD293" s="309"/>
      <c r="GGE293" s="309"/>
      <c r="GGF293" s="309"/>
      <c r="GGG293" s="309"/>
      <c r="GGH293" s="309"/>
      <c r="GGI293" s="309"/>
      <c r="GGJ293" s="309"/>
      <c r="GGK293" s="309"/>
      <c r="GGL293" s="309"/>
      <c r="GGM293" s="309"/>
      <c r="GGN293" s="309"/>
      <c r="GGO293" s="309"/>
      <c r="GGP293" s="309"/>
      <c r="GGQ293" s="309"/>
      <c r="GGR293" s="309"/>
      <c r="GGS293" s="309"/>
      <c r="GGT293" s="309"/>
      <c r="GGU293" s="309"/>
      <c r="GGV293" s="309"/>
      <c r="GGW293" s="309"/>
      <c r="GGX293" s="309"/>
      <c r="GGY293" s="309"/>
      <c r="GGZ293" s="309"/>
      <c r="GHA293" s="309"/>
      <c r="GHB293" s="309"/>
      <c r="GHC293" s="309"/>
      <c r="GHD293" s="309"/>
      <c r="GHE293" s="309"/>
      <c r="GHF293" s="309"/>
      <c r="GHG293" s="309"/>
      <c r="GHH293" s="309"/>
      <c r="GHI293" s="309"/>
      <c r="GHJ293" s="309"/>
      <c r="GHK293" s="309"/>
      <c r="GHL293" s="309"/>
      <c r="GHM293" s="309"/>
      <c r="GHN293" s="309"/>
      <c r="GHO293" s="309"/>
      <c r="GHP293" s="309"/>
      <c r="GHQ293" s="309"/>
      <c r="GHR293" s="309"/>
      <c r="GHS293" s="309"/>
      <c r="GHT293" s="309"/>
      <c r="GHU293" s="309"/>
      <c r="GHV293" s="309"/>
      <c r="GHW293" s="309"/>
      <c r="GHX293" s="309"/>
      <c r="GHY293" s="309"/>
      <c r="GHZ293" s="309"/>
      <c r="GIA293" s="309"/>
      <c r="GIB293" s="309"/>
      <c r="GIC293" s="309"/>
      <c r="GID293" s="309"/>
      <c r="GIE293" s="309"/>
      <c r="GIF293" s="309"/>
      <c r="GIG293" s="309"/>
      <c r="GIH293" s="309"/>
      <c r="GII293" s="309"/>
      <c r="GIJ293" s="309"/>
      <c r="GIK293" s="309"/>
      <c r="GIL293" s="309"/>
      <c r="GIM293" s="309"/>
      <c r="GIN293" s="309"/>
      <c r="GIO293" s="309"/>
      <c r="GIP293" s="309"/>
      <c r="GIQ293" s="309"/>
      <c r="GIR293" s="309"/>
      <c r="GIS293" s="309"/>
      <c r="GIT293" s="309"/>
      <c r="GIU293" s="309"/>
      <c r="GIV293" s="309"/>
      <c r="GIW293" s="309"/>
      <c r="GIX293" s="309"/>
      <c r="GIY293" s="309"/>
      <c r="GIZ293" s="309"/>
      <c r="GJA293" s="309"/>
      <c r="GJB293" s="309"/>
      <c r="GJC293" s="309"/>
      <c r="GJD293" s="309"/>
      <c r="GJE293" s="309"/>
      <c r="GJF293" s="309"/>
      <c r="GJG293" s="309"/>
      <c r="GJH293" s="309"/>
      <c r="GJI293" s="309"/>
      <c r="GJJ293" s="309"/>
      <c r="GJK293" s="309"/>
      <c r="GJL293" s="309"/>
      <c r="GJM293" s="309"/>
      <c r="GJN293" s="309"/>
      <c r="GJO293" s="309"/>
      <c r="GJP293" s="309"/>
      <c r="GJQ293" s="309"/>
      <c r="GJR293" s="309"/>
      <c r="GJS293" s="309"/>
      <c r="GJT293" s="309"/>
      <c r="GJU293" s="309"/>
      <c r="GJV293" s="309"/>
      <c r="GJW293" s="309"/>
      <c r="GJX293" s="309"/>
      <c r="GJY293" s="309"/>
      <c r="GJZ293" s="309"/>
      <c r="GKA293" s="309"/>
      <c r="GKB293" s="309"/>
      <c r="GKC293" s="309"/>
      <c r="GKD293" s="309"/>
      <c r="GKE293" s="309"/>
      <c r="GKF293" s="309"/>
      <c r="GKG293" s="309"/>
      <c r="GKH293" s="309"/>
      <c r="GKI293" s="309"/>
      <c r="GKJ293" s="309"/>
      <c r="GKK293" s="309"/>
      <c r="GKL293" s="309"/>
      <c r="GKM293" s="309"/>
      <c r="GKN293" s="309"/>
      <c r="GKO293" s="309"/>
      <c r="GKP293" s="309"/>
      <c r="GKQ293" s="309"/>
      <c r="GKR293" s="309"/>
      <c r="GKS293" s="309"/>
      <c r="GKT293" s="309"/>
      <c r="GKU293" s="309"/>
      <c r="GKV293" s="309"/>
      <c r="GKW293" s="309"/>
      <c r="GKX293" s="309"/>
      <c r="GKY293" s="309"/>
      <c r="GKZ293" s="309"/>
      <c r="GLA293" s="309"/>
      <c r="GLB293" s="309"/>
      <c r="GLC293" s="309"/>
      <c r="GLD293" s="309"/>
      <c r="GLE293" s="309"/>
      <c r="GLF293" s="309"/>
      <c r="GLG293" s="309"/>
      <c r="GLH293" s="309"/>
      <c r="GLI293" s="309"/>
      <c r="GLJ293" s="309"/>
      <c r="GLK293" s="309"/>
      <c r="GLL293" s="309"/>
      <c r="GLM293" s="309"/>
      <c r="GLN293" s="309"/>
      <c r="GLO293" s="309"/>
      <c r="GLP293" s="309"/>
      <c r="GLQ293" s="309"/>
      <c r="GLR293" s="309"/>
      <c r="GLS293" s="309"/>
      <c r="GLT293" s="309"/>
      <c r="GLU293" s="309"/>
      <c r="GLV293" s="309"/>
      <c r="GLW293" s="309"/>
      <c r="GLX293" s="309"/>
      <c r="GLY293" s="309"/>
      <c r="GLZ293" s="309"/>
      <c r="GMA293" s="309"/>
      <c r="GMB293" s="309"/>
      <c r="GMC293" s="309"/>
      <c r="GMD293" s="309"/>
      <c r="GME293" s="309"/>
      <c r="GMF293" s="309"/>
      <c r="GMG293" s="309"/>
      <c r="GMH293" s="309"/>
      <c r="GMI293" s="309"/>
      <c r="GMJ293" s="309"/>
      <c r="GMK293" s="309"/>
      <c r="GML293" s="309"/>
      <c r="GMM293" s="309"/>
      <c r="GMN293" s="309"/>
      <c r="GMO293" s="309"/>
      <c r="GMP293" s="309"/>
      <c r="GMQ293" s="309"/>
      <c r="GMR293" s="309"/>
      <c r="GMS293" s="309"/>
      <c r="GMT293" s="309"/>
      <c r="GMU293" s="309"/>
      <c r="GMV293" s="309"/>
      <c r="GMW293" s="309"/>
      <c r="GMX293" s="309"/>
      <c r="GMY293" s="309"/>
      <c r="GMZ293" s="309"/>
      <c r="GNA293" s="309"/>
      <c r="GNB293" s="309"/>
      <c r="GNC293" s="309"/>
      <c r="GND293" s="309"/>
      <c r="GNE293" s="309"/>
      <c r="GNF293" s="309"/>
      <c r="GNG293" s="309"/>
      <c r="GNH293" s="309"/>
      <c r="GNI293" s="309"/>
      <c r="GNJ293" s="309"/>
      <c r="GNK293" s="309"/>
      <c r="GNL293" s="309"/>
      <c r="GNM293" s="309"/>
      <c r="GNN293" s="309"/>
      <c r="GNO293" s="309"/>
      <c r="GNP293" s="309"/>
      <c r="GNQ293" s="309"/>
      <c r="GNR293" s="309"/>
      <c r="GNS293" s="309"/>
      <c r="GNT293" s="309"/>
      <c r="GNU293" s="309"/>
      <c r="GNV293" s="309"/>
      <c r="GNW293" s="309"/>
      <c r="GNX293" s="309"/>
      <c r="GNY293" s="309"/>
      <c r="GNZ293" s="309"/>
      <c r="GOA293" s="309"/>
      <c r="GOB293" s="309"/>
      <c r="GOC293" s="309"/>
      <c r="GOD293" s="309"/>
      <c r="GOE293" s="309"/>
      <c r="GOF293" s="309"/>
      <c r="GOG293" s="309"/>
      <c r="GOH293" s="309"/>
      <c r="GOI293" s="309"/>
      <c r="GOJ293" s="309"/>
      <c r="GOK293" s="309"/>
      <c r="GOL293" s="309"/>
      <c r="GOM293" s="309"/>
      <c r="GON293" s="309"/>
      <c r="GOO293" s="309"/>
      <c r="GOP293" s="309"/>
      <c r="GOQ293" s="309"/>
      <c r="GOR293" s="309"/>
      <c r="GOS293" s="309"/>
      <c r="GOT293" s="309"/>
      <c r="GOU293" s="309"/>
      <c r="GOV293" s="309"/>
      <c r="GOW293" s="309"/>
      <c r="GOX293" s="309"/>
      <c r="GOY293" s="309"/>
      <c r="GOZ293" s="309"/>
      <c r="GPA293" s="309"/>
      <c r="GPB293" s="309"/>
      <c r="GPC293" s="309"/>
      <c r="GPD293" s="309"/>
      <c r="GPE293" s="309"/>
      <c r="GPF293" s="309"/>
      <c r="GPG293" s="309"/>
      <c r="GPH293" s="309"/>
      <c r="GPI293" s="309"/>
      <c r="GPJ293" s="309"/>
      <c r="GPK293" s="309"/>
      <c r="GPL293" s="309"/>
      <c r="GPM293" s="309"/>
      <c r="GPN293" s="309"/>
      <c r="GPO293" s="309"/>
      <c r="GPP293" s="309"/>
      <c r="GPQ293" s="309"/>
      <c r="GPR293" s="309"/>
      <c r="GPS293" s="309"/>
      <c r="GPT293" s="309"/>
      <c r="GPU293" s="309"/>
      <c r="GPV293" s="309"/>
      <c r="GPW293" s="309"/>
      <c r="GPX293" s="309"/>
      <c r="GPY293" s="309"/>
      <c r="GPZ293" s="309"/>
      <c r="GQA293" s="309"/>
      <c r="GQB293" s="309"/>
      <c r="GQC293" s="309"/>
      <c r="GQD293" s="309"/>
      <c r="GQE293" s="309"/>
      <c r="GQF293" s="309"/>
      <c r="GQG293" s="309"/>
      <c r="GQH293" s="309"/>
      <c r="GQI293" s="309"/>
      <c r="GQJ293" s="309"/>
      <c r="GQK293" s="309"/>
      <c r="GQL293" s="309"/>
      <c r="GQM293" s="309"/>
      <c r="GQN293" s="309"/>
      <c r="GQO293" s="309"/>
      <c r="GQP293" s="309"/>
      <c r="GQQ293" s="309"/>
      <c r="GQR293" s="309"/>
      <c r="GQS293" s="309"/>
      <c r="GQT293" s="309"/>
      <c r="GQU293" s="309"/>
      <c r="GQV293" s="309"/>
      <c r="GQW293" s="309"/>
      <c r="GQX293" s="309"/>
      <c r="GQY293" s="309"/>
      <c r="GQZ293" s="309"/>
      <c r="GRA293" s="309"/>
      <c r="GRB293" s="309"/>
      <c r="GRC293" s="309"/>
      <c r="GRD293" s="309"/>
      <c r="GRE293" s="309"/>
      <c r="GRF293" s="309"/>
      <c r="GRG293" s="309"/>
      <c r="GRH293" s="309"/>
      <c r="GRI293" s="309"/>
      <c r="GRJ293" s="309"/>
      <c r="GRK293" s="309"/>
      <c r="GRL293" s="309"/>
      <c r="GRM293" s="309"/>
      <c r="GRN293" s="309"/>
      <c r="GRO293" s="309"/>
      <c r="GRP293" s="309"/>
      <c r="GRQ293" s="309"/>
      <c r="GRR293" s="309"/>
      <c r="GRS293" s="309"/>
      <c r="GRT293" s="309"/>
      <c r="GRU293" s="309"/>
      <c r="GRV293" s="309"/>
      <c r="GRW293" s="309"/>
      <c r="GRX293" s="309"/>
      <c r="GRY293" s="309"/>
      <c r="GRZ293" s="309"/>
      <c r="GSA293" s="309"/>
      <c r="GSB293" s="309"/>
      <c r="GSC293" s="309"/>
      <c r="GSD293" s="309"/>
      <c r="GSE293" s="309"/>
      <c r="GSF293" s="309"/>
      <c r="GSG293" s="309"/>
      <c r="GSH293" s="309"/>
      <c r="GSI293" s="309"/>
      <c r="GSJ293" s="309"/>
      <c r="GSK293" s="309"/>
      <c r="GSL293" s="309"/>
      <c r="GSM293" s="309"/>
      <c r="GSN293" s="309"/>
      <c r="GSO293" s="309"/>
      <c r="GSP293" s="309"/>
      <c r="GSQ293" s="309"/>
      <c r="GSR293" s="309"/>
      <c r="GSS293" s="309"/>
      <c r="GST293" s="309"/>
      <c r="GSU293" s="309"/>
      <c r="GSV293" s="309"/>
      <c r="GSW293" s="309"/>
      <c r="GSX293" s="309"/>
      <c r="GSY293" s="309"/>
      <c r="GSZ293" s="309"/>
      <c r="GTA293" s="309"/>
      <c r="GTB293" s="309"/>
      <c r="GTC293" s="309"/>
      <c r="GTD293" s="309"/>
      <c r="GTE293" s="309"/>
      <c r="GTF293" s="309"/>
      <c r="GTG293" s="309"/>
      <c r="GTH293" s="309"/>
      <c r="GTI293" s="309"/>
      <c r="GTJ293" s="309"/>
      <c r="GTK293" s="309"/>
      <c r="GTL293" s="309"/>
      <c r="GTM293" s="309"/>
      <c r="GTN293" s="309"/>
      <c r="GTO293" s="309"/>
      <c r="GTP293" s="309"/>
      <c r="GTQ293" s="309"/>
      <c r="GTR293" s="309"/>
      <c r="GTS293" s="309"/>
      <c r="GTT293" s="309"/>
      <c r="GTU293" s="309"/>
      <c r="GTV293" s="309"/>
      <c r="GTW293" s="309"/>
      <c r="GTX293" s="309"/>
      <c r="GTY293" s="309"/>
      <c r="GTZ293" s="309"/>
      <c r="GUA293" s="309"/>
      <c r="GUB293" s="309"/>
      <c r="GUC293" s="309"/>
      <c r="GUD293" s="309"/>
      <c r="GUE293" s="309"/>
      <c r="GUF293" s="309"/>
      <c r="GUG293" s="309"/>
      <c r="GUH293" s="309"/>
      <c r="GUI293" s="309"/>
      <c r="GUJ293" s="309"/>
      <c r="GUK293" s="309"/>
      <c r="GUL293" s="309"/>
      <c r="GUM293" s="309"/>
      <c r="GUN293" s="309"/>
      <c r="GUO293" s="309"/>
      <c r="GUP293" s="309"/>
      <c r="GUQ293" s="309"/>
      <c r="GUR293" s="309"/>
      <c r="GUS293" s="309"/>
      <c r="GUT293" s="309"/>
      <c r="GUU293" s="309"/>
      <c r="GUV293" s="309"/>
      <c r="GUW293" s="309"/>
      <c r="GUX293" s="309"/>
      <c r="GUY293" s="309"/>
      <c r="GUZ293" s="309"/>
      <c r="GVA293" s="309"/>
      <c r="GVB293" s="309"/>
      <c r="GVC293" s="309"/>
      <c r="GVD293" s="309"/>
      <c r="GVE293" s="309"/>
      <c r="GVF293" s="309"/>
      <c r="GVG293" s="309"/>
      <c r="GVH293" s="309"/>
      <c r="GVI293" s="309"/>
      <c r="GVJ293" s="309"/>
      <c r="GVK293" s="309"/>
      <c r="GVL293" s="309"/>
      <c r="GVM293" s="309"/>
      <c r="GVN293" s="309"/>
      <c r="GVO293" s="309"/>
      <c r="GVP293" s="309"/>
      <c r="GVQ293" s="309"/>
      <c r="GVR293" s="309"/>
      <c r="GVS293" s="309"/>
      <c r="GVT293" s="309"/>
      <c r="GVU293" s="309"/>
      <c r="GVV293" s="309"/>
      <c r="GVW293" s="309"/>
      <c r="GVX293" s="309"/>
      <c r="GVY293" s="309"/>
      <c r="GVZ293" s="309"/>
      <c r="GWA293" s="309"/>
      <c r="GWB293" s="309"/>
      <c r="GWC293" s="309"/>
      <c r="GWD293" s="309"/>
      <c r="GWE293" s="309"/>
      <c r="GWF293" s="309"/>
      <c r="GWG293" s="309"/>
      <c r="GWH293" s="309"/>
      <c r="GWI293" s="309"/>
      <c r="GWJ293" s="309"/>
      <c r="GWK293" s="309"/>
      <c r="GWL293" s="309"/>
      <c r="GWM293" s="309"/>
      <c r="GWN293" s="309"/>
      <c r="GWO293" s="309"/>
      <c r="GWP293" s="309"/>
      <c r="GWQ293" s="309"/>
      <c r="GWR293" s="309"/>
      <c r="GWS293" s="309"/>
      <c r="GWT293" s="309"/>
      <c r="GWU293" s="309"/>
      <c r="GWV293" s="309"/>
      <c r="GWW293" s="309"/>
      <c r="GWX293" s="309"/>
      <c r="GWY293" s="309"/>
      <c r="GWZ293" s="309"/>
      <c r="GXA293" s="309"/>
      <c r="GXB293" s="309"/>
      <c r="GXC293" s="309"/>
      <c r="GXD293" s="309"/>
      <c r="GXE293" s="309"/>
      <c r="GXF293" s="309"/>
      <c r="GXG293" s="309"/>
      <c r="GXH293" s="309"/>
      <c r="GXI293" s="309"/>
      <c r="GXJ293" s="309"/>
      <c r="GXK293" s="309"/>
      <c r="GXL293" s="309"/>
      <c r="GXM293" s="309"/>
      <c r="GXN293" s="309"/>
      <c r="GXO293" s="309"/>
      <c r="GXP293" s="309"/>
      <c r="GXQ293" s="309"/>
      <c r="GXR293" s="309"/>
      <c r="GXS293" s="309"/>
      <c r="GXT293" s="309"/>
      <c r="GXU293" s="309"/>
      <c r="GXV293" s="309"/>
      <c r="GXW293" s="309"/>
      <c r="GXX293" s="309"/>
      <c r="GXY293" s="309"/>
      <c r="GXZ293" s="309"/>
      <c r="GYA293" s="309"/>
      <c r="GYB293" s="309"/>
      <c r="GYC293" s="309"/>
      <c r="GYD293" s="309"/>
      <c r="GYE293" s="309"/>
      <c r="GYF293" s="309"/>
      <c r="GYG293" s="309"/>
      <c r="GYH293" s="309"/>
      <c r="GYI293" s="309"/>
      <c r="GYJ293" s="309"/>
      <c r="GYK293" s="309"/>
      <c r="GYL293" s="309"/>
      <c r="GYM293" s="309"/>
      <c r="GYN293" s="309"/>
      <c r="GYO293" s="309"/>
      <c r="GYP293" s="309"/>
      <c r="GYQ293" s="309"/>
      <c r="GYR293" s="309"/>
      <c r="GYS293" s="309"/>
      <c r="GYT293" s="309"/>
      <c r="GYU293" s="309"/>
      <c r="GYV293" s="309"/>
      <c r="GYW293" s="309"/>
      <c r="GYX293" s="309"/>
      <c r="GYY293" s="309"/>
      <c r="GYZ293" s="309"/>
      <c r="GZA293" s="309"/>
      <c r="GZB293" s="309"/>
      <c r="GZC293" s="309"/>
      <c r="GZD293" s="309"/>
      <c r="GZE293" s="309"/>
      <c r="GZF293" s="309"/>
      <c r="GZG293" s="309"/>
      <c r="GZH293" s="309"/>
      <c r="GZI293" s="309"/>
      <c r="GZJ293" s="309"/>
      <c r="GZK293" s="309"/>
      <c r="GZL293" s="309"/>
      <c r="GZM293" s="309"/>
      <c r="GZN293" s="309"/>
      <c r="GZO293" s="309"/>
      <c r="GZP293" s="309"/>
      <c r="GZQ293" s="309"/>
      <c r="GZR293" s="309"/>
      <c r="GZS293" s="309"/>
      <c r="GZT293" s="309"/>
      <c r="GZU293" s="309"/>
      <c r="GZV293" s="309"/>
      <c r="GZW293" s="309"/>
      <c r="GZX293" s="309"/>
      <c r="GZY293" s="309"/>
      <c r="GZZ293" s="309"/>
      <c r="HAA293" s="309"/>
      <c r="HAB293" s="309"/>
      <c r="HAC293" s="309"/>
      <c r="HAD293" s="309"/>
      <c r="HAE293" s="309"/>
      <c r="HAF293" s="309"/>
      <c r="HAG293" s="309"/>
      <c r="HAH293" s="309"/>
      <c r="HAI293" s="309"/>
      <c r="HAJ293" s="309"/>
      <c r="HAK293" s="309"/>
      <c r="HAL293" s="309"/>
      <c r="HAM293" s="309"/>
      <c r="HAN293" s="309"/>
      <c r="HAO293" s="309"/>
      <c r="HAP293" s="309"/>
      <c r="HAQ293" s="309"/>
      <c r="HAR293" s="309"/>
      <c r="HAS293" s="309"/>
      <c r="HAT293" s="309"/>
      <c r="HAU293" s="309"/>
      <c r="HAV293" s="309"/>
      <c r="HAW293" s="309"/>
      <c r="HAX293" s="309"/>
      <c r="HAY293" s="309"/>
      <c r="HAZ293" s="309"/>
      <c r="HBA293" s="309"/>
      <c r="HBB293" s="309"/>
      <c r="HBC293" s="309"/>
      <c r="HBD293" s="309"/>
      <c r="HBE293" s="309"/>
      <c r="HBF293" s="309"/>
      <c r="HBG293" s="309"/>
      <c r="HBH293" s="309"/>
      <c r="HBI293" s="309"/>
      <c r="HBJ293" s="309"/>
      <c r="HBK293" s="309"/>
      <c r="HBL293" s="309"/>
      <c r="HBM293" s="309"/>
      <c r="HBN293" s="309"/>
      <c r="HBO293" s="309"/>
      <c r="HBP293" s="309"/>
      <c r="HBQ293" s="309"/>
      <c r="HBR293" s="309"/>
      <c r="HBS293" s="309"/>
      <c r="HBT293" s="309"/>
      <c r="HBU293" s="309"/>
      <c r="HBV293" s="309"/>
      <c r="HBW293" s="309"/>
      <c r="HBX293" s="309"/>
      <c r="HBY293" s="309"/>
      <c r="HBZ293" s="309"/>
      <c r="HCA293" s="309"/>
      <c r="HCB293" s="309"/>
      <c r="HCC293" s="309"/>
      <c r="HCD293" s="309"/>
      <c r="HCE293" s="309"/>
      <c r="HCF293" s="309"/>
      <c r="HCG293" s="309"/>
      <c r="HCH293" s="309"/>
      <c r="HCI293" s="309"/>
      <c r="HCJ293" s="309"/>
      <c r="HCK293" s="309"/>
      <c r="HCL293" s="309"/>
      <c r="HCM293" s="309"/>
      <c r="HCN293" s="309"/>
      <c r="HCO293" s="309"/>
      <c r="HCP293" s="309"/>
      <c r="HCQ293" s="309"/>
      <c r="HCR293" s="309"/>
      <c r="HCS293" s="309"/>
      <c r="HCT293" s="309"/>
      <c r="HCU293" s="309"/>
      <c r="HCV293" s="309"/>
      <c r="HCW293" s="309"/>
      <c r="HCX293" s="309"/>
      <c r="HCY293" s="309"/>
      <c r="HCZ293" s="309"/>
      <c r="HDA293" s="309"/>
      <c r="HDB293" s="309"/>
      <c r="HDC293" s="309"/>
      <c r="HDD293" s="309"/>
      <c r="HDE293" s="309"/>
      <c r="HDF293" s="309"/>
      <c r="HDG293" s="309"/>
      <c r="HDH293" s="309"/>
      <c r="HDI293" s="309"/>
      <c r="HDJ293" s="309"/>
      <c r="HDK293" s="309"/>
      <c r="HDL293" s="309"/>
      <c r="HDM293" s="309"/>
      <c r="HDN293" s="309"/>
      <c r="HDO293" s="309"/>
      <c r="HDP293" s="309"/>
      <c r="HDQ293" s="309"/>
      <c r="HDR293" s="309"/>
      <c r="HDS293" s="309"/>
      <c r="HDT293" s="309"/>
      <c r="HDU293" s="309"/>
      <c r="HDV293" s="309"/>
      <c r="HDW293" s="309"/>
      <c r="HDX293" s="309"/>
      <c r="HDY293" s="309"/>
      <c r="HDZ293" s="309"/>
      <c r="HEA293" s="309"/>
      <c r="HEB293" s="309"/>
      <c r="HEC293" s="309"/>
      <c r="HED293" s="309"/>
      <c r="HEE293" s="309"/>
      <c r="HEF293" s="309"/>
      <c r="HEG293" s="309"/>
      <c r="HEH293" s="309"/>
      <c r="HEI293" s="309"/>
      <c r="HEJ293" s="309"/>
      <c r="HEK293" s="309"/>
      <c r="HEL293" s="309"/>
      <c r="HEM293" s="309"/>
      <c r="HEN293" s="309"/>
      <c r="HEO293" s="309"/>
      <c r="HEP293" s="309"/>
      <c r="HEQ293" s="309"/>
      <c r="HER293" s="309"/>
      <c r="HES293" s="309"/>
      <c r="HET293" s="309"/>
      <c r="HEU293" s="309"/>
      <c r="HEV293" s="309"/>
      <c r="HEW293" s="309"/>
      <c r="HEX293" s="309"/>
      <c r="HEY293" s="309"/>
      <c r="HEZ293" s="309"/>
      <c r="HFA293" s="309"/>
      <c r="HFB293" s="309"/>
      <c r="HFC293" s="309"/>
      <c r="HFD293" s="309"/>
      <c r="HFE293" s="309"/>
      <c r="HFF293" s="309"/>
      <c r="HFG293" s="309"/>
      <c r="HFH293" s="309"/>
      <c r="HFI293" s="309"/>
      <c r="HFJ293" s="309"/>
      <c r="HFK293" s="309"/>
      <c r="HFL293" s="309"/>
      <c r="HFM293" s="309"/>
      <c r="HFN293" s="309"/>
      <c r="HFO293" s="309"/>
      <c r="HFP293" s="309"/>
      <c r="HFQ293" s="309"/>
      <c r="HFR293" s="309"/>
      <c r="HFS293" s="309"/>
      <c r="HFT293" s="309"/>
      <c r="HFU293" s="309"/>
      <c r="HFV293" s="309"/>
      <c r="HFW293" s="309"/>
      <c r="HFX293" s="309"/>
      <c r="HFY293" s="309"/>
      <c r="HFZ293" s="309"/>
      <c r="HGA293" s="309"/>
      <c r="HGB293" s="309"/>
      <c r="HGC293" s="309"/>
      <c r="HGD293" s="309"/>
      <c r="HGE293" s="309"/>
      <c r="HGF293" s="309"/>
      <c r="HGG293" s="309"/>
      <c r="HGH293" s="309"/>
      <c r="HGI293" s="309"/>
      <c r="HGJ293" s="309"/>
      <c r="HGK293" s="309"/>
      <c r="HGL293" s="309"/>
      <c r="HGM293" s="309"/>
      <c r="HGN293" s="309"/>
      <c r="HGO293" s="309"/>
      <c r="HGP293" s="309"/>
      <c r="HGQ293" s="309"/>
      <c r="HGR293" s="309"/>
      <c r="HGS293" s="309"/>
      <c r="HGT293" s="309"/>
      <c r="HGU293" s="309"/>
      <c r="HGV293" s="309"/>
      <c r="HGW293" s="309"/>
      <c r="HGX293" s="309"/>
      <c r="HGY293" s="309"/>
      <c r="HGZ293" s="309"/>
      <c r="HHA293" s="309"/>
      <c r="HHB293" s="309"/>
      <c r="HHC293" s="309"/>
      <c r="HHD293" s="309"/>
      <c r="HHE293" s="309"/>
      <c r="HHF293" s="309"/>
      <c r="HHG293" s="309"/>
      <c r="HHH293" s="309"/>
      <c r="HHI293" s="309"/>
      <c r="HHJ293" s="309"/>
      <c r="HHK293" s="309"/>
      <c r="HHL293" s="309"/>
      <c r="HHM293" s="309"/>
      <c r="HHN293" s="309"/>
      <c r="HHO293" s="309"/>
      <c r="HHP293" s="309"/>
      <c r="HHQ293" s="309"/>
      <c r="HHR293" s="309"/>
      <c r="HHS293" s="309"/>
      <c r="HHT293" s="309"/>
      <c r="HHU293" s="309"/>
      <c r="HHV293" s="309"/>
      <c r="HHW293" s="309"/>
      <c r="HHX293" s="309"/>
      <c r="HHY293" s="309"/>
      <c r="HHZ293" s="309"/>
      <c r="HIA293" s="309"/>
      <c r="HIB293" s="309"/>
      <c r="HIC293" s="309"/>
      <c r="HID293" s="309"/>
      <c r="HIE293" s="309"/>
      <c r="HIF293" s="309"/>
      <c r="HIG293" s="309"/>
      <c r="HIH293" s="309"/>
      <c r="HII293" s="309"/>
      <c r="HIJ293" s="309"/>
      <c r="HIK293" s="309"/>
      <c r="HIL293" s="309"/>
      <c r="HIM293" s="309"/>
      <c r="HIN293" s="309"/>
      <c r="HIO293" s="309"/>
      <c r="HIP293" s="309"/>
      <c r="HIQ293" s="309"/>
      <c r="HIR293" s="309"/>
      <c r="HIS293" s="309"/>
      <c r="HIT293" s="309"/>
      <c r="HIU293" s="309"/>
      <c r="HIV293" s="309"/>
      <c r="HIW293" s="309"/>
      <c r="HIX293" s="309"/>
      <c r="HIY293" s="309"/>
      <c r="HIZ293" s="309"/>
      <c r="HJA293" s="309"/>
      <c r="HJB293" s="309"/>
      <c r="HJC293" s="309"/>
      <c r="HJD293" s="309"/>
      <c r="HJE293" s="309"/>
      <c r="HJF293" s="309"/>
      <c r="HJG293" s="309"/>
      <c r="HJH293" s="309"/>
      <c r="HJI293" s="309"/>
      <c r="HJJ293" s="309"/>
      <c r="HJK293" s="309"/>
      <c r="HJL293" s="309"/>
      <c r="HJM293" s="309"/>
      <c r="HJN293" s="309"/>
      <c r="HJO293" s="309"/>
      <c r="HJP293" s="309"/>
      <c r="HJQ293" s="309"/>
      <c r="HJR293" s="309"/>
      <c r="HJS293" s="309"/>
      <c r="HJT293" s="309"/>
      <c r="HJU293" s="309"/>
      <c r="HJV293" s="309"/>
      <c r="HJW293" s="309"/>
      <c r="HJX293" s="309"/>
      <c r="HJY293" s="309"/>
      <c r="HJZ293" s="309"/>
      <c r="HKA293" s="309"/>
      <c r="HKB293" s="309"/>
      <c r="HKC293" s="309"/>
      <c r="HKD293" s="309"/>
      <c r="HKE293" s="309"/>
      <c r="HKF293" s="309"/>
      <c r="HKG293" s="309"/>
      <c r="HKH293" s="309"/>
      <c r="HKI293" s="309"/>
      <c r="HKJ293" s="309"/>
      <c r="HKK293" s="309"/>
      <c r="HKL293" s="309"/>
      <c r="HKM293" s="309"/>
      <c r="HKN293" s="309"/>
      <c r="HKO293" s="309"/>
      <c r="HKP293" s="309"/>
      <c r="HKQ293" s="309"/>
      <c r="HKR293" s="309"/>
      <c r="HKS293" s="309"/>
      <c r="HKT293" s="309"/>
      <c r="HKU293" s="309"/>
      <c r="HKV293" s="309"/>
      <c r="HKW293" s="309"/>
      <c r="HKX293" s="309"/>
      <c r="HKY293" s="309"/>
      <c r="HKZ293" s="309"/>
      <c r="HLA293" s="309"/>
      <c r="HLB293" s="309"/>
      <c r="HLC293" s="309"/>
      <c r="HLD293" s="309"/>
      <c r="HLE293" s="309"/>
      <c r="HLF293" s="309"/>
      <c r="HLG293" s="309"/>
      <c r="HLH293" s="309"/>
      <c r="HLI293" s="309"/>
      <c r="HLJ293" s="309"/>
      <c r="HLK293" s="309"/>
      <c r="HLL293" s="309"/>
      <c r="HLM293" s="309"/>
      <c r="HLN293" s="309"/>
      <c r="HLO293" s="309"/>
      <c r="HLP293" s="309"/>
      <c r="HLQ293" s="309"/>
      <c r="HLR293" s="309"/>
      <c r="HLS293" s="309"/>
      <c r="HLT293" s="309"/>
      <c r="HLU293" s="309"/>
      <c r="HLV293" s="309"/>
      <c r="HLW293" s="309"/>
      <c r="HLX293" s="309"/>
      <c r="HLY293" s="309"/>
      <c r="HLZ293" s="309"/>
      <c r="HMA293" s="309"/>
      <c r="HMB293" s="309"/>
      <c r="HMC293" s="309"/>
      <c r="HMD293" s="309"/>
      <c r="HME293" s="309"/>
      <c r="HMF293" s="309"/>
      <c r="HMG293" s="309"/>
      <c r="HMH293" s="309"/>
      <c r="HMI293" s="309"/>
      <c r="HMJ293" s="309"/>
      <c r="HMK293" s="309"/>
      <c r="HML293" s="309"/>
      <c r="HMM293" s="309"/>
      <c r="HMN293" s="309"/>
      <c r="HMO293" s="309"/>
      <c r="HMP293" s="309"/>
      <c r="HMQ293" s="309"/>
      <c r="HMR293" s="309"/>
      <c r="HMS293" s="309"/>
      <c r="HMT293" s="309"/>
      <c r="HMU293" s="309"/>
      <c r="HMV293" s="309"/>
      <c r="HMW293" s="309"/>
      <c r="HMX293" s="309"/>
      <c r="HMY293" s="309"/>
      <c r="HMZ293" s="309"/>
      <c r="HNA293" s="309"/>
      <c r="HNB293" s="309"/>
      <c r="HNC293" s="309"/>
      <c r="HND293" s="309"/>
      <c r="HNE293" s="309"/>
      <c r="HNF293" s="309"/>
      <c r="HNG293" s="309"/>
      <c r="HNH293" s="309"/>
      <c r="HNI293" s="309"/>
      <c r="HNJ293" s="309"/>
      <c r="HNK293" s="309"/>
      <c r="HNL293" s="309"/>
      <c r="HNM293" s="309"/>
      <c r="HNN293" s="309"/>
      <c r="HNO293" s="309"/>
      <c r="HNP293" s="309"/>
      <c r="HNQ293" s="309"/>
      <c r="HNR293" s="309"/>
      <c r="HNS293" s="309"/>
      <c r="HNT293" s="309"/>
      <c r="HNU293" s="309"/>
      <c r="HNV293" s="309"/>
      <c r="HNW293" s="309"/>
      <c r="HNX293" s="309"/>
      <c r="HNY293" s="309"/>
      <c r="HNZ293" s="309"/>
      <c r="HOA293" s="309"/>
      <c r="HOB293" s="309"/>
      <c r="HOC293" s="309"/>
      <c r="HOD293" s="309"/>
      <c r="HOE293" s="309"/>
      <c r="HOF293" s="309"/>
      <c r="HOG293" s="309"/>
      <c r="HOH293" s="309"/>
      <c r="HOI293" s="309"/>
      <c r="HOJ293" s="309"/>
      <c r="HOK293" s="309"/>
      <c r="HOL293" s="309"/>
      <c r="HOM293" s="309"/>
      <c r="HON293" s="309"/>
      <c r="HOO293" s="309"/>
      <c r="HOP293" s="309"/>
      <c r="HOQ293" s="309"/>
      <c r="HOR293" s="309"/>
      <c r="HOS293" s="309"/>
      <c r="HOT293" s="309"/>
      <c r="HOU293" s="309"/>
      <c r="HOV293" s="309"/>
      <c r="HOW293" s="309"/>
      <c r="HOX293" s="309"/>
      <c r="HOY293" s="309"/>
      <c r="HOZ293" s="309"/>
      <c r="HPA293" s="309"/>
      <c r="HPB293" s="309"/>
      <c r="HPC293" s="309"/>
      <c r="HPD293" s="309"/>
      <c r="HPE293" s="309"/>
      <c r="HPF293" s="309"/>
      <c r="HPG293" s="309"/>
      <c r="HPH293" s="309"/>
      <c r="HPI293" s="309"/>
      <c r="HPJ293" s="309"/>
      <c r="HPK293" s="309"/>
      <c r="HPL293" s="309"/>
      <c r="HPM293" s="309"/>
      <c r="HPN293" s="309"/>
      <c r="HPO293" s="309"/>
      <c r="HPP293" s="309"/>
      <c r="HPQ293" s="309"/>
      <c r="HPR293" s="309"/>
      <c r="HPS293" s="309"/>
      <c r="HPT293" s="309"/>
      <c r="HPU293" s="309"/>
      <c r="HPV293" s="309"/>
      <c r="HPW293" s="309"/>
      <c r="HPX293" s="309"/>
      <c r="HPY293" s="309"/>
      <c r="HPZ293" s="309"/>
      <c r="HQA293" s="309"/>
      <c r="HQB293" s="309"/>
      <c r="HQC293" s="309"/>
      <c r="HQD293" s="309"/>
      <c r="HQE293" s="309"/>
      <c r="HQF293" s="309"/>
      <c r="HQG293" s="309"/>
      <c r="HQH293" s="309"/>
      <c r="HQI293" s="309"/>
      <c r="HQJ293" s="309"/>
      <c r="HQK293" s="309"/>
      <c r="HQL293" s="309"/>
      <c r="HQM293" s="309"/>
      <c r="HQN293" s="309"/>
      <c r="HQO293" s="309"/>
      <c r="HQP293" s="309"/>
      <c r="HQQ293" s="309"/>
      <c r="HQR293" s="309"/>
      <c r="HQS293" s="309"/>
      <c r="HQT293" s="309"/>
      <c r="HQU293" s="309"/>
      <c r="HQV293" s="309"/>
      <c r="HQW293" s="309"/>
      <c r="HQX293" s="309"/>
      <c r="HQY293" s="309"/>
      <c r="HQZ293" s="309"/>
      <c r="HRA293" s="309"/>
      <c r="HRB293" s="309"/>
      <c r="HRC293" s="309"/>
      <c r="HRD293" s="309"/>
      <c r="HRE293" s="309"/>
      <c r="HRF293" s="309"/>
      <c r="HRG293" s="309"/>
      <c r="HRH293" s="309"/>
      <c r="HRI293" s="309"/>
      <c r="HRJ293" s="309"/>
      <c r="HRK293" s="309"/>
      <c r="HRL293" s="309"/>
      <c r="HRM293" s="309"/>
      <c r="HRN293" s="309"/>
      <c r="HRO293" s="309"/>
      <c r="HRP293" s="309"/>
      <c r="HRQ293" s="309"/>
      <c r="HRR293" s="309"/>
      <c r="HRS293" s="309"/>
      <c r="HRT293" s="309"/>
      <c r="HRU293" s="309"/>
      <c r="HRV293" s="309"/>
      <c r="HRW293" s="309"/>
      <c r="HRX293" s="309"/>
      <c r="HRY293" s="309"/>
      <c r="HRZ293" s="309"/>
      <c r="HSA293" s="309"/>
      <c r="HSB293" s="309"/>
      <c r="HSC293" s="309"/>
      <c r="HSD293" s="309"/>
      <c r="HSE293" s="309"/>
      <c r="HSF293" s="309"/>
      <c r="HSG293" s="309"/>
      <c r="HSH293" s="309"/>
      <c r="HSI293" s="309"/>
      <c r="HSJ293" s="309"/>
      <c r="HSK293" s="309"/>
      <c r="HSL293" s="309"/>
      <c r="HSM293" s="309"/>
      <c r="HSN293" s="309"/>
      <c r="HSO293" s="309"/>
      <c r="HSP293" s="309"/>
      <c r="HSQ293" s="309"/>
      <c r="HSR293" s="309"/>
      <c r="HSS293" s="309"/>
      <c r="HST293" s="309"/>
      <c r="HSU293" s="309"/>
      <c r="HSV293" s="309"/>
      <c r="HSW293" s="309"/>
      <c r="HSX293" s="309"/>
      <c r="HSY293" s="309"/>
      <c r="HSZ293" s="309"/>
      <c r="HTA293" s="309"/>
      <c r="HTB293" s="309"/>
      <c r="HTC293" s="309"/>
      <c r="HTD293" s="309"/>
      <c r="HTE293" s="309"/>
      <c r="HTF293" s="309"/>
      <c r="HTG293" s="309"/>
      <c r="HTH293" s="309"/>
      <c r="HTI293" s="309"/>
      <c r="HTJ293" s="309"/>
      <c r="HTK293" s="309"/>
      <c r="HTL293" s="309"/>
      <c r="HTM293" s="309"/>
      <c r="HTN293" s="309"/>
      <c r="HTO293" s="309"/>
      <c r="HTP293" s="309"/>
      <c r="HTQ293" s="309"/>
      <c r="HTR293" s="309"/>
      <c r="HTS293" s="309"/>
      <c r="HTT293" s="309"/>
      <c r="HTU293" s="309"/>
      <c r="HTV293" s="309"/>
      <c r="HTW293" s="309"/>
      <c r="HTX293" s="309"/>
      <c r="HTY293" s="309"/>
      <c r="HTZ293" s="309"/>
      <c r="HUA293" s="309"/>
      <c r="HUB293" s="309"/>
      <c r="HUC293" s="309"/>
      <c r="HUD293" s="309"/>
      <c r="HUE293" s="309"/>
      <c r="HUF293" s="309"/>
      <c r="HUG293" s="309"/>
      <c r="HUH293" s="309"/>
      <c r="HUI293" s="309"/>
      <c r="HUJ293" s="309"/>
      <c r="HUK293" s="309"/>
      <c r="HUL293" s="309"/>
      <c r="HUM293" s="309"/>
      <c r="HUN293" s="309"/>
      <c r="HUO293" s="309"/>
      <c r="HUP293" s="309"/>
      <c r="HUQ293" s="309"/>
      <c r="HUR293" s="309"/>
      <c r="HUS293" s="309"/>
      <c r="HUT293" s="309"/>
      <c r="HUU293" s="309"/>
      <c r="HUV293" s="309"/>
      <c r="HUW293" s="309"/>
      <c r="HUX293" s="309"/>
      <c r="HUY293" s="309"/>
      <c r="HUZ293" s="309"/>
      <c r="HVA293" s="309"/>
      <c r="HVB293" s="309"/>
      <c r="HVC293" s="309"/>
      <c r="HVD293" s="309"/>
      <c r="HVE293" s="309"/>
      <c r="HVF293" s="309"/>
      <c r="HVG293" s="309"/>
      <c r="HVH293" s="309"/>
      <c r="HVI293" s="309"/>
      <c r="HVJ293" s="309"/>
      <c r="HVK293" s="309"/>
      <c r="HVL293" s="309"/>
      <c r="HVM293" s="309"/>
      <c r="HVN293" s="309"/>
      <c r="HVO293" s="309"/>
      <c r="HVP293" s="309"/>
      <c r="HVQ293" s="309"/>
      <c r="HVR293" s="309"/>
      <c r="HVS293" s="309"/>
      <c r="HVT293" s="309"/>
      <c r="HVU293" s="309"/>
      <c r="HVV293" s="309"/>
      <c r="HVW293" s="309"/>
      <c r="HVX293" s="309"/>
      <c r="HVY293" s="309"/>
      <c r="HVZ293" s="309"/>
      <c r="HWA293" s="309"/>
      <c r="HWB293" s="309"/>
      <c r="HWC293" s="309"/>
      <c r="HWD293" s="309"/>
      <c r="HWE293" s="309"/>
      <c r="HWF293" s="309"/>
      <c r="HWG293" s="309"/>
      <c r="HWH293" s="309"/>
      <c r="HWI293" s="309"/>
      <c r="HWJ293" s="309"/>
      <c r="HWK293" s="309"/>
      <c r="HWL293" s="309"/>
      <c r="HWM293" s="309"/>
      <c r="HWN293" s="309"/>
      <c r="HWO293" s="309"/>
      <c r="HWP293" s="309"/>
      <c r="HWQ293" s="309"/>
      <c r="HWR293" s="309"/>
      <c r="HWS293" s="309"/>
      <c r="HWT293" s="309"/>
      <c r="HWU293" s="309"/>
      <c r="HWV293" s="309"/>
      <c r="HWW293" s="309"/>
      <c r="HWX293" s="309"/>
      <c r="HWY293" s="309"/>
      <c r="HWZ293" s="309"/>
      <c r="HXA293" s="309"/>
      <c r="HXB293" s="309"/>
      <c r="HXC293" s="309"/>
      <c r="HXD293" s="309"/>
      <c r="HXE293" s="309"/>
      <c r="HXF293" s="309"/>
      <c r="HXG293" s="309"/>
      <c r="HXH293" s="309"/>
      <c r="HXI293" s="309"/>
      <c r="HXJ293" s="309"/>
      <c r="HXK293" s="309"/>
      <c r="HXL293" s="309"/>
      <c r="HXM293" s="309"/>
      <c r="HXN293" s="309"/>
      <c r="HXO293" s="309"/>
      <c r="HXP293" s="309"/>
      <c r="HXQ293" s="309"/>
      <c r="HXR293" s="309"/>
      <c r="HXS293" s="309"/>
      <c r="HXT293" s="309"/>
      <c r="HXU293" s="309"/>
      <c r="HXV293" s="309"/>
      <c r="HXW293" s="309"/>
      <c r="HXX293" s="309"/>
      <c r="HXY293" s="309"/>
      <c r="HXZ293" s="309"/>
      <c r="HYA293" s="309"/>
      <c r="HYB293" s="309"/>
      <c r="HYC293" s="309"/>
      <c r="HYD293" s="309"/>
      <c r="HYE293" s="309"/>
      <c r="HYF293" s="309"/>
      <c r="HYG293" s="309"/>
      <c r="HYH293" s="309"/>
      <c r="HYI293" s="309"/>
      <c r="HYJ293" s="309"/>
      <c r="HYK293" s="309"/>
      <c r="HYL293" s="309"/>
      <c r="HYM293" s="309"/>
      <c r="HYN293" s="309"/>
      <c r="HYO293" s="309"/>
      <c r="HYP293" s="309"/>
      <c r="HYQ293" s="309"/>
      <c r="HYR293" s="309"/>
      <c r="HYS293" s="309"/>
      <c r="HYT293" s="309"/>
      <c r="HYU293" s="309"/>
      <c r="HYV293" s="309"/>
      <c r="HYW293" s="309"/>
      <c r="HYX293" s="309"/>
      <c r="HYY293" s="309"/>
      <c r="HYZ293" s="309"/>
      <c r="HZA293" s="309"/>
      <c r="HZB293" s="309"/>
      <c r="HZC293" s="309"/>
      <c r="HZD293" s="309"/>
      <c r="HZE293" s="309"/>
      <c r="HZF293" s="309"/>
      <c r="HZG293" s="309"/>
      <c r="HZH293" s="309"/>
      <c r="HZI293" s="309"/>
      <c r="HZJ293" s="309"/>
      <c r="HZK293" s="309"/>
      <c r="HZL293" s="309"/>
      <c r="HZM293" s="309"/>
      <c r="HZN293" s="309"/>
      <c r="HZO293" s="309"/>
      <c r="HZP293" s="309"/>
      <c r="HZQ293" s="309"/>
      <c r="HZR293" s="309"/>
      <c r="HZS293" s="309"/>
      <c r="HZT293" s="309"/>
      <c r="HZU293" s="309"/>
      <c r="HZV293" s="309"/>
      <c r="HZW293" s="309"/>
      <c r="HZX293" s="309"/>
      <c r="HZY293" s="309"/>
      <c r="HZZ293" s="309"/>
      <c r="IAA293" s="309"/>
      <c r="IAB293" s="309"/>
      <c r="IAC293" s="309"/>
      <c r="IAD293" s="309"/>
      <c r="IAE293" s="309"/>
      <c r="IAF293" s="309"/>
      <c r="IAG293" s="309"/>
      <c r="IAH293" s="309"/>
      <c r="IAI293" s="309"/>
      <c r="IAJ293" s="309"/>
      <c r="IAK293" s="309"/>
      <c r="IAL293" s="309"/>
      <c r="IAM293" s="309"/>
      <c r="IAN293" s="309"/>
      <c r="IAO293" s="309"/>
      <c r="IAP293" s="309"/>
      <c r="IAQ293" s="309"/>
      <c r="IAR293" s="309"/>
      <c r="IAS293" s="309"/>
      <c r="IAT293" s="309"/>
      <c r="IAU293" s="309"/>
      <c r="IAV293" s="309"/>
      <c r="IAW293" s="309"/>
      <c r="IAX293" s="309"/>
      <c r="IAY293" s="309"/>
      <c r="IAZ293" s="309"/>
      <c r="IBA293" s="309"/>
      <c r="IBB293" s="309"/>
      <c r="IBC293" s="309"/>
      <c r="IBD293" s="309"/>
      <c r="IBE293" s="309"/>
      <c r="IBF293" s="309"/>
      <c r="IBG293" s="309"/>
      <c r="IBH293" s="309"/>
      <c r="IBI293" s="309"/>
      <c r="IBJ293" s="309"/>
      <c r="IBK293" s="309"/>
      <c r="IBL293" s="309"/>
      <c r="IBM293" s="309"/>
      <c r="IBN293" s="309"/>
      <c r="IBO293" s="309"/>
      <c r="IBP293" s="309"/>
      <c r="IBQ293" s="309"/>
      <c r="IBR293" s="309"/>
      <c r="IBS293" s="309"/>
      <c r="IBT293" s="309"/>
      <c r="IBU293" s="309"/>
      <c r="IBV293" s="309"/>
      <c r="IBW293" s="309"/>
      <c r="IBX293" s="309"/>
      <c r="IBY293" s="309"/>
      <c r="IBZ293" s="309"/>
      <c r="ICA293" s="309"/>
      <c r="ICB293" s="309"/>
      <c r="ICC293" s="309"/>
      <c r="ICD293" s="309"/>
      <c r="ICE293" s="309"/>
      <c r="ICF293" s="309"/>
      <c r="ICG293" s="309"/>
      <c r="ICH293" s="309"/>
      <c r="ICI293" s="309"/>
      <c r="ICJ293" s="309"/>
      <c r="ICK293" s="309"/>
      <c r="ICL293" s="309"/>
      <c r="ICM293" s="309"/>
      <c r="ICN293" s="309"/>
      <c r="ICO293" s="309"/>
      <c r="ICP293" s="309"/>
      <c r="ICQ293" s="309"/>
      <c r="ICR293" s="309"/>
      <c r="ICS293" s="309"/>
      <c r="ICT293" s="309"/>
      <c r="ICU293" s="309"/>
      <c r="ICV293" s="309"/>
      <c r="ICW293" s="309"/>
      <c r="ICX293" s="309"/>
      <c r="ICY293" s="309"/>
      <c r="ICZ293" s="309"/>
      <c r="IDA293" s="309"/>
      <c r="IDB293" s="309"/>
      <c r="IDC293" s="309"/>
      <c r="IDD293" s="309"/>
      <c r="IDE293" s="309"/>
      <c r="IDF293" s="309"/>
      <c r="IDG293" s="309"/>
      <c r="IDH293" s="309"/>
      <c r="IDI293" s="309"/>
      <c r="IDJ293" s="309"/>
      <c r="IDK293" s="309"/>
      <c r="IDL293" s="309"/>
      <c r="IDM293" s="309"/>
      <c r="IDN293" s="309"/>
      <c r="IDO293" s="309"/>
      <c r="IDP293" s="309"/>
      <c r="IDQ293" s="309"/>
      <c r="IDR293" s="309"/>
      <c r="IDS293" s="309"/>
      <c r="IDT293" s="309"/>
      <c r="IDU293" s="309"/>
      <c r="IDV293" s="309"/>
      <c r="IDW293" s="309"/>
      <c r="IDX293" s="309"/>
      <c r="IDY293" s="309"/>
      <c r="IDZ293" s="309"/>
      <c r="IEA293" s="309"/>
      <c r="IEB293" s="309"/>
      <c r="IEC293" s="309"/>
      <c r="IED293" s="309"/>
      <c r="IEE293" s="309"/>
      <c r="IEF293" s="309"/>
      <c r="IEG293" s="309"/>
      <c r="IEH293" s="309"/>
      <c r="IEI293" s="309"/>
      <c r="IEJ293" s="309"/>
      <c r="IEK293" s="309"/>
      <c r="IEL293" s="309"/>
      <c r="IEM293" s="309"/>
      <c r="IEN293" s="309"/>
      <c r="IEO293" s="309"/>
      <c r="IEP293" s="309"/>
      <c r="IEQ293" s="309"/>
      <c r="IER293" s="309"/>
      <c r="IES293" s="309"/>
      <c r="IET293" s="309"/>
      <c r="IEU293" s="309"/>
      <c r="IEV293" s="309"/>
      <c r="IEW293" s="309"/>
      <c r="IEX293" s="309"/>
      <c r="IEY293" s="309"/>
      <c r="IEZ293" s="309"/>
      <c r="IFA293" s="309"/>
      <c r="IFB293" s="309"/>
      <c r="IFC293" s="309"/>
      <c r="IFD293" s="309"/>
      <c r="IFE293" s="309"/>
      <c r="IFF293" s="309"/>
      <c r="IFG293" s="309"/>
      <c r="IFH293" s="309"/>
      <c r="IFI293" s="309"/>
      <c r="IFJ293" s="309"/>
      <c r="IFK293" s="309"/>
      <c r="IFL293" s="309"/>
      <c r="IFM293" s="309"/>
      <c r="IFN293" s="309"/>
      <c r="IFO293" s="309"/>
      <c r="IFP293" s="309"/>
      <c r="IFQ293" s="309"/>
      <c r="IFR293" s="309"/>
      <c r="IFS293" s="309"/>
      <c r="IFT293" s="309"/>
      <c r="IFU293" s="309"/>
      <c r="IFV293" s="309"/>
      <c r="IFW293" s="309"/>
      <c r="IFX293" s="309"/>
      <c r="IFY293" s="309"/>
      <c r="IFZ293" s="309"/>
      <c r="IGA293" s="309"/>
      <c r="IGB293" s="309"/>
      <c r="IGC293" s="309"/>
      <c r="IGD293" s="309"/>
      <c r="IGE293" s="309"/>
      <c r="IGF293" s="309"/>
      <c r="IGG293" s="309"/>
      <c r="IGH293" s="309"/>
      <c r="IGI293" s="309"/>
      <c r="IGJ293" s="309"/>
      <c r="IGK293" s="309"/>
      <c r="IGL293" s="309"/>
      <c r="IGM293" s="309"/>
      <c r="IGN293" s="309"/>
      <c r="IGO293" s="309"/>
      <c r="IGP293" s="309"/>
      <c r="IGQ293" s="309"/>
      <c r="IGR293" s="309"/>
      <c r="IGS293" s="309"/>
      <c r="IGT293" s="309"/>
      <c r="IGU293" s="309"/>
      <c r="IGV293" s="309"/>
      <c r="IGW293" s="309"/>
      <c r="IGX293" s="309"/>
      <c r="IGY293" s="309"/>
      <c r="IGZ293" s="309"/>
      <c r="IHA293" s="309"/>
      <c r="IHB293" s="309"/>
      <c r="IHC293" s="309"/>
      <c r="IHD293" s="309"/>
      <c r="IHE293" s="309"/>
      <c r="IHF293" s="309"/>
      <c r="IHG293" s="309"/>
      <c r="IHH293" s="309"/>
      <c r="IHI293" s="309"/>
      <c r="IHJ293" s="309"/>
      <c r="IHK293" s="309"/>
      <c r="IHL293" s="309"/>
      <c r="IHM293" s="309"/>
      <c r="IHN293" s="309"/>
      <c r="IHO293" s="309"/>
      <c r="IHP293" s="309"/>
      <c r="IHQ293" s="309"/>
      <c r="IHR293" s="309"/>
      <c r="IHS293" s="309"/>
      <c r="IHT293" s="309"/>
      <c r="IHU293" s="309"/>
      <c r="IHV293" s="309"/>
      <c r="IHW293" s="309"/>
      <c r="IHX293" s="309"/>
      <c r="IHY293" s="309"/>
      <c r="IHZ293" s="309"/>
      <c r="IIA293" s="309"/>
      <c r="IIB293" s="309"/>
      <c r="IIC293" s="309"/>
      <c r="IID293" s="309"/>
      <c r="IIE293" s="309"/>
      <c r="IIF293" s="309"/>
      <c r="IIG293" s="309"/>
      <c r="IIH293" s="309"/>
      <c r="III293" s="309"/>
      <c r="IIJ293" s="309"/>
      <c r="IIK293" s="309"/>
      <c r="IIL293" s="309"/>
      <c r="IIM293" s="309"/>
      <c r="IIN293" s="309"/>
      <c r="IIO293" s="309"/>
      <c r="IIP293" s="309"/>
      <c r="IIQ293" s="309"/>
      <c r="IIR293" s="309"/>
      <c r="IIS293" s="309"/>
      <c r="IIT293" s="309"/>
      <c r="IIU293" s="309"/>
      <c r="IIV293" s="309"/>
      <c r="IIW293" s="309"/>
      <c r="IIX293" s="309"/>
      <c r="IIY293" s="309"/>
      <c r="IIZ293" s="309"/>
      <c r="IJA293" s="309"/>
      <c r="IJB293" s="309"/>
      <c r="IJC293" s="309"/>
      <c r="IJD293" s="309"/>
      <c r="IJE293" s="309"/>
      <c r="IJF293" s="309"/>
      <c r="IJG293" s="309"/>
      <c r="IJH293" s="309"/>
      <c r="IJI293" s="309"/>
      <c r="IJJ293" s="309"/>
      <c r="IJK293" s="309"/>
      <c r="IJL293" s="309"/>
      <c r="IJM293" s="309"/>
      <c r="IJN293" s="309"/>
      <c r="IJO293" s="309"/>
      <c r="IJP293" s="309"/>
      <c r="IJQ293" s="309"/>
      <c r="IJR293" s="309"/>
      <c r="IJS293" s="309"/>
      <c r="IJT293" s="309"/>
      <c r="IJU293" s="309"/>
      <c r="IJV293" s="309"/>
      <c r="IJW293" s="309"/>
      <c r="IJX293" s="309"/>
      <c r="IJY293" s="309"/>
      <c r="IJZ293" s="309"/>
      <c r="IKA293" s="309"/>
      <c r="IKB293" s="309"/>
      <c r="IKC293" s="309"/>
      <c r="IKD293" s="309"/>
      <c r="IKE293" s="309"/>
      <c r="IKF293" s="309"/>
      <c r="IKG293" s="309"/>
      <c r="IKH293" s="309"/>
      <c r="IKI293" s="309"/>
      <c r="IKJ293" s="309"/>
      <c r="IKK293" s="309"/>
      <c r="IKL293" s="309"/>
      <c r="IKM293" s="309"/>
      <c r="IKN293" s="309"/>
      <c r="IKO293" s="309"/>
      <c r="IKP293" s="309"/>
      <c r="IKQ293" s="309"/>
      <c r="IKR293" s="309"/>
      <c r="IKS293" s="309"/>
      <c r="IKT293" s="309"/>
      <c r="IKU293" s="309"/>
      <c r="IKV293" s="309"/>
      <c r="IKW293" s="309"/>
      <c r="IKX293" s="309"/>
      <c r="IKY293" s="309"/>
      <c r="IKZ293" s="309"/>
      <c r="ILA293" s="309"/>
      <c r="ILB293" s="309"/>
      <c r="ILC293" s="309"/>
      <c r="ILD293" s="309"/>
      <c r="ILE293" s="309"/>
      <c r="ILF293" s="309"/>
      <c r="ILG293" s="309"/>
      <c r="ILH293" s="309"/>
      <c r="ILI293" s="309"/>
      <c r="ILJ293" s="309"/>
      <c r="ILK293" s="309"/>
      <c r="ILL293" s="309"/>
      <c r="ILM293" s="309"/>
      <c r="ILN293" s="309"/>
      <c r="ILO293" s="309"/>
      <c r="ILP293" s="309"/>
      <c r="ILQ293" s="309"/>
      <c r="ILR293" s="309"/>
      <c r="ILS293" s="309"/>
      <c r="ILT293" s="309"/>
      <c r="ILU293" s="309"/>
      <c r="ILV293" s="309"/>
      <c r="ILW293" s="309"/>
      <c r="ILX293" s="309"/>
      <c r="ILY293" s="309"/>
      <c r="ILZ293" s="309"/>
      <c r="IMA293" s="309"/>
      <c r="IMB293" s="309"/>
      <c r="IMC293" s="309"/>
      <c r="IMD293" s="309"/>
      <c r="IME293" s="309"/>
      <c r="IMF293" s="309"/>
      <c r="IMG293" s="309"/>
      <c r="IMH293" s="309"/>
      <c r="IMI293" s="309"/>
      <c r="IMJ293" s="309"/>
      <c r="IMK293" s="309"/>
      <c r="IML293" s="309"/>
      <c r="IMM293" s="309"/>
      <c r="IMN293" s="309"/>
      <c r="IMO293" s="309"/>
      <c r="IMP293" s="309"/>
      <c r="IMQ293" s="309"/>
      <c r="IMR293" s="309"/>
      <c r="IMS293" s="309"/>
      <c r="IMT293" s="309"/>
      <c r="IMU293" s="309"/>
      <c r="IMV293" s="309"/>
      <c r="IMW293" s="309"/>
      <c r="IMX293" s="309"/>
      <c r="IMY293" s="309"/>
      <c r="IMZ293" s="309"/>
      <c r="INA293" s="309"/>
      <c r="INB293" s="309"/>
      <c r="INC293" s="309"/>
      <c r="IND293" s="309"/>
      <c r="INE293" s="309"/>
      <c r="INF293" s="309"/>
      <c r="ING293" s="309"/>
      <c r="INH293" s="309"/>
      <c r="INI293" s="309"/>
      <c r="INJ293" s="309"/>
      <c r="INK293" s="309"/>
      <c r="INL293" s="309"/>
      <c r="INM293" s="309"/>
      <c r="INN293" s="309"/>
      <c r="INO293" s="309"/>
      <c r="INP293" s="309"/>
      <c r="INQ293" s="309"/>
      <c r="INR293" s="309"/>
      <c r="INS293" s="309"/>
      <c r="INT293" s="309"/>
      <c r="INU293" s="309"/>
      <c r="INV293" s="309"/>
      <c r="INW293" s="309"/>
      <c r="INX293" s="309"/>
      <c r="INY293" s="309"/>
      <c r="INZ293" s="309"/>
      <c r="IOA293" s="309"/>
      <c r="IOB293" s="309"/>
      <c r="IOC293" s="309"/>
      <c r="IOD293" s="309"/>
      <c r="IOE293" s="309"/>
      <c r="IOF293" s="309"/>
      <c r="IOG293" s="309"/>
      <c r="IOH293" s="309"/>
      <c r="IOI293" s="309"/>
      <c r="IOJ293" s="309"/>
      <c r="IOK293" s="309"/>
      <c r="IOL293" s="309"/>
      <c r="IOM293" s="309"/>
      <c r="ION293" s="309"/>
      <c r="IOO293" s="309"/>
      <c r="IOP293" s="309"/>
      <c r="IOQ293" s="309"/>
      <c r="IOR293" s="309"/>
      <c r="IOS293" s="309"/>
      <c r="IOT293" s="309"/>
      <c r="IOU293" s="309"/>
      <c r="IOV293" s="309"/>
      <c r="IOW293" s="309"/>
      <c r="IOX293" s="309"/>
      <c r="IOY293" s="309"/>
      <c r="IOZ293" s="309"/>
      <c r="IPA293" s="309"/>
      <c r="IPB293" s="309"/>
      <c r="IPC293" s="309"/>
      <c r="IPD293" s="309"/>
      <c r="IPE293" s="309"/>
      <c r="IPF293" s="309"/>
      <c r="IPG293" s="309"/>
      <c r="IPH293" s="309"/>
      <c r="IPI293" s="309"/>
      <c r="IPJ293" s="309"/>
      <c r="IPK293" s="309"/>
      <c r="IPL293" s="309"/>
      <c r="IPM293" s="309"/>
      <c r="IPN293" s="309"/>
      <c r="IPO293" s="309"/>
      <c r="IPP293" s="309"/>
      <c r="IPQ293" s="309"/>
      <c r="IPR293" s="309"/>
      <c r="IPS293" s="309"/>
      <c r="IPT293" s="309"/>
      <c r="IPU293" s="309"/>
      <c r="IPV293" s="309"/>
      <c r="IPW293" s="309"/>
      <c r="IPX293" s="309"/>
      <c r="IPY293" s="309"/>
      <c r="IPZ293" s="309"/>
      <c r="IQA293" s="309"/>
      <c r="IQB293" s="309"/>
      <c r="IQC293" s="309"/>
      <c r="IQD293" s="309"/>
      <c r="IQE293" s="309"/>
      <c r="IQF293" s="309"/>
      <c r="IQG293" s="309"/>
      <c r="IQH293" s="309"/>
      <c r="IQI293" s="309"/>
      <c r="IQJ293" s="309"/>
      <c r="IQK293" s="309"/>
      <c r="IQL293" s="309"/>
      <c r="IQM293" s="309"/>
      <c r="IQN293" s="309"/>
      <c r="IQO293" s="309"/>
      <c r="IQP293" s="309"/>
      <c r="IQQ293" s="309"/>
      <c r="IQR293" s="309"/>
      <c r="IQS293" s="309"/>
      <c r="IQT293" s="309"/>
      <c r="IQU293" s="309"/>
      <c r="IQV293" s="309"/>
      <c r="IQW293" s="309"/>
      <c r="IQX293" s="309"/>
      <c r="IQY293" s="309"/>
      <c r="IQZ293" s="309"/>
      <c r="IRA293" s="309"/>
      <c r="IRB293" s="309"/>
      <c r="IRC293" s="309"/>
      <c r="IRD293" s="309"/>
      <c r="IRE293" s="309"/>
      <c r="IRF293" s="309"/>
      <c r="IRG293" s="309"/>
      <c r="IRH293" s="309"/>
      <c r="IRI293" s="309"/>
      <c r="IRJ293" s="309"/>
      <c r="IRK293" s="309"/>
      <c r="IRL293" s="309"/>
      <c r="IRM293" s="309"/>
      <c r="IRN293" s="309"/>
      <c r="IRO293" s="309"/>
      <c r="IRP293" s="309"/>
      <c r="IRQ293" s="309"/>
      <c r="IRR293" s="309"/>
      <c r="IRS293" s="309"/>
      <c r="IRT293" s="309"/>
      <c r="IRU293" s="309"/>
      <c r="IRV293" s="309"/>
      <c r="IRW293" s="309"/>
      <c r="IRX293" s="309"/>
      <c r="IRY293" s="309"/>
      <c r="IRZ293" s="309"/>
      <c r="ISA293" s="309"/>
      <c r="ISB293" s="309"/>
      <c r="ISC293" s="309"/>
      <c r="ISD293" s="309"/>
      <c r="ISE293" s="309"/>
      <c r="ISF293" s="309"/>
      <c r="ISG293" s="309"/>
      <c r="ISH293" s="309"/>
      <c r="ISI293" s="309"/>
      <c r="ISJ293" s="309"/>
      <c r="ISK293" s="309"/>
      <c r="ISL293" s="309"/>
      <c r="ISM293" s="309"/>
      <c r="ISN293" s="309"/>
      <c r="ISO293" s="309"/>
      <c r="ISP293" s="309"/>
      <c r="ISQ293" s="309"/>
      <c r="ISR293" s="309"/>
      <c r="ISS293" s="309"/>
      <c r="IST293" s="309"/>
      <c r="ISU293" s="309"/>
      <c r="ISV293" s="309"/>
      <c r="ISW293" s="309"/>
      <c r="ISX293" s="309"/>
      <c r="ISY293" s="309"/>
      <c r="ISZ293" s="309"/>
      <c r="ITA293" s="309"/>
      <c r="ITB293" s="309"/>
      <c r="ITC293" s="309"/>
      <c r="ITD293" s="309"/>
      <c r="ITE293" s="309"/>
      <c r="ITF293" s="309"/>
      <c r="ITG293" s="309"/>
      <c r="ITH293" s="309"/>
      <c r="ITI293" s="309"/>
      <c r="ITJ293" s="309"/>
      <c r="ITK293" s="309"/>
      <c r="ITL293" s="309"/>
      <c r="ITM293" s="309"/>
      <c r="ITN293" s="309"/>
      <c r="ITO293" s="309"/>
      <c r="ITP293" s="309"/>
      <c r="ITQ293" s="309"/>
      <c r="ITR293" s="309"/>
      <c r="ITS293" s="309"/>
      <c r="ITT293" s="309"/>
      <c r="ITU293" s="309"/>
      <c r="ITV293" s="309"/>
      <c r="ITW293" s="309"/>
      <c r="ITX293" s="309"/>
      <c r="ITY293" s="309"/>
      <c r="ITZ293" s="309"/>
      <c r="IUA293" s="309"/>
      <c r="IUB293" s="309"/>
      <c r="IUC293" s="309"/>
      <c r="IUD293" s="309"/>
      <c r="IUE293" s="309"/>
      <c r="IUF293" s="309"/>
      <c r="IUG293" s="309"/>
      <c r="IUH293" s="309"/>
      <c r="IUI293" s="309"/>
      <c r="IUJ293" s="309"/>
      <c r="IUK293" s="309"/>
      <c r="IUL293" s="309"/>
      <c r="IUM293" s="309"/>
      <c r="IUN293" s="309"/>
      <c r="IUO293" s="309"/>
      <c r="IUP293" s="309"/>
      <c r="IUQ293" s="309"/>
      <c r="IUR293" s="309"/>
      <c r="IUS293" s="309"/>
      <c r="IUT293" s="309"/>
      <c r="IUU293" s="309"/>
      <c r="IUV293" s="309"/>
      <c r="IUW293" s="309"/>
      <c r="IUX293" s="309"/>
      <c r="IUY293" s="309"/>
      <c r="IUZ293" s="309"/>
      <c r="IVA293" s="309"/>
      <c r="IVB293" s="309"/>
      <c r="IVC293" s="309"/>
      <c r="IVD293" s="309"/>
      <c r="IVE293" s="309"/>
      <c r="IVF293" s="309"/>
      <c r="IVG293" s="309"/>
      <c r="IVH293" s="309"/>
      <c r="IVI293" s="309"/>
      <c r="IVJ293" s="309"/>
      <c r="IVK293" s="309"/>
      <c r="IVL293" s="309"/>
      <c r="IVM293" s="309"/>
      <c r="IVN293" s="309"/>
      <c r="IVO293" s="309"/>
      <c r="IVP293" s="309"/>
      <c r="IVQ293" s="309"/>
      <c r="IVR293" s="309"/>
      <c r="IVS293" s="309"/>
      <c r="IVT293" s="309"/>
      <c r="IVU293" s="309"/>
      <c r="IVV293" s="309"/>
      <c r="IVW293" s="309"/>
      <c r="IVX293" s="309"/>
      <c r="IVY293" s="309"/>
      <c r="IVZ293" s="309"/>
      <c r="IWA293" s="309"/>
      <c r="IWB293" s="309"/>
      <c r="IWC293" s="309"/>
      <c r="IWD293" s="309"/>
      <c r="IWE293" s="309"/>
      <c r="IWF293" s="309"/>
      <c r="IWG293" s="309"/>
      <c r="IWH293" s="309"/>
      <c r="IWI293" s="309"/>
      <c r="IWJ293" s="309"/>
      <c r="IWK293" s="309"/>
      <c r="IWL293" s="309"/>
      <c r="IWM293" s="309"/>
      <c r="IWN293" s="309"/>
      <c r="IWO293" s="309"/>
      <c r="IWP293" s="309"/>
      <c r="IWQ293" s="309"/>
      <c r="IWR293" s="309"/>
      <c r="IWS293" s="309"/>
      <c r="IWT293" s="309"/>
      <c r="IWU293" s="309"/>
      <c r="IWV293" s="309"/>
      <c r="IWW293" s="309"/>
      <c r="IWX293" s="309"/>
      <c r="IWY293" s="309"/>
      <c r="IWZ293" s="309"/>
      <c r="IXA293" s="309"/>
      <c r="IXB293" s="309"/>
      <c r="IXC293" s="309"/>
      <c r="IXD293" s="309"/>
      <c r="IXE293" s="309"/>
      <c r="IXF293" s="309"/>
      <c r="IXG293" s="309"/>
      <c r="IXH293" s="309"/>
      <c r="IXI293" s="309"/>
      <c r="IXJ293" s="309"/>
      <c r="IXK293" s="309"/>
      <c r="IXL293" s="309"/>
      <c r="IXM293" s="309"/>
      <c r="IXN293" s="309"/>
      <c r="IXO293" s="309"/>
      <c r="IXP293" s="309"/>
      <c r="IXQ293" s="309"/>
      <c r="IXR293" s="309"/>
      <c r="IXS293" s="309"/>
      <c r="IXT293" s="309"/>
      <c r="IXU293" s="309"/>
      <c r="IXV293" s="309"/>
      <c r="IXW293" s="309"/>
      <c r="IXX293" s="309"/>
      <c r="IXY293" s="309"/>
      <c r="IXZ293" s="309"/>
      <c r="IYA293" s="309"/>
      <c r="IYB293" s="309"/>
      <c r="IYC293" s="309"/>
      <c r="IYD293" s="309"/>
      <c r="IYE293" s="309"/>
      <c r="IYF293" s="309"/>
      <c r="IYG293" s="309"/>
      <c r="IYH293" s="309"/>
      <c r="IYI293" s="309"/>
      <c r="IYJ293" s="309"/>
      <c r="IYK293" s="309"/>
      <c r="IYL293" s="309"/>
      <c r="IYM293" s="309"/>
      <c r="IYN293" s="309"/>
      <c r="IYO293" s="309"/>
      <c r="IYP293" s="309"/>
      <c r="IYQ293" s="309"/>
      <c r="IYR293" s="309"/>
      <c r="IYS293" s="309"/>
      <c r="IYT293" s="309"/>
      <c r="IYU293" s="309"/>
      <c r="IYV293" s="309"/>
      <c r="IYW293" s="309"/>
      <c r="IYX293" s="309"/>
      <c r="IYY293" s="309"/>
      <c r="IYZ293" s="309"/>
      <c r="IZA293" s="309"/>
      <c r="IZB293" s="309"/>
      <c r="IZC293" s="309"/>
      <c r="IZD293" s="309"/>
      <c r="IZE293" s="309"/>
      <c r="IZF293" s="309"/>
      <c r="IZG293" s="309"/>
      <c r="IZH293" s="309"/>
      <c r="IZI293" s="309"/>
      <c r="IZJ293" s="309"/>
      <c r="IZK293" s="309"/>
      <c r="IZL293" s="309"/>
      <c r="IZM293" s="309"/>
      <c r="IZN293" s="309"/>
      <c r="IZO293" s="309"/>
      <c r="IZP293" s="309"/>
      <c r="IZQ293" s="309"/>
      <c r="IZR293" s="309"/>
      <c r="IZS293" s="309"/>
      <c r="IZT293" s="309"/>
      <c r="IZU293" s="309"/>
      <c r="IZV293" s="309"/>
      <c r="IZW293" s="309"/>
      <c r="IZX293" s="309"/>
      <c r="IZY293" s="309"/>
      <c r="IZZ293" s="309"/>
      <c r="JAA293" s="309"/>
      <c r="JAB293" s="309"/>
      <c r="JAC293" s="309"/>
      <c r="JAD293" s="309"/>
      <c r="JAE293" s="309"/>
      <c r="JAF293" s="309"/>
      <c r="JAG293" s="309"/>
      <c r="JAH293" s="309"/>
      <c r="JAI293" s="309"/>
      <c r="JAJ293" s="309"/>
      <c r="JAK293" s="309"/>
      <c r="JAL293" s="309"/>
      <c r="JAM293" s="309"/>
      <c r="JAN293" s="309"/>
      <c r="JAO293" s="309"/>
      <c r="JAP293" s="309"/>
      <c r="JAQ293" s="309"/>
      <c r="JAR293" s="309"/>
      <c r="JAS293" s="309"/>
      <c r="JAT293" s="309"/>
      <c r="JAU293" s="309"/>
      <c r="JAV293" s="309"/>
      <c r="JAW293" s="309"/>
      <c r="JAX293" s="309"/>
      <c r="JAY293" s="309"/>
      <c r="JAZ293" s="309"/>
      <c r="JBA293" s="309"/>
      <c r="JBB293" s="309"/>
      <c r="JBC293" s="309"/>
      <c r="JBD293" s="309"/>
      <c r="JBE293" s="309"/>
      <c r="JBF293" s="309"/>
      <c r="JBG293" s="309"/>
      <c r="JBH293" s="309"/>
      <c r="JBI293" s="309"/>
      <c r="JBJ293" s="309"/>
      <c r="JBK293" s="309"/>
      <c r="JBL293" s="309"/>
      <c r="JBM293" s="309"/>
      <c r="JBN293" s="309"/>
      <c r="JBO293" s="309"/>
      <c r="JBP293" s="309"/>
      <c r="JBQ293" s="309"/>
      <c r="JBR293" s="309"/>
      <c r="JBS293" s="309"/>
      <c r="JBT293" s="309"/>
      <c r="JBU293" s="309"/>
      <c r="JBV293" s="309"/>
      <c r="JBW293" s="309"/>
      <c r="JBX293" s="309"/>
      <c r="JBY293" s="309"/>
      <c r="JBZ293" s="309"/>
      <c r="JCA293" s="309"/>
      <c r="JCB293" s="309"/>
      <c r="JCC293" s="309"/>
      <c r="JCD293" s="309"/>
      <c r="JCE293" s="309"/>
      <c r="JCF293" s="309"/>
      <c r="JCG293" s="309"/>
      <c r="JCH293" s="309"/>
      <c r="JCI293" s="309"/>
      <c r="JCJ293" s="309"/>
      <c r="JCK293" s="309"/>
      <c r="JCL293" s="309"/>
      <c r="JCM293" s="309"/>
      <c r="JCN293" s="309"/>
      <c r="JCO293" s="309"/>
      <c r="JCP293" s="309"/>
      <c r="JCQ293" s="309"/>
      <c r="JCR293" s="309"/>
      <c r="JCS293" s="309"/>
      <c r="JCT293" s="309"/>
      <c r="JCU293" s="309"/>
      <c r="JCV293" s="309"/>
      <c r="JCW293" s="309"/>
      <c r="JCX293" s="309"/>
      <c r="JCY293" s="309"/>
      <c r="JCZ293" s="309"/>
      <c r="JDA293" s="309"/>
      <c r="JDB293" s="309"/>
      <c r="JDC293" s="309"/>
      <c r="JDD293" s="309"/>
      <c r="JDE293" s="309"/>
      <c r="JDF293" s="309"/>
      <c r="JDG293" s="309"/>
      <c r="JDH293" s="309"/>
      <c r="JDI293" s="309"/>
      <c r="JDJ293" s="309"/>
      <c r="JDK293" s="309"/>
      <c r="JDL293" s="309"/>
      <c r="JDM293" s="309"/>
      <c r="JDN293" s="309"/>
      <c r="JDO293" s="309"/>
      <c r="JDP293" s="309"/>
      <c r="JDQ293" s="309"/>
      <c r="JDR293" s="309"/>
      <c r="JDS293" s="309"/>
      <c r="JDT293" s="309"/>
      <c r="JDU293" s="309"/>
      <c r="JDV293" s="309"/>
      <c r="JDW293" s="309"/>
      <c r="JDX293" s="309"/>
      <c r="JDY293" s="309"/>
      <c r="JDZ293" s="309"/>
      <c r="JEA293" s="309"/>
      <c r="JEB293" s="309"/>
      <c r="JEC293" s="309"/>
      <c r="JED293" s="309"/>
      <c r="JEE293" s="309"/>
      <c r="JEF293" s="309"/>
      <c r="JEG293" s="309"/>
      <c r="JEH293" s="309"/>
      <c r="JEI293" s="309"/>
      <c r="JEJ293" s="309"/>
      <c r="JEK293" s="309"/>
      <c r="JEL293" s="309"/>
      <c r="JEM293" s="309"/>
      <c r="JEN293" s="309"/>
      <c r="JEO293" s="309"/>
      <c r="JEP293" s="309"/>
      <c r="JEQ293" s="309"/>
      <c r="JER293" s="309"/>
      <c r="JES293" s="309"/>
      <c r="JET293" s="309"/>
      <c r="JEU293" s="309"/>
      <c r="JEV293" s="309"/>
      <c r="JEW293" s="309"/>
      <c r="JEX293" s="309"/>
      <c r="JEY293" s="309"/>
      <c r="JEZ293" s="309"/>
      <c r="JFA293" s="309"/>
      <c r="JFB293" s="309"/>
      <c r="JFC293" s="309"/>
      <c r="JFD293" s="309"/>
      <c r="JFE293" s="309"/>
      <c r="JFF293" s="309"/>
      <c r="JFG293" s="309"/>
      <c r="JFH293" s="309"/>
      <c r="JFI293" s="309"/>
      <c r="JFJ293" s="309"/>
      <c r="JFK293" s="309"/>
      <c r="JFL293" s="309"/>
      <c r="JFM293" s="309"/>
      <c r="JFN293" s="309"/>
      <c r="JFO293" s="309"/>
      <c r="JFP293" s="309"/>
      <c r="JFQ293" s="309"/>
      <c r="JFR293" s="309"/>
      <c r="JFS293" s="309"/>
      <c r="JFT293" s="309"/>
      <c r="JFU293" s="309"/>
      <c r="JFV293" s="309"/>
      <c r="JFW293" s="309"/>
      <c r="JFX293" s="309"/>
      <c r="JFY293" s="309"/>
      <c r="JFZ293" s="309"/>
      <c r="JGA293" s="309"/>
      <c r="JGB293" s="309"/>
      <c r="JGC293" s="309"/>
      <c r="JGD293" s="309"/>
      <c r="JGE293" s="309"/>
      <c r="JGF293" s="309"/>
      <c r="JGG293" s="309"/>
      <c r="JGH293" s="309"/>
      <c r="JGI293" s="309"/>
      <c r="JGJ293" s="309"/>
      <c r="JGK293" s="309"/>
      <c r="JGL293" s="309"/>
      <c r="JGM293" s="309"/>
      <c r="JGN293" s="309"/>
      <c r="JGO293" s="309"/>
      <c r="JGP293" s="309"/>
      <c r="JGQ293" s="309"/>
      <c r="JGR293" s="309"/>
      <c r="JGS293" s="309"/>
      <c r="JGT293" s="309"/>
      <c r="JGU293" s="309"/>
      <c r="JGV293" s="309"/>
      <c r="JGW293" s="309"/>
      <c r="JGX293" s="309"/>
      <c r="JGY293" s="309"/>
      <c r="JGZ293" s="309"/>
      <c r="JHA293" s="309"/>
      <c r="JHB293" s="309"/>
      <c r="JHC293" s="309"/>
      <c r="JHD293" s="309"/>
      <c r="JHE293" s="309"/>
      <c r="JHF293" s="309"/>
      <c r="JHG293" s="309"/>
      <c r="JHH293" s="309"/>
      <c r="JHI293" s="309"/>
      <c r="JHJ293" s="309"/>
      <c r="JHK293" s="309"/>
      <c r="JHL293" s="309"/>
      <c r="JHM293" s="309"/>
      <c r="JHN293" s="309"/>
      <c r="JHO293" s="309"/>
      <c r="JHP293" s="309"/>
      <c r="JHQ293" s="309"/>
      <c r="JHR293" s="309"/>
      <c r="JHS293" s="309"/>
      <c r="JHT293" s="309"/>
      <c r="JHU293" s="309"/>
      <c r="JHV293" s="309"/>
      <c r="JHW293" s="309"/>
      <c r="JHX293" s="309"/>
      <c r="JHY293" s="309"/>
      <c r="JHZ293" s="309"/>
      <c r="JIA293" s="309"/>
      <c r="JIB293" s="309"/>
      <c r="JIC293" s="309"/>
      <c r="JID293" s="309"/>
      <c r="JIE293" s="309"/>
      <c r="JIF293" s="309"/>
      <c r="JIG293" s="309"/>
      <c r="JIH293" s="309"/>
      <c r="JII293" s="309"/>
      <c r="JIJ293" s="309"/>
      <c r="JIK293" s="309"/>
      <c r="JIL293" s="309"/>
      <c r="JIM293" s="309"/>
      <c r="JIN293" s="309"/>
      <c r="JIO293" s="309"/>
      <c r="JIP293" s="309"/>
      <c r="JIQ293" s="309"/>
      <c r="JIR293" s="309"/>
      <c r="JIS293" s="309"/>
      <c r="JIT293" s="309"/>
      <c r="JIU293" s="309"/>
      <c r="JIV293" s="309"/>
      <c r="JIW293" s="309"/>
      <c r="JIX293" s="309"/>
      <c r="JIY293" s="309"/>
      <c r="JIZ293" s="309"/>
      <c r="JJA293" s="309"/>
      <c r="JJB293" s="309"/>
      <c r="JJC293" s="309"/>
      <c r="JJD293" s="309"/>
      <c r="JJE293" s="309"/>
      <c r="JJF293" s="309"/>
      <c r="JJG293" s="309"/>
      <c r="JJH293" s="309"/>
      <c r="JJI293" s="309"/>
      <c r="JJJ293" s="309"/>
      <c r="JJK293" s="309"/>
      <c r="JJL293" s="309"/>
      <c r="JJM293" s="309"/>
      <c r="JJN293" s="309"/>
      <c r="JJO293" s="309"/>
      <c r="JJP293" s="309"/>
      <c r="JJQ293" s="309"/>
      <c r="JJR293" s="309"/>
      <c r="JJS293" s="309"/>
      <c r="JJT293" s="309"/>
      <c r="JJU293" s="309"/>
      <c r="JJV293" s="309"/>
      <c r="JJW293" s="309"/>
      <c r="JJX293" s="309"/>
      <c r="JJY293" s="309"/>
      <c r="JJZ293" s="309"/>
      <c r="JKA293" s="309"/>
      <c r="JKB293" s="309"/>
      <c r="JKC293" s="309"/>
      <c r="JKD293" s="309"/>
      <c r="JKE293" s="309"/>
      <c r="JKF293" s="309"/>
      <c r="JKG293" s="309"/>
      <c r="JKH293" s="309"/>
      <c r="JKI293" s="309"/>
      <c r="JKJ293" s="309"/>
      <c r="JKK293" s="309"/>
      <c r="JKL293" s="309"/>
      <c r="JKM293" s="309"/>
      <c r="JKN293" s="309"/>
      <c r="JKO293" s="309"/>
      <c r="JKP293" s="309"/>
      <c r="JKQ293" s="309"/>
      <c r="JKR293" s="309"/>
      <c r="JKS293" s="309"/>
      <c r="JKT293" s="309"/>
      <c r="JKU293" s="309"/>
      <c r="JKV293" s="309"/>
      <c r="JKW293" s="309"/>
      <c r="JKX293" s="309"/>
      <c r="JKY293" s="309"/>
      <c r="JKZ293" s="309"/>
      <c r="JLA293" s="309"/>
      <c r="JLB293" s="309"/>
      <c r="JLC293" s="309"/>
      <c r="JLD293" s="309"/>
      <c r="JLE293" s="309"/>
      <c r="JLF293" s="309"/>
      <c r="JLG293" s="309"/>
      <c r="JLH293" s="309"/>
      <c r="JLI293" s="309"/>
      <c r="JLJ293" s="309"/>
      <c r="JLK293" s="309"/>
      <c r="JLL293" s="309"/>
      <c r="JLM293" s="309"/>
      <c r="JLN293" s="309"/>
      <c r="JLO293" s="309"/>
      <c r="JLP293" s="309"/>
      <c r="JLQ293" s="309"/>
      <c r="JLR293" s="309"/>
      <c r="JLS293" s="309"/>
      <c r="JLT293" s="309"/>
      <c r="JLU293" s="309"/>
      <c r="JLV293" s="309"/>
      <c r="JLW293" s="309"/>
      <c r="JLX293" s="309"/>
      <c r="JLY293" s="309"/>
      <c r="JLZ293" s="309"/>
      <c r="JMA293" s="309"/>
      <c r="JMB293" s="309"/>
      <c r="JMC293" s="309"/>
      <c r="JMD293" s="309"/>
      <c r="JME293" s="309"/>
      <c r="JMF293" s="309"/>
      <c r="JMG293" s="309"/>
      <c r="JMH293" s="309"/>
      <c r="JMI293" s="309"/>
      <c r="JMJ293" s="309"/>
      <c r="JMK293" s="309"/>
      <c r="JML293" s="309"/>
      <c r="JMM293" s="309"/>
      <c r="JMN293" s="309"/>
      <c r="JMO293" s="309"/>
      <c r="JMP293" s="309"/>
      <c r="JMQ293" s="309"/>
      <c r="JMR293" s="309"/>
      <c r="JMS293" s="309"/>
      <c r="JMT293" s="309"/>
      <c r="JMU293" s="309"/>
      <c r="JMV293" s="309"/>
      <c r="JMW293" s="309"/>
      <c r="JMX293" s="309"/>
      <c r="JMY293" s="309"/>
      <c r="JMZ293" s="309"/>
      <c r="JNA293" s="309"/>
      <c r="JNB293" s="309"/>
      <c r="JNC293" s="309"/>
      <c r="JND293" s="309"/>
      <c r="JNE293" s="309"/>
      <c r="JNF293" s="309"/>
      <c r="JNG293" s="309"/>
      <c r="JNH293" s="309"/>
      <c r="JNI293" s="309"/>
      <c r="JNJ293" s="309"/>
      <c r="JNK293" s="309"/>
      <c r="JNL293" s="309"/>
      <c r="JNM293" s="309"/>
      <c r="JNN293" s="309"/>
      <c r="JNO293" s="309"/>
      <c r="JNP293" s="309"/>
      <c r="JNQ293" s="309"/>
      <c r="JNR293" s="309"/>
      <c r="JNS293" s="309"/>
      <c r="JNT293" s="309"/>
      <c r="JNU293" s="309"/>
      <c r="JNV293" s="309"/>
      <c r="JNW293" s="309"/>
      <c r="JNX293" s="309"/>
      <c r="JNY293" s="309"/>
      <c r="JNZ293" s="309"/>
      <c r="JOA293" s="309"/>
      <c r="JOB293" s="309"/>
      <c r="JOC293" s="309"/>
      <c r="JOD293" s="309"/>
      <c r="JOE293" s="309"/>
      <c r="JOF293" s="309"/>
      <c r="JOG293" s="309"/>
      <c r="JOH293" s="309"/>
      <c r="JOI293" s="309"/>
      <c r="JOJ293" s="309"/>
      <c r="JOK293" s="309"/>
      <c r="JOL293" s="309"/>
      <c r="JOM293" s="309"/>
      <c r="JON293" s="309"/>
      <c r="JOO293" s="309"/>
      <c r="JOP293" s="309"/>
      <c r="JOQ293" s="309"/>
      <c r="JOR293" s="309"/>
      <c r="JOS293" s="309"/>
      <c r="JOT293" s="309"/>
      <c r="JOU293" s="309"/>
      <c r="JOV293" s="309"/>
      <c r="JOW293" s="309"/>
      <c r="JOX293" s="309"/>
      <c r="JOY293" s="309"/>
      <c r="JOZ293" s="309"/>
      <c r="JPA293" s="309"/>
      <c r="JPB293" s="309"/>
      <c r="JPC293" s="309"/>
      <c r="JPD293" s="309"/>
      <c r="JPE293" s="309"/>
      <c r="JPF293" s="309"/>
      <c r="JPG293" s="309"/>
      <c r="JPH293" s="309"/>
      <c r="JPI293" s="309"/>
      <c r="JPJ293" s="309"/>
      <c r="JPK293" s="309"/>
      <c r="JPL293" s="309"/>
      <c r="JPM293" s="309"/>
      <c r="JPN293" s="309"/>
      <c r="JPO293" s="309"/>
      <c r="JPP293" s="309"/>
      <c r="JPQ293" s="309"/>
      <c r="JPR293" s="309"/>
      <c r="JPS293" s="309"/>
      <c r="JPT293" s="309"/>
      <c r="JPU293" s="309"/>
      <c r="JPV293" s="309"/>
      <c r="JPW293" s="309"/>
      <c r="JPX293" s="309"/>
      <c r="JPY293" s="309"/>
      <c r="JPZ293" s="309"/>
      <c r="JQA293" s="309"/>
      <c r="JQB293" s="309"/>
      <c r="JQC293" s="309"/>
      <c r="JQD293" s="309"/>
      <c r="JQE293" s="309"/>
      <c r="JQF293" s="309"/>
      <c r="JQG293" s="309"/>
      <c r="JQH293" s="309"/>
      <c r="JQI293" s="309"/>
      <c r="JQJ293" s="309"/>
      <c r="JQK293" s="309"/>
      <c r="JQL293" s="309"/>
      <c r="JQM293" s="309"/>
      <c r="JQN293" s="309"/>
      <c r="JQO293" s="309"/>
      <c r="JQP293" s="309"/>
      <c r="JQQ293" s="309"/>
      <c r="JQR293" s="309"/>
      <c r="JQS293" s="309"/>
      <c r="JQT293" s="309"/>
      <c r="JQU293" s="309"/>
      <c r="JQV293" s="309"/>
      <c r="JQW293" s="309"/>
      <c r="JQX293" s="309"/>
      <c r="JQY293" s="309"/>
      <c r="JQZ293" s="309"/>
      <c r="JRA293" s="309"/>
      <c r="JRB293" s="309"/>
      <c r="JRC293" s="309"/>
      <c r="JRD293" s="309"/>
      <c r="JRE293" s="309"/>
      <c r="JRF293" s="309"/>
      <c r="JRG293" s="309"/>
      <c r="JRH293" s="309"/>
      <c r="JRI293" s="309"/>
      <c r="JRJ293" s="309"/>
      <c r="JRK293" s="309"/>
      <c r="JRL293" s="309"/>
      <c r="JRM293" s="309"/>
      <c r="JRN293" s="309"/>
      <c r="JRO293" s="309"/>
      <c r="JRP293" s="309"/>
      <c r="JRQ293" s="309"/>
      <c r="JRR293" s="309"/>
      <c r="JRS293" s="309"/>
      <c r="JRT293" s="309"/>
      <c r="JRU293" s="309"/>
      <c r="JRV293" s="309"/>
      <c r="JRW293" s="309"/>
      <c r="JRX293" s="309"/>
      <c r="JRY293" s="309"/>
      <c r="JRZ293" s="309"/>
      <c r="JSA293" s="309"/>
      <c r="JSB293" s="309"/>
      <c r="JSC293" s="309"/>
      <c r="JSD293" s="309"/>
      <c r="JSE293" s="309"/>
      <c r="JSF293" s="309"/>
      <c r="JSG293" s="309"/>
      <c r="JSH293" s="309"/>
      <c r="JSI293" s="309"/>
      <c r="JSJ293" s="309"/>
      <c r="JSK293" s="309"/>
      <c r="JSL293" s="309"/>
      <c r="JSM293" s="309"/>
      <c r="JSN293" s="309"/>
      <c r="JSO293" s="309"/>
      <c r="JSP293" s="309"/>
      <c r="JSQ293" s="309"/>
      <c r="JSR293" s="309"/>
      <c r="JSS293" s="309"/>
      <c r="JST293" s="309"/>
      <c r="JSU293" s="309"/>
      <c r="JSV293" s="309"/>
      <c r="JSW293" s="309"/>
      <c r="JSX293" s="309"/>
      <c r="JSY293" s="309"/>
      <c r="JSZ293" s="309"/>
      <c r="JTA293" s="309"/>
      <c r="JTB293" s="309"/>
      <c r="JTC293" s="309"/>
      <c r="JTD293" s="309"/>
      <c r="JTE293" s="309"/>
      <c r="JTF293" s="309"/>
      <c r="JTG293" s="309"/>
      <c r="JTH293" s="309"/>
      <c r="JTI293" s="309"/>
      <c r="JTJ293" s="309"/>
      <c r="JTK293" s="309"/>
      <c r="JTL293" s="309"/>
      <c r="JTM293" s="309"/>
      <c r="JTN293" s="309"/>
      <c r="JTO293" s="309"/>
      <c r="JTP293" s="309"/>
      <c r="JTQ293" s="309"/>
      <c r="JTR293" s="309"/>
      <c r="JTS293" s="309"/>
      <c r="JTT293" s="309"/>
      <c r="JTU293" s="309"/>
      <c r="JTV293" s="309"/>
      <c r="JTW293" s="309"/>
      <c r="JTX293" s="309"/>
      <c r="JTY293" s="309"/>
      <c r="JTZ293" s="309"/>
      <c r="JUA293" s="309"/>
      <c r="JUB293" s="309"/>
      <c r="JUC293" s="309"/>
      <c r="JUD293" s="309"/>
      <c r="JUE293" s="309"/>
      <c r="JUF293" s="309"/>
      <c r="JUG293" s="309"/>
      <c r="JUH293" s="309"/>
      <c r="JUI293" s="309"/>
      <c r="JUJ293" s="309"/>
      <c r="JUK293" s="309"/>
      <c r="JUL293" s="309"/>
      <c r="JUM293" s="309"/>
      <c r="JUN293" s="309"/>
      <c r="JUO293" s="309"/>
      <c r="JUP293" s="309"/>
      <c r="JUQ293" s="309"/>
      <c r="JUR293" s="309"/>
      <c r="JUS293" s="309"/>
      <c r="JUT293" s="309"/>
      <c r="JUU293" s="309"/>
      <c r="JUV293" s="309"/>
      <c r="JUW293" s="309"/>
      <c r="JUX293" s="309"/>
      <c r="JUY293" s="309"/>
      <c r="JUZ293" s="309"/>
      <c r="JVA293" s="309"/>
      <c r="JVB293" s="309"/>
      <c r="JVC293" s="309"/>
      <c r="JVD293" s="309"/>
      <c r="JVE293" s="309"/>
      <c r="JVF293" s="309"/>
      <c r="JVG293" s="309"/>
      <c r="JVH293" s="309"/>
      <c r="JVI293" s="309"/>
      <c r="JVJ293" s="309"/>
      <c r="JVK293" s="309"/>
      <c r="JVL293" s="309"/>
      <c r="JVM293" s="309"/>
      <c r="JVN293" s="309"/>
      <c r="JVO293" s="309"/>
      <c r="JVP293" s="309"/>
      <c r="JVQ293" s="309"/>
      <c r="JVR293" s="309"/>
      <c r="JVS293" s="309"/>
      <c r="JVT293" s="309"/>
      <c r="JVU293" s="309"/>
      <c r="JVV293" s="309"/>
      <c r="JVW293" s="309"/>
      <c r="JVX293" s="309"/>
      <c r="JVY293" s="309"/>
      <c r="JVZ293" s="309"/>
      <c r="JWA293" s="309"/>
      <c r="JWB293" s="309"/>
      <c r="JWC293" s="309"/>
      <c r="JWD293" s="309"/>
      <c r="JWE293" s="309"/>
      <c r="JWF293" s="309"/>
      <c r="JWG293" s="309"/>
      <c r="JWH293" s="309"/>
      <c r="JWI293" s="309"/>
      <c r="JWJ293" s="309"/>
      <c r="JWK293" s="309"/>
      <c r="JWL293" s="309"/>
      <c r="JWM293" s="309"/>
      <c r="JWN293" s="309"/>
      <c r="JWO293" s="309"/>
      <c r="JWP293" s="309"/>
      <c r="JWQ293" s="309"/>
      <c r="JWR293" s="309"/>
      <c r="JWS293" s="309"/>
      <c r="JWT293" s="309"/>
      <c r="JWU293" s="309"/>
      <c r="JWV293" s="309"/>
      <c r="JWW293" s="309"/>
      <c r="JWX293" s="309"/>
      <c r="JWY293" s="309"/>
      <c r="JWZ293" s="309"/>
      <c r="JXA293" s="309"/>
      <c r="JXB293" s="309"/>
      <c r="JXC293" s="309"/>
      <c r="JXD293" s="309"/>
      <c r="JXE293" s="309"/>
      <c r="JXF293" s="309"/>
      <c r="JXG293" s="309"/>
      <c r="JXH293" s="309"/>
      <c r="JXI293" s="309"/>
      <c r="JXJ293" s="309"/>
      <c r="JXK293" s="309"/>
      <c r="JXL293" s="309"/>
      <c r="JXM293" s="309"/>
      <c r="JXN293" s="309"/>
      <c r="JXO293" s="309"/>
      <c r="JXP293" s="309"/>
      <c r="JXQ293" s="309"/>
      <c r="JXR293" s="309"/>
      <c r="JXS293" s="309"/>
      <c r="JXT293" s="309"/>
      <c r="JXU293" s="309"/>
      <c r="JXV293" s="309"/>
      <c r="JXW293" s="309"/>
      <c r="JXX293" s="309"/>
      <c r="JXY293" s="309"/>
      <c r="JXZ293" s="309"/>
      <c r="JYA293" s="309"/>
      <c r="JYB293" s="309"/>
      <c r="JYC293" s="309"/>
      <c r="JYD293" s="309"/>
      <c r="JYE293" s="309"/>
      <c r="JYF293" s="309"/>
      <c r="JYG293" s="309"/>
      <c r="JYH293" s="309"/>
      <c r="JYI293" s="309"/>
      <c r="JYJ293" s="309"/>
      <c r="JYK293" s="309"/>
      <c r="JYL293" s="309"/>
      <c r="JYM293" s="309"/>
      <c r="JYN293" s="309"/>
      <c r="JYO293" s="309"/>
      <c r="JYP293" s="309"/>
      <c r="JYQ293" s="309"/>
      <c r="JYR293" s="309"/>
      <c r="JYS293" s="309"/>
      <c r="JYT293" s="309"/>
      <c r="JYU293" s="309"/>
      <c r="JYV293" s="309"/>
      <c r="JYW293" s="309"/>
      <c r="JYX293" s="309"/>
      <c r="JYY293" s="309"/>
      <c r="JYZ293" s="309"/>
      <c r="JZA293" s="309"/>
      <c r="JZB293" s="309"/>
      <c r="JZC293" s="309"/>
      <c r="JZD293" s="309"/>
      <c r="JZE293" s="309"/>
      <c r="JZF293" s="309"/>
      <c r="JZG293" s="309"/>
      <c r="JZH293" s="309"/>
      <c r="JZI293" s="309"/>
      <c r="JZJ293" s="309"/>
      <c r="JZK293" s="309"/>
      <c r="JZL293" s="309"/>
      <c r="JZM293" s="309"/>
      <c r="JZN293" s="309"/>
      <c r="JZO293" s="309"/>
      <c r="JZP293" s="309"/>
      <c r="JZQ293" s="309"/>
      <c r="JZR293" s="309"/>
      <c r="JZS293" s="309"/>
      <c r="JZT293" s="309"/>
      <c r="JZU293" s="309"/>
      <c r="JZV293" s="309"/>
      <c r="JZW293" s="309"/>
      <c r="JZX293" s="309"/>
      <c r="JZY293" s="309"/>
      <c r="JZZ293" s="309"/>
      <c r="KAA293" s="309"/>
      <c r="KAB293" s="309"/>
      <c r="KAC293" s="309"/>
      <c r="KAD293" s="309"/>
      <c r="KAE293" s="309"/>
      <c r="KAF293" s="309"/>
      <c r="KAG293" s="309"/>
      <c r="KAH293" s="309"/>
      <c r="KAI293" s="309"/>
      <c r="KAJ293" s="309"/>
      <c r="KAK293" s="309"/>
      <c r="KAL293" s="309"/>
      <c r="KAM293" s="309"/>
      <c r="KAN293" s="309"/>
      <c r="KAO293" s="309"/>
      <c r="KAP293" s="309"/>
      <c r="KAQ293" s="309"/>
      <c r="KAR293" s="309"/>
      <c r="KAS293" s="309"/>
      <c r="KAT293" s="309"/>
      <c r="KAU293" s="309"/>
      <c r="KAV293" s="309"/>
      <c r="KAW293" s="309"/>
      <c r="KAX293" s="309"/>
      <c r="KAY293" s="309"/>
      <c r="KAZ293" s="309"/>
      <c r="KBA293" s="309"/>
      <c r="KBB293" s="309"/>
      <c r="KBC293" s="309"/>
      <c r="KBD293" s="309"/>
      <c r="KBE293" s="309"/>
      <c r="KBF293" s="309"/>
      <c r="KBG293" s="309"/>
      <c r="KBH293" s="309"/>
      <c r="KBI293" s="309"/>
      <c r="KBJ293" s="309"/>
      <c r="KBK293" s="309"/>
      <c r="KBL293" s="309"/>
      <c r="KBM293" s="309"/>
      <c r="KBN293" s="309"/>
      <c r="KBO293" s="309"/>
      <c r="KBP293" s="309"/>
      <c r="KBQ293" s="309"/>
      <c r="KBR293" s="309"/>
      <c r="KBS293" s="309"/>
      <c r="KBT293" s="309"/>
      <c r="KBU293" s="309"/>
      <c r="KBV293" s="309"/>
      <c r="KBW293" s="309"/>
      <c r="KBX293" s="309"/>
      <c r="KBY293" s="309"/>
      <c r="KBZ293" s="309"/>
      <c r="KCA293" s="309"/>
      <c r="KCB293" s="309"/>
      <c r="KCC293" s="309"/>
      <c r="KCD293" s="309"/>
      <c r="KCE293" s="309"/>
      <c r="KCF293" s="309"/>
      <c r="KCG293" s="309"/>
      <c r="KCH293" s="309"/>
      <c r="KCI293" s="309"/>
      <c r="KCJ293" s="309"/>
      <c r="KCK293" s="309"/>
      <c r="KCL293" s="309"/>
      <c r="KCM293" s="309"/>
      <c r="KCN293" s="309"/>
      <c r="KCO293" s="309"/>
      <c r="KCP293" s="309"/>
      <c r="KCQ293" s="309"/>
      <c r="KCR293" s="309"/>
      <c r="KCS293" s="309"/>
      <c r="KCT293" s="309"/>
      <c r="KCU293" s="309"/>
      <c r="KCV293" s="309"/>
      <c r="KCW293" s="309"/>
      <c r="KCX293" s="309"/>
      <c r="KCY293" s="309"/>
      <c r="KCZ293" s="309"/>
      <c r="KDA293" s="309"/>
      <c r="KDB293" s="309"/>
      <c r="KDC293" s="309"/>
      <c r="KDD293" s="309"/>
      <c r="KDE293" s="309"/>
      <c r="KDF293" s="309"/>
      <c r="KDG293" s="309"/>
      <c r="KDH293" s="309"/>
      <c r="KDI293" s="309"/>
      <c r="KDJ293" s="309"/>
      <c r="KDK293" s="309"/>
      <c r="KDL293" s="309"/>
      <c r="KDM293" s="309"/>
      <c r="KDN293" s="309"/>
      <c r="KDO293" s="309"/>
      <c r="KDP293" s="309"/>
      <c r="KDQ293" s="309"/>
      <c r="KDR293" s="309"/>
      <c r="KDS293" s="309"/>
      <c r="KDT293" s="309"/>
      <c r="KDU293" s="309"/>
      <c r="KDV293" s="309"/>
      <c r="KDW293" s="309"/>
      <c r="KDX293" s="309"/>
      <c r="KDY293" s="309"/>
      <c r="KDZ293" s="309"/>
      <c r="KEA293" s="309"/>
      <c r="KEB293" s="309"/>
      <c r="KEC293" s="309"/>
      <c r="KED293" s="309"/>
      <c r="KEE293" s="309"/>
      <c r="KEF293" s="309"/>
      <c r="KEG293" s="309"/>
      <c r="KEH293" s="309"/>
      <c r="KEI293" s="309"/>
      <c r="KEJ293" s="309"/>
      <c r="KEK293" s="309"/>
      <c r="KEL293" s="309"/>
      <c r="KEM293" s="309"/>
      <c r="KEN293" s="309"/>
      <c r="KEO293" s="309"/>
      <c r="KEP293" s="309"/>
      <c r="KEQ293" s="309"/>
      <c r="KER293" s="309"/>
      <c r="KES293" s="309"/>
      <c r="KET293" s="309"/>
      <c r="KEU293" s="309"/>
      <c r="KEV293" s="309"/>
      <c r="KEW293" s="309"/>
      <c r="KEX293" s="309"/>
      <c r="KEY293" s="309"/>
      <c r="KEZ293" s="309"/>
      <c r="KFA293" s="309"/>
      <c r="KFB293" s="309"/>
      <c r="KFC293" s="309"/>
      <c r="KFD293" s="309"/>
      <c r="KFE293" s="309"/>
      <c r="KFF293" s="309"/>
      <c r="KFG293" s="309"/>
      <c r="KFH293" s="309"/>
      <c r="KFI293" s="309"/>
      <c r="KFJ293" s="309"/>
      <c r="KFK293" s="309"/>
      <c r="KFL293" s="309"/>
      <c r="KFM293" s="309"/>
      <c r="KFN293" s="309"/>
      <c r="KFO293" s="309"/>
      <c r="KFP293" s="309"/>
      <c r="KFQ293" s="309"/>
      <c r="KFR293" s="309"/>
      <c r="KFS293" s="309"/>
      <c r="KFT293" s="309"/>
      <c r="KFU293" s="309"/>
      <c r="KFV293" s="309"/>
      <c r="KFW293" s="309"/>
      <c r="KFX293" s="309"/>
      <c r="KFY293" s="309"/>
      <c r="KFZ293" s="309"/>
      <c r="KGA293" s="309"/>
      <c r="KGB293" s="309"/>
      <c r="KGC293" s="309"/>
      <c r="KGD293" s="309"/>
      <c r="KGE293" s="309"/>
      <c r="KGF293" s="309"/>
      <c r="KGG293" s="309"/>
      <c r="KGH293" s="309"/>
      <c r="KGI293" s="309"/>
      <c r="KGJ293" s="309"/>
      <c r="KGK293" s="309"/>
      <c r="KGL293" s="309"/>
      <c r="KGM293" s="309"/>
      <c r="KGN293" s="309"/>
      <c r="KGO293" s="309"/>
      <c r="KGP293" s="309"/>
      <c r="KGQ293" s="309"/>
      <c r="KGR293" s="309"/>
      <c r="KGS293" s="309"/>
      <c r="KGT293" s="309"/>
      <c r="KGU293" s="309"/>
      <c r="KGV293" s="309"/>
      <c r="KGW293" s="309"/>
      <c r="KGX293" s="309"/>
      <c r="KGY293" s="309"/>
      <c r="KGZ293" s="309"/>
      <c r="KHA293" s="309"/>
      <c r="KHB293" s="309"/>
      <c r="KHC293" s="309"/>
      <c r="KHD293" s="309"/>
      <c r="KHE293" s="309"/>
      <c r="KHF293" s="309"/>
      <c r="KHG293" s="309"/>
      <c r="KHH293" s="309"/>
      <c r="KHI293" s="309"/>
      <c r="KHJ293" s="309"/>
      <c r="KHK293" s="309"/>
      <c r="KHL293" s="309"/>
      <c r="KHM293" s="309"/>
      <c r="KHN293" s="309"/>
      <c r="KHO293" s="309"/>
      <c r="KHP293" s="309"/>
      <c r="KHQ293" s="309"/>
      <c r="KHR293" s="309"/>
      <c r="KHS293" s="309"/>
      <c r="KHT293" s="309"/>
      <c r="KHU293" s="309"/>
      <c r="KHV293" s="309"/>
      <c r="KHW293" s="309"/>
      <c r="KHX293" s="309"/>
      <c r="KHY293" s="309"/>
      <c r="KHZ293" s="309"/>
      <c r="KIA293" s="309"/>
      <c r="KIB293" s="309"/>
      <c r="KIC293" s="309"/>
      <c r="KID293" s="309"/>
      <c r="KIE293" s="309"/>
      <c r="KIF293" s="309"/>
      <c r="KIG293" s="309"/>
      <c r="KIH293" s="309"/>
      <c r="KII293" s="309"/>
      <c r="KIJ293" s="309"/>
      <c r="KIK293" s="309"/>
      <c r="KIL293" s="309"/>
      <c r="KIM293" s="309"/>
      <c r="KIN293" s="309"/>
      <c r="KIO293" s="309"/>
      <c r="KIP293" s="309"/>
      <c r="KIQ293" s="309"/>
      <c r="KIR293" s="309"/>
      <c r="KIS293" s="309"/>
      <c r="KIT293" s="309"/>
      <c r="KIU293" s="309"/>
      <c r="KIV293" s="309"/>
      <c r="KIW293" s="309"/>
      <c r="KIX293" s="309"/>
      <c r="KIY293" s="309"/>
      <c r="KIZ293" s="309"/>
      <c r="KJA293" s="309"/>
      <c r="KJB293" s="309"/>
      <c r="KJC293" s="309"/>
      <c r="KJD293" s="309"/>
      <c r="KJE293" s="309"/>
      <c r="KJF293" s="309"/>
      <c r="KJG293" s="309"/>
      <c r="KJH293" s="309"/>
      <c r="KJI293" s="309"/>
      <c r="KJJ293" s="309"/>
      <c r="KJK293" s="309"/>
      <c r="KJL293" s="309"/>
      <c r="KJM293" s="309"/>
      <c r="KJN293" s="309"/>
      <c r="KJO293" s="309"/>
      <c r="KJP293" s="309"/>
      <c r="KJQ293" s="309"/>
      <c r="KJR293" s="309"/>
      <c r="KJS293" s="309"/>
      <c r="KJT293" s="309"/>
      <c r="KJU293" s="309"/>
      <c r="KJV293" s="309"/>
      <c r="KJW293" s="309"/>
      <c r="KJX293" s="309"/>
      <c r="KJY293" s="309"/>
      <c r="KJZ293" s="309"/>
      <c r="KKA293" s="309"/>
      <c r="KKB293" s="309"/>
      <c r="KKC293" s="309"/>
      <c r="KKD293" s="309"/>
      <c r="KKE293" s="309"/>
      <c r="KKF293" s="309"/>
      <c r="KKG293" s="309"/>
      <c r="KKH293" s="309"/>
      <c r="KKI293" s="309"/>
      <c r="KKJ293" s="309"/>
      <c r="KKK293" s="309"/>
      <c r="KKL293" s="309"/>
      <c r="KKM293" s="309"/>
      <c r="KKN293" s="309"/>
      <c r="KKO293" s="309"/>
      <c r="KKP293" s="309"/>
      <c r="KKQ293" s="309"/>
      <c r="KKR293" s="309"/>
      <c r="KKS293" s="309"/>
      <c r="KKT293" s="309"/>
      <c r="KKU293" s="309"/>
      <c r="KKV293" s="309"/>
      <c r="KKW293" s="309"/>
      <c r="KKX293" s="309"/>
      <c r="KKY293" s="309"/>
      <c r="KKZ293" s="309"/>
      <c r="KLA293" s="309"/>
      <c r="KLB293" s="309"/>
      <c r="KLC293" s="309"/>
      <c r="KLD293" s="309"/>
      <c r="KLE293" s="309"/>
      <c r="KLF293" s="309"/>
      <c r="KLG293" s="309"/>
      <c r="KLH293" s="309"/>
      <c r="KLI293" s="309"/>
      <c r="KLJ293" s="309"/>
      <c r="KLK293" s="309"/>
      <c r="KLL293" s="309"/>
      <c r="KLM293" s="309"/>
      <c r="KLN293" s="309"/>
      <c r="KLO293" s="309"/>
      <c r="KLP293" s="309"/>
      <c r="KLQ293" s="309"/>
      <c r="KLR293" s="309"/>
      <c r="KLS293" s="309"/>
      <c r="KLT293" s="309"/>
      <c r="KLU293" s="309"/>
      <c r="KLV293" s="309"/>
      <c r="KLW293" s="309"/>
      <c r="KLX293" s="309"/>
      <c r="KLY293" s="309"/>
      <c r="KLZ293" s="309"/>
      <c r="KMA293" s="309"/>
      <c r="KMB293" s="309"/>
      <c r="KMC293" s="309"/>
      <c r="KMD293" s="309"/>
      <c r="KME293" s="309"/>
      <c r="KMF293" s="309"/>
      <c r="KMG293" s="309"/>
      <c r="KMH293" s="309"/>
      <c r="KMI293" s="309"/>
      <c r="KMJ293" s="309"/>
      <c r="KMK293" s="309"/>
      <c r="KML293" s="309"/>
      <c r="KMM293" s="309"/>
      <c r="KMN293" s="309"/>
      <c r="KMO293" s="309"/>
      <c r="KMP293" s="309"/>
      <c r="KMQ293" s="309"/>
      <c r="KMR293" s="309"/>
      <c r="KMS293" s="309"/>
      <c r="KMT293" s="309"/>
      <c r="KMU293" s="309"/>
      <c r="KMV293" s="309"/>
      <c r="KMW293" s="309"/>
      <c r="KMX293" s="309"/>
      <c r="KMY293" s="309"/>
      <c r="KMZ293" s="309"/>
      <c r="KNA293" s="309"/>
      <c r="KNB293" s="309"/>
      <c r="KNC293" s="309"/>
      <c r="KND293" s="309"/>
      <c r="KNE293" s="309"/>
      <c r="KNF293" s="309"/>
      <c r="KNG293" s="309"/>
      <c r="KNH293" s="309"/>
      <c r="KNI293" s="309"/>
      <c r="KNJ293" s="309"/>
      <c r="KNK293" s="309"/>
      <c r="KNL293" s="309"/>
      <c r="KNM293" s="309"/>
      <c r="KNN293" s="309"/>
      <c r="KNO293" s="309"/>
      <c r="KNP293" s="309"/>
      <c r="KNQ293" s="309"/>
      <c r="KNR293" s="309"/>
      <c r="KNS293" s="309"/>
      <c r="KNT293" s="309"/>
      <c r="KNU293" s="309"/>
      <c r="KNV293" s="309"/>
      <c r="KNW293" s="309"/>
      <c r="KNX293" s="309"/>
      <c r="KNY293" s="309"/>
      <c r="KNZ293" s="309"/>
      <c r="KOA293" s="309"/>
      <c r="KOB293" s="309"/>
      <c r="KOC293" s="309"/>
      <c r="KOD293" s="309"/>
      <c r="KOE293" s="309"/>
      <c r="KOF293" s="309"/>
      <c r="KOG293" s="309"/>
      <c r="KOH293" s="309"/>
      <c r="KOI293" s="309"/>
      <c r="KOJ293" s="309"/>
      <c r="KOK293" s="309"/>
      <c r="KOL293" s="309"/>
      <c r="KOM293" s="309"/>
      <c r="KON293" s="309"/>
      <c r="KOO293" s="309"/>
      <c r="KOP293" s="309"/>
      <c r="KOQ293" s="309"/>
      <c r="KOR293" s="309"/>
      <c r="KOS293" s="309"/>
      <c r="KOT293" s="309"/>
      <c r="KOU293" s="309"/>
      <c r="KOV293" s="309"/>
      <c r="KOW293" s="309"/>
      <c r="KOX293" s="309"/>
      <c r="KOY293" s="309"/>
      <c r="KOZ293" s="309"/>
      <c r="KPA293" s="309"/>
      <c r="KPB293" s="309"/>
      <c r="KPC293" s="309"/>
      <c r="KPD293" s="309"/>
      <c r="KPE293" s="309"/>
      <c r="KPF293" s="309"/>
      <c r="KPG293" s="309"/>
      <c r="KPH293" s="309"/>
      <c r="KPI293" s="309"/>
      <c r="KPJ293" s="309"/>
      <c r="KPK293" s="309"/>
      <c r="KPL293" s="309"/>
      <c r="KPM293" s="309"/>
      <c r="KPN293" s="309"/>
      <c r="KPO293" s="309"/>
      <c r="KPP293" s="309"/>
      <c r="KPQ293" s="309"/>
      <c r="KPR293" s="309"/>
      <c r="KPS293" s="309"/>
      <c r="KPT293" s="309"/>
      <c r="KPU293" s="309"/>
      <c r="KPV293" s="309"/>
      <c r="KPW293" s="309"/>
      <c r="KPX293" s="309"/>
      <c r="KPY293" s="309"/>
      <c r="KPZ293" s="309"/>
      <c r="KQA293" s="309"/>
      <c r="KQB293" s="309"/>
      <c r="KQC293" s="309"/>
      <c r="KQD293" s="309"/>
      <c r="KQE293" s="309"/>
      <c r="KQF293" s="309"/>
      <c r="KQG293" s="309"/>
      <c r="KQH293" s="309"/>
      <c r="KQI293" s="309"/>
      <c r="KQJ293" s="309"/>
      <c r="KQK293" s="309"/>
      <c r="KQL293" s="309"/>
      <c r="KQM293" s="309"/>
      <c r="KQN293" s="309"/>
      <c r="KQO293" s="309"/>
      <c r="KQP293" s="309"/>
      <c r="KQQ293" s="309"/>
      <c r="KQR293" s="309"/>
      <c r="KQS293" s="309"/>
      <c r="KQT293" s="309"/>
      <c r="KQU293" s="309"/>
      <c r="KQV293" s="309"/>
      <c r="KQW293" s="309"/>
      <c r="KQX293" s="309"/>
      <c r="KQY293" s="309"/>
      <c r="KQZ293" s="309"/>
      <c r="KRA293" s="309"/>
      <c r="KRB293" s="309"/>
      <c r="KRC293" s="309"/>
      <c r="KRD293" s="309"/>
      <c r="KRE293" s="309"/>
      <c r="KRF293" s="309"/>
      <c r="KRG293" s="309"/>
      <c r="KRH293" s="309"/>
      <c r="KRI293" s="309"/>
      <c r="KRJ293" s="309"/>
      <c r="KRK293" s="309"/>
      <c r="KRL293" s="309"/>
      <c r="KRM293" s="309"/>
      <c r="KRN293" s="309"/>
      <c r="KRO293" s="309"/>
      <c r="KRP293" s="309"/>
      <c r="KRQ293" s="309"/>
      <c r="KRR293" s="309"/>
      <c r="KRS293" s="309"/>
      <c r="KRT293" s="309"/>
      <c r="KRU293" s="309"/>
      <c r="KRV293" s="309"/>
      <c r="KRW293" s="309"/>
      <c r="KRX293" s="309"/>
      <c r="KRY293" s="309"/>
      <c r="KRZ293" s="309"/>
      <c r="KSA293" s="309"/>
      <c r="KSB293" s="309"/>
      <c r="KSC293" s="309"/>
      <c r="KSD293" s="309"/>
      <c r="KSE293" s="309"/>
      <c r="KSF293" s="309"/>
      <c r="KSG293" s="309"/>
      <c r="KSH293" s="309"/>
      <c r="KSI293" s="309"/>
      <c r="KSJ293" s="309"/>
      <c r="KSK293" s="309"/>
      <c r="KSL293" s="309"/>
      <c r="KSM293" s="309"/>
      <c r="KSN293" s="309"/>
      <c r="KSO293" s="309"/>
      <c r="KSP293" s="309"/>
      <c r="KSQ293" s="309"/>
      <c r="KSR293" s="309"/>
      <c r="KSS293" s="309"/>
      <c r="KST293" s="309"/>
      <c r="KSU293" s="309"/>
      <c r="KSV293" s="309"/>
      <c r="KSW293" s="309"/>
      <c r="KSX293" s="309"/>
      <c r="KSY293" s="309"/>
      <c r="KSZ293" s="309"/>
      <c r="KTA293" s="309"/>
      <c r="KTB293" s="309"/>
      <c r="KTC293" s="309"/>
      <c r="KTD293" s="309"/>
      <c r="KTE293" s="309"/>
      <c r="KTF293" s="309"/>
      <c r="KTG293" s="309"/>
      <c r="KTH293" s="309"/>
      <c r="KTI293" s="309"/>
      <c r="KTJ293" s="309"/>
      <c r="KTK293" s="309"/>
      <c r="KTL293" s="309"/>
      <c r="KTM293" s="309"/>
      <c r="KTN293" s="309"/>
      <c r="KTO293" s="309"/>
      <c r="KTP293" s="309"/>
      <c r="KTQ293" s="309"/>
      <c r="KTR293" s="309"/>
      <c r="KTS293" s="309"/>
      <c r="KTT293" s="309"/>
      <c r="KTU293" s="309"/>
      <c r="KTV293" s="309"/>
      <c r="KTW293" s="309"/>
      <c r="KTX293" s="309"/>
      <c r="KTY293" s="309"/>
      <c r="KTZ293" s="309"/>
      <c r="KUA293" s="309"/>
      <c r="KUB293" s="309"/>
      <c r="KUC293" s="309"/>
      <c r="KUD293" s="309"/>
      <c r="KUE293" s="309"/>
      <c r="KUF293" s="309"/>
      <c r="KUG293" s="309"/>
      <c r="KUH293" s="309"/>
      <c r="KUI293" s="309"/>
      <c r="KUJ293" s="309"/>
      <c r="KUK293" s="309"/>
      <c r="KUL293" s="309"/>
      <c r="KUM293" s="309"/>
      <c r="KUN293" s="309"/>
      <c r="KUO293" s="309"/>
      <c r="KUP293" s="309"/>
      <c r="KUQ293" s="309"/>
      <c r="KUR293" s="309"/>
      <c r="KUS293" s="309"/>
      <c r="KUT293" s="309"/>
      <c r="KUU293" s="309"/>
      <c r="KUV293" s="309"/>
      <c r="KUW293" s="309"/>
      <c r="KUX293" s="309"/>
      <c r="KUY293" s="309"/>
      <c r="KUZ293" s="309"/>
      <c r="KVA293" s="309"/>
      <c r="KVB293" s="309"/>
      <c r="KVC293" s="309"/>
      <c r="KVD293" s="309"/>
      <c r="KVE293" s="309"/>
      <c r="KVF293" s="309"/>
      <c r="KVG293" s="309"/>
      <c r="KVH293" s="309"/>
      <c r="KVI293" s="309"/>
      <c r="KVJ293" s="309"/>
      <c r="KVK293" s="309"/>
      <c r="KVL293" s="309"/>
      <c r="KVM293" s="309"/>
      <c r="KVN293" s="309"/>
      <c r="KVO293" s="309"/>
      <c r="KVP293" s="309"/>
      <c r="KVQ293" s="309"/>
      <c r="KVR293" s="309"/>
      <c r="KVS293" s="309"/>
      <c r="KVT293" s="309"/>
      <c r="KVU293" s="309"/>
      <c r="KVV293" s="309"/>
      <c r="KVW293" s="309"/>
      <c r="KVX293" s="309"/>
      <c r="KVY293" s="309"/>
      <c r="KVZ293" s="309"/>
      <c r="KWA293" s="309"/>
      <c r="KWB293" s="309"/>
      <c r="KWC293" s="309"/>
      <c r="KWD293" s="309"/>
      <c r="KWE293" s="309"/>
      <c r="KWF293" s="309"/>
      <c r="KWG293" s="309"/>
      <c r="KWH293" s="309"/>
      <c r="KWI293" s="309"/>
      <c r="KWJ293" s="309"/>
      <c r="KWK293" s="309"/>
      <c r="KWL293" s="309"/>
      <c r="KWM293" s="309"/>
      <c r="KWN293" s="309"/>
      <c r="KWO293" s="309"/>
      <c r="KWP293" s="309"/>
      <c r="KWQ293" s="309"/>
      <c r="KWR293" s="309"/>
      <c r="KWS293" s="309"/>
      <c r="KWT293" s="309"/>
      <c r="KWU293" s="309"/>
      <c r="KWV293" s="309"/>
      <c r="KWW293" s="309"/>
      <c r="KWX293" s="309"/>
      <c r="KWY293" s="309"/>
      <c r="KWZ293" s="309"/>
      <c r="KXA293" s="309"/>
      <c r="KXB293" s="309"/>
      <c r="KXC293" s="309"/>
      <c r="KXD293" s="309"/>
      <c r="KXE293" s="309"/>
      <c r="KXF293" s="309"/>
      <c r="KXG293" s="309"/>
      <c r="KXH293" s="309"/>
      <c r="KXI293" s="309"/>
      <c r="KXJ293" s="309"/>
      <c r="KXK293" s="309"/>
      <c r="KXL293" s="309"/>
      <c r="KXM293" s="309"/>
      <c r="KXN293" s="309"/>
      <c r="KXO293" s="309"/>
      <c r="KXP293" s="309"/>
      <c r="KXQ293" s="309"/>
      <c r="KXR293" s="309"/>
      <c r="KXS293" s="309"/>
      <c r="KXT293" s="309"/>
      <c r="KXU293" s="309"/>
      <c r="KXV293" s="309"/>
      <c r="KXW293" s="309"/>
      <c r="KXX293" s="309"/>
      <c r="KXY293" s="309"/>
      <c r="KXZ293" s="309"/>
      <c r="KYA293" s="309"/>
      <c r="KYB293" s="309"/>
      <c r="KYC293" s="309"/>
      <c r="KYD293" s="309"/>
      <c r="KYE293" s="309"/>
      <c r="KYF293" s="309"/>
      <c r="KYG293" s="309"/>
      <c r="KYH293" s="309"/>
      <c r="KYI293" s="309"/>
      <c r="KYJ293" s="309"/>
      <c r="KYK293" s="309"/>
      <c r="KYL293" s="309"/>
      <c r="KYM293" s="309"/>
      <c r="KYN293" s="309"/>
      <c r="KYO293" s="309"/>
      <c r="KYP293" s="309"/>
      <c r="KYQ293" s="309"/>
      <c r="KYR293" s="309"/>
      <c r="KYS293" s="309"/>
      <c r="KYT293" s="309"/>
      <c r="KYU293" s="309"/>
      <c r="KYV293" s="309"/>
      <c r="KYW293" s="309"/>
      <c r="KYX293" s="309"/>
      <c r="KYY293" s="309"/>
      <c r="KYZ293" s="309"/>
      <c r="KZA293" s="309"/>
      <c r="KZB293" s="309"/>
      <c r="KZC293" s="309"/>
      <c r="KZD293" s="309"/>
      <c r="KZE293" s="309"/>
      <c r="KZF293" s="309"/>
      <c r="KZG293" s="309"/>
      <c r="KZH293" s="309"/>
      <c r="KZI293" s="309"/>
      <c r="KZJ293" s="309"/>
      <c r="KZK293" s="309"/>
      <c r="KZL293" s="309"/>
      <c r="KZM293" s="309"/>
      <c r="KZN293" s="309"/>
      <c r="KZO293" s="309"/>
      <c r="KZP293" s="309"/>
      <c r="KZQ293" s="309"/>
      <c r="KZR293" s="309"/>
      <c r="KZS293" s="309"/>
      <c r="KZT293" s="309"/>
      <c r="KZU293" s="309"/>
      <c r="KZV293" s="309"/>
      <c r="KZW293" s="309"/>
      <c r="KZX293" s="309"/>
      <c r="KZY293" s="309"/>
      <c r="KZZ293" s="309"/>
      <c r="LAA293" s="309"/>
      <c r="LAB293" s="309"/>
      <c r="LAC293" s="309"/>
      <c r="LAD293" s="309"/>
      <c r="LAE293" s="309"/>
      <c r="LAF293" s="309"/>
      <c r="LAG293" s="309"/>
      <c r="LAH293" s="309"/>
      <c r="LAI293" s="309"/>
      <c r="LAJ293" s="309"/>
      <c r="LAK293" s="309"/>
      <c r="LAL293" s="309"/>
      <c r="LAM293" s="309"/>
      <c r="LAN293" s="309"/>
      <c r="LAO293" s="309"/>
      <c r="LAP293" s="309"/>
      <c r="LAQ293" s="309"/>
      <c r="LAR293" s="309"/>
      <c r="LAS293" s="309"/>
      <c r="LAT293" s="309"/>
      <c r="LAU293" s="309"/>
      <c r="LAV293" s="309"/>
      <c r="LAW293" s="309"/>
      <c r="LAX293" s="309"/>
      <c r="LAY293" s="309"/>
      <c r="LAZ293" s="309"/>
      <c r="LBA293" s="309"/>
      <c r="LBB293" s="309"/>
      <c r="LBC293" s="309"/>
      <c r="LBD293" s="309"/>
      <c r="LBE293" s="309"/>
      <c r="LBF293" s="309"/>
      <c r="LBG293" s="309"/>
      <c r="LBH293" s="309"/>
      <c r="LBI293" s="309"/>
      <c r="LBJ293" s="309"/>
      <c r="LBK293" s="309"/>
      <c r="LBL293" s="309"/>
      <c r="LBM293" s="309"/>
      <c r="LBN293" s="309"/>
      <c r="LBO293" s="309"/>
      <c r="LBP293" s="309"/>
      <c r="LBQ293" s="309"/>
      <c r="LBR293" s="309"/>
      <c r="LBS293" s="309"/>
      <c r="LBT293" s="309"/>
      <c r="LBU293" s="309"/>
      <c r="LBV293" s="309"/>
      <c r="LBW293" s="309"/>
      <c r="LBX293" s="309"/>
      <c r="LBY293" s="309"/>
      <c r="LBZ293" s="309"/>
      <c r="LCA293" s="309"/>
      <c r="LCB293" s="309"/>
      <c r="LCC293" s="309"/>
      <c r="LCD293" s="309"/>
      <c r="LCE293" s="309"/>
      <c r="LCF293" s="309"/>
      <c r="LCG293" s="309"/>
      <c r="LCH293" s="309"/>
      <c r="LCI293" s="309"/>
      <c r="LCJ293" s="309"/>
      <c r="LCK293" s="309"/>
      <c r="LCL293" s="309"/>
      <c r="LCM293" s="309"/>
      <c r="LCN293" s="309"/>
      <c r="LCO293" s="309"/>
      <c r="LCP293" s="309"/>
      <c r="LCQ293" s="309"/>
      <c r="LCR293" s="309"/>
      <c r="LCS293" s="309"/>
      <c r="LCT293" s="309"/>
      <c r="LCU293" s="309"/>
      <c r="LCV293" s="309"/>
      <c r="LCW293" s="309"/>
      <c r="LCX293" s="309"/>
      <c r="LCY293" s="309"/>
      <c r="LCZ293" s="309"/>
      <c r="LDA293" s="309"/>
      <c r="LDB293" s="309"/>
      <c r="LDC293" s="309"/>
      <c r="LDD293" s="309"/>
      <c r="LDE293" s="309"/>
      <c r="LDF293" s="309"/>
      <c r="LDG293" s="309"/>
      <c r="LDH293" s="309"/>
      <c r="LDI293" s="309"/>
      <c r="LDJ293" s="309"/>
      <c r="LDK293" s="309"/>
      <c r="LDL293" s="309"/>
      <c r="LDM293" s="309"/>
      <c r="LDN293" s="309"/>
      <c r="LDO293" s="309"/>
      <c r="LDP293" s="309"/>
      <c r="LDQ293" s="309"/>
      <c r="LDR293" s="309"/>
      <c r="LDS293" s="309"/>
      <c r="LDT293" s="309"/>
      <c r="LDU293" s="309"/>
      <c r="LDV293" s="309"/>
      <c r="LDW293" s="309"/>
      <c r="LDX293" s="309"/>
      <c r="LDY293" s="309"/>
      <c r="LDZ293" s="309"/>
      <c r="LEA293" s="309"/>
      <c r="LEB293" s="309"/>
      <c r="LEC293" s="309"/>
      <c r="LED293" s="309"/>
      <c r="LEE293" s="309"/>
      <c r="LEF293" s="309"/>
      <c r="LEG293" s="309"/>
      <c r="LEH293" s="309"/>
      <c r="LEI293" s="309"/>
      <c r="LEJ293" s="309"/>
      <c r="LEK293" s="309"/>
      <c r="LEL293" s="309"/>
      <c r="LEM293" s="309"/>
      <c r="LEN293" s="309"/>
      <c r="LEO293" s="309"/>
      <c r="LEP293" s="309"/>
      <c r="LEQ293" s="309"/>
      <c r="LER293" s="309"/>
      <c r="LES293" s="309"/>
      <c r="LET293" s="309"/>
      <c r="LEU293" s="309"/>
      <c r="LEV293" s="309"/>
      <c r="LEW293" s="309"/>
      <c r="LEX293" s="309"/>
      <c r="LEY293" s="309"/>
      <c r="LEZ293" s="309"/>
      <c r="LFA293" s="309"/>
      <c r="LFB293" s="309"/>
      <c r="LFC293" s="309"/>
      <c r="LFD293" s="309"/>
      <c r="LFE293" s="309"/>
      <c r="LFF293" s="309"/>
      <c r="LFG293" s="309"/>
      <c r="LFH293" s="309"/>
      <c r="LFI293" s="309"/>
      <c r="LFJ293" s="309"/>
      <c r="LFK293" s="309"/>
      <c r="LFL293" s="309"/>
      <c r="LFM293" s="309"/>
      <c r="LFN293" s="309"/>
      <c r="LFO293" s="309"/>
      <c r="LFP293" s="309"/>
      <c r="LFQ293" s="309"/>
      <c r="LFR293" s="309"/>
      <c r="LFS293" s="309"/>
      <c r="LFT293" s="309"/>
      <c r="LFU293" s="309"/>
      <c r="LFV293" s="309"/>
      <c r="LFW293" s="309"/>
      <c r="LFX293" s="309"/>
      <c r="LFY293" s="309"/>
      <c r="LFZ293" s="309"/>
      <c r="LGA293" s="309"/>
      <c r="LGB293" s="309"/>
      <c r="LGC293" s="309"/>
      <c r="LGD293" s="309"/>
      <c r="LGE293" s="309"/>
      <c r="LGF293" s="309"/>
      <c r="LGG293" s="309"/>
      <c r="LGH293" s="309"/>
      <c r="LGI293" s="309"/>
      <c r="LGJ293" s="309"/>
      <c r="LGK293" s="309"/>
      <c r="LGL293" s="309"/>
      <c r="LGM293" s="309"/>
      <c r="LGN293" s="309"/>
      <c r="LGO293" s="309"/>
      <c r="LGP293" s="309"/>
      <c r="LGQ293" s="309"/>
      <c r="LGR293" s="309"/>
      <c r="LGS293" s="309"/>
      <c r="LGT293" s="309"/>
      <c r="LGU293" s="309"/>
      <c r="LGV293" s="309"/>
      <c r="LGW293" s="309"/>
      <c r="LGX293" s="309"/>
      <c r="LGY293" s="309"/>
      <c r="LGZ293" s="309"/>
      <c r="LHA293" s="309"/>
      <c r="LHB293" s="309"/>
      <c r="LHC293" s="309"/>
      <c r="LHD293" s="309"/>
      <c r="LHE293" s="309"/>
      <c r="LHF293" s="309"/>
      <c r="LHG293" s="309"/>
      <c r="LHH293" s="309"/>
      <c r="LHI293" s="309"/>
      <c r="LHJ293" s="309"/>
      <c r="LHK293" s="309"/>
      <c r="LHL293" s="309"/>
      <c r="LHM293" s="309"/>
      <c r="LHN293" s="309"/>
      <c r="LHO293" s="309"/>
      <c r="LHP293" s="309"/>
      <c r="LHQ293" s="309"/>
      <c r="LHR293" s="309"/>
      <c r="LHS293" s="309"/>
      <c r="LHT293" s="309"/>
      <c r="LHU293" s="309"/>
      <c r="LHV293" s="309"/>
      <c r="LHW293" s="309"/>
      <c r="LHX293" s="309"/>
      <c r="LHY293" s="309"/>
      <c r="LHZ293" s="309"/>
      <c r="LIA293" s="309"/>
      <c r="LIB293" s="309"/>
      <c r="LIC293" s="309"/>
      <c r="LID293" s="309"/>
      <c r="LIE293" s="309"/>
      <c r="LIF293" s="309"/>
      <c r="LIG293" s="309"/>
      <c r="LIH293" s="309"/>
      <c r="LII293" s="309"/>
      <c r="LIJ293" s="309"/>
      <c r="LIK293" s="309"/>
      <c r="LIL293" s="309"/>
      <c r="LIM293" s="309"/>
      <c r="LIN293" s="309"/>
      <c r="LIO293" s="309"/>
      <c r="LIP293" s="309"/>
      <c r="LIQ293" s="309"/>
      <c r="LIR293" s="309"/>
      <c r="LIS293" s="309"/>
      <c r="LIT293" s="309"/>
      <c r="LIU293" s="309"/>
      <c r="LIV293" s="309"/>
      <c r="LIW293" s="309"/>
      <c r="LIX293" s="309"/>
      <c r="LIY293" s="309"/>
      <c r="LIZ293" s="309"/>
      <c r="LJA293" s="309"/>
      <c r="LJB293" s="309"/>
      <c r="LJC293" s="309"/>
      <c r="LJD293" s="309"/>
      <c r="LJE293" s="309"/>
      <c r="LJF293" s="309"/>
      <c r="LJG293" s="309"/>
      <c r="LJH293" s="309"/>
      <c r="LJI293" s="309"/>
      <c r="LJJ293" s="309"/>
      <c r="LJK293" s="309"/>
      <c r="LJL293" s="309"/>
      <c r="LJM293" s="309"/>
      <c r="LJN293" s="309"/>
      <c r="LJO293" s="309"/>
      <c r="LJP293" s="309"/>
      <c r="LJQ293" s="309"/>
      <c r="LJR293" s="309"/>
      <c r="LJS293" s="309"/>
      <c r="LJT293" s="309"/>
      <c r="LJU293" s="309"/>
      <c r="LJV293" s="309"/>
      <c r="LJW293" s="309"/>
      <c r="LJX293" s="309"/>
      <c r="LJY293" s="309"/>
      <c r="LJZ293" s="309"/>
      <c r="LKA293" s="309"/>
      <c r="LKB293" s="309"/>
      <c r="LKC293" s="309"/>
      <c r="LKD293" s="309"/>
      <c r="LKE293" s="309"/>
      <c r="LKF293" s="309"/>
      <c r="LKG293" s="309"/>
      <c r="LKH293" s="309"/>
      <c r="LKI293" s="309"/>
      <c r="LKJ293" s="309"/>
      <c r="LKK293" s="309"/>
      <c r="LKL293" s="309"/>
      <c r="LKM293" s="309"/>
      <c r="LKN293" s="309"/>
      <c r="LKO293" s="309"/>
      <c r="LKP293" s="309"/>
      <c r="LKQ293" s="309"/>
      <c r="LKR293" s="309"/>
      <c r="LKS293" s="309"/>
      <c r="LKT293" s="309"/>
      <c r="LKU293" s="309"/>
      <c r="LKV293" s="309"/>
      <c r="LKW293" s="309"/>
      <c r="LKX293" s="309"/>
      <c r="LKY293" s="309"/>
      <c r="LKZ293" s="309"/>
      <c r="LLA293" s="309"/>
      <c r="LLB293" s="309"/>
      <c r="LLC293" s="309"/>
      <c r="LLD293" s="309"/>
      <c r="LLE293" s="309"/>
      <c r="LLF293" s="309"/>
      <c r="LLG293" s="309"/>
      <c r="LLH293" s="309"/>
      <c r="LLI293" s="309"/>
      <c r="LLJ293" s="309"/>
      <c r="LLK293" s="309"/>
      <c r="LLL293" s="309"/>
      <c r="LLM293" s="309"/>
      <c r="LLN293" s="309"/>
      <c r="LLO293" s="309"/>
      <c r="LLP293" s="309"/>
      <c r="LLQ293" s="309"/>
      <c r="LLR293" s="309"/>
      <c r="LLS293" s="309"/>
      <c r="LLT293" s="309"/>
      <c r="LLU293" s="309"/>
      <c r="LLV293" s="309"/>
      <c r="LLW293" s="309"/>
      <c r="LLX293" s="309"/>
      <c r="LLY293" s="309"/>
      <c r="LLZ293" s="309"/>
      <c r="LMA293" s="309"/>
      <c r="LMB293" s="309"/>
      <c r="LMC293" s="309"/>
      <c r="LMD293" s="309"/>
      <c r="LME293" s="309"/>
      <c r="LMF293" s="309"/>
      <c r="LMG293" s="309"/>
      <c r="LMH293" s="309"/>
      <c r="LMI293" s="309"/>
      <c r="LMJ293" s="309"/>
      <c r="LMK293" s="309"/>
      <c r="LML293" s="309"/>
      <c r="LMM293" s="309"/>
      <c r="LMN293" s="309"/>
      <c r="LMO293" s="309"/>
      <c r="LMP293" s="309"/>
      <c r="LMQ293" s="309"/>
      <c r="LMR293" s="309"/>
      <c r="LMS293" s="309"/>
      <c r="LMT293" s="309"/>
      <c r="LMU293" s="309"/>
      <c r="LMV293" s="309"/>
      <c r="LMW293" s="309"/>
      <c r="LMX293" s="309"/>
      <c r="LMY293" s="309"/>
      <c r="LMZ293" s="309"/>
      <c r="LNA293" s="309"/>
      <c r="LNB293" s="309"/>
      <c r="LNC293" s="309"/>
      <c r="LND293" s="309"/>
      <c r="LNE293" s="309"/>
      <c r="LNF293" s="309"/>
      <c r="LNG293" s="309"/>
      <c r="LNH293" s="309"/>
      <c r="LNI293" s="309"/>
      <c r="LNJ293" s="309"/>
      <c r="LNK293" s="309"/>
      <c r="LNL293" s="309"/>
      <c r="LNM293" s="309"/>
      <c r="LNN293" s="309"/>
      <c r="LNO293" s="309"/>
      <c r="LNP293" s="309"/>
      <c r="LNQ293" s="309"/>
      <c r="LNR293" s="309"/>
      <c r="LNS293" s="309"/>
      <c r="LNT293" s="309"/>
      <c r="LNU293" s="309"/>
      <c r="LNV293" s="309"/>
      <c r="LNW293" s="309"/>
      <c r="LNX293" s="309"/>
      <c r="LNY293" s="309"/>
      <c r="LNZ293" s="309"/>
      <c r="LOA293" s="309"/>
      <c r="LOB293" s="309"/>
      <c r="LOC293" s="309"/>
      <c r="LOD293" s="309"/>
      <c r="LOE293" s="309"/>
      <c r="LOF293" s="309"/>
      <c r="LOG293" s="309"/>
      <c r="LOH293" s="309"/>
      <c r="LOI293" s="309"/>
      <c r="LOJ293" s="309"/>
      <c r="LOK293" s="309"/>
      <c r="LOL293" s="309"/>
      <c r="LOM293" s="309"/>
      <c r="LON293" s="309"/>
      <c r="LOO293" s="309"/>
      <c r="LOP293" s="309"/>
      <c r="LOQ293" s="309"/>
      <c r="LOR293" s="309"/>
      <c r="LOS293" s="309"/>
      <c r="LOT293" s="309"/>
      <c r="LOU293" s="309"/>
      <c r="LOV293" s="309"/>
      <c r="LOW293" s="309"/>
      <c r="LOX293" s="309"/>
      <c r="LOY293" s="309"/>
      <c r="LOZ293" s="309"/>
      <c r="LPA293" s="309"/>
      <c r="LPB293" s="309"/>
      <c r="LPC293" s="309"/>
      <c r="LPD293" s="309"/>
      <c r="LPE293" s="309"/>
      <c r="LPF293" s="309"/>
      <c r="LPG293" s="309"/>
      <c r="LPH293" s="309"/>
      <c r="LPI293" s="309"/>
      <c r="LPJ293" s="309"/>
      <c r="LPK293" s="309"/>
      <c r="LPL293" s="309"/>
      <c r="LPM293" s="309"/>
      <c r="LPN293" s="309"/>
      <c r="LPO293" s="309"/>
      <c r="LPP293" s="309"/>
      <c r="LPQ293" s="309"/>
      <c r="LPR293" s="309"/>
      <c r="LPS293" s="309"/>
      <c r="LPT293" s="309"/>
      <c r="LPU293" s="309"/>
      <c r="LPV293" s="309"/>
      <c r="LPW293" s="309"/>
      <c r="LPX293" s="309"/>
      <c r="LPY293" s="309"/>
      <c r="LPZ293" s="309"/>
      <c r="LQA293" s="309"/>
      <c r="LQB293" s="309"/>
      <c r="LQC293" s="309"/>
      <c r="LQD293" s="309"/>
      <c r="LQE293" s="309"/>
      <c r="LQF293" s="309"/>
      <c r="LQG293" s="309"/>
      <c r="LQH293" s="309"/>
      <c r="LQI293" s="309"/>
      <c r="LQJ293" s="309"/>
      <c r="LQK293" s="309"/>
      <c r="LQL293" s="309"/>
      <c r="LQM293" s="309"/>
      <c r="LQN293" s="309"/>
      <c r="LQO293" s="309"/>
      <c r="LQP293" s="309"/>
      <c r="LQQ293" s="309"/>
      <c r="LQR293" s="309"/>
      <c r="LQS293" s="309"/>
      <c r="LQT293" s="309"/>
      <c r="LQU293" s="309"/>
      <c r="LQV293" s="309"/>
      <c r="LQW293" s="309"/>
      <c r="LQX293" s="309"/>
      <c r="LQY293" s="309"/>
      <c r="LQZ293" s="309"/>
      <c r="LRA293" s="309"/>
      <c r="LRB293" s="309"/>
      <c r="LRC293" s="309"/>
      <c r="LRD293" s="309"/>
      <c r="LRE293" s="309"/>
      <c r="LRF293" s="309"/>
      <c r="LRG293" s="309"/>
      <c r="LRH293" s="309"/>
      <c r="LRI293" s="309"/>
      <c r="LRJ293" s="309"/>
      <c r="LRK293" s="309"/>
      <c r="LRL293" s="309"/>
      <c r="LRM293" s="309"/>
      <c r="LRN293" s="309"/>
      <c r="LRO293" s="309"/>
      <c r="LRP293" s="309"/>
      <c r="LRQ293" s="309"/>
      <c r="LRR293" s="309"/>
      <c r="LRS293" s="309"/>
      <c r="LRT293" s="309"/>
      <c r="LRU293" s="309"/>
      <c r="LRV293" s="309"/>
      <c r="LRW293" s="309"/>
      <c r="LRX293" s="309"/>
      <c r="LRY293" s="309"/>
      <c r="LRZ293" s="309"/>
      <c r="LSA293" s="309"/>
      <c r="LSB293" s="309"/>
      <c r="LSC293" s="309"/>
      <c r="LSD293" s="309"/>
      <c r="LSE293" s="309"/>
      <c r="LSF293" s="309"/>
      <c r="LSG293" s="309"/>
      <c r="LSH293" s="309"/>
      <c r="LSI293" s="309"/>
      <c r="LSJ293" s="309"/>
      <c r="LSK293" s="309"/>
      <c r="LSL293" s="309"/>
      <c r="LSM293" s="309"/>
      <c r="LSN293" s="309"/>
      <c r="LSO293" s="309"/>
      <c r="LSP293" s="309"/>
      <c r="LSQ293" s="309"/>
      <c r="LSR293" s="309"/>
      <c r="LSS293" s="309"/>
      <c r="LST293" s="309"/>
      <c r="LSU293" s="309"/>
      <c r="LSV293" s="309"/>
      <c r="LSW293" s="309"/>
      <c r="LSX293" s="309"/>
      <c r="LSY293" s="309"/>
      <c r="LSZ293" s="309"/>
      <c r="LTA293" s="309"/>
      <c r="LTB293" s="309"/>
      <c r="LTC293" s="309"/>
      <c r="LTD293" s="309"/>
      <c r="LTE293" s="309"/>
      <c r="LTF293" s="309"/>
      <c r="LTG293" s="309"/>
      <c r="LTH293" s="309"/>
      <c r="LTI293" s="309"/>
      <c r="LTJ293" s="309"/>
      <c r="LTK293" s="309"/>
      <c r="LTL293" s="309"/>
      <c r="LTM293" s="309"/>
      <c r="LTN293" s="309"/>
      <c r="LTO293" s="309"/>
      <c r="LTP293" s="309"/>
      <c r="LTQ293" s="309"/>
      <c r="LTR293" s="309"/>
      <c r="LTS293" s="309"/>
      <c r="LTT293" s="309"/>
      <c r="LTU293" s="309"/>
      <c r="LTV293" s="309"/>
      <c r="LTW293" s="309"/>
      <c r="LTX293" s="309"/>
      <c r="LTY293" s="309"/>
      <c r="LTZ293" s="309"/>
      <c r="LUA293" s="309"/>
      <c r="LUB293" s="309"/>
      <c r="LUC293" s="309"/>
      <c r="LUD293" s="309"/>
      <c r="LUE293" s="309"/>
      <c r="LUF293" s="309"/>
      <c r="LUG293" s="309"/>
      <c r="LUH293" s="309"/>
      <c r="LUI293" s="309"/>
      <c r="LUJ293" s="309"/>
      <c r="LUK293" s="309"/>
      <c r="LUL293" s="309"/>
      <c r="LUM293" s="309"/>
      <c r="LUN293" s="309"/>
      <c r="LUO293" s="309"/>
      <c r="LUP293" s="309"/>
      <c r="LUQ293" s="309"/>
      <c r="LUR293" s="309"/>
      <c r="LUS293" s="309"/>
      <c r="LUT293" s="309"/>
      <c r="LUU293" s="309"/>
      <c r="LUV293" s="309"/>
      <c r="LUW293" s="309"/>
      <c r="LUX293" s="309"/>
      <c r="LUY293" s="309"/>
      <c r="LUZ293" s="309"/>
      <c r="LVA293" s="309"/>
      <c r="LVB293" s="309"/>
      <c r="LVC293" s="309"/>
      <c r="LVD293" s="309"/>
      <c r="LVE293" s="309"/>
      <c r="LVF293" s="309"/>
      <c r="LVG293" s="309"/>
      <c r="LVH293" s="309"/>
      <c r="LVI293" s="309"/>
      <c r="LVJ293" s="309"/>
      <c r="LVK293" s="309"/>
      <c r="LVL293" s="309"/>
      <c r="LVM293" s="309"/>
      <c r="LVN293" s="309"/>
      <c r="LVO293" s="309"/>
      <c r="LVP293" s="309"/>
      <c r="LVQ293" s="309"/>
      <c r="LVR293" s="309"/>
      <c r="LVS293" s="309"/>
      <c r="LVT293" s="309"/>
      <c r="LVU293" s="309"/>
      <c r="LVV293" s="309"/>
      <c r="LVW293" s="309"/>
      <c r="LVX293" s="309"/>
      <c r="LVY293" s="309"/>
      <c r="LVZ293" s="309"/>
      <c r="LWA293" s="309"/>
      <c r="LWB293" s="309"/>
      <c r="LWC293" s="309"/>
      <c r="LWD293" s="309"/>
      <c r="LWE293" s="309"/>
      <c r="LWF293" s="309"/>
      <c r="LWG293" s="309"/>
      <c r="LWH293" s="309"/>
      <c r="LWI293" s="309"/>
      <c r="LWJ293" s="309"/>
      <c r="LWK293" s="309"/>
      <c r="LWL293" s="309"/>
      <c r="LWM293" s="309"/>
      <c r="LWN293" s="309"/>
      <c r="LWO293" s="309"/>
      <c r="LWP293" s="309"/>
      <c r="LWQ293" s="309"/>
      <c r="LWR293" s="309"/>
      <c r="LWS293" s="309"/>
      <c r="LWT293" s="309"/>
      <c r="LWU293" s="309"/>
      <c r="LWV293" s="309"/>
      <c r="LWW293" s="309"/>
      <c r="LWX293" s="309"/>
      <c r="LWY293" s="309"/>
      <c r="LWZ293" s="309"/>
      <c r="LXA293" s="309"/>
      <c r="LXB293" s="309"/>
      <c r="LXC293" s="309"/>
      <c r="LXD293" s="309"/>
      <c r="LXE293" s="309"/>
      <c r="LXF293" s="309"/>
      <c r="LXG293" s="309"/>
      <c r="LXH293" s="309"/>
      <c r="LXI293" s="309"/>
      <c r="LXJ293" s="309"/>
      <c r="LXK293" s="309"/>
      <c r="LXL293" s="309"/>
      <c r="LXM293" s="309"/>
      <c r="LXN293" s="309"/>
      <c r="LXO293" s="309"/>
      <c r="LXP293" s="309"/>
      <c r="LXQ293" s="309"/>
      <c r="LXR293" s="309"/>
      <c r="LXS293" s="309"/>
      <c r="LXT293" s="309"/>
      <c r="LXU293" s="309"/>
      <c r="LXV293" s="309"/>
      <c r="LXW293" s="309"/>
      <c r="LXX293" s="309"/>
      <c r="LXY293" s="309"/>
      <c r="LXZ293" s="309"/>
      <c r="LYA293" s="309"/>
      <c r="LYB293" s="309"/>
      <c r="LYC293" s="309"/>
      <c r="LYD293" s="309"/>
      <c r="LYE293" s="309"/>
      <c r="LYF293" s="309"/>
      <c r="LYG293" s="309"/>
      <c r="LYH293" s="309"/>
      <c r="LYI293" s="309"/>
      <c r="LYJ293" s="309"/>
      <c r="LYK293" s="309"/>
      <c r="LYL293" s="309"/>
      <c r="LYM293" s="309"/>
      <c r="LYN293" s="309"/>
      <c r="LYO293" s="309"/>
      <c r="LYP293" s="309"/>
      <c r="LYQ293" s="309"/>
      <c r="LYR293" s="309"/>
      <c r="LYS293" s="309"/>
      <c r="LYT293" s="309"/>
      <c r="LYU293" s="309"/>
      <c r="LYV293" s="309"/>
      <c r="LYW293" s="309"/>
      <c r="LYX293" s="309"/>
      <c r="LYY293" s="309"/>
      <c r="LYZ293" s="309"/>
      <c r="LZA293" s="309"/>
      <c r="LZB293" s="309"/>
      <c r="LZC293" s="309"/>
      <c r="LZD293" s="309"/>
      <c r="LZE293" s="309"/>
      <c r="LZF293" s="309"/>
      <c r="LZG293" s="309"/>
      <c r="LZH293" s="309"/>
      <c r="LZI293" s="309"/>
      <c r="LZJ293" s="309"/>
      <c r="LZK293" s="309"/>
      <c r="LZL293" s="309"/>
      <c r="LZM293" s="309"/>
      <c r="LZN293" s="309"/>
      <c r="LZO293" s="309"/>
      <c r="LZP293" s="309"/>
      <c r="LZQ293" s="309"/>
      <c r="LZR293" s="309"/>
      <c r="LZS293" s="309"/>
      <c r="LZT293" s="309"/>
      <c r="LZU293" s="309"/>
      <c r="LZV293" s="309"/>
      <c r="LZW293" s="309"/>
      <c r="LZX293" s="309"/>
      <c r="LZY293" s="309"/>
      <c r="LZZ293" s="309"/>
      <c r="MAA293" s="309"/>
      <c r="MAB293" s="309"/>
      <c r="MAC293" s="309"/>
      <c r="MAD293" s="309"/>
      <c r="MAE293" s="309"/>
      <c r="MAF293" s="309"/>
      <c r="MAG293" s="309"/>
      <c r="MAH293" s="309"/>
      <c r="MAI293" s="309"/>
      <c r="MAJ293" s="309"/>
      <c r="MAK293" s="309"/>
      <c r="MAL293" s="309"/>
      <c r="MAM293" s="309"/>
      <c r="MAN293" s="309"/>
      <c r="MAO293" s="309"/>
      <c r="MAP293" s="309"/>
      <c r="MAQ293" s="309"/>
      <c r="MAR293" s="309"/>
      <c r="MAS293" s="309"/>
      <c r="MAT293" s="309"/>
      <c r="MAU293" s="309"/>
      <c r="MAV293" s="309"/>
      <c r="MAW293" s="309"/>
      <c r="MAX293" s="309"/>
      <c r="MAY293" s="309"/>
      <c r="MAZ293" s="309"/>
      <c r="MBA293" s="309"/>
      <c r="MBB293" s="309"/>
      <c r="MBC293" s="309"/>
      <c r="MBD293" s="309"/>
      <c r="MBE293" s="309"/>
      <c r="MBF293" s="309"/>
      <c r="MBG293" s="309"/>
      <c r="MBH293" s="309"/>
      <c r="MBI293" s="309"/>
      <c r="MBJ293" s="309"/>
      <c r="MBK293" s="309"/>
      <c r="MBL293" s="309"/>
      <c r="MBM293" s="309"/>
      <c r="MBN293" s="309"/>
      <c r="MBO293" s="309"/>
      <c r="MBP293" s="309"/>
      <c r="MBQ293" s="309"/>
      <c r="MBR293" s="309"/>
      <c r="MBS293" s="309"/>
      <c r="MBT293" s="309"/>
      <c r="MBU293" s="309"/>
      <c r="MBV293" s="309"/>
      <c r="MBW293" s="309"/>
      <c r="MBX293" s="309"/>
      <c r="MBY293" s="309"/>
      <c r="MBZ293" s="309"/>
      <c r="MCA293" s="309"/>
      <c r="MCB293" s="309"/>
      <c r="MCC293" s="309"/>
      <c r="MCD293" s="309"/>
      <c r="MCE293" s="309"/>
      <c r="MCF293" s="309"/>
      <c r="MCG293" s="309"/>
      <c r="MCH293" s="309"/>
      <c r="MCI293" s="309"/>
      <c r="MCJ293" s="309"/>
      <c r="MCK293" s="309"/>
      <c r="MCL293" s="309"/>
      <c r="MCM293" s="309"/>
      <c r="MCN293" s="309"/>
      <c r="MCO293" s="309"/>
      <c r="MCP293" s="309"/>
      <c r="MCQ293" s="309"/>
      <c r="MCR293" s="309"/>
      <c r="MCS293" s="309"/>
      <c r="MCT293" s="309"/>
      <c r="MCU293" s="309"/>
      <c r="MCV293" s="309"/>
      <c r="MCW293" s="309"/>
      <c r="MCX293" s="309"/>
      <c r="MCY293" s="309"/>
      <c r="MCZ293" s="309"/>
      <c r="MDA293" s="309"/>
      <c r="MDB293" s="309"/>
      <c r="MDC293" s="309"/>
      <c r="MDD293" s="309"/>
      <c r="MDE293" s="309"/>
      <c r="MDF293" s="309"/>
      <c r="MDG293" s="309"/>
      <c r="MDH293" s="309"/>
      <c r="MDI293" s="309"/>
      <c r="MDJ293" s="309"/>
      <c r="MDK293" s="309"/>
      <c r="MDL293" s="309"/>
      <c r="MDM293" s="309"/>
      <c r="MDN293" s="309"/>
      <c r="MDO293" s="309"/>
      <c r="MDP293" s="309"/>
      <c r="MDQ293" s="309"/>
      <c r="MDR293" s="309"/>
      <c r="MDS293" s="309"/>
      <c r="MDT293" s="309"/>
      <c r="MDU293" s="309"/>
      <c r="MDV293" s="309"/>
      <c r="MDW293" s="309"/>
      <c r="MDX293" s="309"/>
      <c r="MDY293" s="309"/>
      <c r="MDZ293" s="309"/>
      <c r="MEA293" s="309"/>
      <c r="MEB293" s="309"/>
      <c r="MEC293" s="309"/>
      <c r="MED293" s="309"/>
      <c r="MEE293" s="309"/>
      <c r="MEF293" s="309"/>
      <c r="MEG293" s="309"/>
      <c r="MEH293" s="309"/>
      <c r="MEI293" s="309"/>
      <c r="MEJ293" s="309"/>
      <c r="MEK293" s="309"/>
      <c r="MEL293" s="309"/>
      <c r="MEM293" s="309"/>
      <c r="MEN293" s="309"/>
      <c r="MEO293" s="309"/>
      <c r="MEP293" s="309"/>
      <c r="MEQ293" s="309"/>
      <c r="MER293" s="309"/>
      <c r="MES293" s="309"/>
      <c r="MET293" s="309"/>
      <c r="MEU293" s="309"/>
      <c r="MEV293" s="309"/>
      <c r="MEW293" s="309"/>
      <c r="MEX293" s="309"/>
      <c r="MEY293" s="309"/>
      <c r="MEZ293" s="309"/>
      <c r="MFA293" s="309"/>
      <c r="MFB293" s="309"/>
      <c r="MFC293" s="309"/>
      <c r="MFD293" s="309"/>
      <c r="MFE293" s="309"/>
      <c r="MFF293" s="309"/>
      <c r="MFG293" s="309"/>
      <c r="MFH293" s="309"/>
      <c r="MFI293" s="309"/>
      <c r="MFJ293" s="309"/>
      <c r="MFK293" s="309"/>
      <c r="MFL293" s="309"/>
      <c r="MFM293" s="309"/>
      <c r="MFN293" s="309"/>
      <c r="MFO293" s="309"/>
      <c r="MFP293" s="309"/>
      <c r="MFQ293" s="309"/>
      <c r="MFR293" s="309"/>
      <c r="MFS293" s="309"/>
      <c r="MFT293" s="309"/>
      <c r="MFU293" s="309"/>
      <c r="MFV293" s="309"/>
      <c r="MFW293" s="309"/>
      <c r="MFX293" s="309"/>
      <c r="MFY293" s="309"/>
      <c r="MFZ293" s="309"/>
      <c r="MGA293" s="309"/>
      <c r="MGB293" s="309"/>
      <c r="MGC293" s="309"/>
      <c r="MGD293" s="309"/>
      <c r="MGE293" s="309"/>
      <c r="MGF293" s="309"/>
      <c r="MGG293" s="309"/>
      <c r="MGH293" s="309"/>
      <c r="MGI293" s="309"/>
      <c r="MGJ293" s="309"/>
      <c r="MGK293" s="309"/>
      <c r="MGL293" s="309"/>
      <c r="MGM293" s="309"/>
      <c r="MGN293" s="309"/>
      <c r="MGO293" s="309"/>
      <c r="MGP293" s="309"/>
      <c r="MGQ293" s="309"/>
      <c r="MGR293" s="309"/>
      <c r="MGS293" s="309"/>
      <c r="MGT293" s="309"/>
      <c r="MGU293" s="309"/>
      <c r="MGV293" s="309"/>
      <c r="MGW293" s="309"/>
      <c r="MGX293" s="309"/>
      <c r="MGY293" s="309"/>
      <c r="MGZ293" s="309"/>
      <c r="MHA293" s="309"/>
      <c r="MHB293" s="309"/>
      <c r="MHC293" s="309"/>
      <c r="MHD293" s="309"/>
      <c r="MHE293" s="309"/>
      <c r="MHF293" s="309"/>
      <c r="MHG293" s="309"/>
      <c r="MHH293" s="309"/>
      <c r="MHI293" s="309"/>
      <c r="MHJ293" s="309"/>
      <c r="MHK293" s="309"/>
      <c r="MHL293" s="309"/>
      <c r="MHM293" s="309"/>
      <c r="MHN293" s="309"/>
      <c r="MHO293" s="309"/>
      <c r="MHP293" s="309"/>
      <c r="MHQ293" s="309"/>
      <c r="MHR293" s="309"/>
      <c r="MHS293" s="309"/>
      <c r="MHT293" s="309"/>
      <c r="MHU293" s="309"/>
      <c r="MHV293" s="309"/>
      <c r="MHW293" s="309"/>
      <c r="MHX293" s="309"/>
      <c r="MHY293" s="309"/>
      <c r="MHZ293" s="309"/>
      <c r="MIA293" s="309"/>
      <c r="MIB293" s="309"/>
      <c r="MIC293" s="309"/>
      <c r="MID293" s="309"/>
      <c r="MIE293" s="309"/>
      <c r="MIF293" s="309"/>
      <c r="MIG293" s="309"/>
      <c r="MIH293" s="309"/>
      <c r="MII293" s="309"/>
      <c r="MIJ293" s="309"/>
      <c r="MIK293" s="309"/>
      <c r="MIL293" s="309"/>
      <c r="MIM293" s="309"/>
      <c r="MIN293" s="309"/>
      <c r="MIO293" s="309"/>
      <c r="MIP293" s="309"/>
      <c r="MIQ293" s="309"/>
      <c r="MIR293" s="309"/>
      <c r="MIS293" s="309"/>
      <c r="MIT293" s="309"/>
      <c r="MIU293" s="309"/>
      <c r="MIV293" s="309"/>
      <c r="MIW293" s="309"/>
      <c r="MIX293" s="309"/>
      <c r="MIY293" s="309"/>
      <c r="MIZ293" s="309"/>
      <c r="MJA293" s="309"/>
      <c r="MJB293" s="309"/>
      <c r="MJC293" s="309"/>
      <c r="MJD293" s="309"/>
      <c r="MJE293" s="309"/>
      <c r="MJF293" s="309"/>
      <c r="MJG293" s="309"/>
      <c r="MJH293" s="309"/>
      <c r="MJI293" s="309"/>
      <c r="MJJ293" s="309"/>
      <c r="MJK293" s="309"/>
      <c r="MJL293" s="309"/>
      <c r="MJM293" s="309"/>
      <c r="MJN293" s="309"/>
      <c r="MJO293" s="309"/>
      <c r="MJP293" s="309"/>
      <c r="MJQ293" s="309"/>
      <c r="MJR293" s="309"/>
      <c r="MJS293" s="309"/>
      <c r="MJT293" s="309"/>
      <c r="MJU293" s="309"/>
      <c r="MJV293" s="309"/>
      <c r="MJW293" s="309"/>
      <c r="MJX293" s="309"/>
      <c r="MJY293" s="309"/>
      <c r="MJZ293" s="309"/>
      <c r="MKA293" s="309"/>
      <c r="MKB293" s="309"/>
      <c r="MKC293" s="309"/>
      <c r="MKD293" s="309"/>
      <c r="MKE293" s="309"/>
      <c r="MKF293" s="309"/>
      <c r="MKG293" s="309"/>
      <c r="MKH293" s="309"/>
      <c r="MKI293" s="309"/>
      <c r="MKJ293" s="309"/>
      <c r="MKK293" s="309"/>
      <c r="MKL293" s="309"/>
      <c r="MKM293" s="309"/>
      <c r="MKN293" s="309"/>
      <c r="MKO293" s="309"/>
      <c r="MKP293" s="309"/>
      <c r="MKQ293" s="309"/>
      <c r="MKR293" s="309"/>
      <c r="MKS293" s="309"/>
      <c r="MKT293" s="309"/>
      <c r="MKU293" s="309"/>
      <c r="MKV293" s="309"/>
      <c r="MKW293" s="309"/>
      <c r="MKX293" s="309"/>
      <c r="MKY293" s="309"/>
      <c r="MKZ293" s="309"/>
      <c r="MLA293" s="309"/>
      <c r="MLB293" s="309"/>
      <c r="MLC293" s="309"/>
      <c r="MLD293" s="309"/>
      <c r="MLE293" s="309"/>
      <c r="MLF293" s="309"/>
      <c r="MLG293" s="309"/>
      <c r="MLH293" s="309"/>
      <c r="MLI293" s="309"/>
      <c r="MLJ293" s="309"/>
      <c r="MLK293" s="309"/>
      <c r="MLL293" s="309"/>
      <c r="MLM293" s="309"/>
      <c r="MLN293" s="309"/>
      <c r="MLO293" s="309"/>
      <c r="MLP293" s="309"/>
      <c r="MLQ293" s="309"/>
      <c r="MLR293" s="309"/>
      <c r="MLS293" s="309"/>
      <c r="MLT293" s="309"/>
      <c r="MLU293" s="309"/>
      <c r="MLV293" s="309"/>
      <c r="MLW293" s="309"/>
      <c r="MLX293" s="309"/>
      <c r="MLY293" s="309"/>
      <c r="MLZ293" s="309"/>
      <c r="MMA293" s="309"/>
      <c r="MMB293" s="309"/>
      <c r="MMC293" s="309"/>
      <c r="MMD293" s="309"/>
      <c r="MME293" s="309"/>
      <c r="MMF293" s="309"/>
      <c r="MMG293" s="309"/>
      <c r="MMH293" s="309"/>
      <c r="MMI293" s="309"/>
      <c r="MMJ293" s="309"/>
      <c r="MMK293" s="309"/>
      <c r="MML293" s="309"/>
      <c r="MMM293" s="309"/>
      <c r="MMN293" s="309"/>
      <c r="MMO293" s="309"/>
      <c r="MMP293" s="309"/>
      <c r="MMQ293" s="309"/>
      <c r="MMR293" s="309"/>
      <c r="MMS293" s="309"/>
      <c r="MMT293" s="309"/>
      <c r="MMU293" s="309"/>
      <c r="MMV293" s="309"/>
      <c r="MMW293" s="309"/>
      <c r="MMX293" s="309"/>
      <c r="MMY293" s="309"/>
      <c r="MMZ293" s="309"/>
      <c r="MNA293" s="309"/>
      <c r="MNB293" s="309"/>
      <c r="MNC293" s="309"/>
      <c r="MND293" s="309"/>
      <c r="MNE293" s="309"/>
      <c r="MNF293" s="309"/>
      <c r="MNG293" s="309"/>
      <c r="MNH293" s="309"/>
      <c r="MNI293" s="309"/>
      <c r="MNJ293" s="309"/>
      <c r="MNK293" s="309"/>
      <c r="MNL293" s="309"/>
      <c r="MNM293" s="309"/>
      <c r="MNN293" s="309"/>
      <c r="MNO293" s="309"/>
      <c r="MNP293" s="309"/>
      <c r="MNQ293" s="309"/>
      <c r="MNR293" s="309"/>
      <c r="MNS293" s="309"/>
      <c r="MNT293" s="309"/>
      <c r="MNU293" s="309"/>
      <c r="MNV293" s="309"/>
      <c r="MNW293" s="309"/>
      <c r="MNX293" s="309"/>
      <c r="MNY293" s="309"/>
      <c r="MNZ293" s="309"/>
      <c r="MOA293" s="309"/>
      <c r="MOB293" s="309"/>
      <c r="MOC293" s="309"/>
      <c r="MOD293" s="309"/>
      <c r="MOE293" s="309"/>
      <c r="MOF293" s="309"/>
      <c r="MOG293" s="309"/>
      <c r="MOH293" s="309"/>
      <c r="MOI293" s="309"/>
      <c r="MOJ293" s="309"/>
      <c r="MOK293" s="309"/>
      <c r="MOL293" s="309"/>
      <c r="MOM293" s="309"/>
      <c r="MON293" s="309"/>
      <c r="MOO293" s="309"/>
      <c r="MOP293" s="309"/>
      <c r="MOQ293" s="309"/>
      <c r="MOR293" s="309"/>
      <c r="MOS293" s="309"/>
      <c r="MOT293" s="309"/>
      <c r="MOU293" s="309"/>
      <c r="MOV293" s="309"/>
      <c r="MOW293" s="309"/>
      <c r="MOX293" s="309"/>
      <c r="MOY293" s="309"/>
      <c r="MOZ293" s="309"/>
      <c r="MPA293" s="309"/>
      <c r="MPB293" s="309"/>
      <c r="MPC293" s="309"/>
      <c r="MPD293" s="309"/>
      <c r="MPE293" s="309"/>
      <c r="MPF293" s="309"/>
      <c r="MPG293" s="309"/>
      <c r="MPH293" s="309"/>
      <c r="MPI293" s="309"/>
      <c r="MPJ293" s="309"/>
      <c r="MPK293" s="309"/>
      <c r="MPL293" s="309"/>
      <c r="MPM293" s="309"/>
      <c r="MPN293" s="309"/>
      <c r="MPO293" s="309"/>
      <c r="MPP293" s="309"/>
      <c r="MPQ293" s="309"/>
      <c r="MPR293" s="309"/>
      <c r="MPS293" s="309"/>
      <c r="MPT293" s="309"/>
      <c r="MPU293" s="309"/>
      <c r="MPV293" s="309"/>
      <c r="MPW293" s="309"/>
      <c r="MPX293" s="309"/>
      <c r="MPY293" s="309"/>
      <c r="MPZ293" s="309"/>
      <c r="MQA293" s="309"/>
      <c r="MQB293" s="309"/>
      <c r="MQC293" s="309"/>
      <c r="MQD293" s="309"/>
      <c r="MQE293" s="309"/>
      <c r="MQF293" s="309"/>
      <c r="MQG293" s="309"/>
      <c r="MQH293" s="309"/>
      <c r="MQI293" s="309"/>
      <c r="MQJ293" s="309"/>
      <c r="MQK293" s="309"/>
      <c r="MQL293" s="309"/>
      <c r="MQM293" s="309"/>
      <c r="MQN293" s="309"/>
      <c r="MQO293" s="309"/>
      <c r="MQP293" s="309"/>
      <c r="MQQ293" s="309"/>
      <c r="MQR293" s="309"/>
      <c r="MQS293" s="309"/>
      <c r="MQT293" s="309"/>
      <c r="MQU293" s="309"/>
      <c r="MQV293" s="309"/>
      <c r="MQW293" s="309"/>
      <c r="MQX293" s="309"/>
      <c r="MQY293" s="309"/>
      <c r="MQZ293" s="309"/>
      <c r="MRA293" s="309"/>
      <c r="MRB293" s="309"/>
      <c r="MRC293" s="309"/>
      <c r="MRD293" s="309"/>
      <c r="MRE293" s="309"/>
      <c r="MRF293" s="309"/>
      <c r="MRG293" s="309"/>
      <c r="MRH293" s="309"/>
      <c r="MRI293" s="309"/>
      <c r="MRJ293" s="309"/>
      <c r="MRK293" s="309"/>
      <c r="MRL293" s="309"/>
      <c r="MRM293" s="309"/>
      <c r="MRN293" s="309"/>
      <c r="MRO293" s="309"/>
      <c r="MRP293" s="309"/>
      <c r="MRQ293" s="309"/>
      <c r="MRR293" s="309"/>
      <c r="MRS293" s="309"/>
      <c r="MRT293" s="309"/>
      <c r="MRU293" s="309"/>
      <c r="MRV293" s="309"/>
      <c r="MRW293" s="309"/>
      <c r="MRX293" s="309"/>
      <c r="MRY293" s="309"/>
      <c r="MRZ293" s="309"/>
      <c r="MSA293" s="309"/>
      <c r="MSB293" s="309"/>
      <c r="MSC293" s="309"/>
      <c r="MSD293" s="309"/>
      <c r="MSE293" s="309"/>
      <c r="MSF293" s="309"/>
      <c r="MSG293" s="309"/>
      <c r="MSH293" s="309"/>
      <c r="MSI293" s="309"/>
      <c r="MSJ293" s="309"/>
      <c r="MSK293" s="309"/>
      <c r="MSL293" s="309"/>
      <c r="MSM293" s="309"/>
      <c r="MSN293" s="309"/>
      <c r="MSO293" s="309"/>
      <c r="MSP293" s="309"/>
      <c r="MSQ293" s="309"/>
      <c r="MSR293" s="309"/>
      <c r="MSS293" s="309"/>
      <c r="MST293" s="309"/>
      <c r="MSU293" s="309"/>
      <c r="MSV293" s="309"/>
      <c r="MSW293" s="309"/>
      <c r="MSX293" s="309"/>
      <c r="MSY293" s="309"/>
      <c r="MSZ293" s="309"/>
      <c r="MTA293" s="309"/>
      <c r="MTB293" s="309"/>
      <c r="MTC293" s="309"/>
      <c r="MTD293" s="309"/>
      <c r="MTE293" s="309"/>
      <c r="MTF293" s="309"/>
      <c r="MTG293" s="309"/>
      <c r="MTH293" s="309"/>
      <c r="MTI293" s="309"/>
      <c r="MTJ293" s="309"/>
      <c r="MTK293" s="309"/>
      <c r="MTL293" s="309"/>
      <c r="MTM293" s="309"/>
      <c r="MTN293" s="309"/>
      <c r="MTO293" s="309"/>
      <c r="MTP293" s="309"/>
      <c r="MTQ293" s="309"/>
      <c r="MTR293" s="309"/>
      <c r="MTS293" s="309"/>
      <c r="MTT293" s="309"/>
      <c r="MTU293" s="309"/>
      <c r="MTV293" s="309"/>
      <c r="MTW293" s="309"/>
      <c r="MTX293" s="309"/>
      <c r="MTY293" s="309"/>
      <c r="MTZ293" s="309"/>
      <c r="MUA293" s="309"/>
      <c r="MUB293" s="309"/>
      <c r="MUC293" s="309"/>
      <c r="MUD293" s="309"/>
      <c r="MUE293" s="309"/>
      <c r="MUF293" s="309"/>
      <c r="MUG293" s="309"/>
      <c r="MUH293" s="309"/>
      <c r="MUI293" s="309"/>
      <c r="MUJ293" s="309"/>
      <c r="MUK293" s="309"/>
      <c r="MUL293" s="309"/>
      <c r="MUM293" s="309"/>
      <c r="MUN293" s="309"/>
      <c r="MUO293" s="309"/>
      <c r="MUP293" s="309"/>
      <c r="MUQ293" s="309"/>
      <c r="MUR293" s="309"/>
      <c r="MUS293" s="309"/>
      <c r="MUT293" s="309"/>
      <c r="MUU293" s="309"/>
      <c r="MUV293" s="309"/>
      <c r="MUW293" s="309"/>
      <c r="MUX293" s="309"/>
      <c r="MUY293" s="309"/>
      <c r="MUZ293" s="309"/>
      <c r="MVA293" s="309"/>
      <c r="MVB293" s="309"/>
      <c r="MVC293" s="309"/>
      <c r="MVD293" s="309"/>
      <c r="MVE293" s="309"/>
      <c r="MVF293" s="309"/>
      <c r="MVG293" s="309"/>
      <c r="MVH293" s="309"/>
      <c r="MVI293" s="309"/>
      <c r="MVJ293" s="309"/>
      <c r="MVK293" s="309"/>
      <c r="MVL293" s="309"/>
      <c r="MVM293" s="309"/>
      <c r="MVN293" s="309"/>
      <c r="MVO293" s="309"/>
      <c r="MVP293" s="309"/>
      <c r="MVQ293" s="309"/>
      <c r="MVR293" s="309"/>
      <c r="MVS293" s="309"/>
      <c r="MVT293" s="309"/>
      <c r="MVU293" s="309"/>
      <c r="MVV293" s="309"/>
      <c r="MVW293" s="309"/>
      <c r="MVX293" s="309"/>
      <c r="MVY293" s="309"/>
      <c r="MVZ293" s="309"/>
      <c r="MWA293" s="309"/>
      <c r="MWB293" s="309"/>
      <c r="MWC293" s="309"/>
      <c r="MWD293" s="309"/>
      <c r="MWE293" s="309"/>
      <c r="MWF293" s="309"/>
      <c r="MWG293" s="309"/>
      <c r="MWH293" s="309"/>
      <c r="MWI293" s="309"/>
      <c r="MWJ293" s="309"/>
      <c r="MWK293" s="309"/>
      <c r="MWL293" s="309"/>
      <c r="MWM293" s="309"/>
      <c r="MWN293" s="309"/>
      <c r="MWO293" s="309"/>
      <c r="MWP293" s="309"/>
      <c r="MWQ293" s="309"/>
      <c r="MWR293" s="309"/>
      <c r="MWS293" s="309"/>
      <c r="MWT293" s="309"/>
      <c r="MWU293" s="309"/>
      <c r="MWV293" s="309"/>
      <c r="MWW293" s="309"/>
      <c r="MWX293" s="309"/>
      <c r="MWY293" s="309"/>
      <c r="MWZ293" s="309"/>
      <c r="MXA293" s="309"/>
      <c r="MXB293" s="309"/>
      <c r="MXC293" s="309"/>
      <c r="MXD293" s="309"/>
      <c r="MXE293" s="309"/>
      <c r="MXF293" s="309"/>
      <c r="MXG293" s="309"/>
      <c r="MXH293" s="309"/>
      <c r="MXI293" s="309"/>
      <c r="MXJ293" s="309"/>
      <c r="MXK293" s="309"/>
      <c r="MXL293" s="309"/>
      <c r="MXM293" s="309"/>
      <c r="MXN293" s="309"/>
      <c r="MXO293" s="309"/>
      <c r="MXP293" s="309"/>
      <c r="MXQ293" s="309"/>
      <c r="MXR293" s="309"/>
      <c r="MXS293" s="309"/>
      <c r="MXT293" s="309"/>
      <c r="MXU293" s="309"/>
      <c r="MXV293" s="309"/>
      <c r="MXW293" s="309"/>
      <c r="MXX293" s="309"/>
      <c r="MXY293" s="309"/>
      <c r="MXZ293" s="309"/>
      <c r="MYA293" s="309"/>
      <c r="MYB293" s="309"/>
      <c r="MYC293" s="309"/>
      <c r="MYD293" s="309"/>
      <c r="MYE293" s="309"/>
      <c r="MYF293" s="309"/>
      <c r="MYG293" s="309"/>
      <c r="MYH293" s="309"/>
      <c r="MYI293" s="309"/>
      <c r="MYJ293" s="309"/>
      <c r="MYK293" s="309"/>
      <c r="MYL293" s="309"/>
      <c r="MYM293" s="309"/>
      <c r="MYN293" s="309"/>
      <c r="MYO293" s="309"/>
      <c r="MYP293" s="309"/>
      <c r="MYQ293" s="309"/>
      <c r="MYR293" s="309"/>
      <c r="MYS293" s="309"/>
      <c r="MYT293" s="309"/>
      <c r="MYU293" s="309"/>
      <c r="MYV293" s="309"/>
      <c r="MYW293" s="309"/>
      <c r="MYX293" s="309"/>
      <c r="MYY293" s="309"/>
      <c r="MYZ293" s="309"/>
      <c r="MZA293" s="309"/>
      <c r="MZB293" s="309"/>
      <c r="MZC293" s="309"/>
      <c r="MZD293" s="309"/>
      <c r="MZE293" s="309"/>
      <c r="MZF293" s="309"/>
      <c r="MZG293" s="309"/>
      <c r="MZH293" s="309"/>
      <c r="MZI293" s="309"/>
      <c r="MZJ293" s="309"/>
      <c r="MZK293" s="309"/>
      <c r="MZL293" s="309"/>
      <c r="MZM293" s="309"/>
      <c r="MZN293" s="309"/>
      <c r="MZO293" s="309"/>
      <c r="MZP293" s="309"/>
      <c r="MZQ293" s="309"/>
      <c r="MZR293" s="309"/>
      <c r="MZS293" s="309"/>
      <c r="MZT293" s="309"/>
      <c r="MZU293" s="309"/>
      <c r="MZV293" s="309"/>
      <c r="MZW293" s="309"/>
      <c r="MZX293" s="309"/>
      <c r="MZY293" s="309"/>
      <c r="MZZ293" s="309"/>
      <c r="NAA293" s="309"/>
      <c r="NAB293" s="309"/>
      <c r="NAC293" s="309"/>
      <c r="NAD293" s="309"/>
      <c r="NAE293" s="309"/>
      <c r="NAF293" s="309"/>
      <c r="NAG293" s="309"/>
      <c r="NAH293" s="309"/>
      <c r="NAI293" s="309"/>
      <c r="NAJ293" s="309"/>
      <c r="NAK293" s="309"/>
      <c r="NAL293" s="309"/>
      <c r="NAM293" s="309"/>
      <c r="NAN293" s="309"/>
      <c r="NAO293" s="309"/>
      <c r="NAP293" s="309"/>
      <c r="NAQ293" s="309"/>
      <c r="NAR293" s="309"/>
      <c r="NAS293" s="309"/>
      <c r="NAT293" s="309"/>
      <c r="NAU293" s="309"/>
      <c r="NAV293" s="309"/>
      <c r="NAW293" s="309"/>
      <c r="NAX293" s="309"/>
      <c r="NAY293" s="309"/>
      <c r="NAZ293" s="309"/>
      <c r="NBA293" s="309"/>
      <c r="NBB293" s="309"/>
      <c r="NBC293" s="309"/>
      <c r="NBD293" s="309"/>
      <c r="NBE293" s="309"/>
      <c r="NBF293" s="309"/>
      <c r="NBG293" s="309"/>
      <c r="NBH293" s="309"/>
      <c r="NBI293" s="309"/>
      <c r="NBJ293" s="309"/>
      <c r="NBK293" s="309"/>
      <c r="NBL293" s="309"/>
      <c r="NBM293" s="309"/>
      <c r="NBN293" s="309"/>
      <c r="NBO293" s="309"/>
      <c r="NBP293" s="309"/>
      <c r="NBQ293" s="309"/>
      <c r="NBR293" s="309"/>
      <c r="NBS293" s="309"/>
      <c r="NBT293" s="309"/>
      <c r="NBU293" s="309"/>
      <c r="NBV293" s="309"/>
      <c r="NBW293" s="309"/>
      <c r="NBX293" s="309"/>
      <c r="NBY293" s="309"/>
      <c r="NBZ293" s="309"/>
      <c r="NCA293" s="309"/>
      <c r="NCB293" s="309"/>
      <c r="NCC293" s="309"/>
      <c r="NCD293" s="309"/>
      <c r="NCE293" s="309"/>
      <c r="NCF293" s="309"/>
      <c r="NCG293" s="309"/>
      <c r="NCH293" s="309"/>
      <c r="NCI293" s="309"/>
      <c r="NCJ293" s="309"/>
      <c r="NCK293" s="309"/>
      <c r="NCL293" s="309"/>
      <c r="NCM293" s="309"/>
      <c r="NCN293" s="309"/>
      <c r="NCO293" s="309"/>
      <c r="NCP293" s="309"/>
      <c r="NCQ293" s="309"/>
      <c r="NCR293" s="309"/>
      <c r="NCS293" s="309"/>
      <c r="NCT293" s="309"/>
      <c r="NCU293" s="309"/>
      <c r="NCV293" s="309"/>
      <c r="NCW293" s="309"/>
      <c r="NCX293" s="309"/>
      <c r="NCY293" s="309"/>
      <c r="NCZ293" s="309"/>
      <c r="NDA293" s="309"/>
      <c r="NDB293" s="309"/>
      <c r="NDC293" s="309"/>
      <c r="NDD293" s="309"/>
      <c r="NDE293" s="309"/>
      <c r="NDF293" s="309"/>
      <c r="NDG293" s="309"/>
      <c r="NDH293" s="309"/>
      <c r="NDI293" s="309"/>
      <c r="NDJ293" s="309"/>
      <c r="NDK293" s="309"/>
      <c r="NDL293" s="309"/>
      <c r="NDM293" s="309"/>
      <c r="NDN293" s="309"/>
      <c r="NDO293" s="309"/>
      <c r="NDP293" s="309"/>
      <c r="NDQ293" s="309"/>
      <c r="NDR293" s="309"/>
      <c r="NDS293" s="309"/>
      <c r="NDT293" s="309"/>
      <c r="NDU293" s="309"/>
      <c r="NDV293" s="309"/>
      <c r="NDW293" s="309"/>
      <c r="NDX293" s="309"/>
      <c r="NDY293" s="309"/>
      <c r="NDZ293" s="309"/>
      <c r="NEA293" s="309"/>
      <c r="NEB293" s="309"/>
      <c r="NEC293" s="309"/>
      <c r="NED293" s="309"/>
      <c r="NEE293" s="309"/>
      <c r="NEF293" s="309"/>
      <c r="NEG293" s="309"/>
      <c r="NEH293" s="309"/>
      <c r="NEI293" s="309"/>
      <c r="NEJ293" s="309"/>
      <c r="NEK293" s="309"/>
      <c r="NEL293" s="309"/>
      <c r="NEM293" s="309"/>
      <c r="NEN293" s="309"/>
      <c r="NEO293" s="309"/>
      <c r="NEP293" s="309"/>
      <c r="NEQ293" s="309"/>
      <c r="NER293" s="309"/>
      <c r="NES293" s="309"/>
      <c r="NET293" s="309"/>
      <c r="NEU293" s="309"/>
      <c r="NEV293" s="309"/>
      <c r="NEW293" s="309"/>
      <c r="NEX293" s="309"/>
      <c r="NEY293" s="309"/>
      <c r="NEZ293" s="309"/>
      <c r="NFA293" s="309"/>
      <c r="NFB293" s="309"/>
      <c r="NFC293" s="309"/>
      <c r="NFD293" s="309"/>
      <c r="NFE293" s="309"/>
      <c r="NFF293" s="309"/>
      <c r="NFG293" s="309"/>
      <c r="NFH293" s="309"/>
      <c r="NFI293" s="309"/>
      <c r="NFJ293" s="309"/>
      <c r="NFK293" s="309"/>
      <c r="NFL293" s="309"/>
      <c r="NFM293" s="309"/>
      <c r="NFN293" s="309"/>
      <c r="NFO293" s="309"/>
      <c r="NFP293" s="309"/>
      <c r="NFQ293" s="309"/>
      <c r="NFR293" s="309"/>
      <c r="NFS293" s="309"/>
      <c r="NFT293" s="309"/>
      <c r="NFU293" s="309"/>
      <c r="NFV293" s="309"/>
      <c r="NFW293" s="309"/>
      <c r="NFX293" s="309"/>
      <c r="NFY293" s="309"/>
      <c r="NFZ293" s="309"/>
      <c r="NGA293" s="309"/>
      <c r="NGB293" s="309"/>
      <c r="NGC293" s="309"/>
      <c r="NGD293" s="309"/>
      <c r="NGE293" s="309"/>
      <c r="NGF293" s="309"/>
      <c r="NGG293" s="309"/>
      <c r="NGH293" s="309"/>
      <c r="NGI293" s="309"/>
      <c r="NGJ293" s="309"/>
      <c r="NGK293" s="309"/>
      <c r="NGL293" s="309"/>
      <c r="NGM293" s="309"/>
      <c r="NGN293" s="309"/>
      <c r="NGO293" s="309"/>
      <c r="NGP293" s="309"/>
      <c r="NGQ293" s="309"/>
      <c r="NGR293" s="309"/>
      <c r="NGS293" s="309"/>
      <c r="NGT293" s="309"/>
      <c r="NGU293" s="309"/>
      <c r="NGV293" s="309"/>
      <c r="NGW293" s="309"/>
      <c r="NGX293" s="309"/>
      <c r="NGY293" s="309"/>
      <c r="NGZ293" s="309"/>
      <c r="NHA293" s="309"/>
      <c r="NHB293" s="309"/>
      <c r="NHC293" s="309"/>
      <c r="NHD293" s="309"/>
      <c r="NHE293" s="309"/>
      <c r="NHF293" s="309"/>
      <c r="NHG293" s="309"/>
      <c r="NHH293" s="309"/>
      <c r="NHI293" s="309"/>
      <c r="NHJ293" s="309"/>
      <c r="NHK293" s="309"/>
      <c r="NHL293" s="309"/>
      <c r="NHM293" s="309"/>
      <c r="NHN293" s="309"/>
      <c r="NHO293" s="309"/>
      <c r="NHP293" s="309"/>
      <c r="NHQ293" s="309"/>
      <c r="NHR293" s="309"/>
      <c r="NHS293" s="309"/>
      <c r="NHT293" s="309"/>
      <c r="NHU293" s="309"/>
      <c r="NHV293" s="309"/>
      <c r="NHW293" s="309"/>
      <c r="NHX293" s="309"/>
      <c r="NHY293" s="309"/>
      <c r="NHZ293" s="309"/>
      <c r="NIA293" s="309"/>
      <c r="NIB293" s="309"/>
      <c r="NIC293" s="309"/>
      <c r="NID293" s="309"/>
      <c r="NIE293" s="309"/>
      <c r="NIF293" s="309"/>
      <c r="NIG293" s="309"/>
      <c r="NIH293" s="309"/>
      <c r="NII293" s="309"/>
      <c r="NIJ293" s="309"/>
      <c r="NIK293" s="309"/>
      <c r="NIL293" s="309"/>
      <c r="NIM293" s="309"/>
      <c r="NIN293" s="309"/>
      <c r="NIO293" s="309"/>
      <c r="NIP293" s="309"/>
      <c r="NIQ293" s="309"/>
      <c r="NIR293" s="309"/>
      <c r="NIS293" s="309"/>
      <c r="NIT293" s="309"/>
      <c r="NIU293" s="309"/>
      <c r="NIV293" s="309"/>
      <c r="NIW293" s="309"/>
      <c r="NIX293" s="309"/>
      <c r="NIY293" s="309"/>
      <c r="NIZ293" s="309"/>
      <c r="NJA293" s="309"/>
      <c r="NJB293" s="309"/>
      <c r="NJC293" s="309"/>
      <c r="NJD293" s="309"/>
      <c r="NJE293" s="309"/>
      <c r="NJF293" s="309"/>
      <c r="NJG293" s="309"/>
      <c r="NJH293" s="309"/>
      <c r="NJI293" s="309"/>
      <c r="NJJ293" s="309"/>
      <c r="NJK293" s="309"/>
      <c r="NJL293" s="309"/>
      <c r="NJM293" s="309"/>
      <c r="NJN293" s="309"/>
      <c r="NJO293" s="309"/>
      <c r="NJP293" s="309"/>
      <c r="NJQ293" s="309"/>
      <c r="NJR293" s="309"/>
      <c r="NJS293" s="309"/>
      <c r="NJT293" s="309"/>
      <c r="NJU293" s="309"/>
      <c r="NJV293" s="309"/>
      <c r="NJW293" s="309"/>
      <c r="NJX293" s="309"/>
      <c r="NJY293" s="309"/>
      <c r="NJZ293" s="309"/>
      <c r="NKA293" s="309"/>
      <c r="NKB293" s="309"/>
      <c r="NKC293" s="309"/>
      <c r="NKD293" s="309"/>
      <c r="NKE293" s="309"/>
      <c r="NKF293" s="309"/>
      <c r="NKG293" s="309"/>
      <c r="NKH293" s="309"/>
      <c r="NKI293" s="309"/>
      <c r="NKJ293" s="309"/>
      <c r="NKK293" s="309"/>
      <c r="NKL293" s="309"/>
      <c r="NKM293" s="309"/>
      <c r="NKN293" s="309"/>
      <c r="NKO293" s="309"/>
      <c r="NKP293" s="309"/>
      <c r="NKQ293" s="309"/>
      <c r="NKR293" s="309"/>
      <c r="NKS293" s="309"/>
      <c r="NKT293" s="309"/>
      <c r="NKU293" s="309"/>
      <c r="NKV293" s="309"/>
      <c r="NKW293" s="309"/>
      <c r="NKX293" s="309"/>
      <c r="NKY293" s="309"/>
      <c r="NKZ293" s="309"/>
      <c r="NLA293" s="309"/>
      <c r="NLB293" s="309"/>
      <c r="NLC293" s="309"/>
      <c r="NLD293" s="309"/>
      <c r="NLE293" s="309"/>
      <c r="NLF293" s="309"/>
      <c r="NLG293" s="309"/>
      <c r="NLH293" s="309"/>
      <c r="NLI293" s="309"/>
      <c r="NLJ293" s="309"/>
      <c r="NLK293" s="309"/>
      <c r="NLL293" s="309"/>
      <c r="NLM293" s="309"/>
      <c r="NLN293" s="309"/>
      <c r="NLO293" s="309"/>
      <c r="NLP293" s="309"/>
      <c r="NLQ293" s="309"/>
      <c r="NLR293" s="309"/>
      <c r="NLS293" s="309"/>
      <c r="NLT293" s="309"/>
      <c r="NLU293" s="309"/>
      <c r="NLV293" s="309"/>
      <c r="NLW293" s="309"/>
      <c r="NLX293" s="309"/>
      <c r="NLY293" s="309"/>
      <c r="NLZ293" s="309"/>
      <c r="NMA293" s="309"/>
      <c r="NMB293" s="309"/>
      <c r="NMC293" s="309"/>
      <c r="NMD293" s="309"/>
      <c r="NME293" s="309"/>
      <c r="NMF293" s="309"/>
      <c r="NMG293" s="309"/>
      <c r="NMH293" s="309"/>
      <c r="NMI293" s="309"/>
      <c r="NMJ293" s="309"/>
      <c r="NMK293" s="309"/>
      <c r="NML293" s="309"/>
      <c r="NMM293" s="309"/>
      <c r="NMN293" s="309"/>
      <c r="NMO293" s="309"/>
      <c r="NMP293" s="309"/>
      <c r="NMQ293" s="309"/>
      <c r="NMR293" s="309"/>
      <c r="NMS293" s="309"/>
      <c r="NMT293" s="309"/>
      <c r="NMU293" s="309"/>
      <c r="NMV293" s="309"/>
      <c r="NMW293" s="309"/>
      <c r="NMX293" s="309"/>
      <c r="NMY293" s="309"/>
      <c r="NMZ293" s="309"/>
      <c r="NNA293" s="309"/>
      <c r="NNB293" s="309"/>
      <c r="NNC293" s="309"/>
      <c r="NND293" s="309"/>
      <c r="NNE293" s="309"/>
      <c r="NNF293" s="309"/>
      <c r="NNG293" s="309"/>
      <c r="NNH293" s="309"/>
      <c r="NNI293" s="309"/>
      <c r="NNJ293" s="309"/>
      <c r="NNK293" s="309"/>
      <c r="NNL293" s="309"/>
      <c r="NNM293" s="309"/>
      <c r="NNN293" s="309"/>
      <c r="NNO293" s="309"/>
      <c r="NNP293" s="309"/>
      <c r="NNQ293" s="309"/>
      <c r="NNR293" s="309"/>
      <c r="NNS293" s="309"/>
      <c r="NNT293" s="309"/>
      <c r="NNU293" s="309"/>
      <c r="NNV293" s="309"/>
      <c r="NNW293" s="309"/>
      <c r="NNX293" s="309"/>
      <c r="NNY293" s="309"/>
      <c r="NNZ293" s="309"/>
      <c r="NOA293" s="309"/>
      <c r="NOB293" s="309"/>
      <c r="NOC293" s="309"/>
      <c r="NOD293" s="309"/>
      <c r="NOE293" s="309"/>
      <c r="NOF293" s="309"/>
      <c r="NOG293" s="309"/>
      <c r="NOH293" s="309"/>
      <c r="NOI293" s="309"/>
      <c r="NOJ293" s="309"/>
      <c r="NOK293" s="309"/>
      <c r="NOL293" s="309"/>
      <c r="NOM293" s="309"/>
      <c r="NON293" s="309"/>
      <c r="NOO293" s="309"/>
      <c r="NOP293" s="309"/>
      <c r="NOQ293" s="309"/>
      <c r="NOR293" s="309"/>
      <c r="NOS293" s="309"/>
      <c r="NOT293" s="309"/>
      <c r="NOU293" s="309"/>
      <c r="NOV293" s="309"/>
      <c r="NOW293" s="309"/>
      <c r="NOX293" s="309"/>
      <c r="NOY293" s="309"/>
      <c r="NOZ293" s="309"/>
      <c r="NPA293" s="309"/>
      <c r="NPB293" s="309"/>
      <c r="NPC293" s="309"/>
      <c r="NPD293" s="309"/>
      <c r="NPE293" s="309"/>
      <c r="NPF293" s="309"/>
      <c r="NPG293" s="309"/>
      <c r="NPH293" s="309"/>
      <c r="NPI293" s="309"/>
      <c r="NPJ293" s="309"/>
      <c r="NPK293" s="309"/>
      <c r="NPL293" s="309"/>
      <c r="NPM293" s="309"/>
      <c r="NPN293" s="309"/>
      <c r="NPO293" s="309"/>
      <c r="NPP293" s="309"/>
      <c r="NPQ293" s="309"/>
      <c r="NPR293" s="309"/>
      <c r="NPS293" s="309"/>
      <c r="NPT293" s="309"/>
      <c r="NPU293" s="309"/>
      <c r="NPV293" s="309"/>
      <c r="NPW293" s="309"/>
      <c r="NPX293" s="309"/>
      <c r="NPY293" s="309"/>
      <c r="NPZ293" s="309"/>
      <c r="NQA293" s="309"/>
      <c r="NQB293" s="309"/>
      <c r="NQC293" s="309"/>
      <c r="NQD293" s="309"/>
      <c r="NQE293" s="309"/>
      <c r="NQF293" s="309"/>
      <c r="NQG293" s="309"/>
      <c r="NQH293" s="309"/>
      <c r="NQI293" s="309"/>
      <c r="NQJ293" s="309"/>
      <c r="NQK293" s="309"/>
      <c r="NQL293" s="309"/>
      <c r="NQM293" s="309"/>
      <c r="NQN293" s="309"/>
      <c r="NQO293" s="309"/>
      <c r="NQP293" s="309"/>
      <c r="NQQ293" s="309"/>
      <c r="NQR293" s="309"/>
      <c r="NQS293" s="309"/>
      <c r="NQT293" s="309"/>
      <c r="NQU293" s="309"/>
      <c r="NQV293" s="309"/>
      <c r="NQW293" s="309"/>
      <c r="NQX293" s="309"/>
      <c r="NQY293" s="309"/>
      <c r="NQZ293" s="309"/>
      <c r="NRA293" s="309"/>
      <c r="NRB293" s="309"/>
      <c r="NRC293" s="309"/>
      <c r="NRD293" s="309"/>
      <c r="NRE293" s="309"/>
      <c r="NRF293" s="309"/>
      <c r="NRG293" s="309"/>
      <c r="NRH293" s="309"/>
      <c r="NRI293" s="309"/>
      <c r="NRJ293" s="309"/>
      <c r="NRK293" s="309"/>
      <c r="NRL293" s="309"/>
      <c r="NRM293" s="309"/>
      <c r="NRN293" s="309"/>
      <c r="NRO293" s="309"/>
      <c r="NRP293" s="309"/>
      <c r="NRQ293" s="309"/>
      <c r="NRR293" s="309"/>
      <c r="NRS293" s="309"/>
      <c r="NRT293" s="309"/>
      <c r="NRU293" s="309"/>
      <c r="NRV293" s="309"/>
      <c r="NRW293" s="309"/>
      <c r="NRX293" s="309"/>
      <c r="NRY293" s="309"/>
      <c r="NRZ293" s="309"/>
      <c r="NSA293" s="309"/>
      <c r="NSB293" s="309"/>
      <c r="NSC293" s="309"/>
      <c r="NSD293" s="309"/>
      <c r="NSE293" s="309"/>
      <c r="NSF293" s="309"/>
      <c r="NSG293" s="309"/>
      <c r="NSH293" s="309"/>
      <c r="NSI293" s="309"/>
      <c r="NSJ293" s="309"/>
      <c r="NSK293" s="309"/>
      <c r="NSL293" s="309"/>
      <c r="NSM293" s="309"/>
      <c r="NSN293" s="309"/>
      <c r="NSO293" s="309"/>
      <c r="NSP293" s="309"/>
      <c r="NSQ293" s="309"/>
      <c r="NSR293" s="309"/>
      <c r="NSS293" s="309"/>
      <c r="NST293" s="309"/>
      <c r="NSU293" s="309"/>
      <c r="NSV293" s="309"/>
      <c r="NSW293" s="309"/>
      <c r="NSX293" s="309"/>
      <c r="NSY293" s="309"/>
      <c r="NSZ293" s="309"/>
      <c r="NTA293" s="309"/>
      <c r="NTB293" s="309"/>
      <c r="NTC293" s="309"/>
      <c r="NTD293" s="309"/>
      <c r="NTE293" s="309"/>
      <c r="NTF293" s="309"/>
      <c r="NTG293" s="309"/>
      <c r="NTH293" s="309"/>
      <c r="NTI293" s="309"/>
      <c r="NTJ293" s="309"/>
      <c r="NTK293" s="309"/>
      <c r="NTL293" s="309"/>
      <c r="NTM293" s="309"/>
      <c r="NTN293" s="309"/>
      <c r="NTO293" s="309"/>
      <c r="NTP293" s="309"/>
      <c r="NTQ293" s="309"/>
      <c r="NTR293" s="309"/>
      <c r="NTS293" s="309"/>
      <c r="NTT293" s="309"/>
      <c r="NTU293" s="309"/>
      <c r="NTV293" s="309"/>
      <c r="NTW293" s="309"/>
      <c r="NTX293" s="309"/>
      <c r="NTY293" s="309"/>
      <c r="NTZ293" s="309"/>
      <c r="NUA293" s="309"/>
      <c r="NUB293" s="309"/>
      <c r="NUC293" s="309"/>
      <c r="NUD293" s="309"/>
      <c r="NUE293" s="309"/>
      <c r="NUF293" s="309"/>
      <c r="NUG293" s="309"/>
      <c r="NUH293" s="309"/>
      <c r="NUI293" s="309"/>
      <c r="NUJ293" s="309"/>
      <c r="NUK293" s="309"/>
      <c r="NUL293" s="309"/>
      <c r="NUM293" s="309"/>
      <c r="NUN293" s="309"/>
      <c r="NUO293" s="309"/>
      <c r="NUP293" s="309"/>
      <c r="NUQ293" s="309"/>
      <c r="NUR293" s="309"/>
      <c r="NUS293" s="309"/>
      <c r="NUT293" s="309"/>
      <c r="NUU293" s="309"/>
      <c r="NUV293" s="309"/>
      <c r="NUW293" s="309"/>
      <c r="NUX293" s="309"/>
      <c r="NUY293" s="309"/>
      <c r="NUZ293" s="309"/>
      <c r="NVA293" s="309"/>
      <c r="NVB293" s="309"/>
      <c r="NVC293" s="309"/>
      <c r="NVD293" s="309"/>
      <c r="NVE293" s="309"/>
      <c r="NVF293" s="309"/>
      <c r="NVG293" s="309"/>
      <c r="NVH293" s="309"/>
      <c r="NVI293" s="309"/>
      <c r="NVJ293" s="309"/>
      <c r="NVK293" s="309"/>
      <c r="NVL293" s="309"/>
      <c r="NVM293" s="309"/>
      <c r="NVN293" s="309"/>
      <c r="NVO293" s="309"/>
      <c r="NVP293" s="309"/>
      <c r="NVQ293" s="309"/>
      <c r="NVR293" s="309"/>
      <c r="NVS293" s="309"/>
      <c r="NVT293" s="309"/>
      <c r="NVU293" s="309"/>
      <c r="NVV293" s="309"/>
      <c r="NVW293" s="309"/>
      <c r="NVX293" s="309"/>
      <c r="NVY293" s="309"/>
      <c r="NVZ293" s="309"/>
      <c r="NWA293" s="309"/>
      <c r="NWB293" s="309"/>
      <c r="NWC293" s="309"/>
      <c r="NWD293" s="309"/>
      <c r="NWE293" s="309"/>
      <c r="NWF293" s="309"/>
      <c r="NWG293" s="309"/>
      <c r="NWH293" s="309"/>
      <c r="NWI293" s="309"/>
      <c r="NWJ293" s="309"/>
      <c r="NWK293" s="309"/>
      <c r="NWL293" s="309"/>
      <c r="NWM293" s="309"/>
      <c r="NWN293" s="309"/>
      <c r="NWO293" s="309"/>
      <c r="NWP293" s="309"/>
      <c r="NWQ293" s="309"/>
      <c r="NWR293" s="309"/>
      <c r="NWS293" s="309"/>
      <c r="NWT293" s="309"/>
      <c r="NWU293" s="309"/>
      <c r="NWV293" s="309"/>
      <c r="NWW293" s="309"/>
      <c r="NWX293" s="309"/>
      <c r="NWY293" s="309"/>
      <c r="NWZ293" s="309"/>
      <c r="NXA293" s="309"/>
      <c r="NXB293" s="309"/>
      <c r="NXC293" s="309"/>
      <c r="NXD293" s="309"/>
      <c r="NXE293" s="309"/>
      <c r="NXF293" s="309"/>
      <c r="NXG293" s="309"/>
      <c r="NXH293" s="309"/>
      <c r="NXI293" s="309"/>
      <c r="NXJ293" s="309"/>
      <c r="NXK293" s="309"/>
      <c r="NXL293" s="309"/>
      <c r="NXM293" s="309"/>
      <c r="NXN293" s="309"/>
      <c r="NXO293" s="309"/>
      <c r="NXP293" s="309"/>
      <c r="NXQ293" s="309"/>
      <c r="NXR293" s="309"/>
      <c r="NXS293" s="309"/>
      <c r="NXT293" s="309"/>
      <c r="NXU293" s="309"/>
      <c r="NXV293" s="309"/>
      <c r="NXW293" s="309"/>
      <c r="NXX293" s="309"/>
      <c r="NXY293" s="309"/>
      <c r="NXZ293" s="309"/>
      <c r="NYA293" s="309"/>
      <c r="NYB293" s="309"/>
      <c r="NYC293" s="309"/>
      <c r="NYD293" s="309"/>
      <c r="NYE293" s="309"/>
      <c r="NYF293" s="309"/>
      <c r="NYG293" s="309"/>
      <c r="NYH293" s="309"/>
      <c r="NYI293" s="309"/>
      <c r="NYJ293" s="309"/>
      <c r="NYK293" s="309"/>
      <c r="NYL293" s="309"/>
      <c r="NYM293" s="309"/>
      <c r="NYN293" s="309"/>
      <c r="NYO293" s="309"/>
      <c r="NYP293" s="309"/>
      <c r="NYQ293" s="309"/>
      <c r="NYR293" s="309"/>
      <c r="NYS293" s="309"/>
      <c r="NYT293" s="309"/>
      <c r="NYU293" s="309"/>
      <c r="NYV293" s="309"/>
      <c r="NYW293" s="309"/>
      <c r="NYX293" s="309"/>
      <c r="NYY293" s="309"/>
      <c r="NYZ293" s="309"/>
      <c r="NZA293" s="309"/>
      <c r="NZB293" s="309"/>
      <c r="NZC293" s="309"/>
      <c r="NZD293" s="309"/>
      <c r="NZE293" s="309"/>
      <c r="NZF293" s="309"/>
      <c r="NZG293" s="309"/>
      <c r="NZH293" s="309"/>
      <c r="NZI293" s="309"/>
      <c r="NZJ293" s="309"/>
      <c r="NZK293" s="309"/>
      <c r="NZL293" s="309"/>
      <c r="NZM293" s="309"/>
      <c r="NZN293" s="309"/>
      <c r="NZO293" s="309"/>
      <c r="NZP293" s="309"/>
      <c r="NZQ293" s="309"/>
      <c r="NZR293" s="309"/>
      <c r="NZS293" s="309"/>
      <c r="NZT293" s="309"/>
      <c r="NZU293" s="309"/>
      <c r="NZV293" s="309"/>
      <c r="NZW293" s="309"/>
      <c r="NZX293" s="309"/>
      <c r="NZY293" s="309"/>
      <c r="NZZ293" s="309"/>
      <c r="OAA293" s="309"/>
      <c r="OAB293" s="309"/>
      <c r="OAC293" s="309"/>
      <c r="OAD293" s="309"/>
      <c r="OAE293" s="309"/>
      <c r="OAF293" s="309"/>
      <c r="OAG293" s="309"/>
      <c r="OAH293" s="309"/>
      <c r="OAI293" s="309"/>
      <c r="OAJ293" s="309"/>
      <c r="OAK293" s="309"/>
      <c r="OAL293" s="309"/>
      <c r="OAM293" s="309"/>
      <c r="OAN293" s="309"/>
      <c r="OAO293" s="309"/>
      <c r="OAP293" s="309"/>
      <c r="OAQ293" s="309"/>
      <c r="OAR293" s="309"/>
      <c r="OAS293" s="309"/>
      <c r="OAT293" s="309"/>
      <c r="OAU293" s="309"/>
      <c r="OAV293" s="309"/>
      <c r="OAW293" s="309"/>
      <c r="OAX293" s="309"/>
      <c r="OAY293" s="309"/>
      <c r="OAZ293" s="309"/>
      <c r="OBA293" s="309"/>
      <c r="OBB293" s="309"/>
      <c r="OBC293" s="309"/>
      <c r="OBD293" s="309"/>
      <c r="OBE293" s="309"/>
      <c r="OBF293" s="309"/>
      <c r="OBG293" s="309"/>
      <c r="OBH293" s="309"/>
      <c r="OBI293" s="309"/>
      <c r="OBJ293" s="309"/>
      <c r="OBK293" s="309"/>
      <c r="OBL293" s="309"/>
      <c r="OBM293" s="309"/>
      <c r="OBN293" s="309"/>
      <c r="OBO293" s="309"/>
      <c r="OBP293" s="309"/>
      <c r="OBQ293" s="309"/>
      <c r="OBR293" s="309"/>
      <c r="OBS293" s="309"/>
      <c r="OBT293" s="309"/>
      <c r="OBU293" s="309"/>
      <c r="OBV293" s="309"/>
      <c r="OBW293" s="309"/>
      <c r="OBX293" s="309"/>
      <c r="OBY293" s="309"/>
      <c r="OBZ293" s="309"/>
      <c r="OCA293" s="309"/>
      <c r="OCB293" s="309"/>
      <c r="OCC293" s="309"/>
      <c r="OCD293" s="309"/>
      <c r="OCE293" s="309"/>
      <c r="OCF293" s="309"/>
      <c r="OCG293" s="309"/>
      <c r="OCH293" s="309"/>
      <c r="OCI293" s="309"/>
      <c r="OCJ293" s="309"/>
      <c r="OCK293" s="309"/>
      <c r="OCL293" s="309"/>
      <c r="OCM293" s="309"/>
      <c r="OCN293" s="309"/>
      <c r="OCO293" s="309"/>
      <c r="OCP293" s="309"/>
      <c r="OCQ293" s="309"/>
      <c r="OCR293" s="309"/>
      <c r="OCS293" s="309"/>
      <c r="OCT293" s="309"/>
      <c r="OCU293" s="309"/>
      <c r="OCV293" s="309"/>
      <c r="OCW293" s="309"/>
      <c r="OCX293" s="309"/>
      <c r="OCY293" s="309"/>
      <c r="OCZ293" s="309"/>
      <c r="ODA293" s="309"/>
      <c r="ODB293" s="309"/>
      <c r="ODC293" s="309"/>
      <c r="ODD293" s="309"/>
      <c r="ODE293" s="309"/>
      <c r="ODF293" s="309"/>
      <c r="ODG293" s="309"/>
      <c r="ODH293" s="309"/>
      <c r="ODI293" s="309"/>
      <c r="ODJ293" s="309"/>
      <c r="ODK293" s="309"/>
      <c r="ODL293" s="309"/>
      <c r="ODM293" s="309"/>
      <c r="ODN293" s="309"/>
      <c r="ODO293" s="309"/>
      <c r="ODP293" s="309"/>
      <c r="ODQ293" s="309"/>
      <c r="ODR293" s="309"/>
      <c r="ODS293" s="309"/>
      <c r="ODT293" s="309"/>
      <c r="ODU293" s="309"/>
      <c r="ODV293" s="309"/>
      <c r="ODW293" s="309"/>
      <c r="ODX293" s="309"/>
      <c r="ODY293" s="309"/>
      <c r="ODZ293" s="309"/>
      <c r="OEA293" s="309"/>
      <c r="OEB293" s="309"/>
      <c r="OEC293" s="309"/>
      <c r="OED293" s="309"/>
      <c r="OEE293" s="309"/>
      <c r="OEF293" s="309"/>
      <c r="OEG293" s="309"/>
      <c r="OEH293" s="309"/>
      <c r="OEI293" s="309"/>
      <c r="OEJ293" s="309"/>
      <c r="OEK293" s="309"/>
      <c r="OEL293" s="309"/>
      <c r="OEM293" s="309"/>
      <c r="OEN293" s="309"/>
      <c r="OEO293" s="309"/>
      <c r="OEP293" s="309"/>
      <c r="OEQ293" s="309"/>
      <c r="OER293" s="309"/>
      <c r="OES293" s="309"/>
      <c r="OET293" s="309"/>
      <c r="OEU293" s="309"/>
      <c r="OEV293" s="309"/>
      <c r="OEW293" s="309"/>
      <c r="OEX293" s="309"/>
      <c r="OEY293" s="309"/>
      <c r="OEZ293" s="309"/>
      <c r="OFA293" s="309"/>
      <c r="OFB293" s="309"/>
      <c r="OFC293" s="309"/>
      <c r="OFD293" s="309"/>
      <c r="OFE293" s="309"/>
      <c r="OFF293" s="309"/>
      <c r="OFG293" s="309"/>
      <c r="OFH293" s="309"/>
      <c r="OFI293" s="309"/>
      <c r="OFJ293" s="309"/>
      <c r="OFK293" s="309"/>
      <c r="OFL293" s="309"/>
      <c r="OFM293" s="309"/>
      <c r="OFN293" s="309"/>
      <c r="OFO293" s="309"/>
      <c r="OFP293" s="309"/>
      <c r="OFQ293" s="309"/>
      <c r="OFR293" s="309"/>
      <c r="OFS293" s="309"/>
      <c r="OFT293" s="309"/>
      <c r="OFU293" s="309"/>
      <c r="OFV293" s="309"/>
      <c r="OFW293" s="309"/>
      <c r="OFX293" s="309"/>
      <c r="OFY293" s="309"/>
      <c r="OFZ293" s="309"/>
      <c r="OGA293" s="309"/>
      <c r="OGB293" s="309"/>
      <c r="OGC293" s="309"/>
      <c r="OGD293" s="309"/>
      <c r="OGE293" s="309"/>
      <c r="OGF293" s="309"/>
      <c r="OGG293" s="309"/>
      <c r="OGH293" s="309"/>
      <c r="OGI293" s="309"/>
      <c r="OGJ293" s="309"/>
      <c r="OGK293" s="309"/>
      <c r="OGL293" s="309"/>
      <c r="OGM293" s="309"/>
      <c r="OGN293" s="309"/>
      <c r="OGO293" s="309"/>
      <c r="OGP293" s="309"/>
      <c r="OGQ293" s="309"/>
      <c r="OGR293" s="309"/>
      <c r="OGS293" s="309"/>
      <c r="OGT293" s="309"/>
      <c r="OGU293" s="309"/>
      <c r="OGV293" s="309"/>
      <c r="OGW293" s="309"/>
      <c r="OGX293" s="309"/>
      <c r="OGY293" s="309"/>
      <c r="OGZ293" s="309"/>
      <c r="OHA293" s="309"/>
      <c r="OHB293" s="309"/>
      <c r="OHC293" s="309"/>
      <c r="OHD293" s="309"/>
      <c r="OHE293" s="309"/>
      <c r="OHF293" s="309"/>
      <c r="OHG293" s="309"/>
      <c r="OHH293" s="309"/>
      <c r="OHI293" s="309"/>
      <c r="OHJ293" s="309"/>
      <c r="OHK293" s="309"/>
      <c r="OHL293" s="309"/>
      <c r="OHM293" s="309"/>
      <c r="OHN293" s="309"/>
      <c r="OHO293" s="309"/>
      <c r="OHP293" s="309"/>
      <c r="OHQ293" s="309"/>
      <c r="OHR293" s="309"/>
      <c r="OHS293" s="309"/>
      <c r="OHT293" s="309"/>
      <c r="OHU293" s="309"/>
      <c r="OHV293" s="309"/>
      <c r="OHW293" s="309"/>
      <c r="OHX293" s="309"/>
      <c r="OHY293" s="309"/>
      <c r="OHZ293" s="309"/>
      <c r="OIA293" s="309"/>
      <c r="OIB293" s="309"/>
      <c r="OIC293" s="309"/>
      <c r="OID293" s="309"/>
      <c r="OIE293" s="309"/>
      <c r="OIF293" s="309"/>
      <c r="OIG293" s="309"/>
      <c r="OIH293" s="309"/>
      <c r="OII293" s="309"/>
      <c r="OIJ293" s="309"/>
      <c r="OIK293" s="309"/>
      <c r="OIL293" s="309"/>
      <c r="OIM293" s="309"/>
      <c r="OIN293" s="309"/>
      <c r="OIO293" s="309"/>
      <c r="OIP293" s="309"/>
      <c r="OIQ293" s="309"/>
      <c r="OIR293" s="309"/>
      <c r="OIS293" s="309"/>
      <c r="OIT293" s="309"/>
      <c r="OIU293" s="309"/>
      <c r="OIV293" s="309"/>
      <c r="OIW293" s="309"/>
      <c r="OIX293" s="309"/>
      <c r="OIY293" s="309"/>
      <c r="OIZ293" s="309"/>
      <c r="OJA293" s="309"/>
      <c r="OJB293" s="309"/>
      <c r="OJC293" s="309"/>
      <c r="OJD293" s="309"/>
      <c r="OJE293" s="309"/>
      <c r="OJF293" s="309"/>
      <c r="OJG293" s="309"/>
      <c r="OJH293" s="309"/>
      <c r="OJI293" s="309"/>
      <c r="OJJ293" s="309"/>
      <c r="OJK293" s="309"/>
      <c r="OJL293" s="309"/>
      <c r="OJM293" s="309"/>
      <c r="OJN293" s="309"/>
      <c r="OJO293" s="309"/>
      <c r="OJP293" s="309"/>
      <c r="OJQ293" s="309"/>
      <c r="OJR293" s="309"/>
      <c r="OJS293" s="309"/>
      <c r="OJT293" s="309"/>
      <c r="OJU293" s="309"/>
      <c r="OJV293" s="309"/>
      <c r="OJW293" s="309"/>
      <c r="OJX293" s="309"/>
      <c r="OJY293" s="309"/>
      <c r="OJZ293" s="309"/>
      <c r="OKA293" s="309"/>
      <c r="OKB293" s="309"/>
      <c r="OKC293" s="309"/>
      <c r="OKD293" s="309"/>
      <c r="OKE293" s="309"/>
      <c r="OKF293" s="309"/>
      <c r="OKG293" s="309"/>
      <c r="OKH293" s="309"/>
      <c r="OKI293" s="309"/>
      <c r="OKJ293" s="309"/>
      <c r="OKK293" s="309"/>
      <c r="OKL293" s="309"/>
      <c r="OKM293" s="309"/>
      <c r="OKN293" s="309"/>
      <c r="OKO293" s="309"/>
      <c r="OKP293" s="309"/>
      <c r="OKQ293" s="309"/>
      <c r="OKR293" s="309"/>
      <c r="OKS293" s="309"/>
      <c r="OKT293" s="309"/>
      <c r="OKU293" s="309"/>
      <c r="OKV293" s="309"/>
      <c r="OKW293" s="309"/>
      <c r="OKX293" s="309"/>
      <c r="OKY293" s="309"/>
      <c r="OKZ293" s="309"/>
      <c r="OLA293" s="309"/>
      <c r="OLB293" s="309"/>
      <c r="OLC293" s="309"/>
      <c r="OLD293" s="309"/>
      <c r="OLE293" s="309"/>
      <c r="OLF293" s="309"/>
      <c r="OLG293" s="309"/>
      <c r="OLH293" s="309"/>
      <c r="OLI293" s="309"/>
      <c r="OLJ293" s="309"/>
      <c r="OLK293" s="309"/>
      <c r="OLL293" s="309"/>
      <c r="OLM293" s="309"/>
      <c r="OLN293" s="309"/>
      <c r="OLO293" s="309"/>
      <c r="OLP293" s="309"/>
      <c r="OLQ293" s="309"/>
      <c r="OLR293" s="309"/>
      <c r="OLS293" s="309"/>
      <c r="OLT293" s="309"/>
      <c r="OLU293" s="309"/>
      <c r="OLV293" s="309"/>
      <c r="OLW293" s="309"/>
      <c r="OLX293" s="309"/>
      <c r="OLY293" s="309"/>
      <c r="OLZ293" s="309"/>
      <c r="OMA293" s="309"/>
      <c r="OMB293" s="309"/>
      <c r="OMC293" s="309"/>
      <c r="OMD293" s="309"/>
      <c r="OME293" s="309"/>
      <c r="OMF293" s="309"/>
      <c r="OMG293" s="309"/>
      <c r="OMH293" s="309"/>
      <c r="OMI293" s="309"/>
      <c r="OMJ293" s="309"/>
      <c r="OMK293" s="309"/>
      <c r="OML293" s="309"/>
      <c r="OMM293" s="309"/>
      <c r="OMN293" s="309"/>
      <c r="OMO293" s="309"/>
      <c r="OMP293" s="309"/>
      <c r="OMQ293" s="309"/>
      <c r="OMR293" s="309"/>
      <c r="OMS293" s="309"/>
      <c r="OMT293" s="309"/>
      <c r="OMU293" s="309"/>
      <c r="OMV293" s="309"/>
      <c r="OMW293" s="309"/>
      <c r="OMX293" s="309"/>
      <c r="OMY293" s="309"/>
      <c r="OMZ293" s="309"/>
      <c r="ONA293" s="309"/>
      <c r="ONB293" s="309"/>
      <c r="ONC293" s="309"/>
      <c r="OND293" s="309"/>
      <c r="ONE293" s="309"/>
      <c r="ONF293" s="309"/>
      <c r="ONG293" s="309"/>
      <c r="ONH293" s="309"/>
      <c r="ONI293" s="309"/>
      <c r="ONJ293" s="309"/>
      <c r="ONK293" s="309"/>
      <c r="ONL293" s="309"/>
      <c r="ONM293" s="309"/>
      <c r="ONN293" s="309"/>
      <c r="ONO293" s="309"/>
      <c r="ONP293" s="309"/>
      <c r="ONQ293" s="309"/>
      <c r="ONR293" s="309"/>
      <c r="ONS293" s="309"/>
      <c r="ONT293" s="309"/>
      <c r="ONU293" s="309"/>
      <c r="ONV293" s="309"/>
      <c r="ONW293" s="309"/>
      <c r="ONX293" s="309"/>
      <c r="ONY293" s="309"/>
      <c r="ONZ293" s="309"/>
      <c r="OOA293" s="309"/>
      <c r="OOB293" s="309"/>
      <c r="OOC293" s="309"/>
      <c r="OOD293" s="309"/>
      <c r="OOE293" s="309"/>
      <c r="OOF293" s="309"/>
      <c r="OOG293" s="309"/>
      <c r="OOH293" s="309"/>
      <c r="OOI293" s="309"/>
      <c r="OOJ293" s="309"/>
      <c r="OOK293" s="309"/>
      <c r="OOL293" s="309"/>
      <c r="OOM293" s="309"/>
      <c r="OON293" s="309"/>
      <c r="OOO293" s="309"/>
      <c r="OOP293" s="309"/>
      <c r="OOQ293" s="309"/>
      <c r="OOR293" s="309"/>
      <c r="OOS293" s="309"/>
      <c r="OOT293" s="309"/>
      <c r="OOU293" s="309"/>
      <c r="OOV293" s="309"/>
      <c r="OOW293" s="309"/>
      <c r="OOX293" s="309"/>
      <c r="OOY293" s="309"/>
      <c r="OOZ293" s="309"/>
      <c r="OPA293" s="309"/>
      <c r="OPB293" s="309"/>
      <c r="OPC293" s="309"/>
      <c r="OPD293" s="309"/>
      <c r="OPE293" s="309"/>
      <c r="OPF293" s="309"/>
      <c r="OPG293" s="309"/>
      <c r="OPH293" s="309"/>
      <c r="OPI293" s="309"/>
      <c r="OPJ293" s="309"/>
      <c r="OPK293" s="309"/>
      <c r="OPL293" s="309"/>
      <c r="OPM293" s="309"/>
      <c r="OPN293" s="309"/>
      <c r="OPO293" s="309"/>
      <c r="OPP293" s="309"/>
      <c r="OPQ293" s="309"/>
      <c r="OPR293" s="309"/>
      <c r="OPS293" s="309"/>
      <c r="OPT293" s="309"/>
      <c r="OPU293" s="309"/>
      <c r="OPV293" s="309"/>
      <c r="OPW293" s="309"/>
      <c r="OPX293" s="309"/>
      <c r="OPY293" s="309"/>
      <c r="OPZ293" s="309"/>
      <c r="OQA293" s="309"/>
      <c r="OQB293" s="309"/>
      <c r="OQC293" s="309"/>
      <c r="OQD293" s="309"/>
      <c r="OQE293" s="309"/>
      <c r="OQF293" s="309"/>
      <c r="OQG293" s="309"/>
      <c r="OQH293" s="309"/>
      <c r="OQI293" s="309"/>
      <c r="OQJ293" s="309"/>
      <c r="OQK293" s="309"/>
      <c r="OQL293" s="309"/>
      <c r="OQM293" s="309"/>
      <c r="OQN293" s="309"/>
      <c r="OQO293" s="309"/>
      <c r="OQP293" s="309"/>
      <c r="OQQ293" s="309"/>
      <c r="OQR293" s="309"/>
      <c r="OQS293" s="309"/>
      <c r="OQT293" s="309"/>
      <c r="OQU293" s="309"/>
      <c r="OQV293" s="309"/>
      <c r="OQW293" s="309"/>
      <c r="OQX293" s="309"/>
      <c r="OQY293" s="309"/>
      <c r="OQZ293" s="309"/>
      <c r="ORA293" s="309"/>
      <c r="ORB293" s="309"/>
      <c r="ORC293" s="309"/>
      <c r="ORD293" s="309"/>
      <c r="ORE293" s="309"/>
      <c r="ORF293" s="309"/>
      <c r="ORG293" s="309"/>
      <c r="ORH293" s="309"/>
      <c r="ORI293" s="309"/>
      <c r="ORJ293" s="309"/>
      <c r="ORK293" s="309"/>
      <c r="ORL293" s="309"/>
      <c r="ORM293" s="309"/>
      <c r="ORN293" s="309"/>
      <c r="ORO293" s="309"/>
      <c r="ORP293" s="309"/>
      <c r="ORQ293" s="309"/>
      <c r="ORR293" s="309"/>
      <c r="ORS293" s="309"/>
      <c r="ORT293" s="309"/>
      <c r="ORU293" s="309"/>
      <c r="ORV293" s="309"/>
      <c r="ORW293" s="309"/>
      <c r="ORX293" s="309"/>
      <c r="ORY293" s="309"/>
      <c r="ORZ293" s="309"/>
      <c r="OSA293" s="309"/>
      <c r="OSB293" s="309"/>
      <c r="OSC293" s="309"/>
      <c r="OSD293" s="309"/>
      <c r="OSE293" s="309"/>
      <c r="OSF293" s="309"/>
      <c r="OSG293" s="309"/>
      <c r="OSH293" s="309"/>
      <c r="OSI293" s="309"/>
      <c r="OSJ293" s="309"/>
      <c r="OSK293" s="309"/>
      <c r="OSL293" s="309"/>
      <c r="OSM293" s="309"/>
      <c r="OSN293" s="309"/>
      <c r="OSO293" s="309"/>
      <c r="OSP293" s="309"/>
      <c r="OSQ293" s="309"/>
      <c r="OSR293" s="309"/>
      <c r="OSS293" s="309"/>
      <c r="OST293" s="309"/>
      <c r="OSU293" s="309"/>
      <c r="OSV293" s="309"/>
      <c r="OSW293" s="309"/>
      <c r="OSX293" s="309"/>
      <c r="OSY293" s="309"/>
      <c r="OSZ293" s="309"/>
      <c r="OTA293" s="309"/>
      <c r="OTB293" s="309"/>
      <c r="OTC293" s="309"/>
      <c r="OTD293" s="309"/>
      <c r="OTE293" s="309"/>
      <c r="OTF293" s="309"/>
      <c r="OTG293" s="309"/>
      <c r="OTH293" s="309"/>
      <c r="OTI293" s="309"/>
      <c r="OTJ293" s="309"/>
      <c r="OTK293" s="309"/>
      <c r="OTL293" s="309"/>
      <c r="OTM293" s="309"/>
      <c r="OTN293" s="309"/>
      <c r="OTO293" s="309"/>
      <c r="OTP293" s="309"/>
      <c r="OTQ293" s="309"/>
      <c r="OTR293" s="309"/>
      <c r="OTS293" s="309"/>
      <c r="OTT293" s="309"/>
      <c r="OTU293" s="309"/>
      <c r="OTV293" s="309"/>
      <c r="OTW293" s="309"/>
      <c r="OTX293" s="309"/>
      <c r="OTY293" s="309"/>
      <c r="OTZ293" s="309"/>
      <c r="OUA293" s="309"/>
      <c r="OUB293" s="309"/>
      <c r="OUC293" s="309"/>
      <c r="OUD293" s="309"/>
      <c r="OUE293" s="309"/>
      <c r="OUF293" s="309"/>
      <c r="OUG293" s="309"/>
      <c r="OUH293" s="309"/>
      <c r="OUI293" s="309"/>
      <c r="OUJ293" s="309"/>
      <c r="OUK293" s="309"/>
      <c r="OUL293" s="309"/>
      <c r="OUM293" s="309"/>
      <c r="OUN293" s="309"/>
      <c r="OUO293" s="309"/>
      <c r="OUP293" s="309"/>
      <c r="OUQ293" s="309"/>
      <c r="OUR293" s="309"/>
      <c r="OUS293" s="309"/>
      <c r="OUT293" s="309"/>
      <c r="OUU293" s="309"/>
      <c r="OUV293" s="309"/>
      <c r="OUW293" s="309"/>
      <c r="OUX293" s="309"/>
      <c r="OUY293" s="309"/>
      <c r="OUZ293" s="309"/>
      <c r="OVA293" s="309"/>
      <c r="OVB293" s="309"/>
      <c r="OVC293" s="309"/>
      <c r="OVD293" s="309"/>
      <c r="OVE293" s="309"/>
      <c r="OVF293" s="309"/>
      <c r="OVG293" s="309"/>
      <c r="OVH293" s="309"/>
      <c r="OVI293" s="309"/>
      <c r="OVJ293" s="309"/>
      <c r="OVK293" s="309"/>
      <c r="OVL293" s="309"/>
      <c r="OVM293" s="309"/>
      <c r="OVN293" s="309"/>
      <c r="OVO293" s="309"/>
      <c r="OVP293" s="309"/>
      <c r="OVQ293" s="309"/>
      <c r="OVR293" s="309"/>
      <c r="OVS293" s="309"/>
      <c r="OVT293" s="309"/>
      <c r="OVU293" s="309"/>
      <c r="OVV293" s="309"/>
      <c r="OVW293" s="309"/>
      <c r="OVX293" s="309"/>
      <c r="OVY293" s="309"/>
      <c r="OVZ293" s="309"/>
      <c r="OWA293" s="309"/>
      <c r="OWB293" s="309"/>
      <c r="OWC293" s="309"/>
      <c r="OWD293" s="309"/>
      <c r="OWE293" s="309"/>
      <c r="OWF293" s="309"/>
      <c r="OWG293" s="309"/>
      <c r="OWH293" s="309"/>
      <c r="OWI293" s="309"/>
      <c r="OWJ293" s="309"/>
      <c r="OWK293" s="309"/>
      <c r="OWL293" s="309"/>
      <c r="OWM293" s="309"/>
      <c r="OWN293" s="309"/>
      <c r="OWO293" s="309"/>
      <c r="OWP293" s="309"/>
      <c r="OWQ293" s="309"/>
      <c r="OWR293" s="309"/>
      <c r="OWS293" s="309"/>
      <c r="OWT293" s="309"/>
      <c r="OWU293" s="309"/>
      <c r="OWV293" s="309"/>
      <c r="OWW293" s="309"/>
      <c r="OWX293" s="309"/>
      <c r="OWY293" s="309"/>
      <c r="OWZ293" s="309"/>
      <c r="OXA293" s="309"/>
      <c r="OXB293" s="309"/>
      <c r="OXC293" s="309"/>
      <c r="OXD293" s="309"/>
      <c r="OXE293" s="309"/>
      <c r="OXF293" s="309"/>
      <c r="OXG293" s="309"/>
      <c r="OXH293" s="309"/>
      <c r="OXI293" s="309"/>
      <c r="OXJ293" s="309"/>
      <c r="OXK293" s="309"/>
      <c r="OXL293" s="309"/>
      <c r="OXM293" s="309"/>
      <c r="OXN293" s="309"/>
      <c r="OXO293" s="309"/>
      <c r="OXP293" s="309"/>
      <c r="OXQ293" s="309"/>
      <c r="OXR293" s="309"/>
      <c r="OXS293" s="309"/>
      <c r="OXT293" s="309"/>
      <c r="OXU293" s="309"/>
      <c r="OXV293" s="309"/>
      <c r="OXW293" s="309"/>
      <c r="OXX293" s="309"/>
      <c r="OXY293" s="309"/>
      <c r="OXZ293" s="309"/>
      <c r="OYA293" s="309"/>
      <c r="OYB293" s="309"/>
      <c r="OYC293" s="309"/>
      <c r="OYD293" s="309"/>
      <c r="OYE293" s="309"/>
      <c r="OYF293" s="309"/>
      <c r="OYG293" s="309"/>
      <c r="OYH293" s="309"/>
      <c r="OYI293" s="309"/>
      <c r="OYJ293" s="309"/>
      <c r="OYK293" s="309"/>
      <c r="OYL293" s="309"/>
      <c r="OYM293" s="309"/>
      <c r="OYN293" s="309"/>
      <c r="OYO293" s="309"/>
      <c r="OYP293" s="309"/>
      <c r="OYQ293" s="309"/>
      <c r="OYR293" s="309"/>
      <c r="OYS293" s="309"/>
      <c r="OYT293" s="309"/>
      <c r="OYU293" s="309"/>
      <c r="OYV293" s="309"/>
      <c r="OYW293" s="309"/>
      <c r="OYX293" s="309"/>
      <c r="OYY293" s="309"/>
      <c r="OYZ293" s="309"/>
      <c r="OZA293" s="309"/>
      <c r="OZB293" s="309"/>
      <c r="OZC293" s="309"/>
      <c r="OZD293" s="309"/>
      <c r="OZE293" s="309"/>
      <c r="OZF293" s="309"/>
      <c r="OZG293" s="309"/>
      <c r="OZH293" s="309"/>
      <c r="OZI293" s="309"/>
      <c r="OZJ293" s="309"/>
      <c r="OZK293" s="309"/>
      <c r="OZL293" s="309"/>
      <c r="OZM293" s="309"/>
      <c r="OZN293" s="309"/>
      <c r="OZO293" s="309"/>
      <c r="OZP293" s="309"/>
      <c r="OZQ293" s="309"/>
      <c r="OZR293" s="309"/>
      <c r="OZS293" s="309"/>
      <c r="OZT293" s="309"/>
      <c r="OZU293" s="309"/>
      <c r="OZV293" s="309"/>
      <c r="OZW293" s="309"/>
      <c r="OZX293" s="309"/>
      <c r="OZY293" s="309"/>
      <c r="OZZ293" s="309"/>
      <c r="PAA293" s="309"/>
      <c r="PAB293" s="309"/>
      <c r="PAC293" s="309"/>
      <c r="PAD293" s="309"/>
      <c r="PAE293" s="309"/>
      <c r="PAF293" s="309"/>
      <c r="PAG293" s="309"/>
      <c r="PAH293" s="309"/>
      <c r="PAI293" s="309"/>
      <c r="PAJ293" s="309"/>
      <c r="PAK293" s="309"/>
      <c r="PAL293" s="309"/>
      <c r="PAM293" s="309"/>
      <c r="PAN293" s="309"/>
      <c r="PAO293" s="309"/>
      <c r="PAP293" s="309"/>
      <c r="PAQ293" s="309"/>
      <c r="PAR293" s="309"/>
      <c r="PAS293" s="309"/>
      <c r="PAT293" s="309"/>
      <c r="PAU293" s="309"/>
      <c r="PAV293" s="309"/>
      <c r="PAW293" s="309"/>
      <c r="PAX293" s="309"/>
      <c r="PAY293" s="309"/>
      <c r="PAZ293" s="309"/>
      <c r="PBA293" s="309"/>
      <c r="PBB293" s="309"/>
      <c r="PBC293" s="309"/>
      <c r="PBD293" s="309"/>
      <c r="PBE293" s="309"/>
      <c r="PBF293" s="309"/>
      <c r="PBG293" s="309"/>
      <c r="PBH293" s="309"/>
      <c r="PBI293" s="309"/>
      <c r="PBJ293" s="309"/>
      <c r="PBK293" s="309"/>
      <c r="PBL293" s="309"/>
      <c r="PBM293" s="309"/>
      <c r="PBN293" s="309"/>
      <c r="PBO293" s="309"/>
      <c r="PBP293" s="309"/>
      <c r="PBQ293" s="309"/>
      <c r="PBR293" s="309"/>
      <c r="PBS293" s="309"/>
      <c r="PBT293" s="309"/>
      <c r="PBU293" s="309"/>
      <c r="PBV293" s="309"/>
      <c r="PBW293" s="309"/>
      <c r="PBX293" s="309"/>
      <c r="PBY293" s="309"/>
      <c r="PBZ293" s="309"/>
      <c r="PCA293" s="309"/>
      <c r="PCB293" s="309"/>
      <c r="PCC293" s="309"/>
      <c r="PCD293" s="309"/>
      <c r="PCE293" s="309"/>
      <c r="PCF293" s="309"/>
      <c r="PCG293" s="309"/>
      <c r="PCH293" s="309"/>
      <c r="PCI293" s="309"/>
      <c r="PCJ293" s="309"/>
      <c r="PCK293" s="309"/>
      <c r="PCL293" s="309"/>
      <c r="PCM293" s="309"/>
      <c r="PCN293" s="309"/>
      <c r="PCO293" s="309"/>
      <c r="PCP293" s="309"/>
      <c r="PCQ293" s="309"/>
      <c r="PCR293" s="309"/>
      <c r="PCS293" s="309"/>
      <c r="PCT293" s="309"/>
      <c r="PCU293" s="309"/>
      <c r="PCV293" s="309"/>
      <c r="PCW293" s="309"/>
      <c r="PCX293" s="309"/>
      <c r="PCY293" s="309"/>
      <c r="PCZ293" s="309"/>
      <c r="PDA293" s="309"/>
      <c r="PDB293" s="309"/>
      <c r="PDC293" s="309"/>
      <c r="PDD293" s="309"/>
      <c r="PDE293" s="309"/>
      <c r="PDF293" s="309"/>
      <c r="PDG293" s="309"/>
      <c r="PDH293" s="309"/>
      <c r="PDI293" s="309"/>
      <c r="PDJ293" s="309"/>
      <c r="PDK293" s="309"/>
      <c r="PDL293" s="309"/>
      <c r="PDM293" s="309"/>
      <c r="PDN293" s="309"/>
      <c r="PDO293" s="309"/>
      <c r="PDP293" s="309"/>
      <c r="PDQ293" s="309"/>
      <c r="PDR293" s="309"/>
      <c r="PDS293" s="309"/>
      <c r="PDT293" s="309"/>
      <c r="PDU293" s="309"/>
      <c r="PDV293" s="309"/>
      <c r="PDW293" s="309"/>
      <c r="PDX293" s="309"/>
      <c r="PDY293" s="309"/>
      <c r="PDZ293" s="309"/>
      <c r="PEA293" s="309"/>
      <c r="PEB293" s="309"/>
      <c r="PEC293" s="309"/>
      <c r="PED293" s="309"/>
      <c r="PEE293" s="309"/>
      <c r="PEF293" s="309"/>
      <c r="PEG293" s="309"/>
      <c r="PEH293" s="309"/>
      <c r="PEI293" s="309"/>
      <c r="PEJ293" s="309"/>
      <c r="PEK293" s="309"/>
      <c r="PEL293" s="309"/>
      <c r="PEM293" s="309"/>
      <c r="PEN293" s="309"/>
      <c r="PEO293" s="309"/>
      <c r="PEP293" s="309"/>
      <c r="PEQ293" s="309"/>
      <c r="PER293" s="309"/>
      <c r="PES293" s="309"/>
      <c r="PET293" s="309"/>
      <c r="PEU293" s="309"/>
      <c r="PEV293" s="309"/>
      <c r="PEW293" s="309"/>
      <c r="PEX293" s="309"/>
      <c r="PEY293" s="309"/>
      <c r="PEZ293" s="309"/>
      <c r="PFA293" s="309"/>
      <c r="PFB293" s="309"/>
      <c r="PFC293" s="309"/>
      <c r="PFD293" s="309"/>
      <c r="PFE293" s="309"/>
      <c r="PFF293" s="309"/>
      <c r="PFG293" s="309"/>
      <c r="PFH293" s="309"/>
      <c r="PFI293" s="309"/>
      <c r="PFJ293" s="309"/>
      <c r="PFK293" s="309"/>
      <c r="PFL293" s="309"/>
      <c r="PFM293" s="309"/>
      <c r="PFN293" s="309"/>
      <c r="PFO293" s="309"/>
      <c r="PFP293" s="309"/>
      <c r="PFQ293" s="309"/>
      <c r="PFR293" s="309"/>
      <c r="PFS293" s="309"/>
      <c r="PFT293" s="309"/>
      <c r="PFU293" s="309"/>
      <c r="PFV293" s="309"/>
      <c r="PFW293" s="309"/>
      <c r="PFX293" s="309"/>
      <c r="PFY293" s="309"/>
      <c r="PFZ293" s="309"/>
      <c r="PGA293" s="309"/>
      <c r="PGB293" s="309"/>
      <c r="PGC293" s="309"/>
      <c r="PGD293" s="309"/>
      <c r="PGE293" s="309"/>
      <c r="PGF293" s="309"/>
      <c r="PGG293" s="309"/>
      <c r="PGH293" s="309"/>
      <c r="PGI293" s="309"/>
      <c r="PGJ293" s="309"/>
      <c r="PGK293" s="309"/>
      <c r="PGL293" s="309"/>
      <c r="PGM293" s="309"/>
      <c r="PGN293" s="309"/>
      <c r="PGO293" s="309"/>
      <c r="PGP293" s="309"/>
      <c r="PGQ293" s="309"/>
      <c r="PGR293" s="309"/>
      <c r="PGS293" s="309"/>
      <c r="PGT293" s="309"/>
      <c r="PGU293" s="309"/>
      <c r="PGV293" s="309"/>
      <c r="PGW293" s="309"/>
      <c r="PGX293" s="309"/>
      <c r="PGY293" s="309"/>
      <c r="PGZ293" s="309"/>
      <c r="PHA293" s="309"/>
      <c r="PHB293" s="309"/>
      <c r="PHC293" s="309"/>
      <c r="PHD293" s="309"/>
      <c r="PHE293" s="309"/>
      <c r="PHF293" s="309"/>
      <c r="PHG293" s="309"/>
      <c r="PHH293" s="309"/>
      <c r="PHI293" s="309"/>
      <c r="PHJ293" s="309"/>
      <c r="PHK293" s="309"/>
      <c r="PHL293" s="309"/>
      <c r="PHM293" s="309"/>
      <c r="PHN293" s="309"/>
      <c r="PHO293" s="309"/>
      <c r="PHP293" s="309"/>
      <c r="PHQ293" s="309"/>
      <c r="PHR293" s="309"/>
      <c r="PHS293" s="309"/>
      <c r="PHT293" s="309"/>
      <c r="PHU293" s="309"/>
      <c r="PHV293" s="309"/>
      <c r="PHW293" s="309"/>
      <c r="PHX293" s="309"/>
      <c r="PHY293" s="309"/>
      <c r="PHZ293" s="309"/>
      <c r="PIA293" s="309"/>
      <c r="PIB293" s="309"/>
      <c r="PIC293" s="309"/>
      <c r="PID293" s="309"/>
      <c r="PIE293" s="309"/>
      <c r="PIF293" s="309"/>
      <c r="PIG293" s="309"/>
      <c r="PIH293" s="309"/>
      <c r="PII293" s="309"/>
      <c r="PIJ293" s="309"/>
      <c r="PIK293" s="309"/>
      <c r="PIL293" s="309"/>
      <c r="PIM293" s="309"/>
      <c r="PIN293" s="309"/>
      <c r="PIO293" s="309"/>
      <c r="PIP293" s="309"/>
      <c r="PIQ293" s="309"/>
      <c r="PIR293" s="309"/>
      <c r="PIS293" s="309"/>
      <c r="PIT293" s="309"/>
      <c r="PIU293" s="309"/>
      <c r="PIV293" s="309"/>
      <c r="PIW293" s="309"/>
      <c r="PIX293" s="309"/>
      <c r="PIY293" s="309"/>
      <c r="PIZ293" s="309"/>
      <c r="PJA293" s="309"/>
      <c r="PJB293" s="309"/>
      <c r="PJC293" s="309"/>
      <c r="PJD293" s="309"/>
      <c r="PJE293" s="309"/>
      <c r="PJF293" s="309"/>
      <c r="PJG293" s="309"/>
      <c r="PJH293" s="309"/>
      <c r="PJI293" s="309"/>
      <c r="PJJ293" s="309"/>
      <c r="PJK293" s="309"/>
      <c r="PJL293" s="309"/>
      <c r="PJM293" s="309"/>
      <c r="PJN293" s="309"/>
      <c r="PJO293" s="309"/>
      <c r="PJP293" s="309"/>
      <c r="PJQ293" s="309"/>
      <c r="PJR293" s="309"/>
      <c r="PJS293" s="309"/>
      <c r="PJT293" s="309"/>
      <c r="PJU293" s="309"/>
      <c r="PJV293" s="309"/>
      <c r="PJW293" s="309"/>
      <c r="PJX293" s="309"/>
      <c r="PJY293" s="309"/>
      <c r="PJZ293" s="309"/>
      <c r="PKA293" s="309"/>
      <c r="PKB293" s="309"/>
      <c r="PKC293" s="309"/>
      <c r="PKD293" s="309"/>
      <c r="PKE293" s="309"/>
      <c r="PKF293" s="309"/>
      <c r="PKG293" s="309"/>
      <c r="PKH293" s="309"/>
      <c r="PKI293" s="309"/>
      <c r="PKJ293" s="309"/>
      <c r="PKK293" s="309"/>
      <c r="PKL293" s="309"/>
      <c r="PKM293" s="309"/>
      <c r="PKN293" s="309"/>
      <c r="PKO293" s="309"/>
      <c r="PKP293" s="309"/>
      <c r="PKQ293" s="309"/>
      <c r="PKR293" s="309"/>
      <c r="PKS293" s="309"/>
      <c r="PKT293" s="309"/>
      <c r="PKU293" s="309"/>
      <c r="PKV293" s="309"/>
      <c r="PKW293" s="309"/>
      <c r="PKX293" s="309"/>
      <c r="PKY293" s="309"/>
      <c r="PKZ293" s="309"/>
      <c r="PLA293" s="309"/>
      <c r="PLB293" s="309"/>
      <c r="PLC293" s="309"/>
      <c r="PLD293" s="309"/>
      <c r="PLE293" s="309"/>
      <c r="PLF293" s="309"/>
      <c r="PLG293" s="309"/>
      <c r="PLH293" s="309"/>
      <c r="PLI293" s="309"/>
      <c r="PLJ293" s="309"/>
      <c r="PLK293" s="309"/>
      <c r="PLL293" s="309"/>
      <c r="PLM293" s="309"/>
      <c r="PLN293" s="309"/>
      <c r="PLO293" s="309"/>
      <c r="PLP293" s="309"/>
      <c r="PLQ293" s="309"/>
      <c r="PLR293" s="309"/>
      <c r="PLS293" s="309"/>
      <c r="PLT293" s="309"/>
      <c r="PLU293" s="309"/>
      <c r="PLV293" s="309"/>
      <c r="PLW293" s="309"/>
      <c r="PLX293" s="309"/>
      <c r="PLY293" s="309"/>
      <c r="PLZ293" s="309"/>
      <c r="PMA293" s="309"/>
      <c r="PMB293" s="309"/>
      <c r="PMC293" s="309"/>
      <c r="PMD293" s="309"/>
      <c r="PME293" s="309"/>
      <c r="PMF293" s="309"/>
      <c r="PMG293" s="309"/>
      <c r="PMH293" s="309"/>
      <c r="PMI293" s="309"/>
      <c r="PMJ293" s="309"/>
      <c r="PMK293" s="309"/>
      <c r="PML293" s="309"/>
      <c r="PMM293" s="309"/>
      <c r="PMN293" s="309"/>
      <c r="PMO293" s="309"/>
      <c r="PMP293" s="309"/>
      <c r="PMQ293" s="309"/>
      <c r="PMR293" s="309"/>
      <c r="PMS293" s="309"/>
      <c r="PMT293" s="309"/>
      <c r="PMU293" s="309"/>
      <c r="PMV293" s="309"/>
      <c r="PMW293" s="309"/>
      <c r="PMX293" s="309"/>
      <c r="PMY293" s="309"/>
      <c r="PMZ293" s="309"/>
      <c r="PNA293" s="309"/>
      <c r="PNB293" s="309"/>
      <c r="PNC293" s="309"/>
      <c r="PND293" s="309"/>
      <c r="PNE293" s="309"/>
      <c r="PNF293" s="309"/>
      <c r="PNG293" s="309"/>
      <c r="PNH293" s="309"/>
      <c r="PNI293" s="309"/>
      <c r="PNJ293" s="309"/>
      <c r="PNK293" s="309"/>
      <c r="PNL293" s="309"/>
      <c r="PNM293" s="309"/>
      <c r="PNN293" s="309"/>
      <c r="PNO293" s="309"/>
      <c r="PNP293" s="309"/>
      <c r="PNQ293" s="309"/>
      <c r="PNR293" s="309"/>
      <c r="PNS293" s="309"/>
      <c r="PNT293" s="309"/>
      <c r="PNU293" s="309"/>
      <c r="PNV293" s="309"/>
      <c r="PNW293" s="309"/>
      <c r="PNX293" s="309"/>
      <c r="PNY293" s="309"/>
      <c r="PNZ293" s="309"/>
      <c r="POA293" s="309"/>
      <c r="POB293" s="309"/>
      <c r="POC293" s="309"/>
      <c r="POD293" s="309"/>
      <c r="POE293" s="309"/>
      <c r="POF293" s="309"/>
      <c r="POG293" s="309"/>
      <c r="POH293" s="309"/>
      <c r="POI293" s="309"/>
      <c r="POJ293" s="309"/>
      <c r="POK293" s="309"/>
      <c r="POL293" s="309"/>
      <c r="POM293" s="309"/>
      <c r="PON293" s="309"/>
      <c r="POO293" s="309"/>
      <c r="POP293" s="309"/>
      <c r="POQ293" s="309"/>
      <c r="POR293" s="309"/>
      <c r="POS293" s="309"/>
      <c r="POT293" s="309"/>
      <c r="POU293" s="309"/>
      <c r="POV293" s="309"/>
      <c r="POW293" s="309"/>
      <c r="POX293" s="309"/>
      <c r="POY293" s="309"/>
      <c r="POZ293" s="309"/>
      <c r="PPA293" s="309"/>
      <c r="PPB293" s="309"/>
      <c r="PPC293" s="309"/>
      <c r="PPD293" s="309"/>
      <c r="PPE293" s="309"/>
      <c r="PPF293" s="309"/>
      <c r="PPG293" s="309"/>
      <c r="PPH293" s="309"/>
      <c r="PPI293" s="309"/>
      <c r="PPJ293" s="309"/>
      <c r="PPK293" s="309"/>
      <c r="PPL293" s="309"/>
      <c r="PPM293" s="309"/>
      <c r="PPN293" s="309"/>
      <c r="PPO293" s="309"/>
      <c r="PPP293" s="309"/>
      <c r="PPQ293" s="309"/>
      <c r="PPR293" s="309"/>
      <c r="PPS293" s="309"/>
      <c r="PPT293" s="309"/>
      <c r="PPU293" s="309"/>
      <c r="PPV293" s="309"/>
      <c r="PPW293" s="309"/>
      <c r="PPX293" s="309"/>
      <c r="PPY293" s="309"/>
      <c r="PPZ293" s="309"/>
      <c r="PQA293" s="309"/>
      <c r="PQB293" s="309"/>
      <c r="PQC293" s="309"/>
      <c r="PQD293" s="309"/>
      <c r="PQE293" s="309"/>
      <c r="PQF293" s="309"/>
      <c r="PQG293" s="309"/>
      <c r="PQH293" s="309"/>
      <c r="PQI293" s="309"/>
      <c r="PQJ293" s="309"/>
      <c r="PQK293" s="309"/>
      <c r="PQL293" s="309"/>
      <c r="PQM293" s="309"/>
      <c r="PQN293" s="309"/>
      <c r="PQO293" s="309"/>
      <c r="PQP293" s="309"/>
      <c r="PQQ293" s="309"/>
      <c r="PQR293" s="309"/>
      <c r="PQS293" s="309"/>
      <c r="PQT293" s="309"/>
      <c r="PQU293" s="309"/>
      <c r="PQV293" s="309"/>
      <c r="PQW293" s="309"/>
      <c r="PQX293" s="309"/>
      <c r="PQY293" s="309"/>
      <c r="PQZ293" s="309"/>
      <c r="PRA293" s="309"/>
      <c r="PRB293" s="309"/>
      <c r="PRC293" s="309"/>
      <c r="PRD293" s="309"/>
      <c r="PRE293" s="309"/>
      <c r="PRF293" s="309"/>
      <c r="PRG293" s="309"/>
      <c r="PRH293" s="309"/>
      <c r="PRI293" s="309"/>
      <c r="PRJ293" s="309"/>
      <c r="PRK293" s="309"/>
      <c r="PRL293" s="309"/>
      <c r="PRM293" s="309"/>
      <c r="PRN293" s="309"/>
      <c r="PRO293" s="309"/>
      <c r="PRP293" s="309"/>
      <c r="PRQ293" s="309"/>
      <c r="PRR293" s="309"/>
      <c r="PRS293" s="309"/>
      <c r="PRT293" s="309"/>
      <c r="PRU293" s="309"/>
      <c r="PRV293" s="309"/>
      <c r="PRW293" s="309"/>
      <c r="PRX293" s="309"/>
      <c r="PRY293" s="309"/>
      <c r="PRZ293" s="309"/>
      <c r="PSA293" s="309"/>
      <c r="PSB293" s="309"/>
      <c r="PSC293" s="309"/>
      <c r="PSD293" s="309"/>
      <c r="PSE293" s="309"/>
      <c r="PSF293" s="309"/>
      <c r="PSG293" s="309"/>
      <c r="PSH293" s="309"/>
      <c r="PSI293" s="309"/>
      <c r="PSJ293" s="309"/>
      <c r="PSK293" s="309"/>
      <c r="PSL293" s="309"/>
      <c r="PSM293" s="309"/>
      <c r="PSN293" s="309"/>
      <c r="PSO293" s="309"/>
      <c r="PSP293" s="309"/>
      <c r="PSQ293" s="309"/>
      <c r="PSR293" s="309"/>
      <c r="PSS293" s="309"/>
      <c r="PST293" s="309"/>
      <c r="PSU293" s="309"/>
      <c r="PSV293" s="309"/>
      <c r="PSW293" s="309"/>
      <c r="PSX293" s="309"/>
      <c r="PSY293" s="309"/>
      <c r="PSZ293" s="309"/>
      <c r="PTA293" s="309"/>
      <c r="PTB293" s="309"/>
      <c r="PTC293" s="309"/>
      <c r="PTD293" s="309"/>
      <c r="PTE293" s="309"/>
      <c r="PTF293" s="309"/>
      <c r="PTG293" s="309"/>
      <c r="PTH293" s="309"/>
      <c r="PTI293" s="309"/>
      <c r="PTJ293" s="309"/>
      <c r="PTK293" s="309"/>
      <c r="PTL293" s="309"/>
      <c r="PTM293" s="309"/>
      <c r="PTN293" s="309"/>
      <c r="PTO293" s="309"/>
      <c r="PTP293" s="309"/>
      <c r="PTQ293" s="309"/>
      <c r="PTR293" s="309"/>
      <c r="PTS293" s="309"/>
      <c r="PTT293" s="309"/>
      <c r="PTU293" s="309"/>
      <c r="PTV293" s="309"/>
      <c r="PTW293" s="309"/>
      <c r="PTX293" s="309"/>
      <c r="PTY293" s="309"/>
      <c r="PTZ293" s="309"/>
      <c r="PUA293" s="309"/>
      <c r="PUB293" s="309"/>
      <c r="PUC293" s="309"/>
      <c r="PUD293" s="309"/>
      <c r="PUE293" s="309"/>
      <c r="PUF293" s="309"/>
      <c r="PUG293" s="309"/>
      <c r="PUH293" s="309"/>
      <c r="PUI293" s="309"/>
      <c r="PUJ293" s="309"/>
      <c r="PUK293" s="309"/>
      <c r="PUL293" s="309"/>
      <c r="PUM293" s="309"/>
      <c r="PUN293" s="309"/>
      <c r="PUO293" s="309"/>
      <c r="PUP293" s="309"/>
      <c r="PUQ293" s="309"/>
      <c r="PUR293" s="309"/>
      <c r="PUS293" s="309"/>
      <c r="PUT293" s="309"/>
      <c r="PUU293" s="309"/>
      <c r="PUV293" s="309"/>
      <c r="PUW293" s="309"/>
      <c r="PUX293" s="309"/>
      <c r="PUY293" s="309"/>
      <c r="PUZ293" s="309"/>
      <c r="PVA293" s="309"/>
      <c r="PVB293" s="309"/>
      <c r="PVC293" s="309"/>
      <c r="PVD293" s="309"/>
      <c r="PVE293" s="309"/>
      <c r="PVF293" s="309"/>
      <c r="PVG293" s="309"/>
      <c r="PVH293" s="309"/>
      <c r="PVI293" s="309"/>
      <c r="PVJ293" s="309"/>
      <c r="PVK293" s="309"/>
      <c r="PVL293" s="309"/>
      <c r="PVM293" s="309"/>
      <c r="PVN293" s="309"/>
      <c r="PVO293" s="309"/>
      <c r="PVP293" s="309"/>
      <c r="PVQ293" s="309"/>
      <c r="PVR293" s="309"/>
      <c r="PVS293" s="309"/>
      <c r="PVT293" s="309"/>
      <c r="PVU293" s="309"/>
      <c r="PVV293" s="309"/>
      <c r="PVW293" s="309"/>
      <c r="PVX293" s="309"/>
      <c r="PVY293" s="309"/>
      <c r="PVZ293" s="309"/>
      <c r="PWA293" s="309"/>
      <c r="PWB293" s="309"/>
      <c r="PWC293" s="309"/>
      <c r="PWD293" s="309"/>
      <c r="PWE293" s="309"/>
      <c r="PWF293" s="309"/>
      <c r="PWG293" s="309"/>
      <c r="PWH293" s="309"/>
      <c r="PWI293" s="309"/>
      <c r="PWJ293" s="309"/>
      <c r="PWK293" s="309"/>
      <c r="PWL293" s="309"/>
      <c r="PWM293" s="309"/>
      <c r="PWN293" s="309"/>
      <c r="PWO293" s="309"/>
      <c r="PWP293" s="309"/>
      <c r="PWQ293" s="309"/>
      <c r="PWR293" s="309"/>
      <c r="PWS293" s="309"/>
      <c r="PWT293" s="309"/>
      <c r="PWU293" s="309"/>
      <c r="PWV293" s="309"/>
      <c r="PWW293" s="309"/>
      <c r="PWX293" s="309"/>
      <c r="PWY293" s="309"/>
      <c r="PWZ293" s="309"/>
      <c r="PXA293" s="309"/>
      <c r="PXB293" s="309"/>
      <c r="PXC293" s="309"/>
      <c r="PXD293" s="309"/>
      <c r="PXE293" s="309"/>
      <c r="PXF293" s="309"/>
      <c r="PXG293" s="309"/>
      <c r="PXH293" s="309"/>
      <c r="PXI293" s="309"/>
      <c r="PXJ293" s="309"/>
      <c r="PXK293" s="309"/>
      <c r="PXL293" s="309"/>
      <c r="PXM293" s="309"/>
      <c r="PXN293" s="309"/>
      <c r="PXO293" s="309"/>
      <c r="PXP293" s="309"/>
      <c r="PXQ293" s="309"/>
      <c r="PXR293" s="309"/>
      <c r="PXS293" s="309"/>
      <c r="PXT293" s="309"/>
      <c r="PXU293" s="309"/>
      <c r="PXV293" s="309"/>
      <c r="PXW293" s="309"/>
      <c r="PXX293" s="309"/>
      <c r="PXY293" s="309"/>
      <c r="PXZ293" s="309"/>
      <c r="PYA293" s="309"/>
      <c r="PYB293" s="309"/>
      <c r="PYC293" s="309"/>
      <c r="PYD293" s="309"/>
      <c r="PYE293" s="309"/>
      <c r="PYF293" s="309"/>
      <c r="PYG293" s="309"/>
      <c r="PYH293" s="309"/>
      <c r="PYI293" s="309"/>
      <c r="PYJ293" s="309"/>
      <c r="PYK293" s="309"/>
      <c r="PYL293" s="309"/>
      <c r="PYM293" s="309"/>
      <c r="PYN293" s="309"/>
      <c r="PYO293" s="309"/>
      <c r="PYP293" s="309"/>
      <c r="PYQ293" s="309"/>
      <c r="PYR293" s="309"/>
      <c r="PYS293" s="309"/>
      <c r="PYT293" s="309"/>
      <c r="PYU293" s="309"/>
      <c r="PYV293" s="309"/>
      <c r="PYW293" s="309"/>
      <c r="PYX293" s="309"/>
      <c r="PYY293" s="309"/>
      <c r="PYZ293" s="309"/>
      <c r="PZA293" s="309"/>
      <c r="PZB293" s="309"/>
      <c r="PZC293" s="309"/>
      <c r="PZD293" s="309"/>
      <c r="PZE293" s="309"/>
      <c r="PZF293" s="309"/>
      <c r="PZG293" s="309"/>
      <c r="PZH293" s="309"/>
      <c r="PZI293" s="309"/>
      <c r="PZJ293" s="309"/>
      <c r="PZK293" s="309"/>
      <c r="PZL293" s="309"/>
      <c r="PZM293" s="309"/>
      <c r="PZN293" s="309"/>
      <c r="PZO293" s="309"/>
      <c r="PZP293" s="309"/>
      <c r="PZQ293" s="309"/>
      <c r="PZR293" s="309"/>
      <c r="PZS293" s="309"/>
      <c r="PZT293" s="309"/>
      <c r="PZU293" s="309"/>
      <c r="PZV293" s="309"/>
      <c r="PZW293" s="309"/>
      <c r="PZX293" s="309"/>
      <c r="PZY293" s="309"/>
      <c r="PZZ293" s="309"/>
      <c r="QAA293" s="309"/>
      <c r="QAB293" s="309"/>
      <c r="QAC293" s="309"/>
      <c r="QAD293" s="309"/>
      <c r="QAE293" s="309"/>
      <c r="QAF293" s="309"/>
      <c r="QAG293" s="309"/>
      <c r="QAH293" s="309"/>
      <c r="QAI293" s="309"/>
      <c r="QAJ293" s="309"/>
      <c r="QAK293" s="309"/>
      <c r="QAL293" s="309"/>
      <c r="QAM293" s="309"/>
      <c r="QAN293" s="309"/>
      <c r="QAO293" s="309"/>
      <c r="QAP293" s="309"/>
      <c r="QAQ293" s="309"/>
      <c r="QAR293" s="309"/>
      <c r="QAS293" s="309"/>
      <c r="QAT293" s="309"/>
      <c r="QAU293" s="309"/>
      <c r="QAV293" s="309"/>
      <c r="QAW293" s="309"/>
      <c r="QAX293" s="309"/>
      <c r="QAY293" s="309"/>
      <c r="QAZ293" s="309"/>
      <c r="QBA293" s="309"/>
      <c r="QBB293" s="309"/>
      <c r="QBC293" s="309"/>
      <c r="QBD293" s="309"/>
      <c r="QBE293" s="309"/>
      <c r="QBF293" s="309"/>
      <c r="QBG293" s="309"/>
      <c r="QBH293" s="309"/>
      <c r="QBI293" s="309"/>
      <c r="QBJ293" s="309"/>
      <c r="QBK293" s="309"/>
      <c r="QBL293" s="309"/>
      <c r="QBM293" s="309"/>
      <c r="QBN293" s="309"/>
      <c r="QBO293" s="309"/>
      <c r="QBP293" s="309"/>
      <c r="QBQ293" s="309"/>
      <c r="QBR293" s="309"/>
      <c r="QBS293" s="309"/>
      <c r="QBT293" s="309"/>
      <c r="QBU293" s="309"/>
      <c r="QBV293" s="309"/>
      <c r="QBW293" s="309"/>
      <c r="QBX293" s="309"/>
      <c r="QBY293" s="309"/>
      <c r="QBZ293" s="309"/>
      <c r="QCA293" s="309"/>
      <c r="QCB293" s="309"/>
      <c r="QCC293" s="309"/>
      <c r="QCD293" s="309"/>
      <c r="QCE293" s="309"/>
      <c r="QCF293" s="309"/>
      <c r="QCG293" s="309"/>
      <c r="QCH293" s="309"/>
      <c r="QCI293" s="309"/>
      <c r="QCJ293" s="309"/>
      <c r="QCK293" s="309"/>
      <c r="QCL293" s="309"/>
      <c r="QCM293" s="309"/>
      <c r="QCN293" s="309"/>
      <c r="QCO293" s="309"/>
      <c r="QCP293" s="309"/>
      <c r="QCQ293" s="309"/>
      <c r="QCR293" s="309"/>
      <c r="QCS293" s="309"/>
      <c r="QCT293" s="309"/>
      <c r="QCU293" s="309"/>
      <c r="QCV293" s="309"/>
      <c r="QCW293" s="309"/>
      <c r="QCX293" s="309"/>
      <c r="QCY293" s="309"/>
      <c r="QCZ293" s="309"/>
      <c r="QDA293" s="309"/>
      <c r="QDB293" s="309"/>
      <c r="QDC293" s="309"/>
      <c r="QDD293" s="309"/>
      <c r="QDE293" s="309"/>
      <c r="QDF293" s="309"/>
      <c r="QDG293" s="309"/>
      <c r="QDH293" s="309"/>
      <c r="QDI293" s="309"/>
      <c r="QDJ293" s="309"/>
      <c r="QDK293" s="309"/>
      <c r="QDL293" s="309"/>
      <c r="QDM293" s="309"/>
      <c r="QDN293" s="309"/>
      <c r="QDO293" s="309"/>
      <c r="QDP293" s="309"/>
      <c r="QDQ293" s="309"/>
      <c r="QDR293" s="309"/>
      <c r="QDS293" s="309"/>
      <c r="QDT293" s="309"/>
      <c r="QDU293" s="309"/>
      <c r="QDV293" s="309"/>
      <c r="QDW293" s="309"/>
      <c r="QDX293" s="309"/>
      <c r="QDY293" s="309"/>
      <c r="QDZ293" s="309"/>
      <c r="QEA293" s="309"/>
      <c r="QEB293" s="309"/>
      <c r="QEC293" s="309"/>
      <c r="QED293" s="309"/>
      <c r="QEE293" s="309"/>
      <c r="QEF293" s="309"/>
      <c r="QEG293" s="309"/>
      <c r="QEH293" s="309"/>
      <c r="QEI293" s="309"/>
      <c r="QEJ293" s="309"/>
      <c r="QEK293" s="309"/>
      <c r="QEL293" s="309"/>
      <c r="QEM293" s="309"/>
      <c r="QEN293" s="309"/>
      <c r="QEO293" s="309"/>
      <c r="QEP293" s="309"/>
      <c r="QEQ293" s="309"/>
      <c r="QER293" s="309"/>
      <c r="QES293" s="309"/>
      <c r="QET293" s="309"/>
      <c r="QEU293" s="309"/>
      <c r="QEV293" s="309"/>
      <c r="QEW293" s="309"/>
      <c r="QEX293" s="309"/>
      <c r="QEY293" s="309"/>
      <c r="QEZ293" s="309"/>
      <c r="QFA293" s="309"/>
      <c r="QFB293" s="309"/>
      <c r="QFC293" s="309"/>
      <c r="QFD293" s="309"/>
      <c r="QFE293" s="309"/>
      <c r="QFF293" s="309"/>
      <c r="QFG293" s="309"/>
      <c r="QFH293" s="309"/>
      <c r="QFI293" s="309"/>
      <c r="QFJ293" s="309"/>
      <c r="QFK293" s="309"/>
      <c r="QFL293" s="309"/>
      <c r="QFM293" s="309"/>
      <c r="QFN293" s="309"/>
      <c r="QFO293" s="309"/>
      <c r="QFP293" s="309"/>
      <c r="QFQ293" s="309"/>
      <c r="QFR293" s="309"/>
      <c r="QFS293" s="309"/>
      <c r="QFT293" s="309"/>
      <c r="QFU293" s="309"/>
      <c r="QFV293" s="309"/>
      <c r="QFW293" s="309"/>
      <c r="QFX293" s="309"/>
      <c r="QFY293" s="309"/>
      <c r="QFZ293" s="309"/>
      <c r="QGA293" s="309"/>
      <c r="QGB293" s="309"/>
      <c r="QGC293" s="309"/>
      <c r="QGD293" s="309"/>
      <c r="QGE293" s="309"/>
      <c r="QGF293" s="309"/>
      <c r="QGG293" s="309"/>
      <c r="QGH293" s="309"/>
      <c r="QGI293" s="309"/>
      <c r="QGJ293" s="309"/>
      <c r="QGK293" s="309"/>
      <c r="QGL293" s="309"/>
      <c r="QGM293" s="309"/>
      <c r="QGN293" s="309"/>
      <c r="QGO293" s="309"/>
      <c r="QGP293" s="309"/>
      <c r="QGQ293" s="309"/>
      <c r="QGR293" s="309"/>
      <c r="QGS293" s="309"/>
      <c r="QGT293" s="309"/>
      <c r="QGU293" s="309"/>
      <c r="QGV293" s="309"/>
      <c r="QGW293" s="309"/>
      <c r="QGX293" s="309"/>
      <c r="QGY293" s="309"/>
      <c r="QGZ293" s="309"/>
      <c r="QHA293" s="309"/>
      <c r="QHB293" s="309"/>
      <c r="QHC293" s="309"/>
      <c r="QHD293" s="309"/>
      <c r="QHE293" s="309"/>
      <c r="QHF293" s="309"/>
      <c r="QHG293" s="309"/>
      <c r="QHH293" s="309"/>
      <c r="QHI293" s="309"/>
      <c r="QHJ293" s="309"/>
      <c r="QHK293" s="309"/>
      <c r="QHL293" s="309"/>
      <c r="QHM293" s="309"/>
      <c r="QHN293" s="309"/>
      <c r="QHO293" s="309"/>
      <c r="QHP293" s="309"/>
      <c r="QHQ293" s="309"/>
      <c r="QHR293" s="309"/>
      <c r="QHS293" s="309"/>
      <c r="QHT293" s="309"/>
      <c r="QHU293" s="309"/>
      <c r="QHV293" s="309"/>
      <c r="QHW293" s="309"/>
      <c r="QHX293" s="309"/>
      <c r="QHY293" s="309"/>
      <c r="QHZ293" s="309"/>
      <c r="QIA293" s="309"/>
      <c r="QIB293" s="309"/>
      <c r="QIC293" s="309"/>
      <c r="QID293" s="309"/>
      <c r="QIE293" s="309"/>
      <c r="QIF293" s="309"/>
      <c r="QIG293" s="309"/>
      <c r="QIH293" s="309"/>
      <c r="QII293" s="309"/>
      <c r="QIJ293" s="309"/>
      <c r="QIK293" s="309"/>
      <c r="QIL293" s="309"/>
      <c r="QIM293" s="309"/>
      <c r="QIN293" s="309"/>
      <c r="QIO293" s="309"/>
      <c r="QIP293" s="309"/>
      <c r="QIQ293" s="309"/>
      <c r="QIR293" s="309"/>
      <c r="QIS293" s="309"/>
      <c r="QIT293" s="309"/>
      <c r="QIU293" s="309"/>
      <c r="QIV293" s="309"/>
      <c r="QIW293" s="309"/>
      <c r="QIX293" s="309"/>
      <c r="QIY293" s="309"/>
      <c r="QIZ293" s="309"/>
      <c r="QJA293" s="309"/>
      <c r="QJB293" s="309"/>
      <c r="QJC293" s="309"/>
      <c r="QJD293" s="309"/>
      <c r="QJE293" s="309"/>
      <c r="QJF293" s="309"/>
      <c r="QJG293" s="309"/>
      <c r="QJH293" s="309"/>
      <c r="QJI293" s="309"/>
      <c r="QJJ293" s="309"/>
      <c r="QJK293" s="309"/>
      <c r="QJL293" s="309"/>
      <c r="QJM293" s="309"/>
      <c r="QJN293" s="309"/>
      <c r="QJO293" s="309"/>
      <c r="QJP293" s="309"/>
      <c r="QJQ293" s="309"/>
      <c r="QJR293" s="309"/>
      <c r="QJS293" s="309"/>
      <c r="QJT293" s="309"/>
      <c r="QJU293" s="309"/>
      <c r="QJV293" s="309"/>
      <c r="QJW293" s="309"/>
      <c r="QJX293" s="309"/>
      <c r="QJY293" s="309"/>
      <c r="QJZ293" s="309"/>
      <c r="QKA293" s="309"/>
      <c r="QKB293" s="309"/>
      <c r="QKC293" s="309"/>
      <c r="QKD293" s="309"/>
      <c r="QKE293" s="309"/>
      <c r="QKF293" s="309"/>
      <c r="QKG293" s="309"/>
      <c r="QKH293" s="309"/>
      <c r="QKI293" s="309"/>
      <c r="QKJ293" s="309"/>
      <c r="QKK293" s="309"/>
      <c r="QKL293" s="309"/>
      <c r="QKM293" s="309"/>
      <c r="QKN293" s="309"/>
      <c r="QKO293" s="309"/>
      <c r="QKP293" s="309"/>
      <c r="QKQ293" s="309"/>
      <c r="QKR293" s="309"/>
      <c r="QKS293" s="309"/>
      <c r="QKT293" s="309"/>
      <c r="QKU293" s="309"/>
      <c r="QKV293" s="309"/>
      <c r="QKW293" s="309"/>
      <c r="QKX293" s="309"/>
      <c r="QKY293" s="309"/>
      <c r="QKZ293" s="309"/>
      <c r="QLA293" s="309"/>
      <c r="QLB293" s="309"/>
      <c r="QLC293" s="309"/>
      <c r="QLD293" s="309"/>
      <c r="QLE293" s="309"/>
      <c r="QLF293" s="309"/>
      <c r="QLG293" s="309"/>
      <c r="QLH293" s="309"/>
      <c r="QLI293" s="309"/>
      <c r="QLJ293" s="309"/>
      <c r="QLK293" s="309"/>
      <c r="QLL293" s="309"/>
      <c r="QLM293" s="309"/>
      <c r="QLN293" s="309"/>
      <c r="QLO293" s="309"/>
      <c r="QLP293" s="309"/>
      <c r="QLQ293" s="309"/>
      <c r="QLR293" s="309"/>
      <c r="QLS293" s="309"/>
      <c r="QLT293" s="309"/>
      <c r="QLU293" s="309"/>
      <c r="QLV293" s="309"/>
      <c r="QLW293" s="309"/>
      <c r="QLX293" s="309"/>
      <c r="QLY293" s="309"/>
      <c r="QLZ293" s="309"/>
      <c r="QMA293" s="309"/>
      <c r="QMB293" s="309"/>
      <c r="QMC293" s="309"/>
      <c r="QMD293" s="309"/>
      <c r="QME293" s="309"/>
      <c r="QMF293" s="309"/>
      <c r="QMG293" s="309"/>
      <c r="QMH293" s="309"/>
      <c r="QMI293" s="309"/>
      <c r="QMJ293" s="309"/>
      <c r="QMK293" s="309"/>
      <c r="QML293" s="309"/>
      <c r="QMM293" s="309"/>
      <c r="QMN293" s="309"/>
      <c r="QMO293" s="309"/>
      <c r="QMP293" s="309"/>
      <c r="QMQ293" s="309"/>
      <c r="QMR293" s="309"/>
      <c r="QMS293" s="309"/>
      <c r="QMT293" s="309"/>
      <c r="QMU293" s="309"/>
      <c r="QMV293" s="309"/>
      <c r="QMW293" s="309"/>
      <c r="QMX293" s="309"/>
      <c r="QMY293" s="309"/>
      <c r="QMZ293" s="309"/>
      <c r="QNA293" s="309"/>
      <c r="QNB293" s="309"/>
      <c r="QNC293" s="309"/>
      <c r="QND293" s="309"/>
      <c r="QNE293" s="309"/>
      <c r="QNF293" s="309"/>
      <c r="QNG293" s="309"/>
      <c r="QNH293" s="309"/>
      <c r="QNI293" s="309"/>
      <c r="QNJ293" s="309"/>
      <c r="QNK293" s="309"/>
      <c r="QNL293" s="309"/>
      <c r="QNM293" s="309"/>
      <c r="QNN293" s="309"/>
      <c r="QNO293" s="309"/>
      <c r="QNP293" s="309"/>
      <c r="QNQ293" s="309"/>
      <c r="QNR293" s="309"/>
      <c r="QNS293" s="309"/>
      <c r="QNT293" s="309"/>
      <c r="QNU293" s="309"/>
      <c r="QNV293" s="309"/>
      <c r="QNW293" s="309"/>
      <c r="QNX293" s="309"/>
      <c r="QNY293" s="309"/>
      <c r="QNZ293" s="309"/>
      <c r="QOA293" s="309"/>
      <c r="QOB293" s="309"/>
      <c r="QOC293" s="309"/>
      <c r="QOD293" s="309"/>
      <c r="QOE293" s="309"/>
      <c r="QOF293" s="309"/>
      <c r="QOG293" s="309"/>
      <c r="QOH293" s="309"/>
      <c r="QOI293" s="309"/>
      <c r="QOJ293" s="309"/>
      <c r="QOK293" s="309"/>
      <c r="QOL293" s="309"/>
      <c r="QOM293" s="309"/>
      <c r="QON293" s="309"/>
      <c r="QOO293" s="309"/>
      <c r="QOP293" s="309"/>
      <c r="QOQ293" s="309"/>
      <c r="QOR293" s="309"/>
      <c r="QOS293" s="309"/>
      <c r="QOT293" s="309"/>
      <c r="QOU293" s="309"/>
      <c r="QOV293" s="309"/>
      <c r="QOW293" s="309"/>
      <c r="QOX293" s="309"/>
      <c r="QOY293" s="309"/>
      <c r="QOZ293" s="309"/>
      <c r="QPA293" s="309"/>
      <c r="QPB293" s="309"/>
      <c r="QPC293" s="309"/>
      <c r="QPD293" s="309"/>
      <c r="QPE293" s="309"/>
      <c r="QPF293" s="309"/>
      <c r="QPG293" s="309"/>
      <c r="QPH293" s="309"/>
      <c r="QPI293" s="309"/>
      <c r="QPJ293" s="309"/>
      <c r="QPK293" s="309"/>
      <c r="QPL293" s="309"/>
      <c r="QPM293" s="309"/>
      <c r="QPN293" s="309"/>
      <c r="QPO293" s="309"/>
      <c r="QPP293" s="309"/>
      <c r="QPQ293" s="309"/>
      <c r="QPR293" s="309"/>
      <c r="QPS293" s="309"/>
      <c r="QPT293" s="309"/>
      <c r="QPU293" s="309"/>
      <c r="QPV293" s="309"/>
      <c r="QPW293" s="309"/>
      <c r="QPX293" s="309"/>
      <c r="QPY293" s="309"/>
      <c r="QPZ293" s="309"/>
      <c r="QQA293" s="309"/>
      <c r="QQB293" s="309"/>
      <c r="QQC293" s="309"/>
      <c r="QQD293" s="309"/>
      <c r="QQE293" s="309"/>
      <c r="QQF293" s="309"/>
      <c r="QQG293" s="309"/>
      <c r="QQH293" s="309"/>
      <c r="QQI293" s="309"/>
      <c r="QQJ293" s="309"/>
      <c r="QQK293" s="309"/>
      <c r="QQL293" s="309"/>
      <c r="QQM293" s="309"/>
      <c r="QQN293" s="309"/>
      <c r="QQO293" s="309"/>
      <c r="QQP293" s="309"/>
      <c r="QQQ293" s="309"/>
      <c r="QQR293" s="309"/>
      <c r="QQS293" s="309"/>
      <c r="QQT293" s="309"/>
      <c r="QQU293" s="309"/>
      <c r="QQV293" s="309"/>
      <c r="QQW293" s="309"/>
      <c r="QQX293" s="309"/>
      <c r="QQY293" s="309"/>
      <c r="QQZ293" s="309"/>
      <c r="QRA293" s="309"/>
      <c r="QRB293" s="309"/>
      <c r="QRC293" s="309"/>
      <c r="QRD293" s="309"/>
      <c r="QRE293" s="309"/>
      <c r="QRF293" s="309"/>
      <c r="QRG293" s="309"/>
      <c r="QRH293" s="309"/>
      <c r="QRI293" s="309"/>
      <c r="QRJ293" s="309"/>
      <c r="QRK293" s="309"/>
      <c r="QRL293" s="309"/>
      <c r="QRM293" s="309"/>
      <c r="QRN293" s="309"/>
      <c r="QRO293" s="309"/>
      <c r="QRP293" s="309"/>
      <c r="QRQ293" s="309"/>
      <c r="QRR293" s="309"/>
      <c r="QRS293" s="309"/>
      <c r="QRT293" s="309"/>
      <c r="QRU293" s="309"/>
      <c r="QRV293" s="309"/>
      <c r="QRW293" s="309"/>
      <c r="QRX293" s="309"/>
      <c r="QRY293" s="309"/>
      <c r="QRZ293" s="309"/>
      <c r="QSA293" s="309"/>
      <c r="QSB293" s="309"/>
      <c r="QSC293" s="309"/>
      <c r="QSD293" s="309"/>
      <c r="QSE293" s="309"/>
      <c r="QSF293" s="309"/>
      <c r="QSG293" s="309"/>
      <c r="QSH293" s="309"/>
      <c r="QSI293" s="309"/>
      <c r="QSJ293" s="309"/>
      <c r="QSK293" s="309"/>
      <c r="QSL293" s="309"/>
      <c r="QSM293" s="309"/>
      <c r="QSN293" s="309"/>
      <c r="QSO293" s="309"/>
      <c r="QSP293" s="309"/>
      <c r="QSQ293" s="309"/>
      <c r="QSR293" s="309"/>
      <c r="QSS293" s="309"/>
      <c r="QST293" s="309"/>
      <c r="QSU293" s="309"/>
      <c r="QSV293" s="309"/>
      <c r="QSW293" s="309"/>
      <c r="QSX293" s="309"/>
      <c r="QSY293" s="309"/>
      <c r="QSZ293" s="309"/>
      <c r="QTA293" s="309"/>
      <c r="QTB293" s="309"/>
      <c r="QTC293" s="309"/>
      <c r="QTD293" s="309"/>
      <c r="QTE293" s="309"/>
      <c r="QTF293" s="309"/>
      <c r="QTG293" s="309"/>
      <c r="QTH293" s="309"/>
      <c r="QTI293" s="309"/>
      <c r="QTJ293" s="309"/>
      <c r="QTK293" s="309"/>
      <c r="QTL293" s="309"/>
      <c r="QTM293" s="309"/>
      <c r="QTN293" s="309"/>
      <c r="QTO293" s="309"/>
      <c r="QTP293" s="309"/>
      <c r="QTQ293" s="309"/>
      <c r="QTR293" s="309"/>
      <c r="QTS293" s="309"/>
      <c r="QTT293" s="309"/>
      <c r="QTU293" s="309"/>
      <c r="QTV293" s="309"/>
      <c r="QTW293" s="309"/>
      <c r="QTX293" s="309"/>
      <c r="QTY293" s="309"/>
      <c r="QTZ293" s="309"/>
      <c r="QUA293" s="309"/>
      <c r="QUB293" s="309"/>
      <c r="QUC293" s="309"/>
      <c r="QUD293" s="309"/>
      <c r="QUE293" s="309"/>
      <c r="QUF293" s="309"/>
      <c r="QUG293" s="309"/>
      <c r="QUH293" s="309"/>
      <c r="QUI293" s="309"/>
      <c r="QUJ293" s="309"/>
      <c r="QUK293" s="309"/>
      <c r="QUL293" s="309"/>
      <c r="QUM293" s="309"/>
      <c r="QUN293" s="309"/>
      <c r="QUO293" s="309"/>
      <c r="QUP293" s="309"/>
      <c r="QUQ293" s="309"/>
      <c r="QUR293" s="309"/>
      <c r="QUS293" s="309"/>
      <c r="QUT293" s="309"/>
      <c r="QUU293" s="309"/>
      <c r="QUV293" s="309"/>
      <c r="QUW293" s="309"/>
      <c r="QUX293" s="309"/>
      <c r="QUY293" s="309"/>
      <c r="QUZ293" s="309"/>
      <c r="QVA293" s="309"/>
      <c r="QVB293" s="309"/>
      <c r="QVC293" s="309"/>
      <c r="QVD293" s="309"/>
      <c r="QVE293" s="309"/>
      <c r="QVF293" s="309"/>
      <c r="QVG293" s="309"/>
      <c r="QVH293" s="309"/>
      <c r="QVI293" s="309"/>
      <c r="QVJ293" s="309"/>
      <c r="QVK293" s="309"/>
      <c r="QVL293" s="309"/>
      <c r="QVM293" s="309"/>
      <c r="QVN293" s="309"/>
      <c r="QVO293" s="309"/>
      <c r="QVP293" s="309"/>
      <c r="QVQ293" s="309"/>
      <c r="QVR293" s="309"/>
      <c r="QVS293" s="309"/>
      <c r="QVT293" s="309"/>
      <c r="QVU293" s="309"/>
      <c r="QVV293" s="309"/>
      <c r="QVW293" s="309"/>
      <c r="QVX293" s="309"/>
      <c r="QVY293" s="309"/>
      <c r="QVZ293" s="309"/>
      <c r="QWA293" s="309"/>
      <c r="QWB293" s="309"/>
      <c r="QWC293" s="309"/>
      <c r="QWD293" s="309"/>
      <c r="QWE293" s="309"/>
      <c r="QWF293" s="309"/>
      <c r="QWG293" s="309"/>
      <c r="QWH293" s="309"/>
      <c r="QWI293" s="309"/>
      <c r="QWJ293" s="309"/>
      <c r="QWK293" s="309"/>
      <c r="QWL293" s="309"/>
      <c r="QWM293" s="309"/>
      <c r="QWN293" s="309"/>
      <c r="QWO293" s="309"/>
      <c r="QWP293" s="309"/>
      <c r="QWQ293" s="309"/>
      <c r="QWR293" s="309"/>
      <c r="QWS293" s="309"/>
      <c r="QWT293" s="309"/>
      <c r="QWU293" s="309"/>
      <c r="QWV293" s="309"/>
      <c r="QWW293" s="309"/>
      <c r="QWX293" s="309"/>
      <c r="QWY293" s="309"/>
      <c r="QWZ293" s="309"/>
      <c r="QXA293" s="309"/>
      <c r="QXB293" s="309"/>
      <c r="QXC293" s="309"/>
      <c r="QXD293" s="309"/>
      <c r="QXE293" s="309"/>
      <c r="QXF293" s="309"/>
      <c r="QXG293" s="309"/>
      <c r="QXH293" s="309"/>
      <c r="QXI293" s="309"/>
      <c r="QXJ293" s="309"/>
      <c r="QXK293" s="309"/>
      <c r="QXL293" s="309"/>
      <c r="QXM293" s="309"/>
      <c r="QXN293" s="309"/>
      <c r="QXO293" s="309"/>
      <c r="QXP293" s="309"/>
      <c r="QXQ293" s="309"/>
      <c r="QXR293" s="309"/>
      <c r="QXS293" s="309"/>
      <c r="QXT293" s="309"/>
      <c r="QXU293" s="309"/>
      <c r="QXV293" s="309"/>
      <c r="QXW293" s="309"/>
      <c r="QXX293" s="309"/>
      <c r="QXY293" s="309"/>
      <c r="QXZ293" s="309"/>
      <c r="QYA293" s="309"/>
      <c r="QYB293" s="309"/>
      <c r="QYC293" s="309"/>
      <c r="QYD293" s="309"/>
      <c r="QYE293" s="309"/>
      <c r="QYF293" s="309"/>
      <c r="QYG293" s="309"/>
      <c r="QYH293" s="309"/>
      <c r="QYI293" s="309"/>
      <c r="QYJ293" s="309"/>
      <c r="QYK293" s="309"/>
      <c r="QYL293" s="309"/>
      <c r="QYM293" s="309"/>
      <c r="QYN293" s="309"/>
      <c r="QYO293" s="309"/>
      <c r="QYP293" s="309"/>
      <c r="QYQ293" s="309"/>
      <c r="QYR293" s="309"/>
      <c r="QYS293" s="309"/>
      <c r="QYT293" s="309"/>
      <c r="QYU293" s="309"/>
      <c r="QYV293" s="309"/>
      <c r="QYW293" s="309"/>
      <c r="QYX293" s="309"/>
      <c r="QYY293" s="309"/>
      <c r="QYZ293" s="309"/>
      <c r="QZA293" s="309"/>
      <c r="QZB293" s="309"/>
      <c r="QZC293" s="309"/>
      <c r="QZD293" s="309"/>
      <c r="QZE293" s="309"/>
      <c r="QZF293" s="309"/>
      <c r="QZG293" s="309"/>
      <c r="QZH293" s="309"/>
      <c r="QZI293" s="309"/>
      <c r="QZJ293" s="309"/>
      <c r="QZK293" s="309"/>
      <c r="QZL293" s="309"/>
      <c r="QZM293" s="309"/>
      <c r="QZN293" s="309"/>
      <c r="QZO293" s="309"/>
      <c r="QZP293" s="309"/>
      <c r="QZQ293" s="309"/>
      <c r="QZR293" s="309"/>
      <c r="QZS293" s="309"/>
      <c r="QZT293" s="309"/>
      <c r="QZU293" s="309"/>
      <c r="QZV293" s="309"/>
      <c r="QZW293" s="309"/>
      <c r="QZX293" s="309"/>
      <c r="QZY293" s="309"/>
      <c r="QZZ293" s="309"/>
      <c r="RAA293" s="309"/>
      <c r="RAB293" s="309"/>
      <c r="RAC293" s="309"/>
      <c r="RAD293" s="309"/>
      <c r="RAE293" s="309"/>
      <c r="RAF293" s="309"/>
      <c r="RAG293" s="309"/>
      <c r="RAH293" s="309"/>
      <c r="RAI293" s="309"/>
      <c r="RAJ293" s="309"/>
      <c r="RAK293" s="309"/>
      <c r="RAL293" s="309"/>
      <c r="RAM293" s="309"/>
      <c r="RAN293" s="309"/>
      <c r="RAO293" s="309"/>
      <c r="RAP293" s="309"/>
      <c r="RAQ293" s="309"/>
      <c r="RAR293" s="309"/>
      <c r="RAS293" s="309"/>
      <c r="RAT293" s="309"/>
      <c r="RAU293" s="309"/>
      <c r="RAV293" s="309"/>
      <c r="RAW293" s="309"/>
      <c r="RAX293" s="309"/>
      <c r="RAY293" s="309"/>
      <c r="RAZ293" s="309"/>
      <c r="RBA293" s="309"/>
      <c r="RBB293" s="309"/>
      <c r="RBC293" s="309"/>
      <c r="RBD293" s="309"/>
      <c r="RBE293" s="309"/>
      <c r="RBF293" s="309"/>
      <c r="RBG293" s="309"/>
      <c r="RBH293" s="309"/>
      <c r="RBI293" s="309"/>
      <c r="RBJ293" s="309"/>
      <c r="RBK293" s="309"/>
      <c r="RBL293" s="309"/>
      <c r="RBM293" s="309"/>
      <c r="RBN293" s="309"/>
      <c r="RBO293" s="309"/>
      <c r="RBP293" s="309"/>
      <c r="RBQ293" s="309"/>
      <c r="RBR293" s="309"/>
      <c r="RBS293" s="309"/>
      <c r="RBT293" s="309"/>
      <c r="RBU293" s="309"/>
      <c r="RBV293" s="309"/>
      <c r="RBW293" s="309"/>
      <c r="RBX293" s="309"/>
      <c r="RBY293" s="309"/>
      <c r="RBZ293" s="309"/>
      <c r="RCA293" s="309"/>
      <c r="RCB293" s="309"/>
      <c r="RCC293" s="309"/>
      <c r="RCD293" s="309"/>
      <c r="RCE293" s="309"/>
      <c r="RCF293" s="309"/>
      <c r="RCG293" s="309"/>
      <c r="RCH293" s="309"/>
      <c r="RCI293" s="309"/>
      <c r="RCJ293" s="309"/>
      <c r="RCK293" s="309"/>
      <c r="RCL293" s="309"/>
      <c r="RCM293" s="309"/>
      <c r="RCN293" s="309"/>
      <c r="RCO293" s="309"/>
      <c r="RCP293" s="309"/>
      <c r="RCQ293" s="309"/>
      <c r="RCR293" s="309"/>
      <c r="RCS293" s="309"/>
      <c r="RCT293" s="309"/>
      <c r="RCU293" s="309"/>
      <c r="RCV293" s="309"/>
      <c r="RCW293" s="309"/>
      <c r="RCX293" s="309"/>
      <c r="RCY293" s="309"/>
      <c r="RCZ293" s="309"/>
      <c r="RDA293" s="309"/>
      <c r="RDB293" s="309"/>
      <c r="RDC293" s="309"/>
      <c r="RDD293" s="309"/>
      <c r="RDE293" s="309"/>
      <c r="RDF293" s="309"/>
      <c r="RDG293" s="309"/>
      <c r="RDH293" s="309"/>
      <c r="RDI293" s="309"/>
      <c r="RDJ293" s="309"/>
      <c r="RDK293" s="309"/>
      <c r="RDL293" s="309"/>
      <c r="RDM293" s="309"/>
      <c r="RDN293" s="309"/>
      <c r="RDO293" s="309"/>
      <c r="RDP293" s="309"/>
      <c r="RDQ293" s="309"/>
      <c r="RDR293" s="309"/>
      <c r="RDS293" s="309"/>
      <c r="RDT293" s="309"/>
      <c r="RDU293" s="309"/>
      <c r="RDV293" s="309"/>
      <c r="RDW293" s="309"/>
      <c r="RDX293" s="309"/>
      <c r="RDY293" s="309"/>
      <c r="RDZ293" s="309"/>
      <c r="REA293" s="309"/>
      <c r="REB293" s="309"/>
      <c r="REC293" s="309"/>
      <c r="RED293" s="309"/>
      <c r="REE293" s="309"/>
      <c r="REF293" s="309"/>
      <c r="REG293" s="309"/>
      <c r="REH293" s="309"/>
      <c r="REI293" s="309"/>
      <c r="REJ293" s="309"/>
      <c r="REK293" s="309"/>
      <c r="REL293" s="309"/>
      <c r="REM293" s="309"/>
      <c r="REN293" s="309"/>
      <c r="REO293" s="309"/>
      <c r="REP293" s="309"/>
      <c r="REQ293" s="309"/>
      <c r="RER293" s="309"/>
      <c r="RES293" s="309"/>
      <c r="RET293" s="309"/>
      <c r="REU293" s="309"/>
      <c r="REV293" s="309"/>
      <c r="REW293" s="309"/>
      <c r="REX293" s="309"/>
      <c r="REY293" s="309"/>
      <c r="REZ293" s="309"/>
      <c r="RFA293" s="309"/>
      <c r="RFB293" s="309"/>
      <c r="RFC293" s="309"/>
      <c r="RFD293" s="309"/>
      <c r="RFE293" s="309"/>
      <c r="RFF293" s="309"/>
      <c r="RFG293" s="309"/>
      <c r="RFH293" s="309"/>
      <c r="RFI293" s="309"/>
      <c r="RFJ293" s="309"/>
      <c r="RFK293" s="309"/>
      <c r="RFL293" s="309"/>
      <c r="RFM293" s="309"/>
      <c r="RFN293" s="309"/>
      <c r="RFO293" s="309"/>
      <c r="RFP293" s="309"/>
      <c r="RFQ293" s="309"/>
      <c r="RFR293" s="309"/>
      <c r="RFS293" s="309"/>
      <c r="RFT293" s="309"/>
      <c r="RFU293" s="309"/>
      <c r="RFV293" s="309"/>
      <c r="RFW293" s="309"/>
      <c r="RFX293" s="309"/>
      <c r="RFY293" s="309"/>
      <c r="RFZ293" s="309"/>
      <c r="RGA293" s="309"/>
      <c r="RGB293" s="309"/>
      <c r="RGC293" s="309"/>
      <c r="RGD293" s="309"/>
      <c r="RGE293" s="309"/>
      <c r="RGF293" s="309"/>
      <c r="RGG293" s="309"/>
      <c r="RGH293" s="309"/>
      <c r="RGI293" s="309"/>
      <c r="RGJ293" s="309"/>
      <c r="RGK293" s="309"/>
      <c r="RGL293" s="309"/>
      <c r="RGM293" s="309"/>
      <c r="RGN293" s="309"/>
      <c r="RGO293" s="309"/>
      <c r="RGP293" s="309"/>
      <c r="RGQ293" s="309"/>
      <c r="RGR293" s="309"/>
      <c r="RGS293" s="309"/>
      <c r="RGT293" s="309"/>
      <c r="RGU293" s="309"/>
      <c r="RGV293" s="309"/>
      <c r="RGW293" s="309"/>
      <c r="RGX293" s="309"/>
      <c r="RGY293" s="309"/>
      <c r="RGZ293" s="309"/>
      <c r="RHA293" s="309"/>
      <c r="RHB293" s="309"/>
      <c r="RHC293" s="309"/>
      <c r="RHD293" s="309"/>
      <c r="RHE293" s="309"/>
      <c r="RHF293" s="309"/>
      <c r="RHG293" s="309"/>
      <c r="RHH293" s="309"/>
      <c r="RHI293" s="309"/>
      <c r="RHJ293" s="309"/>
      <c r="RHK293" s="309"/>
      <c r="RHL293" s="309"/>
      <c r="RHM293" s="309"/>
      <c r="RHN293" s="309"/>
      <c r="RHO293" s="309"/>
      <c r="RHP293" s="309"/>
      <c r="RHQ293" s="309"/>
      <c r="RHR293" s="309"/>
      <c r="RHS293" s="309"/>
      <c r="RHT293" s="309"/>
      <c r="RHU293" s="309"/>
      <c r="RHV293" s="309"/>
      <c r="RHW293" s="309"/>
      <c r="RHX293" s="309"/>
      <c r="RHY293" s="309"/>
      <c r="RHZ293" s="309"/>
      <c r="RIA293" s="309"/>
      <c r="RIB293" s="309"/>
      <c r="RIC293" s="309"/>
      <c r="RID293" s="309"/>
      <c r="RIE293" s="309"/>
      <c r="RIF293" s="309"/>
      <c r="RIG293" s="309"/>
      <c r="RIH293" s="309"/>
      <c r="RII293" s="309"/>
      <c r="RIJ293" s="309"/>
      <c r="RIK293" s="309"/>
      <c r="RIL293" s="309"/>
      <c r="RIM293" s="309"/>
      <c r="RIN293" s="309"/>
      <c r="RIO293" s="309"/>
      <c r="RIP293" s="309"/>
      <c r="RIQ293" s="309"/>
      <c r="RIR293" s="309"/>
      <c r="RIS293" s="309"/>
      <c r="RIT293" s="309"/>
      <c r="RIU293" s="309"/>
      <c r="RIV293" s="309"/>
      <c r="RIW293" s="309"/>
      <c r="RIX293" s="309"/>
      <c r="RIY293" s="309"/>
      <c r="RIZ293" s="309"/>
      <c r="RJA293" s="309"/>
      <c r="RJB293" s="309"/>
      <c r="RJC293" s="309"/>
      <c r="RJD293" s="309"/>
      <c r="RJE293" s="309"/>
      <c r="RJF293" s="309"/>
      <c r="RJG293" s="309"/>
      <c r="RJH293" s="309"/>
      <c r="RJI293" s="309"/>
      <c r="RJJ293" s="309"/>
      <c r="RJK293" s="309"/>
      <c r="RJL293" s="309"/>
      <c r="RJM293" s="309"/>
      <c r="RJN293" s="309"/>
      <c r="RJO293" s="309"/>
      <c r="RJP293" s="309"/>
      <c r="RJQ293" s="309"/>
      <c r="RJR293" s="309"/>
      <c r="RJS293" s="309"/>
      <c r="RJT293" s="309"/>
      <c r="RJU293" s="309"/>
      <c r="RJV293" s="309"/>
      <c r="RJW293" s="309"/>
      <c r="RJX293" s="309"/>
      <c r="RJY293" s="309"/>
      <c r="RJZ293" s="309"/>
      <c r="RKA293" s="309"/>
      <c r="RKB293" s="309"/>
      <c r="RKC293" s="309"/>
      <c r="RKD293" s="309"/>
      <c r="RKE293" s="309"/>
      <c r="RKF293" s="309"/>
      <c r="RKG293" s="309"/>
      <c r="RKH293" s="309"/>
      <c r="RKI293" s="309"/>
      <c r="RKJ293" s="309"/>
      <c r="RKK293" s="309"/>
      <c r="RKL293" s="309"/>
      <c r="RKM293" s="309"/>
      <c r="RKN293" s="309"/>
      <c r="RKO293" s="309"/>
      <c r="RKP293" s="309"/>
      <c r="RKQ293" s="309"/>
      <c r="RKR293" s="309"/>
      <c r="RKS293" s="309"/>
      <c r="RKT293" s="309"/>
      <c r="RKU293" s="309"/>
      <c r="RKV293" s="309"/>
      <c r="RKW293" s="309"/>
      <c r="RKX293" s="309"/>
      <c r="RKY293" s="309"/>
      <c r="RKZ293" s="309"/>
      <c r="RLA293" s="309"/>
      <c r="RLB293" s="309"/>
      <c r="RLC293" s="309"/>
      <c r="RLD293" s="309"/>
      <c r="RLE293" s="309"/>
      <c r="RLF293" s="309"/>
      <c r="RLG293" s="309"/>
      <c r="RLH293" s="309"/>
      <c r="RLI293" s="309"/>
      <c r="RLJ293" s="309"/>
      <c r="RLK293" s="309"/>
      <c r="RLL293" s="309"/>
      <c r="RLM293" s="309"/>
      <c r="RLN293" s="309"/>
      <c r="RLO293" s="309"/>
      <c r="RLP293" s="309"/>
      <c r="RLQ293" s="309"/>
      <c r="RLR293" s="309"/>
      <c r="RLS293" s="309"/>
      <c r="RLT293" s="309"/>
      <c r="RLU293" s="309"/>
      <c r="RLV293" s="309"/>
      <c r="RLW293" s="309"/>
      <c r="RLX293" s="309"/>
      <c r="RLY293" s="309"/>
      <c r="RLZ293" s="309"/>
      <c r="RMA293" s="309"/>
      <c r="RMB293" s="309"/>
      <c r="RMC293" s="309"/>
      <c r="RMD293" s="309"/>
      <c r="RME293" s="309"/>
      <c r="RMF293" s="309"/>
      <c r="RMG293" s="309"/>
      <c r="RMH293" s="309"/>
      <c r="RMI293" s="309"/>
      <c r="RMJ293" s="309"/>
      <c r="RMK293" s="309"/>
      <c r="RML293" s="309"/>
      <c r="RMM293" s="309"/>
      <c r="RMN293" s="309"/>
      <c r="RMO293" s="309"/>
      <c r="RMP293" s="309"/>
      <c r="RMQ293" s="309"/>
      <c r="RMR293" s="309"/>
      <c r="RMS293" s="309"/>
      <c r="RMT293" s="309"/>
      <c r="RMU293" s="309"/>
      <c r="RMV293" s="309"/>
      <c r="RMW293" s="309"/>
      <c r="RMX293" s="309"/>
      <c r="RMY293" s="309"/>
      <c r="RMZ293" s="309"/>
      <c r="RNA293" s="309"/>
      <c r="RNB293" s="309"/>
      <c r="RNC293" s="309"/>
      <c r="RND293" s="309"/>
      <c r="RNE293" s="309"/>
      <c r="RNF293" s="309"/>
      <c r="RNG293" s="309"/>
      <c r="RNH293" s="309"/>
      <c r="RNI293" s="309"/>
      <c r="RNJ293" s="309"/>
      <c r="RNK293" s="309"/>
      <c r="RNL293" s="309"/>
      <c r="RNM293" s="309"/>
      <c r="RNN293" s="309"/>
      <c r="RNO293" s="309"/>
      <c r="RNP293" s="309"/>
      <c r="RNQ293" s="309"/>
      <c r="RNR293" s="309"/>
      <c r="RNS293" s="309"/>
      <c r="RNT293" s="309"/>
      <c r="RNU293" s="309"/>
      <c r="RNV293" s="309"/>
      <c r="RNW293" s="309"/>
      <c r="RNX293" s="309"/>
      <c r="RNY293" s="309"/>
      <c r="RNZ293" s="309"/>
      <c r="ROA293" s="309"/>
      <c r="ROB293" s="309"/>
      <c r="ROC293" s="309"/>
      <c r="ROD293" s="309"/>
      <c r="ROE293" s="309"/>
      <c r="ROF293" s="309"/>
      <c r="ROG293" s="309"/>
      <c r="ROH293" s="309"/>
      <c r="ROI293" s="309"/>
      <c r="ROJ293" s="309"/>
      <c r="ROK293" s="309"/>
      <c r="ROL293" s="309"/>
      <c r="ROM293" s="309"/>
      <c r="RON293" s="309"/>
      <c r="ROO293" s="309"/>
      <c r="ROP293" s="309"/>
      <c r="ROQ293" s="309"/>
      <c r="ROR293" s="309"/>
      <c r="ROS293" s="309"/>
      <c r="ROT293" s="309"/>
      <c r="ROU293" s="309"/>
      <c r="ROV293" s="309"/>
      <c r="ROW293" s="309"/>
      <c r="ROX293" s="309"/>
      <c r="ROY293" s="309"/>
      <c r="ROZ293" s="309"/>
      <c r="RPA293" s="309"/>
      <c r="RPB293" s="309"/>
      <c r="RPC293" s="309"/>
      <c r="RPD293" s="309"/>
      <c r="RPE293" s="309"/>
      <c r="RPF293" s="309"/>
      <c r="RPG293" s="309"/>
      <c r="RPH293" s="309"/>
      <c r="RPI293" s="309"/>
      <c r="RPJ293" s="309"/>
      <c r="RPK293" s="309"/>
      <c r="RPL293" s="309"/>
      <c r="RPM293" s="309"/>
      <c r="RPN293" s="309"/>
      <c r="RPO293" s="309"/>
      <c r="RPP293" s="309"/>
      <c r="RPQ293" s="309"/>
      <c r="RPR293" s="309"/>
      <c r="RPS293" s="309"/>
      <c r="RPT293" s="309"/>
      <c r="RPU293" s="309"/>
      <c r="RPV293" s="309"/>
      <c r="RPW293" s="309"/>
      <c r="RPX293" s="309"/>
      <c r="RPY293" s="309"/>
      <c r="RPZ293" s="309"/>
      <c r="RQA293" s="309"/>
      <c r="RQB293" s="309"/>
      <c r="RQC293" s="309"/>
      <c r="RQD293" s="309"/>
      <c r="RQE293" s="309"/>
      <c r="RQF293" s="309"/>
      <c r="RQG293" s="309"/>
      <c r="RQH293" s="309"/>
      <c r="RQI293" s="309"/>
      <c r="RQJ293" s="309"/>
      <c r="RQK293" s="309"/>
      <c r="RQL293" s="309"/>
      <c r="RQM293" s="309"/>
      <c r="RQN293" s="309"/>
      <c r="RQO293" s="309"/>
      <c r="RQP293" s="309"/>
      <c r="RQQ293" s="309"/>
      <c r="RQR293" s="309"/>
      <c r="RQS293" s="309"/>
      <c r="RQT293" s="309"/>
      <c r="RQU293" s="309"/>
      <c r="RQV293" s="309"/>
      <c r="RQW293" s="309"/>
      <c r="RQX293" s="309"/>
      <c r="RQY293" s="309"/>
      <c r="RQZ293" s="309"/>
      <c r="RRA293" s="309"/>
      <c r="RRB293" s="309"/>
      <c r="RRC293" s="309"/>
      <c r="RRD293" s="309"/>
      <c r="RRE293" s="309"/>
      <c r="RRF293" s="309"/>
      <c r="RRG293" s="309"/>
      <c r="RRH293" s="309"/>
      <c r="RRI293" s="309"/>
      <c r="RRJ293" s="309"/>
      <c r="RRK293" s="309"/>
      <c r="RRL293" s="309"/>
      <c r="RRM293" s="309"/>
      <c r="RRN293" s="309"/>
      <c r="RRO293" s="309"/>
      <c r="RRP293" s="309"/>
      <c r="RRQ293" s="309"/>
      <c r="RRR293" s="309"/>
      <c r="RRS293" s="309"/>
      <c r="RRT293" s="309"/>
      <c r="RRU293" s="309"/>
      <c r="RRV293" s="309"/>
      <c r="RRW293" s="309"/>
      <c r="RRX293" s="309"/>
      <c r="RRY293" s="309"/>
      <c r="RRZ293" s="309"/>
      <c r="RSA293" s="309"/>
      <c r="RSB293" s="309"/>
      <c r="RSC293" s="309"/>
      <c r="RSD293" s="309"/>
      <c r="RSE293" s="309"/>
      <c r="RSF293" s="309"/>
      <c r="RSG293" s="309"/>
      <c r="RSH293" s="309"/>
      <c r="RSI293" s="309"/>
      <c r="RSJ293" s="309"/>
      <c r="RSK293" s="309"/>
      <c r="RSL293" s="309"/>
      <c r="RSM293" s="309"/>
      <c r="RSN293" s="309"/>
      <c r="RSO293" s="309"/>
      <c r="RSP293" s="309"/>
      <c r="RSQ293" s="309"/>
      <c r="RSR293" s="309"/>
      <c r="RSS293" s="309"/>
      <c r="RST293" s="309"/>
      <c r="RSU293" s="309"/>
      <c r="RSV293" s="309"/>
      <c r="RSW293" s="309"/>
      <c r="RSX293" s="309"/>
      <c r="RSY293" s="309"/>
      <c r="RSZ293" s="309"/>
      <c r="RTA293" s="309"/>
      <c r="RTB293" s="309"/>
      <c r="RTC293" s="309"/>
      <c r="RTD293" s="309"/>
      <c r="RTE293" s="309"/>
      <c r="RTF293" s="309"/>
      <c r="RTG293" s="309"/>
      <c r="RTH293" s="309"/>
      <c r="RTI293" s="309"/>
      <c r="RTJ293" s="309"/>
      <c r="RTK293" s="309"/>
      <c r="RTL293" s="309"/>
      <c r="RTM293" s="309"/>
      <c r="RTN293" s="309"/>
      <c r="RTO293" s="309"/>
      <c r="RTP293" s="309"/>
      <c r="RTQ293" s="309"/>
      <c r="RTR293" s="309"/>
      <c r="RTS293" s="309"/>
      <c r="RTT293" s="309"/>
      <c r="RTU293" s="309"/>
      <c r="RTV293" s="309"/>
      <c r="RTW293" s="309"/>
      <c r="RTX293" s="309"/>
      <c r="RTY293" s="309"/>
      <c r="RTZ293" s="309"/>
      <c r="RUA293" s="309"/>
      <c r="RUB293" s="309"/>
      <c r="RUC293" s="309"/>
      <c r="RUD293" s="309"/>
      <c r="RUE293" s="309"/>
      <c r="RUF293" s="309"/>
      <c r="RUG293" s="309"/>
      <c r="RUH293" s="309"/>
      <c r="RUI293" s="309"/>
      <c r="RUJ293" s="309"/>
      <c r="RUK293" s="309"/>
      <c r="RUL293" s="309"/>
      <c r="RUM293" s="309"/>
      <c r="RUN293" s="309"/>
      <c r="RUO293" s="309"/>
      <c r="RUP293" s="309"/>
      <c r="RUQ293" s="309"/>
      <c r="RUR293" s="309"/>
      <c r="RUS293" s="309"/>
      <c r="RUT293" s="309"/>
      <c r="RUU293" s="309"/>
      <c r="RUV293" s="309"/>
      <c r="RUW293" s="309"/>
      <c r="RUX293" s="309"/>
      <c r="RUY293" s="309"/>
      <c r="RUZ293" s="309"/>
      <c r="RVA293" s="309"/>
      <c r="RVB293" s="309"/>
      <c r="RVC293" s="309"/>
      <c r="RVD293" s="309"/>
      <c r="RVE293" s="309"/>
      <c r="RVF293" s="309"/>
      <c r="RVG293" s="309"/>
      <c r="RVH293" s="309"/>
      <c r="RVI293" s="309"/>
      <c r="RVJ293" s="309"/>
      <c r="RVK293" s="309"/>
      <c r="RVL293" s="309"/>
      <c r="RVM293" s="309"/>
      <c r="RVN293" s="309"/>
      <c r="RVO293" s="309"/>
      <c r="RVP293" s="309"/>
      <c r="RVQ293" s="309"/>
      <c r="RVR293" s="309"/>
      <c r="RVS293" s="309"/>
      <c r="RVT293" s="309"/>
      <c r="RVU293" s="309"/>
      <c r="RVV293" s="309"/>
      <c r="RVW293" s="309"/>
      <c r="RVX293" s="309"/>
      <c r="RVY293" s="309"/>
      <c r="RVZ293" s="309"/>
      <c r="RWA293" s="309"/>
      <c r="RWB293" s="309"/>
      <c r="RWC293" s="309"/>
      <c r="RWD293" s="309"/>
      <c r="RWE293" s="309"/>
      <c r="RWF293" s="309"/>
      <c r="RWG293" s="309"/>
      <c r="RWH293" s="309"/>
      <c r="RWI293" s="309"/>
      <c r="RWJ293" s="309"/>
      <c r="RWK293" s="309"/>
      <c r="RWL293" s="309"/>
      <c r="RWM293" s="309"/>
      <c r="RWN293" s="309"/>
      <c r="RWO293" s="309"/>
      <c r="RWP293" s="309"/>
      <c r="RWQ293" s="309"/>
      <c r="RWR293" s="309"/>
      <c r="RWS293" s="309"/>
      <c r="RWT293" s="309"/>
      <c r="RWU293" s="309"/>
      <c r="RWV293" s="309"/>
      <c r="RWW293" s="309"/>
      <c r="RWX293" s="309"/>
      <c r="RWY293" s="309"/>
      <c r="RWZ293" s="309"/>
      <c r="RXA293" s="309"/>
      <c r="RXB293" s="309"/>
      <c r="RXC293" s="309"/>
      <c r="RXD293" s="309"/>
      <c r="RXE293" s="309"/>
      <c r="RXF293" s="309"/>
      <c r="RXG293" s="309"/>
      <c r="RXH293" s="309"/>
      <c r="RXI293" s="309"/>
      <c r="RXJ293" s="309"/>
      <c r="RXK293" s="309"/>
      <c r="RXL293" s="309"/>
      <c r="RXM293" s="309"/>
      <c r="RXN293" s="309"/>
      <c r="RXO293" s="309"/>
      <c r="RXP293" s="309"/>
      <c r="RXQ293" s="309"/>
      <c r="RXR293" s="309"/>
      <c r="RXS293" s="309"/>
      <c r="RXT293" s="309"/>
      <c r="RXU293" s="309"/>
      <c r="RXV293" s="309"/>
      <c r="RXW293" s="309"/>
      <c r="RXX293" s="309"/>
      <c r="RXY293" s="309"/>
      <c r="RXZ293" s="309"/>
      <c r="RYA293" s="309"/>
      <c r="RYB293" s="309"/>
      <c r="RYC293" s="309"/>
      <c r="RYD293" s="309"/>
      <c r="RYE293" s="309"/>
      <c r="RYF293" s="309"/>
      <c r="RYG293" s="309"/>
      <c r="RYH293" s="309"/>
      <c r="RYI293" s="309"/>
      <c r="RYJ293" s="309"/>
      <c r="RYK293" s="309"/>
      <c r="RYL293" s="309"/>
      <c r="RYM293" s="309"/>
      <c r="RYN293" s="309"/>
      <c r="RYO293" s="309"/>
      <c r="RYP293" s="309"/>
      <c r="RYQ293" s="309"/>
      <c r="RYR293" s="309"/>
      <c r="RYS293" s="309"/>
      <c r="RYT293" s="309"/>
      <c r="RYU293" s="309"/>
      <c r="RYV293" s="309"/>
      <c r="RYW293" s="309"/>
      <c r="RYX293" s="309"/>
      <c r="RYY293" s="309"/>
      <c r="RYZ293" s="309"/>
      <c r="RZA293" s="309"/>
      <c r="RZB293" s="309"/>
      <c r="RZC293" s="309"/>
      <c r="RZD293" s="309"/>
      <c r="RZE293" s="309"/>
      <c r="RZF293" s="309"/>
      <c r="RZG293" s="309"/>
      <c r="RZH293" s="309"/>
      <c r="RZI293" s="309"/>
      <c r="RZJ293" s="309"/>
      <c r="RZK293" s="309"/>
      <c r="RZL293" s="309"/>
      <c r="RZM293" s="309"/>
      <c r="RZN293" s="309"/>
      <c r="RZO293" s="309"/>
      <c r="RZP293" s="309"/>
      <c r="RZQ293" s="309"/>
      <c r="RZR293" s="309"/>
      <c r="RZS293" s="309"/>
      <c r="RZT293" s="309"/>
      <c r="RZU293" s="309"/>
      <c r="RZV293" s="309"/>
      <c r="RZW293" s="309"/>
      <c r="RZX293" s="309"/>
      <c r="RZY293" s="309"/>
      <c r="RZZ293" s="309"/>
      <c r="SAA293" s="309"/>
      <c r="SAB293" s="309"/>
      <c r="SAC293" s="309"/>
      <c r="SAD293" s="309"/>
      <c r="SAE293" s="309"/>
      <c r="SAF293" s="309"/>
      <c r="SAG293" s="309"/>
      <c r="SAH293" s="309"/>
      <c r="SAI293" s="309"/>
      <c r="SAJ293" s="309"/>
      <c r="SAK293" s="309"/>
      <c r="SAL293" s="309"/>
      <c r="SAM293" s="309"/>
      <c r="SAN293" s="309"/>
      <c r="SAO293" s="309"/>
      <c r="SAP293" s="309"/>
      <c r="SAQ293" s="309"/>
      <c r="SAR293" s="309"/>
      <c r="SAS293" s="309"/>
      <c r="SAT293" s="309"/>
      <c r="SAU293" s="309"/>
      <c r="SAV293" s="309"/>
      <c r="SAW293" s="309"/>
      <c r="SAX293" s="309"/>
      <c r="SAY293" s="309"/>
      <c r="SAZ293" s="309"/>
      <c r="SBA293" s="309"/>
      <c r="SBB293" s="309"/>
      <c r="SBC293" s="309"/>
      <c r="SBD293" s="309"/>
      <c r="SBE293" s="309"/>
      <c r="SBF293" s="309"/>
      <c r="SBG293" s="309"/>
      <c r="SBH293" s="309"/>
      <c r="SBI293" s="309"/>
      <c r="SBJ293" s="309"/>
      <c r="SBK293" s="309"/>
      <c r="SBL293" s="309"/>
      <c r="SBM293" s="309"/>
      <c r="SBN293" s="309"/>
      <c r="SBO293" s="309"/>
      <c r="SBP293" s="309"/>
      <c r="SBQ293" s="309"/>
      <c r="SBR293" s="309"/>
      <c r="SBS293" s="309"/>
      <c r="SBT293" s="309"/>
      <c r="SBU293" s="309"/>
      <c r="SBV293" s="309"/>
      <c r="SBW293" s="309"/>
      <c r="SBX293" s="309"/>
      <c r="SBY293" s="309"/>
      <c r="SBZ293" s="309"/>
      <c r="SCA293" s="309"/>
      <c r="SCB293" s="309"/>
      <c r="SCC293" s="309"/>
      <c r="SCD293" s="309"/>
      <c r="SCE293" s="309"/>
      <c r="SCF293" s="309"/>
      <c r="SCG293" s="309"/>
      <c r="SCH293" s="309"/>
      <c r="SCI293" s="309"/>
      <c r="SCJ293" s="309"/>
      <c r="SCK293" s="309"/>
      <c r="SCL293" s="309"/>
      <c r="SCM293" s="309"/>
      <c r="SCN293" s="309"/>
      <c r="SCO293" s="309"/>
      <c r="SCP293" s="309"/>
      <c r="SCQ293" s="309"/>
      <c r="SCR293" s="309"/>
      <c r="SCS293" s="309"/>
      <c r="SCT293" s="309"/>
      <c r="SCU293" s="309"/>
      <c r="SCV293" s="309"/>
      <c r="SCW293" s="309"/>
      <c r="SCX293" s="309"/>
      <c r="SCY293" s="309"/>
      <c r="SCZ293" s="309"/>
      <c r="SDA293" s="309"/>
      <c r="SDB293" s="309"/>
      <c r="SDC293" s="309"/>
      <c r="SDD293" s="309"/>
      <c r="SDE293" s="309"/>
      <c r="SDF293" s="309"/>
      <c r="SDG293" s="309"/>
      <c r="SDH293" s="309"/>
      <c r="SDI293" s="309"/>
      <c r="SDJ293" s="309"/>
      <c r="SDK293" s="309"/>
      <c r="SDL293" s="309"/>
      <c r="SDM293" s="309"/>
      <c r="SDN293" s="309"/>
      <c r="SDO293" s="309"/>
      <c r="SDP293" s="309"/>
      <c r="SDQ293" s="309"/>
      <c r="SDR293" s="309"/>
      <c r="SDS293" s="309"/>
      <c r="SDT293" s="309"/>
      <c r="SDU293" s="309"/>
      <c r="SDV293" s="309"/>
      <c r="SDW293" s="309"/>
      <c r="SDX293" s="309"/>
      <c r="SDY293" s="309"/>
      <c r="SDZ293" s="309"/>
      <c r="SEA293" s="309"/>
      <c r="SEB293" s="309"/>
      <c r="SEC293" s="309"/>
      <c r="SED293" s="309"/>
      <c r="SEE293" s="309"/>
      <c r="SEF293" s="309"/>
      <c r="SEG293" s="309"/>
      <c r="SEH293" s="309"/>
      <c r="SEI293" s="309"/>
      <c r="SEJ293" s="309"/>
      <c r="SEK293" s="309"/>
      <c r="SEL293" s="309"/>
      <c r="SEM293" s="309"/>
      <c r="SEN293" s="309"/>
      <c r="SEO293" s="309"/>
      <c r="SEP293" s="309"/>
      <c r="SEQ293" s="309"/>
      <c r="SER293" s="309"/>
      <c r="SES293" s="309"/>
      <c r="SET293" s="309"/>
      <c r="SEU293" s="309"/>
      <c r="SEV293" s="309"/>
      <c r="SEW293" s="309"/>
      <c r="SEX293" s="309"/>
      <c r="SEY293" s="309"/>
      <c r="SEZ293" s="309"/>
      <c r="SFA293" s="309"/>
      <c r="SFB293" s="309"/>
      <c r="SFC293" s="309"/>
      <c r="SFD293" s="309"/>
      <c r="SFE293" s="309"/>
      <c r="SFF293" s="309"/>
      <c r="SFG293" s="309"/>
      <c r="SFH293" s="309"/>
      <c r="SFI293" s="309"/>
      <c r="SFJ293" s="309"/>
      <c r="SFK293" s="309"/>
      <c r="SFL293" s="309"/>
      <c r="SFM293" s="309"/>
      <c r="SFN293" s="309"/>
      <c r="SFO293" s="309"/>
      <c r="SFP293" s="309"/>
      <c r="SFQ293" s="309"/>
      <c r="SFR293" s="309"/>
      <c r="SFS293" s="309"/>
      <c r="SFT293" s="309"/>
      <c r="SFU293" s="309"/>
      <c r="SFV293" s="309"/>
      <c r="SFW293" s="309"/>
      <c r="SFX293" s="309"/>
      <c r="SFY293" s="309"/>
      <c r="SFZ293" s="309"/>
      <c r="SGA293" s="309"/>
      <c r="SGB293" s="309"/>
      <c r="SGC293" s="309"/>
      <c r="SGD293" s="309"/>
      <c r="SGE293" s="309"/>
      <c r="SGF293" s="309"/>
      <c r="SGG293" s="309"/>
      <c r="SGH293" s="309"/>
      <c r="SGI293" s="309"/>
      <c r="SGJ293" s="309"/>
      <c r="SGK293" s="309"/>
      <c r="SGL293" s="309"/>
      <c r="SGM293" s="309"/>
      <c r="SGN293" s="309"/>
      <c r="SGO293" s="309"/>
      <c r="SGP293" s="309"/>
      <c r="SGQ293" s="309"/>
      <c r="SGR293" s="309"/>
      <c r="SGS293" s="309"/>
      <c r="SGT293" s="309"/>
      <c r="SGU293" s="309"/>
      <c r="SGV293" s="309"/>
      <c r="SGW293" s="309"/>
      <c r="SGX293" s="309"/>
      <c r="SGY293" s="309"/>
      <c r="SGZ293" s="309"/>
      <c r="SHA293" s="309"/>
      <c r="SHB293" s="309"/>
      <c r="SHC293" s="309"/>
      <c r="SHD293" s="309"/>
      <c r="SHE293" s="309"/>
      <c r="SHF293" s="309"/>
      <c r="SHG293" s="309"/>
      <c r="SHH293" s="309"/>
      <c r="SHI293" s="309"/>
      <c r="SHJ293" s="309"/>
      <c r="SHK293" s="309"/>
      <c r="SHL293" s="309"/>
      <c r="SHM293" s="309"/>
      <c r="SHN293" s="309"/>
      <c r="SHO293" s="309"/>
      <c r="SHP293" s="309"/>
      <c r="SHQ293" s="309"/>
      <c r="SHR293" s="309"/>
      <c r="SHS293" s="309"/>
      <c r="SHT293" s="309"/>
      <c r="SHU293" s="309"/>
      <c r="SHV293" s="309"/>
      <c r="SHW293" s="309"/>
      <c r="SHX293" s="309"/>
      <c r="SHY293" s="309"/>
      <c r="SHZ293" s="309"/>
      <c r="SIA293" s="309"/>
      <c r="SIB293" s="309"/>
      <c r="SIC293" s="309"/>
      <c r="SID293" s="309"/>
      <c r="SIE293" s="309"/>
      <c r="SIF293" s="309"/>
      <c r="SIG293" s="309"/>
      <c r="SIH293" s="309"/>
      <c r="SII293" s="309"/>
      <c r="SIJ293" s="309"/>
      <c r="SIK293" s="309"/>
      <c r="SIL293" s="309"/>
      <c r="SIM293" s="309"/>
      <c r="SIN293" s="309"/>
      <c r="SIO293" s="309"/>
      <c r="SIP293" s="309"/>
      <c r="SIQ293" s="309"/>
      <c r="SIR293" s="309"/>
      <c r="SIS293" s="309"/>
      <c r="SIT293" s="309"/>
      <c r="SIU293" s="309"/>
      <c r="SIV293" s="309"/>
      <c r="SIW293" s="309"/>
      <c r="SIX293" s="309"/>
      <c r="SIY293" s="309"/>
      <c r="SIZ293" s="309"/>
      <c r="SJA293" s="309"/>
      <c r="SJB293" s="309"/>
      <c r="SJC293" s="309"/>
      <c r="SJD293" s="309"/>
      <c r="SJE293" s="309"/>
      <c r="SJF293" s="309"/>
      <c r="SJG293" s="309"/>
      <c r="SJH293" s="309"/>
      <c r="SJI293" s="309"/>
      <c r="SJJ293" s="309"/>
      <c r="SJK293" s="309"/>
      <c r="SJL293" s="309"/>
      <c r="SJM293" s="309"/>
      <c r="SJN293" s="309"/>
      <c r="SJO293" s="309"/>
      <c r="SJP293" s="309"/>
      <c r="SJQ293" s="309"/>
      <c r="SJR293" s="309"/>
      <c r="SJS293" s="309"/>
      <c r="SJT293" s="309"/>
      <c r="SJU293" s="309"/>
      <c r="SJV293" s="309"/>
      <c r="SJW293" s="309"/>
      <c r="SJX293" s="309"/>
      <c r="SJY293" s="309"/>
      <c r="SJZ293" s="309"/>
      <c r="SKA293" s="309"/>
      <c r="SKB293" s="309"/>
      <c r="SKC293" s="309"/>
      <c r="SKD293" s="309"/>
      <c r="SKE293" s="309"/>
      <c r="SKF293" s="309"/>
      <c r="SKG293" s="309"/>
      <c r="SKH293" s="309"/>
      <c r="SKI293" s="309"/>
      <c r="SKJ293" s="309"/>
      <c r="SKK293" s="309"/>
      <c r="SKL293" s="309"/>
      <c r="SKM293" s="309"/>
      <c r="SKN293" s="309"/>
      <c r="SKO293" s="309"/>
      <c r="SKP293" s="309"/>
      <c r="SKQ293" s="309"/>
      <c r="SKR293" s="309"/>
      <c r="SKS293" s="309"/>
      <c r="SKT293" s="309"/>
      <c r="SKU293" s="309"/>
      <c r="SKV293" s="309"/>
      <c r="SKW293" s="309"/>
      <c r="SKX293" s="309"/>
      <c r="SKY293" s="309"/>
      <c r="SKZ293" s="309"/>
      <c r="SLA293" s="309"/>
      <c r="SLB293" s="309"/>
      <c r="SLC293" s="309"/>
      <c r="SLD293" s="309"/>
      <c r="SLE293" s="309"/>
      <c r="SLF293" s="309"/>
      <c r="SLG293" s="309"/>
      <c r="SLH293" s="309"/>
      <c r="SLI293" s="309"/>
      <c r="SLJ293" s="309"/>
      <c r="SLK293" s="309"/>
      <c r="SLL293" s="309"/>
      <c r="SLM293" s="309"/>
      <c r="SLN293" s="309"/>
      <c r="SLO293" s="309"/>
      <c r="SLP293" s="309"/>
      <c r="SLQ293" s="309"/>
      <c r="SLR293" s="309"/>
      <c r="SLS293" s="309"/>
      <c r="SLT293" s="309"/>
      <c r="SLU293" s="309"/>
      <c r="SLV293" s="309"/>
      <c r="SLW293" s="309"/>
      <c r="SLX293" s="309"/>
      <c r="SLY293" s="309"/>
      <c r="SLZ293" s="309"/>
      <c r="SMA293" s="309"/>
      <c r="SMB293" s="309"/>
      <c r="SMC293" s="309"/>
      <c r="SMD293" s="309"/>
      <c r="SME293" s="309"/>
      <c r="SMF293" s="309"/>
      <c r="SMG293" s="309"/>
      <c r="SMH293" s="309"/>
      <c r="SMI293" s="309"/>
      <c r="SMJ293" s="309"/>
      <c r="SMK293" s="309"/>
      <c r="SML293" s="309"/>
      <c r="SMM293" s="309"/>
      <c r="SMN293" s="309"/>
      <c r="SMO293" s="309"/>
      <c r="SMP293" s="309"/>
      <c r="SMQ293" s="309"/>
      <c r="SMR293" s="309"/>
      <c r="SMS293" s="309"/>
      <c r="SMT293" s="309"/>
      <c r="SMU293" s="309"/>
      <c r="SMV293" s="309"/>
      <c r="SMW293" s="309"/>
      <c r="SMX293" s="309"/>
      <c r="SMY293" s="309"/>
      <c r="SMZ293" s="309"/>
      <c r="SNA293" s="309"/>
      <c r="SNB293" s="309"/>
      <c r="SNC293" s="309"/>
      <c r="SND293" s="309"/>
      <c r="SNE293" s="309"/>
      <c r="SNF293" s="309"/>
      <c r="SNG293" s="309"/>
      <c r="SNH293" s="309"/>
      <c r="SNI293" s="309"/>
      <c r="SNJ293" s="309"/>
      <c r="SNK293" s="309"/>
      <c r="SNL293" s="309"/>
      <c r="SNM293" s="309"/>
      <c r="SNN293" s="309"/>
      <c r="SNO293" s="309"/>
      <c r="SNP293" s="309"/>
      <c r="SNQ293" s="309"/>
      <c r="SNR293" s="309"/>
      <c r="SNS293" s="309"/>
      <c r="SNT293" s="309"/>
      <c r="SNU293" s="309"/>
      <c r="SNV293" s="309"/>
      <c r="SNW293" s="309"/>
      <c r="SNX293" s="309"/>
      <c r="SNY293" s="309"/>
      <c r="SNZ293" s="309"/>
      <c r="SOA293" s="309"/>
      <c r="SOB293" s="309"/>
      <c r="SOC293" s="309"/>
      <c r="SOD293" s="309"/>
      <c r="SOE293" s="309"/>
      <c r="SOF293" s="309"/>
      <c r="SOG293" s="309"/>
      <c r="SOH293" s="309"/>
      <c r="SOI293" s="309"/>
      <c r="SOJ293" s="309"/>
      <c r="SOK293" s="309"/>
      <c r="SOL293" s="309"/>
      <c r="SOM293" s="309"/>
      <c r="SON293" s="309"/>
      <c r="SOO293" s="309"/>
      <c r="SOP293" s="309"/>
      <c r="SOQ293" s="309"/>
      <c r="SOR293" s="309"/>
      <c r="SOS293" s="309"/>
      <c r="SOT293" s="309"/>
      <c r="SOU293" s="309"/>
      <c r="SOV293" s="309"/>
      <c r="SOW293" s="309"/>
      <c r="SOX293" s="309"/>
      <c r="SOY293" s="309"/>
      <c r="SOZ293" s="309"/>
      <c r="SPA293" s="309"/>
      <c r="SPB293" s="309"/>
      <c r="SPC293" s="309"/>
      <c r="SPD293" s="309"/>
      <c r="SPE293" s="309"/>
      <c r="SPF293" s="309"/>
      <c r="SPG293" s="309"/>
      <c r="SPH293" s="309"/>
      <c r="SPI293" s="309"/>
      <c r="SPJ293" s="309"/>
      <c r="SPK293" s="309"/>
      <c r="SPL293" s="309"/>
      <c r="SPM293" s="309"/>
      <c r="SPN293" s="309"/>
      <c r="SPO293" s="309"/>
      <c r="SPP293" s="309"/>
      <c r="SPQ293" s="309"/>
      <c r="SPR293" s="309"/>
      <c r="SPS293" s="309"/>
      <c r="SPT293" s="309"/>
      <c r="SPU293" s="309"/>
      <c r="SPV293" s="309"/>
      <c r="SPW293" s="309"/>
      <c r="SPX293" s="309"/>
      <c r="SPY293" s="309"/>
      <c r="SPZ293" s="309"/>
      <c r="SQA293" s="309"/>
      <c r="SQB293" s="309"/>
      <c r="SQC293" s="309"/>
      <c r="SQD293" s="309"/>
      <c r="SQE293" s="309"/>
      <c r="SQF293" s="309"/>
      <c r="SQG293" s="309"/>
      <c r="SQH293" s="309"/>
      <c r="SQI293" s="309"/>
      <c r="SQJ293" s="309"/>
      <c r="SQK293" s="309"/>
      <c r="SQL293" s="309"/>
      <c r="SQM293" s="309"/>
      <c r="SQN293" s="309"/>
      <c r="SQO293" s="309"/>
      <c r="SQP293" s="309"/>
      <c r="SQQ293" s="309"/>
      <c r="SQR293" s="309"/>
      <c r="SQS293" s="309"/>
      <c r="SQT293" s="309"/>
      <c r="SQU293" s="309"/>
      <c r="SQV293" s="309"/>
      <c r="SQW293" s="309"/>
      <c r="SQX293" s="309"/>
      <c r="SQY293" s="309"/>
      <c r="SQZ293" s="309"/>
      <c r="SRA293" s="309"/>
      <c r="SRB293" s="309"/>
      <c r="SRC293" s="309"/>
      <c r="SRD293" s="309"/>
      <c r="SRE293" s="309"/>
      <c r="SRF293" s="309"/>
      <c r="SRG293" s="309"/>
      <c r="SRH293" s="309"/>
      <c r="SRI293" s="309"/>
      <c r="SRJ293" s="309"/>
      <c r="SRK293" s="309"/>
      <c r="SRL293" s="309"/>
      <c r="SRM293" s="309"/>
      <c r="SRN293" s="309"/>
      <c r="SRO293" s="309"/>
      <c r="SRP293" s="309"/>
      <c r="SRQ293" s="309"/>
      <c r="SRR293" s="309"/>
      <c r="SRS293" s="309"/>
      <c r="SRT293" s="309"/>
      <c r="SRU293" s="309"/>
      <c r="SRV293" s="309"/>
      <c r="SRW293" s="309"/>
      <c r="SRX293" s="309"/>
      <c r="SRY293" s="309"/>
      <c r="SRZ293" s="309"/>
      <c r="SSA293" s="309"/>
      <c r="SSB293" s="309"/>
      <c r="SSC293" s="309"/>
      <c r="SSD293" s="309"/>
      <c r="SSE293" s="309"/>
      <c r="SSF293" s="309"/>
      <c r="SSG293" s="309"/>
      <c r="SSH293" s="309"/>
      <c r="SSI293" s="309"/>
      <c r="SSJ293" s="309"/>
      <c r="SSK293" s="309"/>
      <c r="SSL293" s="309"/>
      <c r="SSM293" s="309"/>
      <c r="SSN293" s="309"/>
      <c r="SSO293" s="309"/>
      <c r="SSP293" s="309"/>
      <c r="SSQ293" s="309"/>
      <c r="SSR293" s="309"/>
      <c r="SSS293" s="309"/>
      <c r="SST293" s="309"/>
      <c r="SSU293" s="309"/>
      <c r="SSV293" s="309"/>
      <c r="SSW293" s="309"/>
      <c r="SSX293" s="309"/>
      <c r="SSY293" s="309"/>
      <c r="SSZ293" s="309"/>
      <c r="STA293" s="309"/>
      <c r="STB293" s="309"/>
      <c r="STC293" s="309"/>
      <c r="STD293" s="309"/>
      <c r="STE293" s="309"/>
      <c r="STF293" s="309"/>
      <c r="STG293" s="309"/>
      <c r="STH293" s="309"/>
      <c r="STI293" s="309"/>
      <c r="STJ293" s="309"/>
      <c r="STK293" s="309"/>
      <c r="STL293" s="309"/>
      <c r="STM293" s="309"/>
      <c r="STN293" s="309"/>
      <c r="STO293" s="309"/>
      <c r="STP293" s="309"/>
      <c r="STQ293" s="309"/>
      <c r="STR293" s="309"/>
      <c r="STS293" s="309"/>
      <c r="STT293" s="309"/>
      <c r="STU293" s="309"/>
      <c r="STV293" s="309"/>
      <c r="STW293" s="309"/>
      <c r="STX293" s="309"/>
      <c r="STY293" s="309"/>
      <c r="STZ293" s="309"/>
      <c r="SUA293" s="309"/>
      <c r="SUB293" s="309"/>
      <c r="SUC293" s="309"/>
      <c r="SUD293" s="309"/>
      <c r="SUE293" s="309"/>
      <c r="SUF293" s="309"/>
      <c r="SUG293" s="309"/>
      <c r="SUH293" s="309"/>
      <c r="SUI293" s="309"/>
      <c r="SUJ293" s="309"/>
      <c r="SUK293" s="309"/>
      <c r="SUL293" s="309"/>
      <c r="SUM293" s="309"/>
      <c r="SUN293" s="309"/>
      <c r="SUO293" s="309"/>
      <c r="SUP293" s="309"/>
      <c r="SUQ293" s="309"/>
      <c r="SUR293" s="309"/>
      <c r="SUS293" s="309"/>
      <c r="SUT293" s="309"/>
      <c r="SUU293" s="309"/>
      <c r="SUV293" s="309"/>
      <c r="SUW293" s="309"/>
      <c r="SUX293" s="309"/>
      <c r="SUY293" s="309"/>
      <c r="SUZ293" s="309"/>
      <c r="SVA293" s="309"/>
      <c r="SVB293" s="309"/>
      <c r="SVC293" s="309"/>
      <c r="SVD293" s="309"/>
      <c r="SVE293" s="309"/>
      <c r="SVF293" s="309"/>
      <c r="SVG293" s="309"/>
      <c r="SVH293" s="309"/>
      <c r="SVI293" s="309"/>
      <c r="SVJ293" s="309"/>
      <c r="SVK293" s="309"/>
      <c r="SVL293" s="309"/>
      <c r="SVM293" s="309"/>
      <c r="SVN293" s="309"/>
      <c r="SVO293" s="309"/>
      <c r="SVP293" s="309"/>
      <c r="SVQ293" s="309"/>
      <c r="SVR293" s="309"/>
      <c r="SVS293" s="309"/>
      <c r="SVT293" s="309"/>
      <c r="SVU293" s="309"/>
      <c r="SVV293" s="309"/>
      <c r="SVW293" s="309"/>
      <c r="SVX293" s="309"/>
      <c r="SVY293" s="309"/>
      <c r="SVZ293" s="309"/>
      <c r="SWA293" s="309"/>
      <c r="SWB293" s="309"/>
      <c r="SWC293" s="309"/>
      <c r="SWD293" s="309"/>
      <c r="SWE293" s="309"/>
      <c r="SWF293" s="309"/>
      <c r="SWG293" s="309"/>
      <c r="SWH293" s="309"/>
      <c r="SWI293" s="309"/>
      <c r="SWJ293" s="309"/>
      <c r="SWK293" s="309"/>
      <c r="SWL293" s="309"/>
      <c r="SWM293" s="309"/>
      <c r="SWN293" s="309"/>
      <c r="SWO293" s="309"/>
      <c r="SWP293" s="309"/>
      <c r="SWQ293" s="309"/>
      <c r="SWR293" s="309"/>
      <c r="SWS293" s="309"/>
      <c r="SWT293" s="309"/>
      <c r="SWU293" s="309"/>
      <c r="SWV293" s="309"/>
      <c r="SWW293" s="309"/>
      <c r="SWX293" s="309"/>
      <c r="SWY293" s="309"/>
      <c r="SWZ293" s="309"/>
      <c r="SXA293" s="309"/>
      <c r="SXB293" s="309"/>
      <c r="SXC293" s="309"/>
      <c r="SXD293" s="309"/>
      <c r="SXE293" s="309"/>
      <c r="SXF293" s="309"/>
      <c r="SXG293" s="309"/>
      <c r="SXH293" s="309"/>
      <c r="SXI293" s="309"/>
      <c r="SXJ293" s="309"/>
      <c r="SXK293" s="309"/>
      <c r="SXL293" s="309"/>
      <c r="SXM293" s="309"/>
      <c r="SXN293" s="309"/>
      <c r="SXO293" s="309"/>
      <c r="SXP293" s="309"/>
      <c r="SXQ293" s="309"/>
      <c r="SXR293" s="309"/>
      <c r="SXS293" s="309"/>
      <c r="SXT293" s="309"/>
      <c r="SXU293" s="309"/>
      <c r="SXV293" s="309"/>
      <c r="SXW293" s="309"/>
      <c r="SXX293" s="309"/>
      <c r="SXY293" s="309"/>
      <c r="SXZ293" s="309"/>
      <c r="SYA293" s="309"/>
      <c r="SYB293" s="309"/>
      <c r="SYC293" s="309"/>
      <c r="SYD293" s="309"/>
      <c r="SYE293" s="309"/>
      <c r="SYF293" s="309"/>
      <c r="SYG293" s="309"/>
      <c r="SYH293" s="309"/>
      <c r="SYI293" s="309"/>
      <c r="SYJ293" s="309"/>
      <c r="SYK293" s="309"/>
      <c r="SYL293" s="309"/>
      <c r="SYM293" s="309"/>
      <c r="SYN293" s="309"/>
      <c r="SYO293" s="309"/>
      <c r="SYP293" s="309"/>
      <c r="SYQ293" s="309"/>
      <c r="SYR293" s="309"/>
      <c r="SYS293" s="309"/>
      <c r="SYT293" s="309"/>
      <c r="SYU293" s="309"/>
      <c r="SYV293" s="309"/>
      <c r="SYW293" s="309"/>
      <c r="SYX293" s="309"/>
      <c r="SYY293" s="309"/>
      <c r="SYZ293" s="309"/>
      <c r="SZA293" s="309"/>
      <c r="SZB293" s="309"/>
      <c r="SZC293" s="309"/>
      <c r="SZD293" s="309"/>
      <c r="SZE293" s="309"/>
      <c r="SZF293" s="309"/>
      <c r="SZG293" s="309"/>
      <c r="SZH293" s="309"/>
      <c r="SZI293" s="309"/>
      <c r="SZJ293" s="309"/>
      <c r="SZK293" s="309"/>
      <c r="SZL293" s="309"/>
      <c r="SZM293" s="309"/>
      <c r="SZN293" s="309"/>
      <c r="SZO293" s="309"/>
      <c r="SZP293" s="309"/>
      <c r="SZQ293" s="309"/>
      <c r="SZR293" s="309"/>
      <c r="SZS293" s="309"/>
      <c r="SZT293" s="309"/>
      <c r="SZU293" s="309"/>
      <c r="SZV293" s="309"/>
      <c r="SZW293" s="309"/>
      <c r="SZX293" s="309"/>
      <c r="SZY293" s="309"/>
      <c r="SZZ293" s="309"/>
      <c r="TAA293" s="309"/>
      <c r="TAB293" s="309"/>
      <c r="TAC293" s="309"/>
      <c r="TAD293" s="309"/>
      <c r="TAE293" s="309"/>
      <c r="TAF293" s="309"/>
      <c r="TAG293" s="309"/>
      <c r="TAH293" s="309"/>
      <c r="TAI293" s="309"/>
      <c r="TAJ293" s="309"/>
      <c r="TAK293" s="309"/>
      <c r="TAL293" s="309"/>
      <c r="TAM293" s="309"/>
      <c r="TAN293" s="309"/>
      <c r="TAO293" s="309"/>
      <c r="TAP293" s="309"/>
      <c r="TAQ293" s="309"/>
      <c r="TAR293" s="309"/>
      <c r="TAS293" s="309"/>
      <c r="TAT293" s="309"/>
      <c r="TAU293" s="309"/>
      <c r="TAV293" s="309"/>
      <c r="TAW293" s="309"/>
      <c r="TAX293" s="309"/>
      <c r="TAY293" s="309"/>
      <c r="TAZ293" s="309"/>
      <c r="TBA293" s="309"/>
      <c r="TBB293" s="309"/>
      <c r="TBC293" s="309"/>
      <c r="TBD293" s="309"/>
      <c r="TBE293" s="309"/>
      <c r="TBF293" s="309"/>
      <c r="TBG293" s="309"/>
      <c r="TBH293" s="309"/>
      <c r="TBI293" s="309"/>
      <c r="TBJ293" s="309"/>
      <c r="TBK293" s="309"/>
      <c r="TBL293" s="309"/>
      <c r="TBM293" s="309"/>
      <c r="TBN293" s="309"/>
      <c r="TBO293" s="309"/>
      <c r="TBP293" s="309"/>
      <c r="TBQ293" s="309"/>
      <c r="TBR293" s="309"/>
      <c r="TBS293" s="309"/>
      <c r="TBT293" s="309"/>
      <c r="TBU293" s="309"/>
      <c r="TBV293" s="309"/>
      <c r="TBW293" s="309"/>
      <c r="TBX293" s="309"/>
      <c r="TBY293" s="309"/>
      <c r="TBZ293" s="309"/>
      <c r="TCA293" s="309"/>
      <c r="TCB293" s="309"/>
      <c r="TCC293" s="309"/>
      <c r="TCD293" s="309"/>
      <c r="TCE293" s="309"/>
      <c r="TCF293" s="309"/>
      <c r="TCG293" s="309"/>
      <c r="TCH293" s="309"/>
      <c r="TCI293" s="309"/>
      <c r="TCJ293" s="309"/>
      <c r="TCK293" s="309"/>
      <c r="TCL293" s="309"/>
      <c r="TCM293" s="309"/>
      <c r="TCN293" s="309"/>
      <c r="TCO293" s="309"/>
      <c r="TCP293" s="309"/>
      <c r="TCQ293" s="309"/>
      <c r="TCR293" s="309"/>
      <c r="TCS293" s="309"/>
      <c r="TCT293" s="309"/>
      <c r="TCU293" s="309"/>
      <c r="TCV293" s="309"/>
      <c r="TCW293" s="309"/>
      <c r="TCX293" s="309"/>
      <c r="TCY293" s="309"/>
      <c r="TCZ293" s="309"/>
      <c r="TDA293" s="309"/>
      <c r="TDB293" s="309"/>
      <c r="TDC293" s="309"/>
      <c r="TDD293" s="309"/>
      <c r="TDE293" s="309"/>
      <c r="TDF293" s="309"/>
      <c r="TDG293" s="309"/>
      <c r="TDH293" s="309"/>
      <c r="TDI293" s="309"/>
      <c r="TDJ293" s="309"/>
      <c r="TDK293" s="309"/>
      <c r="TDL293" s="309"/>
      <c r="TDM293" s="309"/>
      <c r="TDN293" s="309"/>
      <c r="TDO293" s="309"/>
      <c r="TDP293" s="309"/>
      <c r="TDQ293" s="309"/>
      <c r="TDR293" s="309"/>
      <c r="TDS293" s="309"/>
      <c r="TDT293" s="309"/>
      <c r="TDU293" s="309"/>
      <c r="TDV293" s="309"/>
      <c r="TDW293" s="309"/>
      <c r="TDX293" s="309"/>
      <c r="TDY293" s="309"/>
      <c r="TDZ293" s="309"/>
      <c r="TEA293" s="309"/>
      <c r="TEB293" s="309"/>
      <c r="TEC293" s="309"/>
      <c r="TED293" s="309"/>
      <c r="TEE293" s="309"/>
      <c r="TEF293" s="309"/>
      <c r="TEG293" s="309"/>
      <c r="TEH293" s="309"/>
      <c r="TEI293" s="309"/>
      <c r="TEJ293" s="309"/>
      <c r="TEK293" s="309"/>
      <c r="TEL293" s="309"/>
      <c r="TEM293" s="309"/>
      <c r="TEN293" s="309"/>
      <c r="TEO293" s="309"/>
      <c r="TEP293" s="309"/>
      <c r="TEQ293" s="309"/>
      <c r="TER293" s="309"/>
      <c r="TES293" s="309"/>
      <c r="TET293" s="309"/>
      <c r="TEU293" s="309"/>
      <c r="TEV293" s="309"/>
      <c r="TEW293" s="309"/>
      <c r="TEX293" s="309"/>
      <c r="TEY293" s="309"/>
      <c r="TEZ293" s="309"/>
      <c r="TFA293" s="309"/>
      <c r="TFB293" s="309"/>
      <c r="TFC293" s="309"/>
      <c r="TFD293" s="309"/>
      <c r="TFE293" s="309"/>
      <c r="TFF293" s="309"/>
      <c r="TFG293" s="309"/>
      <c r="TFH293" s="309"/>
      <c r="TFI293" s="309"/>
      <c r="TFJ293" s="309"/>
      <c r="TFK293" s="309"/>
      <c r="TFL293" s="309"/>
      <c r="TFM293" s="309"/>
      <c r="TFN293" s="309"/>
      <c r="TFO293" s="309"/>
      <c r="TFP293" s="309"/>
      <c r="TFQ293" s="309"/>
      <c r="TFR293" s="309"/>
      <c r="TFS293" s="309"/>
      <c r="TFT293" s="309"/>
      <c r="TFU293" s="309"/>
      <c r="TFV293" s="309"/>
      <c r="TFW293" s="309"/>
      <c r="TFX293" s="309"/>
      <c r="TFY293" s="309"/>
      <c r="TFZ293" s="309"/>
      <c r="TGA293" s="309"/>
      <c r="TGB293" s="309"/>
      <c r="TGC293" s="309"/>
      <c r="TGD293" s="309"/>
      <c r="TGE293" s="309"/>
      <c r="TGF293" s="309"/>
      <c r="TGG293" s="309"/>
      <c r="TGH293" s="309"/>
      <c r="TGI293" s="309"/>
      <c r="TGJ293" s="309"/>
      <c r="TGK293" s="309"/>
      <c r="TGL293" s="309"/>
      <c r="TGM293" s="309"/>
      <c r="TGN293" s="309"/>
      <c r="TGO293" s="309"/>
      <c r="TGP293" s="309"/>
      <c r="TGQ293" s="309"/>
      <c r="TGR293" s="309"/>
      <c r="TGS293" s="309"/>
      <c r="TGT293" s="309"/>
      <c r="TGU293" s="309"/>
      <c r="TGV293" s="309"/>
      <c r="TGW293" s="309"/>
      <c r="TGX293" s="309"/>
      <c r="TGY293" s="309"/>
      <c r="TGZ293" s="309"/>
      <c r="THA293" s="309"/>
      <c r="THB293" s="309"/>
      <c r="THC293" s="309"/>
      <c r="THD293" s="309"/>
      <c r="THE293" s="309"/>
      <c r="THF293" s="309"/>
      <c r="THG293" s="309"/>
      <c r="THH293" s="309"/>
      <c r="THI293" s="309"/>
      <c r="THJ293" s="309"/>
      <c r="THK293" s="309"/>
      <c r="THL293" s="309"/>
      <c r="THM293" s="309"/>
      <c r="THN293" s="309"/>
      <c r="THO293" s="309"/>
      <c r="THP293" s="309"/>
      <c r="THQ293" s="309"/>
      <c r="THR293" s="309"/>
      <c r="THS293" s="309"/>
      <c r="THT293" s="309"/>
      <c r="THU293" s="309"/>
      <c r="THV293" s="309"/>
      <c r="THW293" s="309"/>
      <c r="THX293" s="309"/>
      <c r="THY293" s="309"/>
      <c r="THZ293" s="309"/>
      <c r="TIA293" s="309"/>
      <c r="TIB293" s="309"/>
      <c r="TIC293" s="309"/>
      <c r="TID293" s="309"/>
      <c r="TIE293" s="309"/>
      <c r="TIF293" s="309"/>
      <c r="TIG293" s="309"/>
      <c r="TIH293" s="309"/>
      <c r="TII293" s="309"/>
      <c r="TIJ293" s="309"/>
      <c r="TIK293" s="309"/>
      <c r="TIL293" s="309"/>
      <c r="TIM293" s="309"/>
      <c r="TIN293" s="309"/>
      <c r="TIO293" s="309"/>
      <c r="TIP293" s="309"/>
      <c r="TIQ293" s="309"/>
      <c r="TIR293" s="309"/>
      <c r="TIS293" s="309"/>
      <c r="TIT293" s="309"/>
      <c r="TIU293" s="309"/>
      <c r="TIV293" s="309"/>
      <c r="TIW293" s="309"/>
      <c r="TIX293" s="309"/>
      <c r="TIY293" s="309"/>
      <c r="TIZ293" s="309"/>
      <c r="TJA293" s="309"/>
      <c r="TJB293" s="309"/>
      <c r="TJC293" s="309"/>
      <c r="TJD293" s="309"/>
      <c r="TJE293" s="309"/>
      <c r="TJF293" s="309"/>
      <c r="TJG293" s="309"/>
      <c r="TJH293" s="309"/>
      <c r="TJI293" s="309"/>
      <c r="TJJ293" s="309"/>
      <c r="TJK293" s="309"/>
      <c r="TJL293" s="309"/>
      <c r="TJM293" s="309"/>
      <c r="TJN293" s="309"/>
      <c r="TJO293" s="309"/>
      <c r="TJP293" s="309"/>
      <c r="TJQ293" s="309"/>
      <c r="TJR293" s="309"/>
      <c r="TJS293" s="309"/>
      <c r="TJT293" s="309"/>
      <c r="TJU293" s="309"/>
      <c r="TJV293" s="309"/>
      <c r="TJW293" s="309"/>
      <c r="TJX293" s="309"/>
      <c r="TJY293" s="309"/>
      <c r="TJZ293" s="309"/>
      <c r="TKA293" s="309"/>
      <c r="TKB293" s="309"/>
      <c r="TKC293" s="309"/>
      <c r="TKD293" s="309"/>
      <c r="TKE293" s="309"/>
      <c r="TKF293" s="309"/>
      <c r="TKG293" s="309"/>
      <c r="TKH293" s="309"/>
      <c r="TKI293" s="309"/>
      <c r="TKJ293" s="309"/>
      <c r="TKK293" s="309"/>
      <c r="TKL293" s="309"/>
      <c r="TKM293" s="309"/>
      <c r="TKN293" s="309"/>
      <c r="TKO293" s="309"/>
      <c r="TKP293" s="309"/>
      <c r="TKQ293" s="309"/>
      <c r="TKR293" s="309"/>
      <c r="TKS293" s="309"/>
      <c r="TKT293" s="309"/>
      <c r="TKU293" s="309"/>
      <c r="TKV293" s="309"/>
      <c r="TKW293" s="309"/>
      <c r="TKX293" s="309"/>
      <c r="TKY293" s="309"/>
      <c r="TKZ293" s="309"/>
      <c r="TLA293" s="309"/>
      <c r="TLB293" s="309"/>
      <c r="TLC293" s="309"/>
      <c r="TLD293" s="309"/>
      <c r="TLE293" s="309"/>
      <c r="TLF293" s="309"/>
      <c r="TLG293" s="309"/>
      <c r="TLH293" s="309"/>
      <c r="TLI293" s="309"/>
      <c r="TLJ293" s="309"/>
      <c r="TLK293" s="309"/>
      <c r="TLL293" s="309"/>
      <c r="TLM293" s="309"/>
      <c r="TLN293" s="309"/>
      <c r="TLO293" s="309"/>
      <c r="TLP293" s="309"/>
      <c r="TLQ293" s="309"/>
      <c r="TLR293" s="309"/>
      <c r="TLS293" s="309"/>
      <c r="TLT293" s="309"/>
      <c r="TLU293" s="309"/>
      <c r="TLV293" s="309"/>
      <c r="TLW293" s="309"/>
      <c r="TLX293" s="309"/>
      <c r="TLY293" s="309"/>
      <c r="TLZ293" s="309"/>
      <c r="TMA293" s="309"/>
      <c r="TMB293" s="309"/>
      <c r="TMC293" s="309"/>
      <c r="TMD293" s="309"/>
      <c r="TME293" s="309"/>
      <c r="TMF293" s="309"/>
      <c r="TMG293" s="309"/>
      <c r="TMH293" s="309"/>
      <c r="TMI293" s="309"/>
      <c r="TMJ293" s="309"/>
      <c r="TMK293" s="309"/>
      <c r="TML293" s="309"/>
      <c r="TMM293" s="309"/>
      <c r="TMN293" s="309"/>
      <c r="TMO293" s="309"/>
      <c r="TMP293" s="309"/>
      <c r="TMQ293" s="309"/>
      <c r="TMR293" s="309"/>
      <c r="TMS293" s="309"/>
      <c r="TMT293" s="309"/>
      <c r="TMU293" s="309"/>
      <c r="TMV293" s="309"/>
      <c r="TMW293" s="309"/>
      <c r="TMX293" s="309"/>
      <c r="TMY293" s="309"/>
      <c r="TMZ293" s="309"/>
      <c r="TNA293" s="309"/>
      <c r="TNB293" s="309"/>
      <c r="TNC293" s="309"/>
      <c r="TND293" s="309"/>
      <c r="TNE293" s="309"/>
      <c r="TNF293" s="309"/>
      <c r="TNG293" s="309"/>
      <c r="TNH293" s="309"/>
      <c r="TNI293" s="309"/>
      <c r="TNJ293" s="309"/>
      <c r="TNK293" s="309"/>
      <c r="TNL293" s="309"/>
      <c r="TNM293" s="309"/>
      <c r="TNN293" s="309"/>
      <c r="TNO293" s="309"/>
      <c r="TNP293" s="309"/>
      <c r="TNQ293" s="309"/>
      <c r="TNR293" s="309"/>
      <c r="TNS293" s="309"/>
      <c r="TNT293" s="309"/>
      <c r="TNU293" s="309"/>
      <c r="TNV293" s="309"/>
      <c r="TNW293" s="309"/>
      <c r="TNX293" s="309"/>
      <c r="TNY293" s="309"/>
      <c r="TNZ293" s="309"/>
      <c r="TOA293" s="309"/>
      <c r="TOB293" s="309"/>
      <c r="TOC293" s="309"/>
      <c r="TOD293" s="309"/>
      <c r="TOE293" s="309"/>
      <c r="TOF293" s="309"/>
      <c r="TOG293" s="309"/>
      <c r="TOH293" s="309"/>
      <c r="TOI293" s="309"/>
      <c r="TOJ293" s="309"/>
      <c r="TOK293" s="309"/>
      <c r="TOL293" s="309"/>
      <c r="TOM293" s="309"/>
      <c r="TON293" s="309"/>
      <c r="TOO293" s="309"/>
      <c r="TOP293" s="309"/>
      <c r="TOQ293" s="309"/>
      <c r="TOR293" s="309"/>
      <c r="TOS293" s="309"/>
      <c r="TOT293" s="309"/>
      <c r="TOU293" s="309"/>
      <c r="TOV293" s="309"/>
      <c r="TOW293" s="309"/>
      <c r="TOX293" s="309"/>
      <c r="TOY293" s="309"/>
      <c r="TOZ293" s="309"/>
      <c r="TPA293" s="309"/>
      <c r="TPB293" s="309"/>
      <c r="TPC293" s="309"/>
      <c r="TPD293" s="309"/>
      <c r="TPE293" s="309"/>
      <c r="TPF293" s="309"/>
      <c r="TPG293" s="309"/>
      <c r="TPH293" s="309"/>
      <c r="TPI293" s="309"/>
      <c r="TPJ293" s="309"/>
      <c r="TPK293" s="309"/>
      <c r="TPL293" s="309"/>
      <c r="TPM293" s="309"/>
      <c r="TPN293" s="309"/>
      <c r="TPO293" s="309"/>
      <c r="TPP293" s="309"/>
      <c r="TPQ293" s="309"/>
      <c r="TPR293" s="309"/>
      <c r="TPS293" s="309"/>
      <c r="TPT293" s="309"/>
      <c r="TPU293" s="309"/>
      <c r="TPV293" s="309"/>
      <c r="TPW293" s="309"/>
      <c r="TPX293" s="309"/>
      <c r="TPY293" s="309"/>
      <c r="TPZ293" s="309"/>
      <c r="TQA293" s="309"/>
      <c r="TQB293" s="309"/>
      <c r="TQC293" s="309"/>
      <c r="TQD293" s="309"/>
      <c r="TQE293" s="309"/>
      <c r="TQF293" s="309"/>
      <c r="TQG293" s="309"/>
      <c r="TQH293" s="309"/>
      <c r="TQI293" s="309"/>
      <c r="TQJ293" s="309"/>
      <c r="TQK293" s="309"/>
      <c r="TQL293" s="309"/>
      <c r="TQM293" s="309"/>
      <c r="TQN293" s="309"/>
      <c r="TQO293" s="309"/>
      <c r="TQP293" s="309"/>
      <c r="TQQ293" s="309"/>
      <c r="TQR293" s="309"/>
      <c r="TQS293" s="309"/>
      <c r="TQT293" s="309"/>
      <c r="TQU293" s="309"/>
      <c r="TQV293" s="309"/>
      <c r="TQW293" s="309"/>
      <c r="TQX293" s="309"/>
      <c r="TQY293" s="309"/>
      <c r="TQZ293" s="309"/>
      <c r="TRA293" s="309"/>
      <c r="TRB293" s="309"/>
      <c r="TRC293" s="309"/>
      <c r="TRD293" s="309"/>
      <c r="TRE293" s="309"/>
      <c r="TRF293" s="309"/>
      <c r="TRG293" s="309"/>
      <c r="TRH293" s="309"/>
      <c r="TRI293" s="309"/>
      <c r="TRJ293" s="309"/>
      <c r="TRK293" s="309"/>
      <c r="TRL293" s="309"/>
      <c r="TRM293" s="309"/>
      <c r="TRN293" s="309"/>
      <c r="TRO293" s="309"/>
      <c r="TRP293" s="309"/>
      <c r="TRQ293" s="309"/>
      <c r="TRR293" s="309"/>
      <c r="TRS293" s="309"/>
      <c r="TRT293" s="309"/>
      <c r="TRU293" s="309"/>
      <c r="TRV293" s="309"/>
      <c r="TRW293" s="309"/>
      <c r="TRX293" s="309"/>
      <c r="TRY293" s="309"/>
      <c r="TRZ293" s="309"/>
      <c r="TSA293" s="309"/>
      <c r="TSB293" s="309"/>
      <c r="TSC293" s="309"/>
      <c r="TSD293" s="309"/>
      <c r="TSE293" s="309"/>
      <c r="TSF293" s="309"/>
      <c r="TSG293" s="309"/>
      <c r="TSH293" s="309"/>
      <c r="TSI293" s="309"/>
      <c r="TSJ293" s="309"/>
      <c r="TSK293" s="309"/>
      <c r="TSL293" s="309"/>
      <c r="TSM293" s="309"/>
      <c r="TSN293" s="309"/>
      <c r="TSO293" s="309"/>
      <c r="TSP293" s="309"/>
      <c r="TSQ293" s="309"/>
      <c r="TSR293" s="309"/>
      <c r="TSS293" s="309"/>
      <c r="TST293" s="309"/>
      <c r="TSU293" s="309"/>
      <c r="TSV293" s="309"/>
      <c r="TSW293" s="309"/>
      <c r="TSX293" s="309"/>
      <c r="TSY293" s="309"/>
      <c r="TSZ293" s="309"/>
      <c r="TTA293" s="309"/>
      <c r="TTB293" s="309"/>
      <c r="TTC293" s="309"/>
      <c r="TTD293" s="309"/>
      <c r="TTE293" s="309"/>
      <c r="TTF293" s="309"/>
      <c r="TTG293" s="309"/>
      <c r="TTH293" s="309"/>
      <c r="TTI293" s="309"/>
      <c r="TTJ293" s="309"/>
      <c r="TTK293" s="309"/>
      <c r="TTL293" s="309"/>
      <c r="TTM293" s="309"/>
      <c r="TTN293" s="309"/>
      <c r="TTO293" s="309"/>
      <c r="TTP293" s="309"/>
      <c r="TTQ293" s="309"/>
      <c r="TTR293" s="309"/>
      <c r="TTS293" s="309"/>
      <c r="TTT293" s="309"/>
      <c r="TTU293" s="309"/>
      <c r="TTV293" s="309"/>
      <c r="TTW293" s="309"/>
      <c r="TTX293" s="309"/>
      <c r="TTY293" s="309"/>
      <c r="TTZ293" s="309"/>
      <c r="TUA293" s="309"/>
      <c r="TUB293" s="309"/>
      <c r="TUC293" s="309"/>
      <c r="TUD293" s="309"/>
      <c r="TUE293" s="309"/>
      <c r="TUF293" s="309"/>
      <c r="TUG293" s="309"/>
      <c r="TUH293" s="309"/>
      <c r="TUI293" s="309"/>
      <c r="TUJ293" s="309"/>
      <c r="TUK293" s="309"/>
      <c r="TUL293" s="309"/>
      <c r="TUM293" s="309"/>
      <c r="TUN293" s="309"/>
      <c r="TUO293" s="309"/>
      <c r="TUP293" s="309"/>
      <c r="TUQ293" s="309"/>
      <c r="TUR293" s="309"/>
      <c r="TUS293" s="309"/>
      <c r="TUT293" s="309"/>
      <c r="TUU293" s="309"/>
      <c r="TUV293" s="309"/>
      <c r="TUW293" s="309"/>
      <c r="TUX293" s="309"/>
      <c r="TUY293" s="309"/>
      <c r="TUZ293" s="309"/>
      <c r="TVA293" s="309"/>
      <c r="TVB293" s="309"/>
      <c r="TVC293" s="309"/>
      <c r="TVD293" s="309"/>
      <c r="TVE293" s="309"/>
      <c r="TVF293" s="309"/>
      <c r="TVG293" s="309"/>
      <c r="TVH293" s="309"/>
      <c r="TVI293" s="309"/>
      <c r="TVJ293" s="309"/>
      <c r="TVK293" s="309"/>
      <c r="TVL293" s="309"/>
      <c r="TVM293" s="309"/>
      <c r="TVN293" s="309"/>
      <c r="TVO293" s="309"/>
      <c r="TVP293" s="309"/>
      <c r="TVQ293" s="309"/>
      <c r="TVR293" s="309"/>
      <c r="TVS293" s="309"/>
      <c r="TVT293" s="309"/>
      <c r="TVU293" s="309"/>
      <c r="TVV293" s="309"/>
      <c r="TVW293" s="309"/>
      <c r="TVX293" s="309"/>
      <c r="TVY293" s="309"/>
      <c r="TVZ293" s="309"/>
      <c r="TWA293" s="309"/>
      <c r="TWB293" s="309"/>
      <c r="TWC293" s="309"/>
      <c r="TWD293" s="309"/>
      <c r="TWE293" s="309"/>
      <c r="TWF293" s="309"/>
      <c r="TWG293" s="309"/>
      <c r="TWH293" s="309"/>
      <c r="TWI293" s="309"/>
      <c r="TWJ293" s="309"/>
      <c r="TWK293" s="309"/>
      <c r="TWL293" s="309"/>
      <c r="TWM293" s="309"/>
      <c r="TWN293" s="309"/>
      <c r="TWO293" s="309"/>
      <c r="TWP293" s="309"/>
      <c r="TWQ293" s="309"/>
      <c r="TWR293" s="309"/>
      <c r="TWS293" s="309"/>
      <c r="TWT293" s="309"/>
      <c r="TWU293" s="309"/>
      <c r="TWV293" s="309"/>
      <c r="TWW293" s="309"/>
      <c r="TWX293" s="309"/>
      <c r="TWY293" s="309"/>
      <c r="TWZ293" s="309"/>
      <c r="TXA293" s="309"/>
      <c r="TXB293" s="309"/>
      <c r="TXC293" s="309"/>
      <c r="TXD293" s="309"/>
      <c r="TXE293" s="309"/>
      <c r="TXF293" s="309"/>
      <c r="TXG293" s="309"/>
      <c r="TXH293" s="309"/>
      <c r="TXI293" s="309"/>
      <c r="TXJ293" s="309"/>
      <c r="TXK293" s="309"/>
      <c r="TXL293" s="309"/>
      <c r="TXM293" s="309"/>
      <c r="TXN293" s="309"/>
      <c r="TXO293" s="309"/>
      <c r="TXP293" s="309"/>
      <c r="TXQ293" s="309"/>
      <c r="TXR293" s="309"/>
      <c r="TXS293" s="309"/>
      <c r="TXT293" s="309"/>
      <c r="TXU293" s="309"/>
      <c r="TXV293" s="309"/>
      <c r="TXW293" s="309"/>
      <c r="TXX293" s="309"/>
      <c r="TXY293" s="309"/>
      <c r="TXZ293" s="309"/>
      <c r="TYA293" s="309"/>
      <c r="TYB293" s="309"/>
      <c r="TYC293" s="309"/>
      <c r="TYD293" s="309"/>
      <c r="TYE293" s="309"/>
      <c r="TYF293" s="309"/>
      <c r="TYG293" s="309"/>
      <c r="TYH293" s="309"/>
      <c r="TYI293" s="309"/>
      <c r="TYJ293" s="309"/>
      <c r="TYK293" s="309"/>
      <c r="TYL293" s="309"/>
      <c r="TYM293" s="309"/>
      <c r="TYN293" s="309"/>
      <c r="TYO293" s="309"/>
      <c r="TYP293" s="309"/>
      <c r="TYQ293" s="309"/>
      <c r="TYR293" s="309"/>
      <c r="TYS293" s="309"/>
      <c r="TYT293" s="309"/>
      <c r="TYU293" s="309"/>
      <c r="TYV293" s="309"/>
      <c r="TYW293" s="309"/>
      <c r="TYX293" s="309"/>
      <c r="TYY293" s="309"/>
      <c r="TYZ293" s="309"/>
      <c r="TZA293" s="309"/>
      <c r="TZB293" s="309"/>
      <c r="TZC293" s="309"/>
      <c r="TZD293" s="309"/>
      <c r="TZE293" s="309"/>
      <c r="TZF293" s="309"/>
      <c r="TZG293" s="309"/>
      <c r="TZH293" s="309"/>
      <c r="TZI293" s="309"/>
      <c r="TZJ293" s="309"/>
      <c r="TZK293" s="309"/>
      <c r="TZL293" s="309"/>
      <c r="TZM293" s="309"/>
      <c r="TZN293" s="309"/>
      <c r="TZO293" s="309"/>
      <c r="TZP293" s="309"/>
      <c r="TZQ293" s="309"/>
      <c r="TZR293" s="309"/>
      <c r="TZS293" s="309"/>
      <c r="TZT293" s="309"/>
      <c r="TZU293" s="309"/>
      <c r="TZV293" s="309"/>
      <c r="TZW293" s="309"/>
      <c r="TZX293" s="309"/>
      <c r="TZY293" s="309"/>
      <c r="TZZ293" s="309"/>
      <c r="UAA293" s="309"/>
      <c r="UAB293" s="309"/>
      <c r="UAC293" s="309"/>
      <c r="UAD293" s="309"/>
      <c r="UAE293" s="309"/>
      <c r="UAF293" s="309"/>
      <c r="UAG293" s="309"/>
      <c r="UAH293" s="309"/>
      <c r="UAI293" s="309"/>
      <c r="UAJ293" s="309"/>
      <c r="UAK293" s="309"/>
      <c r="UAL293" s="309"/>
      <c r="UAM293" s="309"/>
      <c r="UAN293" s="309"/>
      <c r="UAO293" s="309"/>
      <c r="UAP293" s="309"/>
      <c r="UAQ293" s="309"/>
      <c r="UAR293" s="309"/>
      <c r="UAS293" s="309"/>
      <c r="UAT293" s="309"/>
      <c r="UAU293" s="309"/>
      <c r="UAV293" s="309"/>
      <c r="UAW293" s="309"/>
      <c r="UAX293" s="309"/>
      <c r="UAY293" s="309"/>
      <c r="UAZ293" s="309"/>
      <c r="UBA293" s="309"/>
      <c r="UBB293" s="309"/>
      <c r="UBC293" s="309"/>
      <c r="UBD293" s="309"/>
      <c r="UBE293" s="309"/>
      <c r="UBF293" s="309"/>
      <c r="UBG293" s="309"/>
      <c r="UBH293" s="309"/>
      <c r="UBI293" s="309"/>
      <c r="UBJ293" s="309"/>
      <c r="UBK293" s="309"/>
      <c r="UBL293" s="309"/>
      <c r="UBM293" s="309"/>
      <c r="UBN293" s="309"/>
      <c r="UBO293" s="309"/>
      <c r="UBP293" s="309"/>
      <c r="UBQ293" s="309"/>
      <c r="UBR293" s="309"/>
      <c r="UBS293" s="309"/>
      <c r="UBT293" s="309"/>
      <c r="UBU293" s="309"/>
      <c r="UBV293" s="309"/>
      <c r="UBW293" s="309"/>
      <c r="UBX293" s="309"/>
      <c r="UBY293" s="309"/>
      <c r="UBZ293" s="309"/>
      <c r="UCA293" s="309"/>
      <c r="UCB293" s="309"/>
      <c r="UCC293" s="309"/>
      <c r="UCD293" s="309"/>
      <c r="UCE293" s="309"/>
      <c r="UCF293" s="309"/>
      <c r="UCG293" s="309"/>
      <c r="UCH293" s="309"/>
      <c r="UCI293" s="309"/>
      <c r="UCJ293" s="309"/>
      <c r="UCK293" s="309"/>
      <c r="UCL293" s="309"/>
      <c r="UCM293" s="309"/>
      <c r="UCN293" s="309"/>
      <c r="UCO293" s="309"/>
      <c r="UCP293" s="309"/>
      <c r="UCQ293" s="309"/>
      <c r="UCR293" s="309"/>
      <c r="UCS293" s="309"/>
      <c r="UCT293" s="309"/>
      <c r="UCU293" s="309"/>
      <c r="UCV293" s="309"/>
      <c r="UCW293" s="309"/>
      <c r="UCX293" s="309"/>
      <c r="UCY293" s="309"/>
      <c r="UCZ293" s="309"/>
      <c r="UDA293" s="309"/>
      <c r="UDB293" s="309"/>
      <c r="UDC293" s="309"/>
      <c r="UDD293" s="309"/>
      <c r="UDE293" s="309"/>
      <c r="UDF293" s="309"/>
      <c r="UDG293" s="309"/>
      <c r="UDH293" s="309"/>
      <c r="UDI293" s="309"/>
      <c r="UDJ293" s="309"/>
      <c r="UDK293" s="309"/>
      <c r="UDL293" s="309"/>
      <c r="UDM293" s="309"/>
      <c r="UDN293" s="309"/>
      <c r="UDO293" s="309"/>
      <c r="UDP293" s="309"/>
      <c r="UDQ293" s="309"/>
      <c r="UDR293" s="309"/>
      <c r="UDS293" s="309"/>
      <c r="UDT293" s="309"/>
      <c r="UDU293" s="309"/>
      <c r="UDV293" s="309"/>
      <c r="UDW293" s="309"/>
      <c r="UDX293" s="309"/>
      <c r="UDY293" s="309"/>
      <c r="UDZ293" s="309"/>
      <c r="UEA293" s="309"/>
      <c r="UEB293" s="309"/>
      <c r="UEC293" s="309"/>
      <c r="UED293" s="309"/>
      <c r="UEE293" s="309"/>
      <c r="UEF293" s="309"/>
      <c r="UEG293" s="309"/>
      <c r="UEH293" s="309"/>
      <c r="UEI293" s="309"/>
      <c r="UEJ293" s="309"/>
      <c r="UEK293" s="309"/>
      <c r="UEL293" s="309"/>
      <c r="UEM293" s="309"/>
      <c r="UEN293" s="309"/>
      <c r="UEO293" s="309"/>
      <c r="UEP293" s="309"/>
      <c r="UEQ293" s="309"/>
      <c r="UER293" s="309"/>
      <c r="UES293" s="309"/>
      <c r="UET293" s="309"/>
      <c r="UEU293" s="309"/>
      <c r="UEV293" s="309"/>
      <c r="UEW293" s="309"/>
      <c r="UEX293" s="309"/>
      <c r="UEY293" s="309"/>
      <c r="UEZ293" s="309"/>
      <c r="UFA293" s="309"/>
      <c r="UFB293" s="309"/>
      <c r="UFC293" s="309"/>
      <c r="UFD293" s="309"/>
      <c r="UFE293" s="309"/>
      <c r="UFF293" s="309"/>
      <c r="UFG293" s="309"/>
      <c r="UFH293" s="309"/>
      <c r="UFI293" s="309"/>
      <c r="UFJ293" s="309"/>
      <c r="UFK293" s="309"/>
      <c r="UFL293" s="309"/>
      <c r="UFM293" s="309"/>
      <c r="UFN293" s="309"/>
      <c r="UFO293" s="309"/>
      <c r="UFP293" s="309"/>
      <c r="UFQ293" s="309"/>
      <c r="UFR293" s="309"/>
      <c r="UFS293" s="309"/>
      <c r="UFT293" s="309"/>
      <c r="UFU293" s="309"/>
      <c r="UFV293" s="309"/>
      <c r="UFW293" s="309"/>
      <c r="UFX293" s="309"/>
      <c r="UFY293" s="309"/>
      <c r="UFZ293" s="309"/>
      <c r="UGA293" s="309"/>
      <c r="UGB293" s="309"/>
      <c r="UGC293" s="309"/>
      <c r="UGD293" s="309"/>
      <c r="UGE293" s="309"/>
      <c r="UGF293" s="309"/>
      <c r="UGG293" s="309"/>
      <c r="UGH293" s="309"/>
      <c r="UGI293" s="309"/>
      <c r="UGJ293" s="309"/>
      <c r="UGK293" s="309"/>
      <c r="UGL293" s="309"/>
      <c r="UGM293" s="309"/>
      <c r="UGN293" s="309"/>
      <c r="UGO293" s="309"/>
      <c r="UGP293" s="309"/>
      <c r="UGQ293" s="309"/>
      <c r="UGR293" s="309"/>
      <c r="UGS293" s="309"/>
      <c r="UGT293" s="309"/>
      <c r="UGU293" s="309"/>
      <c r="UGV293" s="309"/>
      <c r="UGW293" s="309"/>
      <c r="UGX293" s="309"/>
      <c r="UGY293" s="309"/>
      <c r="UGZ293" s="309"/>
      <c r="UHA293" s="309"/>
      <c r="UHB293" s="309"/>
      <c r="UHC293" s="309"/>
      <c r="UHD293" s="309"/>
      <c r="UHE293" s="309"/>
      <c r="UHF293" s="309"/>
      <c r="UHG293" s="309"/>
      <c r="UHH293" s="309"/>
      <c r="UHI293" s="309"/>
      <c r="UHJ293" s="309"/>
      <c r="UHK293" s="309"/>
      <c r="UHL293" s="309"/>
      <c r="UHM293" s="309"/>
      <c r="UHN293" s="309"/>
      <c r="UHO293" s="309"/>
      <c r="UHP293" s="309"/>
      <c r="UHQ293" s="309"/>
      <c r="UHR293" s="309"/>
      <c r="UHS293" s="309"/>
      <c r="UHT293" s="309"/>
      <c r="UHU293" s="309"/>
      <c r="UHV293" s="309"/>
      <c r="UHW293" s="309"/>
      <c r="UHX293" s="309"/>
      <c r="UHY293" s="309"/>
      <c r="UHZ293" s="309"/>
      <c r="UIA293" s="309"/>
      <c r="UIB293" s="309"/>
      <c r="UIC293" s="309"/>
      <c r="UID293" s="309"/>
      <c r="UIE293" s="309"/>
      <c r="UIF293" s="309"/>
      <c r="UIG293" s="309"/>
      <c r="UIH293" s="309"/>
      <c r="UII293" s="309"/>
      <c r="UIJ293" s="309"/>
      <c r="UIK293" s="309"/>
      <c r="UIL293" s="309"/>
      <c r="UIM293" s="309"/>
      <c r="UIN293" s="309"/>
      <c r="UIO293" s="309"/>
      <c r="UIP293" s="309"/>
      <c r="UIQ293" s="309"/>
      <c r="UIR293" s="309"/>
      <c r="UIS293" s="309"/>
      <c r="UIT293" s="309"/>
      <c r="UIU293" s="309"/>
      <c r="UIV293" s="309"/>
      <c r="UIW293" s="309"/>
      <c r="UIX293" s="309"/>
      <c r="UIY293" s="309"/>
      <c r="UIZ293" s="309"/>
      <c r="UJA293" s="309"/>
      <c r="UJB293" s="309"/>
      <c r="UJC293" s="309"/>
      <c r="UJD293" s="309"/>
      <c r="UJE293" s="309"/>
      <c r="UJF293" s="309"/>
      <c r="UJG293" s="309"/>
      <c r="UJH293" s="309"/>
      <c r="UJI293" s="309"/>
      <c r="UJJ293" s="309"/>
      <c r="UJK293" s="309"/>
      <c r="UJL293" s="309"/>
      <c r="UJM293" s="309"/>
      <c r="UJN293" s="309"/>
      <c r="UJO293" s="309"/>
      <c r="UJP293" s="309"/>
      <c r="UJQ293" s="309"/>
      <c r="UJR293" s="309"/>
      <c r="UJS293" s="309"/>
      <c r="UJT293" s="309"/>
      <c r="UJU293" s="309"/>
      <c r="UJV293" s="309"/>
      <c r="UJW293" s="309"/>
      <c r="UJX293" s="309"/>
      <c r="UJY293" s="309"/>
      <c r="UJZ293" s="309"/>
      <c r="UKA293" s="309"/>
      <c r="UKB293" s="309"/>
      <c r="UKC293" s="309"/>
      <c r="UKD293" s="309"/>
      <c r="UKE293" s="309"/>
      <c r="UKF293" s="309"/>
      <c r="UKG293" s="309"/>
      <c r="UKH293" s="309"/>
      <c r="UKI293" s="309"/>
      <c r="UKJ293" s="309"/>
      <c r="UKK293" s="309"/>
      <c r="UKL293" s="309"/>
      <c r="UKM293" s="309"/>
      <c r="UKN293" s="309"/>
      <c r="UKO293" s="309"/>
      <c r="UKP293" s="309"/>
      <c r="UKQ293" s="309"/>
      <c r="UKR293" s="309"/>
      <c r="UKS293" s="309"/>
      <c r="UKT293" s="309"/>
      <c r="UKU293" s="309"/>
      <c r="UKV293" s="309"/>
      <c r="UKW293" s="309"/>
      <c r="UKX293" s="309"/>
      <c r="UKY293" s="309"/>
      <c r="UKZ293" s="309"/>
      <c r="ULA293" s="309"/>
      <c r="ULB293" s="309"/>
      <c r="ULC293" s="309"/>
      <c r="ULD293" s="309"/>
      <c r="ULE293" s="309"/>
      <c r="ULF293" s="309"/>
      <c r="ULG293" s="309"/>
      <c r="ULH293" s="309"/>
      <c r="ULI293" s="309"/>
      <c r="ULJ293" s="309"/>
      <c r="ULK293" s="309"/>
      <c r="ULL293" s="309"/>
      <c r="ULM293" s="309"/>
      <c r="ULN293" s="309"/>
      <c r="ULO293" s="309"/>
      <c r="ULP293" s="309"/>
      <c r="ULQ293" s="309"/>
      <c r="ULR293" s="309"/>
      <c r="ULS293" s="309"/>
      <c r="ULT293" s="309"/>
      <c r="ULU293" s="309"/>
      <c r="ULV293" s="309"/>
      <c r="ULW293" s="309"/>
      <c r="ULX293" s="309"/>
      <c r="ULY293" s="309"/>
      <c r="ULZ293" s="309"/>
      <c r="UMA293" s="309"/>
      <c r="UMB293" s="309"/>
      <c r="UMC293" s="309"/>
      <c r="UMD293" s="309"/>
      <c r="UME293" s="309"/>
      <c r="UMF293" s="309"/>
      <c r="UMG293" s="309"/>
      <c r="UMH293" s="309"/>
      <c r="UMI293" s="309"/>
      <c r="UMJ293" s="309"/>
      <c r="UMK293" s="309"/>
      <c r="UML293" s="309"/>
      <c r="UMM293" s="309"/>
      <c r="UMN293" s="309"/>
      <c r="UMO293" s="309"/>
      <c r="UMP293" s="309"/>
      <c r="UMQ293" s="309"/>
      <c r="UMR293" s="309"/>
      <c r="UMS293" s="309"/>
      <c r="UMT293" s="309"/>
      <c r="UMU293" s="309"/>
      <c r="UMV293" s="309"/>
      <c r="UMW293" s="309"/>
      <c r="UMX293" s="309"/>
      <c r="UMY293" s="309"/>
      <c r="UMZ293" s="309"/>
      <c r="UNA293" s="309"/>
      <c r="UNB293" s="309"/>
      <c r="UNC293" s="309"/>
      <c r="UND293" s="309"/>
      <c r="UNE293" s="309"/>
      <c r="UNF293" s="309"/>
      <c r="UNG293" s="309"/>
      <c r="UNH293" s="309"/>
      <c r="UNI293" s="309"/>
      <c r="UNJ293" s="309"/>
      <c r="UNK293" s="309"/>
      <c r="UNL293" s="309"/>
      <c r="UNM293" s="309"/>
      <c r="UNN293" s="309"/>
      <c r="UNO293" s="309"/>
      <c r="UNP293" s="309"/>
      <c r="UNQ293" s="309"/>
      <c r="UNR293" s="309"/>
      <c r="UNS293" s="309"/>
      <c r="UNT293" s="309"/>
      <c r="UNU293" s="309"/>
      <c r="UNV293" s="309"/>
      <c r="UNW293" s="309"/>
      <c r="UNX293" s="309"/>
      <c r="UNY293" s="309"/>
      <c r="UNZ293" s="309"/>
      <c r="UOA293" s="309"/>
      <c r="UOB293" s="309"/>
      <c r="UOC293" s="309"/>
      <c r="UOD293" s="309"/>
      <c r="UOE293" s="309"/>
      <c r="UOF293" s="309"/>
      <c r="UOG293" s="309"/>
      <c r="UOH293" s="309"/>
      <c r="UOI293" s="309"/>
      <c r="UOJ293" s="309"/>
      <c r="UOK293" s="309"/>
      <c r="UOL293" s="309"/>
      <c r="UOM293" s="309"/>
      <c r="UON293" s="309"/>
      <c r="UOO293" s="309"/>
      <c r="UOP293" s="309"/>
      <c r="UOQ293" s="309"/>
      <c r="UOR293" s="309"/>
      <c r="UOS293" s="309"/>
      <c r="UOT293" s="309"/>
      <c r="UOU293" s="309"/>
      <c r="UOV293" s="309"/>
      <c r="UOW293" s="309"/>
      <c r="UOX293" s="309"/>
      <c r="UOY293" s="309"/>
      <c r="UOZ293" s="309"/>
      <c r="UPA293" s="309"/>
      <c r="UPB293" s="309"/>
      <c r="UPC293" s="309"/>
      <c r="UPD293" s="309"/>
      <c r="UPE293" s="309"/>
      <c r="UPF293" s="309"/>
      <c r="UPG293" s="309"/>
      <c r="UPH293" s="309"/>
      <c r="UPI293" s="309"/>
      <c r="UPJ293" s="309"/>
      <c r="UPK293" s="309"/>
      <c r="UPL293" s="309"/>
      <c r="UPM293" s="309"/>
      <c r="UPN293" s="309"/>
      <c r="UPO293" s="309"/>
      <c r="UPP293" s="309"/>
      <c r="UPQ293" s="309"/>
      <c r="UPR293" s="309"/>
      <c r="UPS293" s="309"/>
      <c r="UPT293" s="309"/>
      <c r="UPU293" s="309"/>
      <c r="UPV293" s="309"/>
      <c r="UPW293" s="309"/>
      <c r="UPX293" s="309"/>
      <c r="UPY293" s="309"/>
      <c r="UPZ293" s="309"/>
      <c r="UQA293" s="309"/>
      <c r="UQB293" s="309"/>
      <c r="UQC293" s="309"/>
      <c r="UQD293" s="309"/>
      <c r="UQE293" s="309"/>
      <c r="UQF293" s="309"/>
      <c r="UQG293" s="309"/>
      <c r="UQH293" s="309"/>
      <c r="UQI293" s="309"/>
      <c r="UQJ293" s="309"/>
      <c r="UQK293" s="309"/>
      <c r="UQL293" s="309"/>
      <c r="UQM293" s="309"/>
      <c r="UQN293" s="309"/>
      <c r="UQO293" s="309"/>
      <c r="UQP293" s="309"/>
      <c r="UQQ293" s="309"/>
      <c r="UQR293" s="309"/>
      <c r="UQS293" s="309"/>
      <c r="UQT293" s="309"/>
      <c r="UQU293" s="309"/>
      <c r="UQV293" s="309"/>
      <c r="UQW293" s="309"/>
      <c r="UQX293" s="309"/>
      <c r="UQY293" s="309"/>
      <c r="UQZ293" s="309"/>
      <c r="URA293" s="309"/>
      <c r="URB293" s="309"/>
      <c r="URC293" s="309"/>
      <c r="URD293" s="309"/>
      <c r="URE293" s="309"/>
      <c r="URF293" s="309"/>
      <c r="URG293" s="309"/>
      <c r="URH293" s="309"/>
      <c r="URI293" s="309"/>
      <c r="URJ293" s="309"/>
      <c r="URK293" s="309"/>
      <c r="URL293" s="309"/>
      <c r="URM293" s="309"/>
      <c r="URN293" s="309"/>
      <c r="URO293" s="309"/>
      <c r="URP293" s="309"/>
      <c r="URQ293" s="309"/>
      <c r="URR293" s="309"/>
      <c r="URS293" s="309"/>
      <c r="URT293" s="309"/>
      <c r="URU293" s="309"/>
      <c r="URV293" s="309"/>
      <c r="URW293" s="309"/>
      <c r="URX293" s="309"/>
      <c r="URY293" s="309"/>
      <c r="URZ293" s="309"/>
      <c r="USA293" s="309"/>
      <c r="USB293" s="309"/>
      <c r="USC293" s="309"/>
      <c r="USD293" s="309"/>
      <c r="USE293" s="309"/>
      <c r="USF293" s="309"/>
      <c r="USG293" s="309"/>
      <c r="USH293" s="309"/>
      <c r="USI293" s="309"/>
      <c r="USJ293" s="309"/>
      <c r="USK293" s="309"/>
      <c r="USL293" s="309"/>
      <c r="USM293" s="309"/>
      <c r="USN293" s="309"/>
      <c r="USO293" s="309"/>
      <c r="USP293" s="309"/>
      <c r="USQ293" s="309"/>
      <c r="USR293" s="309"/>
      <c r="USS293" s="309"/>
      <c r="UST293" s="309"/>
      <c r="USU293" s="309"/>
      <c r="USV293" s="309"/>
      <c r="USW293" s="309"/>
      <c r="USX293" s="309"/>
      <c r="USY293" s="309"/>
      <c r="USZ293" s="309"/>
      <c r="UTA293" s="309"/>
      <c r="UTB293" s="309"/>
      <c r="UTC293" s="309"/>
      <c r="UTD293" s="309"/>
      <c r="UTE293" s="309"/>
      <c r="UTF293" s="309"/>
      <c r="UTG293" s="309"/>
      <c r="UTH293" s="309"/>
      <c r="UTI293" s="309"/>
      <c r="UTJ293" s="309"/>
      <c r="UTK293" s="309"/>
      <c r="UTL293" s="309"/>
      <c r="UTM293" s="309"/>
      <c r="UTN293" s="309"/>
      <c r="UTO293" s="309"/>
      <c r="UTP293" s="309"/>
      <c r="UTQ293" s="309"/>
      <c r="UTR293" s="309"/>
      <c r="UTS293" s="309"/>
      <c r="UTT293" s="309"/>
      <c r="UTU293" s="309"/>
      <c r="UTV293" s="309"/>
      <c r="UTW293" s="309"/>
      <c r="UTX293" s="309"/>
      <c r="UTY293" s="309"/>
      <c r="UTZ293" s="309"/>
      <c r="UUA293" s="309"/>
      <c r="UUB293" s="309"/>
      <c r="UUC293" s="309"/>
      <c r="UUD293" s="309"/>
      <c r="UUE293" s="309"/>
      <c r="UUF293" s="309"/>
      <c r="UUG293" s="309"/>
      <c r="UUH293" s="309"/>
      <c r="UUI293" s="309"/>
      <c r="UUJ293" s="309"/>
      <c r="UUK293" s="309"/>
      <c r="UUL293" s="309"/>
      <c r="UUM293" s="309"/>
      <c r="UUN293" s="309"/>
      <c r="UUO293" s="309"/>
      <c r="UUP293" s="309"/>
      <c r="UUQ293" s="309"/>
      <c r="UUR293" s="309"/>
      <c r="UUS293" s="309"/>
      <c r="UUT293" s="309"/>
      <c r="UUU293" s="309"/>
      <c r="UUV293" s="309"/>
      <c r="UUW293" s="309"/>
      <c r="UUX293" s="309"/>
      <c r="UUY293" s="309"/>
      <c r="UUZ293" s="309"/>
      <c r="UVA293" s="309"/>
      <c r="UVB293" s="309"/>
      <c r="UVC293" s="309"/>
      <c r="UVD293" s="309"/>
      <c r="UVE293" s="309"/>
      <c r="UVF293" s="309"/>
      <c r="UVG293" s="309"/>
      <c r="UVH293" s="309"/>
      <c r="UVI293" s="309"/>
      <c r="UVJ293" s="309"/>
      <c r="UVK293" s="309"/>
      <c r="UVL293" s="309"/>
      <c r="UVM293" s="309"/>
      <c r="UVN293" s="309"/>
      <c r="UVO293" s="309"/>
      <c r="UVP293" s="309"/>
      <c r="UVQ293" s="309"/>
      <c r="UVR293" s="309"/>
      <c r="UVS293" s="309"/>
      <c r="UVT293" s="309"/>
      <c r="UVU293" s="309"/>
      <c r="UVV293" s="309"/>
      <c r="UVW293" s="309"/>
      <c r="UVX293" s="309"/>
      <c r="UVY293" s="309"/>
      <c r="UVZ293" s="309"/>
      <c r="UWA293" s="309"/>
      <c r="UWB293" s="309"/>
      <c r="UWC293" s="309"/>
      <c r="UWD293" s="309"/>
      <c r="UWE293" s="309"/>
      <c r="UWF293" s="309"/>
      <c r="UWG293" s="309"/>
      <c r="UWH293" s="309"/>
      <c r="UWI293" s="309"/>
      <c r="UWJ293" s="309"/>
      <c r="UWK293" s="309"/>
      <c r="UWL293" s="309"/>
      <c r="UWM293" s="309"/>
      <c r="UWN293" s="309"/>
      <c r="UWO293" s="309"/>
      <c r="UWP293" s="309"/>
      <c r="UWQ293" s="309"/>
      <c r="UWR293" s="309"/>
      <c r="UWS293" s="309"/>
      <c r="UWT293" s="309"/>
      <c r="UWU293" s="309"/>
      <c r="UWV293" s="309"/>
      <c r="UWW293" s="309"/>
      <c r="UWX293" s="309"/>
      <c r="UWY293" s="309"/>
      <c r="UWZ293" s="309"/>
      <c r="UXA293" s="309"/>
      <c r="UXB293" s="309"/>
      <c r="UXC293" s="309"/>
      <c r="UXD293" s="309"/>
      <c r="UXE293" s="309"/>
      <c r="UXF293" s="309"/>
      <c r="UXG293" s="309"/>
      <c r="UXH293" s="309"/>
      <c r="UXI293" s="309"/>
      <c r="UXJ293" s="309"/>
      <c r="UXK293" s="309"/>
      <c r="UXL293" s="309"/>
      <c r="UXM293" s="309"/>
      <c r="UXN293" s="309"/>
      <c r="UXO293" s="309"/>
      <c r="UXP293" s="309"/>
      <c r="UXQ293" s="309"/>
      <c r="UXR293" s="309"/>
      <c r="UXS293" s="309"/>
      <c r="UXT293" s="309"/>
      <c r="UXU293" s="309"/>
      <c r="UXV293" s="309"/>
      <c r="UXW293" s="309"/>
      <c r="UXX293" s="309"/>
      <c r="UXY293" s="309"/>
      <c r="UXZ293" s="309"/>
      <c r="UYA293" s="309"/>
      <c r="UYB293" s="309"/>
      <c r="UYC293" s="309"/>
      <c r="UYD293" s="309"/>
      <c r="UYE293" s="309"/>
      <c r="UYF293" s="309"/>
      <c r="UYG293" s="309"/>
      <c r="UYH293" s="309"/>
      <c r="UYI293" s="309"/>
      <c r="UYJ293" s="309"/>
      <c r="UYK293" s="309"/>
      <c r="UYL293" s="309"/>
      <c r="UYM293" s="309"/>
      <c r="UYN293" s="309"/>
      <c r="UYO293" s="309"/>
      <c r="UYP293" s="309"/>
      <c r="UYQ293" s="309"/>
      <c r="UYR293" s="309"/>
      <c r="UYS293" s="309"/>
      <c r="UYT293" s="309"/>
      <c r="UYU293" s="309"/>
      <c r="UYV293" s="309"/>
      <c r="UYW293" s="309"/>
      <c r="UYX293" s="309"/>
      <c r="UYY293" s="309"/>
      <c r="UYZ293" s="309"/>
      <c r="UZA293" s="309"/>
      <c r="UZB293" s="309"/>
      <c r="UZC293" s="309"/>
      <c r="UZD293" s="309"/>
      <c r="UZE293" s="309"/>
      <c r="UZF293" s="309"/>
      <c r="UZG293" s="309"/>
      <c r="UZH293" s="309"/>
      <c r="UZI293" s="309"/>
      <c r="UZJ293" s="309"/>
      <c r="UZK293" s="309"/>
      <c r="UZL293" s="309"/>
      <c r="UZM293" s="309"/>
      <c r="UZN293" s="309"/>
      <c r="UZO293" s="309"/>
      <c r="UZP293" s="309"/>
      <c r="UZQ293" s="309"/>
      <c r="UZR293" s="309"/>
      <c r="UZS293" s="309"/>
      <c r="UZT293" s="309"/>
      <c r="UZU293" s="309"/>
      <c r="UZV293" s="309"/>
      <c r="UZW293" s="309"/>
      <c r="UZX293" s="309"/>
      <c r="UZY293" s="309"/>
      <c r="UZZ293" s="309"/>
      <c r="VAA293" s="309"/>
      <c r="VAB293" s="309"/>
      <c r="VAC293" s="309"/>
      <c r="VAD293" s="309"/>
      <c r="VAE293" s="309"/>
      <c r="VAF293" s="309"/>
      <c r="VAG293" s="309"/>
      <c r="VAH293" s="309"/>
      <c r="VAI293" s="309"/>
      <c r="VAJ293" s="309"/>
      <c r="VAK293" s="309"/>
      <c r="VAL293" s="309"/>
      <c r="VAM293" s="309"/>
      <c r="VAN293" s="309"/>
      <c r="VAO293" s="309"/>
      <c r="VAP293" s="309"/>
      <c r="VAQ293" s="309"/>
      <c r="VAR293" s="309"/>
      <c r="VAS293" s="309"/>
      <c r="VAT293" s="309"/>
      <c r="VAU293" s="309"/>
      <c r="VAV293" s="309"/>
      <c r="VAW293" s="309"/>
      <c r="VAX293" s="309"/>
      <c r="VAY293" s="309"/>
      <c r="VAZ293" s="309"/>
      <c r="VBA293" s="309"/>
      <c r="VBB293" s="309"/>
      <c r="VBC293" s="309"/>
      <c r="VBD293" s="309"/>
      <c r="VBE293" s="309"/>
      <c r="VBF293" s="309"/>
      <c r="VBG293" s="309"/>
      <c r="VBH293" s="309"/>
      <c r="VBI293" s="309"/>
      <c r="VBJ293" s="309"/>
      <c r="VBK293" s="309"/>
      <c r="VBL293" s="309"/>
      <c r="VBM293" s="309"/>
      <c r="VBN293" s="309"/>
      <c r="VBO293" s="309"/>
      <c r="VBP293" s="309"/>
      <c r="VBQ293" s="309"/>
      <c r="VBR293" s="309"/>
      <c r="VBS293" s="309"/>
      <c r="VBT293" s="309"/>
      <c r="VBU293" s="309"/>
      <c r="VBV293" s="309"/>
      <c r="VBW293" s="309"/>
      <c r="VBX293" s="309"/>
      <c r="VBY293" s="309"/>
      <c r="VBZ293" s="309"/>
      <c r="VCA293" s="309"/>
      <c r="VCB293" s="309"/>
      <c r="VCC293" s="309"/>
      <c r="VCD293" s="309"/>
      <c r="VCE293" s="309"/>
      <c r="VCF293" s="309"/>
      <c r="VCG293" s="309"/>
      <c r="VCH293" s="309"/>
      <c r="VCI293" s="309"/>
      <c r="VCJ293" s="309"/>
      <c r="VCK293" s="309"/>
      <c r="VCL293" s="309"/>
      <c r="VCM293" s="309"/>
      <c r="VCN293" s="309"/>
      <c r="VCO293" s="309"/>
      <c r="VCP293" s="309"/>
      <c r="VCQ293" s="309"/>
      <c r="VCR293" s="309"/>
      <c r="VCS293" s="309"/>
      <c r="VCT293" s="309"/>
      <c r="VCU293" s="309"/>
      <c r="VCV293" s="309"/>
      <c r="VCW293" s="309"/>
      <c r="VCX293" s="309"/>
      <c r="VCY293" s="309"/>
      <c r="VCZ293" s="309"/>
      <c r="VDA293" s="309"/>
      <c r="VDB293" s="309"/>
      <c r="VDC293" s="309"/>
      <c r="VDD293" s="309"/>
      <c r="VDE293" s="309"/>
      <c r="VDF293" s="309"/>
      <c r="VDG293" s="309"/>
      <c r="VDH293" s="309"/>
      <c r="VDI293" s="309"/>
      <c r="VDJ293" s="309"/>
      <c r="VDK293" s="309"/>
      <c r="VDL293" s="309"/>
      <c r="VDM293" s="309"/>
      <c r="VDN293" s="309"/>
      <c r="VDO293" s="309"/>
      <c r="VDP293" s="309"/>
      <c r="VDQ293" s="309"/>
      <c r="VDR293" s="309"/>
      <c r="VDS293" s="309"/>
      <c r="VDT293" s="309"/>
      <c r="VDU293" s="309"/>
      <c r="VDV293" s="309"/>
      <c r="VDW293" s="309"/>
      <c r="VDX293" s="309"/>
      <c r="VDY293" s="309"/>
      <c r="VDZ293" s="309"/>
      <c r="VEA293" s="309"/>
      <c r="VEB293" s="309"/>
      <c r="VEC293" s="309"/>
      <c r="VED293" s="309"/>
      <c r="VEE293" s="309"/>
      <c r="VEF293" s="309"/>
      <c r="VEG293" s="309"/>
      <c r="VEH293" s="309"/>
      <c r="VEI293" s="309"/>
      <c r="VEJ293" s="309"/>
      <c r="VEK293" s="309"/>
      <c r="VEL293" s="309"/>
      <c r="VEM293" s="309"/>
      <c r="VEN293" s="309"/>
      <c r="VEO293" s="309"/>
      <c r="VEP293" s="309"/>
      <c r="VEQ293" s="309"/>
      <c r="VER293" s="309"/>
      <c r="VES293" s="309"/>
      <c r="VET293" s="309"/>
      <c r="VEU293" s="309"/>
      <c r="VEV293" s="309"/>
      <c r="VEW293" s="309"/>
      <c r="VEX293" s="309"/>
      <c r="VEY293" s="309"/>
      <c r="VEZ293" s="309"/>
      <c r="VFA293" s="309"/>
      <c r="VFB293" s="309"/>
      <c r="VFC293" s="309"/>
      <c r="VFD293" s="309"/>
      <c r="VFE293" s="309"/>
      <c r="VFF293" s="309"/>
      <c r="VFG293" s="309"/>
      <c r="VFH293" s="309"/>
      <c r="VFI293" s="309"/>
      <c r="VFJ293" s="309"/>
      <c r="VFK293" s="309"/>
      <c r="VFL293" s="309"/>
      <c r="VFM293" s="309"/>
      <c r="VFN293" s="309"/>
      <c r="VFO293" s="309"/>
      <c r="VFP293" s="309"/>
      <c r="VFQ293" s="309"/>
      <c r="VFR293" s="309"/>
      <c r="VFS293" s="309"/>
      <c r="VFT293" s="309"/>
      <c r="VFU293" s="309"/>
      <c r="VFV293" s="309"/>
      <c r="VFW293" s="309"/>
      <c r="VFX293" s="309"/>
      <c r="VFY293" s="309"/>
      <c r="VFZ293" s="309"/>
      <c r="VGA293" s="309"/>
      <c r="VGB293" s="309"/>
      <c r="VGC293" s="309"/>
      <c r="VGD293" s="309"/>
      <c r="VGE293" s="309"/>
      <c r="VGF293" s="309"/>
      <c r="VGG293" s="309"/>
      <c r="VGH293" s="309"/>
      <c r="VGI293" s="309"/>
      <c r="VGJ293" s="309"/>
      <c r="VGK293" s="309"/>
      <c r="VGL293" s="309"/>
      <c r="VGM293" s="309"/>
      <c r="VGN293" s="309"/>
      <c r="VGO293" s="309"/>
      <c r="VGP293" s="309"/>
      <c r="VGQ293" s="309"/>
      <c r="VGR293" s="309"/>
      <c r="VGS293" s="309"/>
      <c r="VGT293" s="309"/>
      <c r="VGU293" s="309"/>
      <c r="VGV293" s="309"/>
      <c r="VGW293" s="309"/>
      <c r="VGX293" s="309"/>
      <c r="VGY293" s="309"/>
      <c r="VGZ293" s="309"/>
      <c r="VHA293" s="309"/>
      <c r="VHB293" s="309"/>
      <c r="VHC293" s="309"/>
      <c r="VHD293" s="309"/>
      <c r="VHE293" s="309"/>
      <c r="VHF293" s="309"/>
      <c r="VHG293" s="309"/>
      <c r="VHH293" s="309"/>
      <c r="VHI293" s="309"/>
      <c r="VHJ293" s="309"/>
      <c r="VHK293" s="309"/>
      <c r="VHL293" s="309"/>
      <c r="VHM293" s="309"/>
      <c r="VHN293" s="309"/>
      <c r="VHO293" s="309"/>
      <c r="VHP293" s="309"/>
      <c r="VHQ293" s="309"/>
      <c r="VHR293" s="309"/>
      <c r="VHS293" s="309"/>
      <c r="VHT293" s="309"/>
      <c r="VHU293" s="309"/>
      <c r="VHV293" s="309"/>
      <c r="VHW293" s="309"/>
      <c r="VHX293" s="309"/>
      <c r="VHY293" s="309"/>
      <c r="VHZ293" s="309"/>
      <c r="VIA293" s="309"/>
      <c r="VIB293" s="309"/>
      <c r="VIC293" s="309"/>
      <c r="VID293" s="309"/>
      <c r="VIE293" s="309"/>
      <c r="VIF293" s="309"/>
      <c r="VIG293" s="309"/>
      <c r="VIH293" s="309"/>
      <c r="VII293" s="309"/>
      <c r="VIJ293" s="309"/>
      <c r="VIK293" s="309"/>
      <c r="VIL293" s="309"/>
      <c r="VIM293" s="309"/>
      <c r="VIN293" s="309"/>
      <c r="VIO293" s="309"/>
      <c r="VIP293" s="309"/>
      <c r="VIQ293" s="309"/>
      <c r="VIR293" s="309"/>
      <c r="VIS293" s="309"/>
      <c r="VIT293" s="309"/>
      <c r="VIU293" s="309"/>
      <c r="VIV293" s="309"/>
      <c r="VIW293" s="309"/>
      <c r="VIX293" s="309"/>
      <c r="VIY293" s="309"/>
      <c r="VIZ293" s="309"/>
      <c r="VJA293" s="309"/>
      <c r="VJB293" s="309"/>
      <c r="VJC293" s="309"/>
      <c r="VJD293" s="309"/>
      <c r="VJE293" s="309"/>
      <c r="VJF293" s="309"/>
      <c r="VJG293" s="309"/>
      <c r="VJH293" s="309"/>
      <c r="VJI293" s="309"/>
      <c r="VJJ293" s="309"/>
      <c r="VJK293" s="309"/>
      <c r="VJL293" s="309"/>
      <c r="VJM293" s="309"/>
      <c r="VJN293" s="309"/>
      <c r="VJO293" s="309"/>
      <c r="VJP293" s="309"/>
      <c r="VJQ293" s="309"/>
      <c r="VJR293" s="309"/>
      <c r="VJS293" s="309"/>
      <c r="VJT293" s="309"/>
      <c r="VJU293" s="309"/>
      <c r="VJV293" s="309"/>
      <c r="VJW293" s="309"/>
      <c r="VJX293" s="309"/>
      <c r="VJY293" s="309"/>
      <c r="VJZ293" s="309"/>
      <c r="VKA293" s="309"/>
      <c r="VKB293" s="309"/>
      <c r="VKC293" s="309"/>
      <c r="VKD293" s="309"/>
      <c r="VKE293" s="309"/>
      <c r="VKF293" s="309"/>
      <c r="VKG293" s="309"/>
      <c r="VKH293" s="309"/>
      <c r="VKI293" s="309"/>
      <c r="VKJ293" s="309"/>
      <c r="VKK293" s="309"/>
      <c r="VKL293" s="309"/>
      <c r="VKM293" s="309"/>
      <c r="VKN293" s="309"/>
      <c r="VKO293" s="309"/>
      <c r="VKP293" s="309"/>
      <c r="VKQ293" s="309"/>
      <c r="VKR293" s="309"/>
      <c r="VKS293" s="309"/>
      <c r="VKT293" s="309"/>
      <c r="VKU293" s="309"/>
      <c r="VKV293" s="309"/>
      <c r="VKW293" s="309"/>
      <c r="VKX293" s="309"/>
      <c r="VKY293" s="309"/>
      <c r="VKZ293" s="309"/>
      <c r="VLA293" s="309"/>
      <c r="VLB293" s="309"/>
      <c r="VLC293" s="309"/>
      <c r="VLD293" s="309"/>
      <c r="VLE293" s="309"/>
      <c r="VLF293" s="309"/>
      <c r="VLG293" s="309"/>
      <c r="VLH293" s="309"/>
      <c r="VLI293" s="309"/>
      <c r="VLJ293" s="309"/>
      <c r="VLK293" s="309"/>
      <c r="VLL293" s="309"/>
      <c r="VLM293" s="309"/>
      <c r="VLN293" s="309"/>
      <c r="VLO293" s="309"/>
      <c r="VLP293" s="309"/>
      <c r="VLQ293" s="309"/>
      <c r="VLR293" s="309"/>
      <c r="VLS293" s="309"/>
      <c r="VLT293" s="309"/>
      <c r="VLU293" s="309"/>
      <c r="VLV293" s="309"/>
      <c r="VLW293" s="309"/>
      <c r="VLX293" s="309"/>
      <c r="VLY293" s="309"/>
      <c r="VLZ293" s="309"/>
      <c r="VMA293" s="309"/>
      <c r="VMB293" s="309"/>
      <c r="VMC293" s="309"/>
      <c r="VMD293" s="309"/>
      <c r="VME293" s="309"/>
      <c r="VMF293" s="309"/>
      <c r="VMG293" s="309"/>
      <c r="VMH293" s="309"/>
      <c r="VMI293" s="309"/>
      <c r="VMJ293" s="309"/>
      <c r="VMK293" s="309"/>
      <c r="VML293" s="309"/>
      <c r="VMM293" s="309"/>
      <c r="VMN293" s="309"/>
      <c r="VMO293" s="309"/>
      <c r="VMP293" s="309"/>
      <c r="VMQ293" s="309"/>
      <c r="VMR293" s="309"/>
      <c r="VMS293" s="309"/>
      <c r="VMT293" s="309"/>
      <c r="VMU293" s="309"/>
      <c r="VMV293" s="309"/>
      <c r="VMW293" s="309"/>
      <c r="VMX293" s="309"/>
      <c r="VMY293" s="309"/>
      <c r="VMZ293" s="309"/>
      <c r="VNA293" s="309"/>
      <c r="VNB293" s="309"/>
      <c r="VNC293" s="309"/>
      <c r="VND293" s="309"/>
      <c r="VNE293" s="309"/>
      <c r="VNF293" s="309"/>
      <c r="VNG293" s="309"/>
      <c r="VNH293" s="309"/>
      <c r="VNI293" s="309"/>
      <c r="VNJ293" s="309"/>
      <c r="VNK293" s="309"/>
      <c r="VNL293" s="309"/>
      <c r="VNM293" s="309"/>
      <c r="VNN293" s="309"/>
      <c r="VNO293" s="309"/>
      <c r="VNP293" s="309"/>
      <c r="VNQ293" s="309"/>
      <c r="VNR293" s="309"/>
      <c r="VNS293" s="309"/>
      <c r="VNT293" s="309"/>
      <c r="VNU293" s="309"/>
      <c r="VNV293" s="309"/>
      <c r="VNW293" s="309"/>
      <c r="VNX293" s="309"/>
      <c r="VNY293" s="309"/>
      <c r="VNZ293" s="309"/>
      <c r="VOA293" s="309"/>
      <c r="VOB293" s="309"/>
      <c r="VOC293" s="309"/>
      <c r="VOD293" s="309"/>
      <c r="VOE293" s="309"/>
      <c r="VOF293" s="309"/>
      <c r="VOG293" s="309"/>
      <c r="VOH293" s="309"/>
      <c r="VOI293" s="309"/>
      <c r="VOJ293" s="309"/>
      <c r="VOK293" s="309"/>
      <c r="VOL293" s="309"/>
      <c r="VOM293" s="309"/>
      <c r="VON293" s="309"/>
      <c r="VOO293" s="309"/>
      <c r="VOP293" s="309"/>
      <c r="VOQ293" s="309"/>
      <c r="VOR293" s="309"/>
      <c r="VOS293" s="309"/>
      <c r="VOT293" s="309"/>
      <c r="VOU293" s="309"/>
      <c r="VOV293" s="309"/>
      <c r="VOW293" s="309"/>
      <c r="VOX293" s="309"/>
      <c r="VOY293" s="309"/>
      <c r="VOZ293" s="309"/>
      <c r="VPA293" s="309"/>
      <c r="VPB293" s="309"/>
      <c r="VPC293" s="309"/>
      <c r="VPD293" s="309"/>
      <c r="VPE293" s="309"/>
      <c r="VPF293" s="309"/>
      <c r="VPG293" s="309"/>
      <c r="VPH293" s="309"/>
      <c r="VPI293" s="309"/>
      <c r="VPJ293" s="309"/>
      <c r="VPK293" s="309"/>
      <c r="VPL293" s="309"/>
      <c r="VPM293" s="309"/>
      <c r="VPN293" s="309"/>
      <c r="VPO293" s="309"/>
      <c r="VPP293" s="309"/>
      <c r="VPQ293" s="309"/>
      <c r="VPR293" s="309"/>
      <c r="VPS293" s="309"/>
      <c r="VPT293" s="309"/>
      <c r="VPU293" s="309"/>
      <c r="VPV293" s="309"/>
      <c r="VPW293" s="309"/>
      <c r="VPX293" s="309"/>
      <c r="VPY293" s="309"/>
      <c r="VPZ293" s="309"/>
      <c r="VQA293" s="309"/>
      <c r="VQB293" s="309"/>
      <c r="VQC293" s="309"/>
      <c r="VQD293" s="309"/>
      <c r="VQE293" s="309"/>
      <c r="VQF293" s="309"/>
      <c r="VQG293" s="309"/>
      <c r="VQH293" s="309"/>
      <c r="VQI293" s="309"/>
      <c r="VQJ293" s="309"/>
      <c r="VQK293" s="309"/>
      <c r="VQL293" s="309"/>
      <c r="VQM293" s="309"/>
      <c r="VQN293" s="309"/>
      <c r="VQO293" s="309"/>
      <c r="VQP293" s="309"/>
      <c r="VQQ293" s="309"/>
      <c r="VQR293" s="309"/>
      <c r="VQS293" s="309"/>
      <c r="VQT293" s="309"/>
      <c r="VQU293" s="309"/>
      <c r="VQV293" s="309"/>
      <c r="VQW293" s="309"/>
      <c r="VQX293" s="309"/>
      <c r="VQY293" s="309"/>
      <c r="VQZ293" s="309"/>
      <c r="VRA293" s="309"/>
      <c r="VRB293" s="309"/>
      <c r="VRC293" s="309"/>
      <c r="VRD293" s="309"/>
      <c r="VRE293" s="309"/>
      <c r="VRF293" s="309"/>
      <c r="VRG293" s="309"/>
      <c r="VRH293" s="309"/>
      <c r="VRI293" s="309"/>
      <c r="VRJ293" s="309"/>
      <c r="VRK293" s="309"/>
      <c r="VRL293" s="309"/>
      <c r="VRM293" s="309"/>
      <c r="VRN293" s="309"/>
      <c r="VRO293" s="309"/>
      <c r="VRP293" s="309"/>
      <c r="VRQ293" s="309"/>
      <c r="VRR293" s="309"/>
      <c r="VRS293" s="309"/>
      <c r="VRT293" s="309"/>
      <c r="VRU293" s="309"/>
      <c r="VRV293" s="309"/>
      <c r="VRW293" s="309"/>
      <c r="VRX293" s="309"/>
      <c r="VRY293" s="309"/>
      <c r="VRZ293" s="309"/>
      <c r="VSA293" s="309"/>
      <c r="VSB293" s="309"/>
      <c r="VSC293" s="309"/>
      <c r="VSD293" s="309"/>
      <c r="VSE293" s="309"/>
      <c r="VSF293" s="309"/>
      <c r="VSG293" s="309"/>
      <c r="VSH293" s="309"/>
      <c r="VSI293" s="309"/>
      <c r="VSJ293" s="309"/>
      <c r="VSK293" s="309"/>
      <c r="VSL293" s="309"/>
      <c r="VSM293" s="309"/>
      <c r="VSN293" s="309"/>
      <c r="VSO293" s="309"/>
      <c r="VSP293" s="309"/>
      <c r="VSQ293" s="309"/>
      <c r="VSR293" s="309"/>
      <c r="VSS293" s="309"/>
      <c r="VST293" s="309"/>
      <c r="VSU293" s="309"/>
      <c r="VSV293" s="309"/>
      <c r="VSW293" s="309"/>
      <c r="VSX293" s="309"/>
      <c r="VSY293" s="309"/>
      <c r="VSZ293" s="309"/>
      <c r="VTA293" s="309"/>
      <c r="VTB293" s="309"/>
      <c r="VTC293" s="309"/>
      <c r="VTD293" s="309"/>
      <c r="VTE293" s="309"/>
      <c r="VTF293" s="309"/>
      <c r="VTG293" s="309"/>
      <c r="VTH293" s="309"/>
      <c r="VTI293" s="309"/>
      <c r="VTJ293" s="309"/>
      <c r="VTK293" s="309"/>
      <c r="VTL293" s="309"/>
      <c r="VTM293" s="309"/>
      <c r="VTN293" s="309"/>
      <c r="VTO293" s="309"/>
      <c r="VTP293" s="309"/>
      <c r="VTQ293" s="309"/>
      <c r="VTR293" s="309"/>
      <c r="VTS293" s="309"/>
      <c r="VTT293" s="309"/>
      <c r="VTU293" s="309"/>
      <c r="VTV293" s="309"/>
      <c r="VTW293" s="309"/>
      <c r="VTX293" s="309"/>
      <c r="VTY293" s="309"/>
      <c r="VTZ293" s="309"/>
      <c r="VUA293" s="309"/>
      <c r="VUB293" s="309"/>
      <c r="VUC293" s="309"/>
      <c r="VUD293" s="309"/>
      <c r="VUE293" s="309"/>
      <c r="VUF293" s="309"/>
      <c r="VUG293" s="309"/>
      <c r="VUH293" s="309"/>
      <c r="VUI293" s="309"/>
      <c r="VUJ293" s="309"/>
      <c r="VUK293" s="309"/>
      <c r="VUL293" s="309"/>
      <c r="VUM293" s="309"/>
      <c r="VUN293" s="309"/>
      <c r="VUO293" s="309"/>
      <c r="VUP293" s="309"/>
      <c r="VUQ293" s="309"/>
      <c r="VUR293" s="309"/>
      <c r="VUS293" s="309"/>
      <c r="VUT293" s="309"/>
      <c r="VUU293" s="309"/>
      <c r="VUV293" s="309"/>
      <c r="VUW293" s="309"/>
      <c r="VUX293" s="309"/>
      <c r="VUY293" s="309"/>
      <c r="VUZ293" s="309"/>
      <c r="VVA293" s="309"/>
      <c r="VVB293" s="309"/>
      <c r="VVC293" s="309"/>
      <c r="VVD293" s="309"/>
      <c r="VVE293" s="309"/>
      <c r="VVF293" s="309"/>
      <c r="VVG293" s="309"/>
      <c r="VVH293" s="309"/>
      <c r="VVI293" s="309"/>
      <c r="VVJ293" s="309"/>
      <c r="VVK293" s="309"/>
      <c r="VVL293" s="309"/>
      <c r="VVM293" s="309"/>
      <c r="VVN293" s="309"/>
      <c r="VVO293" s="309"/>
      <c r="VVP293" s="309"/>
      <c r="VVQ293" s="309"/>
      <c r="VVR293" s="309"/>
      <c r="VVS293" s="309"/>
      <c r="VVT293" s="309"/>
      <c r="VVU293" s="309"/>
      <c r="VVV293" s="309"/>
      <c r="VVW293" s="309"/>
      <c r="VVX293" s="309"/>
      <c r="VVY293" s="309"/>
      <c r="VVZ293" s="309"/>
      <c r="VWA293" s="309"/>
      <c r="VWB293" s="309"/>
      <c r="VWC293" s="309"/>
      <c r="VWD293" s="309"/>
      <c r="VWE293" s="309"/>
      <c r="VWF293" s="309"/>
      <c r="VWG293" s="309"/>
      <c r="VWH293" s="309"/>
      <c r="VWI293" s="309"/>
      <c r="VWJ293" s="309"/>
      <c r="VWK293" s="309"/>
      <c r="VWL293" s="309"/>
      <c r="VWM293" s="309"/>
      <c r="VWN293" s="309"/>
      <c r="VWO293" s="309"/>
      <c r="VWP293" s="309"/>
      <c r="VWQ293" s="309"/>
      <c r="VWR293" s="309"/>
      <c r="VWS293" s="309"/>
      <c r="VWT293" s="309"/>
      <c r="VWU293" s="309"/>
      <c r="VWV293" s="309"/>
      <c r="VWW293" s="309"/>
      <c r="VWX293" s="309"/>
      <c r="VWY293" s="309"/>
      <c r="VWZ293" s="309"/>
      <c r="VXA293" s="309"/>
      <c r="VXB293" s="309"/>
      <c r="VXC293" s="309"/>
      <c r="VXD293" s="309"/>
      <c r="VXE293" s="309"/>
      <c r="VXF293" s="309"/>
      <c r="VXG293" s="309"/>
      <c r="VXH293" s="309"/>
      <c r="VXI293" s="309"/>
      <c r="VXJ293" s="309"/>
      <c r="VXK293" s="309"/>
      <c r="VXL293" s="309"/>
      <c r="VXM293" s="309"/>
      <c r="VXN293" s="309"/>
      <c r="VXO293" s="309"/>
      <c r="VXP293" s="309"/>
      <c r="VXQ293" s="309"/>
      <c r="VXR293" s="309"/>
      <c r="VXS293" s="309"/>
      <c r="VXT293" s="309"/>
      <c r="VXU293" s="309"/>
      <c r="VXV293" s="309"/>
      <c r="VXW293" s="309"/>
      <c r="VXX293" s="309"/>
      <c r="VXY293" s="309"/>
      <c r="VXZ293" s="309"/>
      <c r="VYA293" s="309"/>
      <c r="VYB293" s="309"/>
      <c r="VYC293" s="309"/>
      <c r="VYD293" s="309"/>
      <c r="VYE293" s="309"/>
      <c r="VYF293" s="309"/>
      <c r="VYG293" s="309"/>
      <c r="VYH293" s="309"/>
      <c r="VYI293" s="309"/>
      <c r="VYJ293" s="309"/>
      <c r="VYK293" s="309"/>
      <c r="VYL293" s="309"/>
      <c r="VYM293" s="309"/>
      <c r="VYN293" s="309"/>
      <c r="VYO293" s="309"/>
      <c r="VYP293" s="309"/>
      <c r="VYQ293" s="309"/>
      <c r="VYR293" s="309"/>
      <c r="VYS293" s="309"/>
      <c r="VYT293" s="309"/>
      <c r="VYU293" s="309"/>
      <c r="VYV293" s="309"/>
      <c r="VYW293" s="309"/>
      <c r="VYX293" s="309"/>
      <c r="VYY293" s="309"/>
      <c r="VYZ293" s="309"/>
      <c r="VZA293" s="309"/>
      <c r="VZB293" s="309"/>
      <c r="VZC293" s="309"/>
      <c r="VZD293" s="309"/>
      <c r="VZE293" s="309"/>
      <c r="VZF293" s="309"/>
      <c r="VZG293" s="309"/>
      <c r="VZH293" s="309"/>
      <c r="VZI293" s="309"/>
      <c r="VZJ293" s="309"/>
      <c r="VZK293" s="309"/>
      <c r="VZL293" s="309"/>
      <c r="VZM293" s="309"/>
      <c r="VZN293" s="309"/>
      <c r="VZO293" s="309"/>
      <c r="VZP293" s="309"/>
      <c r="VZQ293" s="309"/>
      <c r="VZR293" s="309"/>
      <c r="VZS293" s="309"/>
      <c r="VZT293" s="309"/>
      <c r="VZU293" s="309"/>
      <c r="VZV293" s="309"/>
      <c r="VZW293" s="309"/>
      <c r="VZX293" s="309"/>
      <c r="VZY293" s="309"/>
      <c r="VZZ293" s="309"/>
      <c r="WAA293" s="309"/>
      <c r="WAB293" s="309"/>
      <c r="WAC293" s="309"/>
      <c r="WAD293" s="309"/>
      <c r="WAE293" s="309"/>
      <c r="WAF293" s="309"/>
      <c r="WAG293" s="309"/>
      <c r="WAH293" s="309"/>
      <c r="WAI293" s="309"/>
      <c r="WAJ293" s="309"/>
      <c r="WAK293" s="309"/>
      <c r="WAL293" s="309"/>
      <c r="WAM293" s="309"/>
      <c r="WAN293" s="309"/>
      <c r="WAO293" s="309"/>
      <c r="WAP293" s="309"/>
      <c r="WAQ293" s="309"/>
      <c r="WAR293" s="309"/>
      <c r="WAS293" s="309"/>
      <c r="WAT293" s="309"/>
      <c r="WAU293" s="309"/>
      <c r="WAV293" s="309"/>
      <c r="WAW293" s="309"/>
      <c r="WAX293" s="309"/>
      <c r="WAY293" s="309"/>
      <c r="WAZ293" s="309"/>
      <c r="WBA293" s="309"/>
      <c r="WBB293" s="309"/>
      <c r="WBC293" s="309"/>
      <c r="WBD293" s="309"/>
      <c r="WBE293" s="309"/>
      <c r="WBF293" s="309"/>
      <c r="WBG293" s="309"/>
      <c r="WBH293" s="309"/>
      <c r="WBI293" s="309"/>
      <c r="WBJ293" s="309"/>
      <c r="WBK293" s="309"/>
      <c r="WBL293" s="309"/>
      <c r="WBM293" s="309"/>
      <c r="WBN293" s="309"/>
      <c r="WBO293" s="309"/>
      <c r="WBP293" s="309"/>
      <c r="WBQ293" s="309"/>
      <c r="WBR293" s="309"/>
      <c r="WBS293" s="309"/>
      <c r="WBT293" s="309"/>
      <c r="WBU293" s="309"/>
      <c r="WBV293" s="309"/>
      <c r="WBW293" s="309"/>
      <c r="WBX293" s="309"/>
      <c r="WBY293" s="309"/>
      <c r="WBZ293" s="309"/>
      <c r="WCA293" s="309"/>
      <c r="WCB293" s="309"/>
      <c r="WCC293" s="309"/>
      <c r="WCD293" s="309"/>
      <c r="WCE293" s="309"/>
      <c r="WCF293" s="309"/>
      <c r="WCG293" s="309"/>
      <c r="WCH293" s="309"/>
      <c r="WCI293" s="309"/>
      <c r="WCJ293" s="309"/>
      <c r="WCK293" s="309"/>
      <c r="WCL293" s="309"/>
      <c r="WCM293" s="309"/>
      <c r="WCN293" s="309"/>
      <c r="WCO293" s="309"/>
      <c r="WCP293" s="309"/>
      <c r="WCQ293" s="309"/>
      <c r="WCR293" s="309"/>
      <c r="WCS293" s="309"/>
      <c r="WCT293" s="309"/>
      <c r="WCU293" s="309"/>
      <c r="WCV293" s="309"/>
      <c r="WCW293" s="309"/>
      <c r="WCX293" s="309"/>
      <c r="WCY293" s="309"/>
      <c r="WCZ293" s="309"/>
      <c r="WDA293" s="309"/>
      <c r="WDB293" s="309"/>
      <c r="WDC293" s="309"/>
      <c r="WDD293" s="309"/>
      <c r="WDE293" s="309"/>
      <c r="WDF293" s="309"/>
      <c r="WDG293" s="309"/>
      <c r="WDH293" s="309"/>
      <c r="WDI293" s="309"/>
      <c r="WDJ293" s="309"/>
      <c r="WDK293" s="309"/>
      <c r="WDL293" s="309"/>
      <c r="WDM293" s="309"/>
      <c r="WDN293" s="309"/>
      <c r="WDO293" s="309"/>
      <c r="WDP293" s="309"/>
      <c r="WDQ293" s="309"/>
      <c r="WDR293" s="309"/>
      <c r="WDS293" s="309"/>
      <c r="WDT293" s="309"/>
      <c r="WDU293" s="309"/>
      <c r="WDV293" s="309"/>
      <c r="WDW293" s="309"/>
      <c r="WDX293" s="309"/>
      <c r="WDY293" s="309"/>
      <c r="WDZ293" s="309"/>
      <c r="WEA293" s="309"/>
      <c r="WEB293" s="309"/>
      <c r="WEC293" s="309"/>
      <c r="WED293" s="309"/>
      <c r="WEE293" s="309"/>
      <c r="WEF293" s="309"/>
      <c r="WEG293" s="309"/>
      <c r="WEH293" s="309"/>
      <c r="WEI293" s="309"/>
      <c r="WEJ293" s="309"/>
      <c r="WEK293" s="309"/>
      <c r="WEL293" s="309"/>
      <c r="WEM293" s="309"/>
      <c r="WEN293" s="309"/>
      <c r="WEO293" s="309"/>
      <c r="WEP293" s="309"/>
      <c r="WEQ293" s="309"/>
      <c r="WER293" s="309"/>
      <c r="WES293" s="309"/>
      <c r="WET293" s="309"/>
      <c r="WEU293" s="309"/>
      <c r="WEV293" s="309"/>
      <c r="WEW293" s="309"/>
      <c r="WEX293" s="309"/>
      <c r="WEY293" s="309"/>
      <c r="WEZ293" s="309"/>
      <c r="WFA293" s="309"/>
      <c r="WFB293" s="309"/>
      <c r="WFC293" s="309"/>
      <c r="WFD293" s="309"/>
      <c r="WFE293" s="309"/>
      <c r="WFF293" s="309"/>
      <c r="WFG293" s="309"/>
      <c r="WFH293" s="309"/>
      <c r="WFI293" s="309"/>
      <c r="WFJ293" s="309"/>
      <c r="WFK293" s="309"/>
      <c r="WFL293" s="309"/>
      <c r="WFM293" s="309"/>
      <c r="WFN293" s="309"/>
      <c r="WFO293" s="309"/>
      <c r="WFP293" s="309"/>
      <c r="WFQ293" s="309"/>
      <c r="WFR293" s="309"/>
      <c r="WFS293" s="309"/>
      <c r="WFT293" s="309"/>
      <c r="WFU293" s="309"/>
      <c r="WFV293" s="309"/>
      <c r="WFW293" s="309"/>
      <c r="WFX293" s="309"/>
      <c r="WFY293" s="309"/>
      <c r="WFZ293" s="309"/>
      <c r="WGA293" s="309"/>
      <c r="WGB293" s="309"/>
      <c r="WGC293" s="309"/>
      <c r="WGD293" s="309"/>
      <c r="WGE293" s="309"/>
      <c r="WGF293" s="309"/>
      <c r="WGG293" s="309"/>
      <c r="WGH293" s="309"/>
      <c r="WGI293" s="309"/>
      <c r="WGJ293" s="309"/>
      <c r="WGK293" s="309"/>
      <c r="WGL293" s="309"/>
      <c r="WGM293" s="309"/>
      <c r="WGN293" s="309"/>
      <c r="WGO293" s="309"/>
      <c r="WGP293" s="309"/>
      <c r="WGQ293" s="309"/>
      <c r="WGR293" s="309"/>
      <c r="WGS293" s="309"/>
      <c r="WGT293" s="309"/>
      <c r="WGU293" s="309"/>
      <c r="WGV293" s="309"/>
      <c r="WGW293" s="309"/>
      <c r="WGX293" s="309"/>
      <c r="WGY293" s="309"/>
      <c r="WGZ293" s="309"/>
      <c r="WHA293" s="309"/>
      <c r="WHB293" s="309"/>
      <c r="WHC293" s="309"/>
      <c r="WHD293" s="309"/>
      <c r="WHE293" s="309"/>
      <c r="WHF293" s="309"/>
      <c r="WHG293" s="309"/>
      <c r="WHH293" s="309"/>
      <c r="WHI293" s="309"/>
      <c r="WHJ293" s="309"/>
      <c r="WHK293" s="309"/>
      <c r="WHL293" s="309"/>
      <c r="WHM293" s="309"/>
      <c r="WHN293" s="309"/>
      <c r="WHO293" s="309"/>
      <c r="WHP293" s="309"/>
      <c r="WHQ293" s="309"/>
      <c r="WHR293" s="309"/>
      <c r="WHS293" s="309"/>
      <c r="WHT293" s="309"/>
      <c r="WHU293" s="309"/>
      <c r="WHV293" s="309"/>
      <c r="WHW293" s="309"/>
      <c r="WHX293" s="309"/>
      <c r="WHY293" s="309"/>
      <c r="WHZ293" s="309"/>
      <c r="WIA293" s="309"/>
      <c r="WIB293" s="309"/>
      <c r="WIC293" s="309"/>
      <c r="WID293" s="309"/>
      <c r="WIE293" s="309"/>
      <c r="WIF293" s="309"/>
      <c r="WIG293" s="309"/>
      <c r="WIH293" s="309"/>
      <c r="WII293" s="309"/>
      <c r="WIJ293" s="309"/>
      <c r="WIK293" s="309"/>
      <c r="WIL293" s="309"/>
      <c r="WIM293" s="309"/>
      <c r="WIN293" s="309"/>
      <c r="WIO293" s="309"/>
      <c r="WIP293" s="309"/>
      <c r="WIQ293" s="309"/>
      <c r="WIR293" s="309"/>
      <c r="WIS293" s="309"/>
      <c r="WIT293" s="309"/>
      <c r="WIU293" s="309"/>
      <c r="WIV293" s="309"/>
      <c r="WIW293" s="309"/>
      <c r="WIX293" s="309"/>
      <c r="WIY293" s="309"/>
      <c r="WIZ293" s="309"/>
      <c r="WJA293" s="309"/>
      <c r="WJB293" s="309"/>
      <c r="WJC293" s="309"/>
      <c r="WJD293" s="309"/>
      <c r="WJE293" s="309"/>
      <c r="WJF293" s="309"/>
      <c r="WJG293" s="309"/>
      <c r="WJH293" s="309"/>
      <c r="WJI293" s="309"/>
      <c r="WJJ293" s="309"/>
      <c r="WJK293" s="309"/>
      <c r="WJL293" s="309"/>
      <c r="WJM293" s="309"/>
      <c r="WJN293" s="309"/>
      <c r="WJO293" s="309"/>
      <c r="WJP293" s="309"/>
      <c r="WJQ293" s="309"/>
      <c r="WJR293" s="309"/>
      <c r="WJS293" s="309"/>
      <c r="WJT293" s="309"/>
      <c r="WJU293" s="309"/>
      <c r="WJV293" s="309"/>
      <c r="WJW293" s="309"/>
      <c r="WJX293" s="309"/>
      <c r="WJY293" s="309"/>
      <c r="WJZ293" s="309"/>
      <c r="WKA293" s="309"/>
      <c r="WKB293" s="309"/>
      <c r="WKC293" s="309"/>
      <c r="WKD293" s="309"/>
      <c r="WKE293" s="309"/>
      <c r="WKF293" s="309"/>
      <c r="WKG293" s="309"/>
      <c r="WKH293" s="309"/>
      <c r="WKI293" s="309"/>
      <c r="WKJ293" s="309"/>
      <c r="WKK293" s="309"/>
      <c r="WKL293" s="309"/>
      <c r="WKM293" s="309"/>
      <c r="WKN293" s="309"/>
      <c r="WKO293" s="309"/>
      <c r="WKP293" s="309"/>
      <c r="WKQ293" s="309"/>
      <c r="WKR293" s="309"/>
      <c r="WKS293" s="309"/>
      <c r="WKT293" s="309"/>
      <c r="WKU293" s="309"/>
      <c r="WKV293" s="309"/>
      <c r="WKW293" s="309"/>
      <c r="WKX293" s="309"/>
      <c r="WKY293" s="309"/>
      <c r="WKZ293" s="309"/>
      <c r="WLA293" s="309"/>
      <c r="WLB293" s="309"/>
      <c r="WLC293" s="309"/>
      <c r="WLD293" s="309"/>
      <c r="WLE293" s="309"/>
      <c r="WLF293" s="309"/>
      <c r="WLG293" s="309"/>
      <c r="WLH293" s="309"/>
      <c r="WLI293" s="309"/>
      <c r="WLJ293" s="309"/>
      <c r="WLK293" s="309"/>
      <c r="WLL293" s="309"/>
      <c r="WLM293" s="309"/>
      <c r="WLN293" s="309"/>
      <c r="WLO293" s="309"/>
      <c r="WLP293" s="309"/>
      <c r="WLQ293" s="309"/>
      <c r="WLR293" s="309"/>
      <c r="WLS293" s="309"/>
      <c r="WLT293" s="309"/>
      <c r="WLU293" s="309"/>
      <c r="WLV293" s="309"/>
      <c r="WLW293" s="309"/>
      <c r="WLX293" s="309"/>
      <c r="WLY293" s="309"/>
      <c r="WLZ293" s="309"/>
      <c r="WMA293" s="309"/>
      <c r="WMB293" s="309"/>
      <c r="WMC293" s="309"/>
      <c r="WMD293" s="309"/>
      <c r="WME293" s="309"/>
      <c r="WMF293" s="309"/>
      <c r="WMG293" s="309"/>
      <c r="WMH293" s="309"/>
      <c r="WMI293" s="309"/>
      <c r="WMJ293" s="309"/>
      <c r="WMK293" s="309"/>
      <c r="WML293" s="309"/>
      <c r="WMM293" s="309"/>
      <c r="WMN293" s="309"/>
      <c r="WMO293" s="309"/>
      <c r="WMP293" s="309"/>
      <c r="WMQ293" s="309"/>
      <c r="WMR293" s="309"/>
      <c r="WMS293" s="309"/>
      <c r="WMT293" s="309"/>
      <c r="WMU293" s="309"/>
      <c r="WMV293" s="309"/>
      <c r="WMW293" s="309"/>
      <c r="WMX293" s="309"/>
      <c r="WMY293" s="309"/>
      <c r="WMZ293" s="309"/>
      <c r="WNA293" s="309"/>
      <c r="WNB293" s="309"/>
      <c r="WNC293" s="309"/>
      <c r="WND293" s="309"/>
      <c r="WNE293" s="309"/>
      <c r="WNF293" s="309"/>
      <c r="WNG293" s="309"/>
      <c r="WNH293" s="309"/>
      <c r="WNI293" s="309"/>
      <c r="WNJ293" s="309"/>
      <c r="WNK293" s="309"/>
      <c r="WNL293" s="309"/>
      <c r="WNM293" s="309"/>
      <c r="WNN293" s="309"/>
      <c r="WNO293" s="309"/>
      <c r="WNP293" s="309"/>
      <c r="WNQ293" s="309"/>
      <c r="WNR293" s="309"/>
      <c r="WNS293" s="309"/>
      <c r="WNT293" s="309"/>
      <c r="WNU293" s="309"/>
      <c r="WNV293" s="309"/>
      <c r="WNW293" s="309"/>
      <c r="WNX293" s="309"/>
      <c r="WNY293" s="309"/>
      <c r="WNZ293" s="309"/>
      <c r="WOA293" s="309"/>
      <c r="WOB293" s="309"/>
      <c r="WOC293" s="309"/>
      <c r="WOD293" s="309"/>
      <c r="WOE293" s="309"/>
      <c r="WOF293" s="309"/>
      <c r="WOG293" s="309"/>
      <c r="WOH293" s="309"/>
      <c r="WOI293" s="309"/>
      <c r="WOJ293" s="309"/>
      <c r="WOK293" s="309"/>
      <c r="WOL293" s="309"/>
      <c r="WOM293" s="309"/>
      <c r="WON293" s="309"/>
      <c r="WOO293" s="309"/>
      <c r="WOP293" s="309"/>
      <c r="WOQ293" s="309"/>
      <c r="WOR293" s="309"/>
      <c r="WOS293" s="309"/>
      <c r="WOT293" s="309"/>
      <c r="WOU293" s="309"/>
      <c r="WOV293" s="309"/>
      <c r="WOW293" s="309"/>
      <c r="WOX293" s="309"/>
      <c r="WOY293" s="309"/>
      <c r="WOZ293" s="309"/>
      <c r="WPA293" s="309"/>
      <c r="WPB293" s="309"/>
      <c r="WPC293" s="309"/>
      <c r="WPD293" s="309"/>
      <c r="WPE293" s="309"/>
      <c r="WPF293" s="309"/>
      <c r="WPG293" s="309"/>
      <c r="WPH293" s="309"/>
      <c r="WPI293" s="309"/>
      <c r="WPJ293" s="309"/>
      <c r="WPK293" s="309"/>
      <c r="WPL293" s="309"/>
      <c r="WPM293" s="309"/>
      <c r="WPN293" s="309"/>
      <c r="WPO293" s="309"/>
      <c r="WPP293" s="309"/>
      <c r="WPQ293" s="309"/>
      <c r="WPR293" s="309"/>
      <c r="WPS293" s="309"/>
      <c r="WPT293" s="309"/>
      <c r="WPU293" s="309"/>
      <c r="WPV293" s="309"/>
      <c r="WPW293" s="309"/>
      <c r="WPX293" s="309"/>
      <c r="WPY293" s="309"/>
      <c r="WPZ293" s="309"/>
      <c r="WQA293" s="309"/>
      <c r="WQB293" s="309"/>
      <c r="WQC293" s="309"/>
      <c r="WQD293" s="309"/>
      <c r="WQE293" s="309"/>
      <c r="WQF293" s="309"/>
      <c r="WQG293" s="309"/>
      <c r="WQH293" s="309"/>
      <c r="WQI293" s="309"/>
      <c r="WQJ293" s="309"/>
      <c r="WQK293" s="309"/>
      <c r="WQL293" s="309"/>
      <c r="WQM293" s="309"/>
      <c r="WQN293" s="309"/>
      <c r="WQO293" s="309"/>
      <c r="WQP293" s="309"/>
      <c r="WQQ293" s="309"/>
      <c r="WQR293" s="309"/>
      <c r="WQS293" s="309"/>
      <c r="WQT293" s="309"/>
      <c r="WQU293" s="309"/>
      <c r="WQV293" s="309"/>
      <c r="WQW293" s="309"/>
      <c r="WQX293" s="309"/>
      <c r="WQY293" s="309"/>
      <c r="WQZ293" s="309"/>
      <c r="WRA293" s="309"/>
      <c r="WRB293" s="309"/>
      <c r="WRC293" s="309"/>
      <c r="WRD293" s="309"/>
      <c r="WRE293" s="309"/>
      <c r="WRF293" s="309"/>
      <c r="WRG293" s="309"/>
      <c r="WRH293" s="309"/>
      <c r="WRI293" s="309"/>
      <c r="WRJ293" s="309"/>
      <c r="WRK293" s="309"/>
      <c r="WRL293" s="309"/>
      <c r="WRM293" s="309"/>
      <c r="WRN293" s="309"/>
      <c r="WRO293" s="309"/>
      <c r="WRP293" s="309"/>
      <c r="WRQ293" s="309"/>
      <c r="WRR293" s="309"/>
      <c r="WRS293" s="309"/>
      <c r="WRT293" s="309"/>
      <c r="WRU293" s="309"/>
      <c r="WRV293" s="309"/>
      <c r="WRW293" s="309"/>
      <c r="WRX293" s="309"/>
      <c r="WRY293" s="309"/>
      <c r="WRZ293" s="309"/>
      <c r="WSA293" s="309"/>
      <c r="WSB293" s="309"/>
      <c r="WSC293" s="309"/>
      <c r="WSD293" s="309"/>
      <c r="WSE293" s="309"/>
      <c r="WSF293" s="309"/>
      <c r="WSG293" s="309"/>
      <c r="WSH293" s="309"/>
      <c r="WSI293" s="309"/>
      <c r="WSJ293" s="309"/>
      <c r="WSK293" s="309"/>
      <c r="WSL293" s="309"/>
      <c r="WSM293" s="309"/>
      <c r="WSN293" s="309"/>
      <c r="WSO293" s="309"/>
      <c r="WSP293" s="309"/>
      <c r="WSQ293" s="309"/>
      <c r="WSR293" s="309"/>
      <c r="WSS293" s="309"/>
      <c r="WST293" s="309"/>
      <c r="WSU293" s="309"/>
      <c r="WSV293" s="309"/>
      <c r="WSW293" s="309"/>
      <c r="WSX293" s="309"/>
      <c r="WSY293" s="309"/>
      <c r="WSZ293" s="309"/>
      <c r="WTA293" s="309"/>
      <c r="WTB293" s="309"/>
      <c r="WTC293" s="309"/>
      <c r="WTD293" s="309"/>
      <c r="WTE293" s="309"/>
      <c r="WTF293" s="309"/>
      <c r="WTG293" s="309"/>
      <c r="WTH293" s="309"/>
      <c r="WTI293" s="309"/>
      <c r="WTJ293" s="309"/>
      <c r="WTK293" s="309"/>
      <c r="WTL293" s="309"/>
      <c r="WTM293" s="309"/>
      <c r="WTN293" s="309"/>
      <c r="WTO293" s="309"/>
      <c r="WTP293" s="309"/>
      <c r="WTQ293" s="309"/>
      <c r="WTR293" s="309"/>
      <c r="WTS293" s="309"/>
      <c r="WTT293" s="309"/>
      <c r="WTU293" s="309"/>
      <c r="WTV293" s="309"/>
      <c r="WTW293" s="309"/>
      <c r="WTX293" s="309"/>
      <c r="WTY293" s="309"/>
      <c r="WTZ293" s="309"/>
      <c r="WUA293" s="309"/>
      <c r="WUB293" s="309"/>
      <c r="WUC293" s="309"/>
      <c r="WUD293" s="309"/>
      <c r="WUE293" s="309"/>
      <c r="WUF293" s="309"/>
      <c r="WUG293" s="309"/>
      <c r="WUH293" s="309"/>
      <c r="WUI293" s="309"/>
      <c r="WUJ293" s="309"/>
      <c r="WUK293" s="309"/>
      <c r="WUL293" s="309"/>
      <c r="WUM293" s="309"/>
      <c r="WUN293" s="309"/>
      <c r="WUO293" s="309"/>
      <c r="WUP293" s="309"/>
      <c r="WUQ293" s="309"/>
      <c r="WUR293" s="309"/>
      <c r="WUS293" s="309"/>
      <c r="WUT293" s="309"/>
      <c r="WUU293" s="309"/>
      <c r="WUV293" s="309"/>
      <c r="WUW293" s="309"/>
      <c r="WUX293" s="309"/>
      <c r="WUY293" s="309"/>
      <c r="WUZ293" s="309"/>
      <c r="WVA293" s="309"/>
      <c r="WVB293" s="309"/>
      <c r="WVC293" s="309"/>
      <c r="WVD293" s="309"/>
      <c r="WVE293" s="309"/>
      <c r="WVF293" s="309"/>
      <c r="WVG293" s="309"/>
      <c r="WVH293" s="309"/>
      <c r="WVI293" s="309"/>
      <c r="WVJ293" s="309"/>
      <c r="WVK293" s="309"/>
      <c r="WVL293" s="309"/>
      <c r="WVM293" s="309"/>
      <c r="WVN293" s="309"/>
      <c r="WVO293" s="309"/>
      <c r="WVP293" s="309"/>
      <c r="WVQ293" s="309"/>
      <c r="WVR293" s="309"/>
      <c r="WVS293" s="309"/>
      <c r="WVT293" s="309"/>
      <c r="WVU293" s="309"/>
      <c r="WVV293" s="309"/>
      <c r="WVW293" s="309"/>
      <c r="WVX293" s="309"/>
      <c r="WVY293" s="309"/>
      <c r="WVZ293" s="309"/>
      <c r="WWA293" s="309"/>
      <c r="WWB293" s="309"/>
      <c r="WWC293" s="309"/>
      <c r="WWD293" s="309"/>
      <c r="WWE293" s="309"/>
      <c r="WWF293" s="309"/>
      <c r="WWG293" s="309"/>
      <c r="WWH293" s="309"/>
      <c r="WWI293" s="309"/>
      <c r="WWJ293" s="309"/>
      <c r="WWK293" s="309"/>
      <c r="WWL293" s="309"/>
      <c r="WWM293" s="309"/>
      <c r="WWN293" s="309"/>
      <c r="WWO293" s="309"/>
      <c r="WWP293" s="309"/>
      <c r="WWQ293" s="309"/>
      <c r="WWR293" s="309"/>
      <c r="WWS293" s="309"/>
      <c r="WWT293" s="309"/>
      <c r="WWU293" s="309"/>
      <c r="WWV293" s="309"/>
      <c r="WWW293" s="309"/>
      <c r="WWX293" s="309"/>
      <c r="WWY293" s="309"/>
      <c r="WWZ293" s="309"/>
      <c r="WXA293" s="309"/>
      <c r="WXB293" s="309"/>
      <c r="WXC293" s="309"/>
      <c r="WXD293" s="309"/>
      <c r="WXE293" s="309"/>
      <c r="WXF293" s="309"/>
      <c r="WXG293" s="309"/>
      <c r="WXH293" s="309"/>
      <c r="WXI293" s="309"/>
      <c r="WXJ293" s="309"/>
      <c r="WXK293" s="309"/>
      <c r="WXL293" s="309"/>
      <c r="WXM293" s="309"/>
      <c r="WXN293" s="309"/>
      <c r="WXO293" s="309"/>
      <c r="WXP293" s="309"/>
      <c r="WXQ293" s="309"/>
      <c r="WXR293" s="309"/>
      <c r="WXS293" s="309"/>
      <c r="WXT293" s="309"/>
      <c r="WXU293" s="309"/>
      <c r="WXV293" s="309"/>
      <c r="WXW293" s="309"/>
      <c r="WXX293" s="309"/>
      <c r="WXY293" s="309"/>
      <c r="WXZ293" s="309"/>
      <c r="WYA293" s="309"/>
      <c r="WYB293" s="309"/>
      <c r="WYC293" s="309"/>
      <c r="WYD293" s="309"/>
      <c r="WYE293" s="309"/>
      <c r="WYF293" s="309"/>
      <c r="WYG293" s="309"/>
      <c r="WYH293" s="309"/>
      <c r="WYI293" s="309"/>
      <c r="WYJ293" s="309"/>
      <c r="WYK293" s="309"/>
      <c r="WYL293" s="309"/>
      <c r="WYM293" s="309"/>
      <c r="WYN293" s="309"/>
      <c r="WYO293" s="309"/>
      <c r="WYP293" s="309"/>
      <c r="WYQ293" s="309"/>
      <c r="WYR293" s="309"/>
      <c r="WYS293" s="309"/>
      <c r="WYT293" s="309"/>
      <c r="WYU293" s="309"/>
      <c r="WYV293" s="309"/>
      <c r="WYW293" s="309"/>
      <c r="WYX293" s="309"/>
      <c r="WYY293" s="309"/>
      <c r="WYZ293" s="309"/>
      <c r="WZA293" s="309"/>
      <c r="WZB293" s="309"/>
      <c r="WZC293" s="309"/>
      <c r="WZD293" s="309"/>
      <c r="WZE293" s="309"/>
      <c r="WZF293" s="309"/>
      <c r="WZG293" s="309"/>
      <c r="WZH293" s="309"/>
      <c r="WZI293" s="309"/>
      <c r="WZJ293" s="309"/>
      <c r="WZK293" s="309"/>
      <c r="WZL293" s="309"/>
      <c r="WZM293" s="309"/>
      <c r="WZN293" s="309"/>
      <c r="WZO293" s="309"/>
      <c r="WZP293" s="309"/>
      <c r="WZQ293" s="309"/>
      <c r="WZR293" s="309"/>
      <c r="WZS293" s="309"/>
      <c r="WZT293" s="309"/>
      <c r="WZU293" s="309"/>
      <c r="WZV293" s="309"/>
      <c r="WZW293" s="309"/>
      <c r="WZX293" s="309"/>
      <c r="WZY293" s="309"/>
      <c r="WZZ293" s="309"/>
      <c r="XAA293" s="309"/>
      <c r="XAB293" s="309"/>
      <c r="XAC293" s="309"/>
      <c r="XAD293" s="309"/>
      <c r="XAE293" s="309"/>
      <c r="XAF293" s="309"/>
      <c r="XAG293" s="309"/>
      <c r="XAH293" s="309"/>
      <c r="XAI293" s="309"/>
      <c r="XAJ293" s="309"/>
      <c r="XAK293" s="309"/>
      <c r="XAL293" s="309"/>
      <c r="XAM293" s="309"/>
      <c r="XAN293" s="309"/>
      <c r="XAO293" s="309"/>
      <c r="XAP293" s="309"/>
      <c r="XAQ293" s="309"/>
      <c r="XAR293" s="309"/>
      <c r="XAS293" s="309"/>
      <c r="XAT293" s="309"/>
      <c r="XAU293" s="309"/>
      <c r="XAV293" s="309"/>
      <c r="XAW293" s="309"/>
      <c r="XAX293" s="309"/>
      <c r="XAY293" s="309"/>
      <c r="XAZ293" s="309"/>
      <c r="XBA293" s="309"/>
      <c r="XBB293" s="309"/>
      <c r="XBC293" s="309"/>
      <c r="XBD293" s="309"/>
      <c r="XBE293" s="309"/>
      <c r="XBF293" s="309"/>
      <c r="XBG293" s="309"/>
      <c r="XBH293" s="309"/>
      <c r="XBI293" s="309"/>
      <c r="XBJ293" s="309"/>
      <c r="XBK293" s="309"/>
      <c r="XBL293" s="309"/>
      <c r="XBM293" s="309"/>
      <c r="XBN293" s="309"/>
      <c r="XBO293" s="309"/>
      <c r="XBP293" s="309"/>
      <c r="XBQ293" s="309"/>
      <c r="XBR293" s="309"/>
      <c r="XBS293" s="309"/>
      <c r="XBT293" s="309"/>
      <c r="XBU293" s="309"/>
      <c r="XBV293" s="309"/>
      <c r="XBW293" s="309"/>
      <c r="XBX293" s="309"/>
      <c r="XBY293" s="309"/>
      <c r="XBZ293" s="309"/>
      <c r="XCA293" s="309"/>
      <c r="XCB293" s="309"/>
      <c r="XCC293" s="309"/>
      <c r="XCD293" s="309"/>
      <c r="XCE293" s="309"/>
      <c r="XCF293" s="309"/>
      <c r="XCG293" s="309"/>
      <c r="XCH293" s="309"/>
      <c r="XCI293" s="309"/>
      <c r="XCJ293" s="309"/>
      <c r="XCK293" s="309"/>
      <c r="XCL293" s="309"/>
      <c r="XCM293" s="309"/>
      <c r="XCN293" s="309"/>
      <c r="XCO293" s="309"/>
      <c r="XCP293" s="309"/>
      <c r="XCQ293" s="309"/>
      <c r="XCR293" s="309"/>
      <c r="XCS293" s="309"/>
      <c r="XCT293" s="309"/>
      <c r="XCU293" s="309"/>
      <c r="XCV293" s="309"/>
      <c r="XCW293" s="309"/>
      <c r="XCX293" s="309"/>
      <c r="XCY293" s="309"/>
      <c r="XCZ293" s="309"/>
      <c r="XDA293" s="309"/>
      <c r="XDB293" s="309"/>
      <c r="XDC293" s="309"/>
      <c r="XDD293" s="309"/>
      <c r="XDE293" s="309"/>
      <c r="XDF293" s="309"/>
      <c r="XDG293" s="309"/>
      <c r="XDH293" s="309"/>
      <c r="XDI293" s="309"/>
      <c r="XDJ293" s="309"/>
      <c r="XDK293" s="309"/>
      <c r="XDL293" s="309"/>
      <c r="XDM293" s="309"/>
      <c r="XDN293" s="309"/>
      <c r="XDO293" s="309"/>
      <c r="XDP293" s="309"/>
      <c r="XDQ293" s="309"/>
      <c r="XDR293" s="309"/>
      <c r="XDS293" s="309"/>
      <c r="XDT293" s="309"/>
      <c r="XDU293" s="309"/>
      <c r="XDV293" s="309"/>
      <c r="XDW293" s="309"/>
      <c r="XDX293" s="309"/>
      <c r="XDY293" s="309"/>
      <c r="XDZ293" s="309"/>
      <c r="XEA293" s="309"/>
      <c r="XEB293" s="309"/>
      <c r="XEC293" s="309"/>
      <c r="XED293" s="309"/>
      <c r="XEE293" s="309"/>
      <c r="XEF293" s="309"/>
      <c r="XEG293" s="309"/>
      <c r="XEH293" s="309"/>
      <c r="XEI293" s="309"/>
      <c r="XEJ293" s="309"/>
      <c r="XEK293" s="309"/>
      <c r="XEL293" s="309"/>
      <c r="XEM293" s="309"/>
      <c r="XEN293" s="309"/>
      <c r="XEO293" s="309"/>
      <c r="XEP293" s="309"/>
      <c r="XEQ293" s="309"/>
      <c r="XER293" s="309"/>
      <c r="XES293" s="309"/>
      <c r="XET293" s="309"/>
      <c r="XEU293" s="309"/>
      <c r="XEV293" s="309"/>
      <c r="XEW293" s="309"/>
      <c r="XEX293" s="309"/>
      <c r="XEY293" s="309"/>
      <c r="XEZ293" s="309"/>
    </row>
    <row r="294" spans="1:16380" ht="15" customHeight="1">
      <c r="A294" s="87" t="s">
        <v>63</v>
      </c>
      <c r="B294" s="102" t="s">
        <v>65</v>
      </c>
      <c r="C294" s="103" t="s">
        <v>55</v>
      </c>
      <c r="D294" s="104" t="s">
        <v>66</v>
      </c>
      <c r="E294" s="120"/>
      <c r="F294" s="120"/>
      <c r="G294" s="103"/>
      <c r="H294" s="120"/>
      <c r="I294" s="103" t="s">
        <v>0</v>
      </c>
      <c r="J294" s="103" t="s">
        <v>0</v>
      </c>
      <c r="K294" s="126" t="s">
        <v>67</v>
      </c>
      <c r="L294" s="127"/>
      <c r="M294" s="107"/>
      <c r="N294" s="108"/>
      <c r="O294" s="103" t="s">
        <v>58</v>
      </c>
      <c r="P294" s="128" t="s">
        <v>68</v>
      </c>
      <c r="Q294" s="91"/>
      <c r="R294" s="103"/>
      <c r="S294" s="105" t="s">
        <v>60</v>
      </c>
      <c r="T294" s="112" t="s">
        <v>69</v>
      </c>
      <c r="U294" s="119"/>
      <c r="V294" s="129"/>
      <c r="W294" s="84"/>
      <c r="X294" s="76"/>
      <c r="Y294" s="122"/>
      <c r="Z294" s="84"/>
      <c r="AA294" s="76"/>
      <c r="AB294" s="122"/>
      <c r="AC294" s="84"/>
      <c r="AD294" s="76"/>
      <c r="AE294" s="122"/>
      <c r="AF294" s="84"/>
      <c r="AG294" s="125"/>
      <c r="AH294" s="125"/>
      <c r="AI294" s="309"/>
      <c r="AJ294" s="309"/>
      <c r="AK294" s="309"/>
      <c r="AL294" s="309"/>
      <c r="AM294" s="309"/>
      <c r="AN294" s="309"/>
      <c r="AO294" s="309"/>
      <c r="AP294" s="309"/>
      <c r="AQ294" s="309"/>
      <c r="AR294" s="309"/>
      <c r="AS294" s="309"/>
      <c r="AT294" s="309"/>
      <c r="AU294" s="309"/>
      <c r="AV294" s="309"/>
      <c r="AW294" s="309"/>
      <c r="AX294" s="309"/>
      <c r="AY294" s="309"/>
      <c r="AZ294" s="309"/>
      <c r="BA294" s="309"/>
      <c r="BB294" s="309"/>
      <c r="BC294" s="309"/>
      <c r="BD294" s="309"/>
      <c r="BE294" s="309"/>
      <c r="BF294" s="309"/>
      <c r="BG294" s="309"/>
      <c r="BH294" s="309"/>
      <c r="BI294" s="309"/>
      <c r="BJ294" s="309"/>
      <c r="BK294" s="309"/>
      <c r="BL294" s="309"/>
      <c r="BM294" s="309"/>
      <c r="BN294" s="309"/>
      <c r="BO294" s="309"/>
      <c r="BP294" s="309"/>
      <c r="BQ294" s="309"/>
      <c r="BR294" s="309"/>
      <c r="BS294" s="309"/>
      <c r="BT294" s="309"/>
      <c r="BU294" s="309"/>
      <c r="BV294" s="309"/>
      <c r="BW294" s="309"/>
      <c r="BX294" s="309"/>
      <c r="BY294" s="309"/>
      <c r="BZ294" s="309"/>
      <c r="CA294" s="309"/>
      <c r="CB294" s="309"/>
      <c r="CC294" s="309"/>
      <c r="CD294" s="309"/>
      <c r="CE294" s="309"/>
      <c r="CF294" s="309"/>
      <c r="CG294" s="309"/>
      <c r="CH294" s="309"/>
      <c r="CI294" s="309"/>
      <c r="CJ294" s="309"/>
      <c r="CK294" s="309"/>
      <c r="CL294" s="309"/>
      <c r="CM294" s="309"/>
      <c r="CN294" s="309"/>
      <c r="CO294" s="309"/>
      <c r="CP294" s="309"/>
      <c r="CQ294" s="309"/>
      <c r="CR294" s="309"/>
      <c r="CS294" s="309"/>
      <c r="CT294" s="309"/>
      <c r="CU294" s="309"/>
      <c r="CV294" s="309"/>
      <c r="CW294" s="309"/>
      <c r="CX294" s="309"/>
      <c r="CY294" s="309"/>
      <c r="CZ294" s="309"/>
      <c r="DA294" s="309"/>
      <c r="DB294" s="309"/>
      <c r="DC294" s="309"/>
      <c r="DD294" s="309"/>
      <c r="DE294" s="309"/>
      <c r="DF294" s="309"/>
      <c r="DG294" s="309"/>
      <c r="DH294" s="309"/>
      <c r="DI294" s="309"/>
      <c r="DJ294" s="309"/>
      <c r="DK294" s="309"/>
      <c r="DL294" s="309"/>
      <c r="DM294" s="309"/>
      <c r="DN294" s="309"/>
      <c r="DO294" s="309"/>
      <c r="DP294" s="309"/>
      <c r="DQ294" s="309"/>
      <c r="DR294" s="309"/>
      <c r="DS294" s="309"/>
      <c r="DT294" s="309"/>
      <c r="DU294" s="309"/>
      <c r="DV294" s="309"/>
      <c r="DW294" s="309"/>
      <c r="DX294" s="309"/>
      <c r="DY294" s="309"/>
      <c r="DZ294" s="309"/>
      <c r="EA294" s="309"/>
      <c r="EB294" s="309"/>
      <c r="EC294" s="309"/>
      <c r="ED294" s="309"/>
      <c r="EE294" s="309"/>
      <c r="EF294" s="309"/>
      <c r="EG294" s="309"/>
      <c r="EH294" s="309"/>
      <c r="EI294" s="309"/>
      <c r="EJ294" s="309"/>
      <c r="EK294" s="309"/>
      <c r="EL294" s="309"/>
      <c r="EM294" s="309"/>
      <c r="EN294" s="309"/>
      <c r="EO294" s="309"/>
      <c r="EP294" s="309"/>
      <c r="EQ294" s="309"/>
      <c r="ER294" s="309"/>
      <c r="ES294" s="309"/>
      <c r="ET294" s="309"/>
      <c r="EU294" s="309"/>
      <c r="EV294" s="309"/>
      <c r="EW294" s="309"/>
      <c r="EX294" s="309"/>
      <c r="EY294" s="309"/>
      <c r="EZ294" s="309"/>
      <c r="FA294" s="309"/>
      <c r="FB294" s="309"/>
      <c r="FC294" s="309"/>
      <c r="FD294" s="309"/>
      <c r="FE294" s="309"/>
      <c r="FF294" s="309"/>
      <c r="FG294" s="309"/>
      <c r="FH294" s="309"/>
      <c r="FI294" s="309"/>
      <c r="FJ294" s="309"/>
      <c r="FK294" s="309"/>
      <c r="FL294" s="309"/>
      <c r="FM294" s="309"/>
      <c r="FN294" s="309"/>
      <c r="FO294" s="309"/>
      <c r="FP294" s="309"/>
      <c r="FQ294" s="309"/>
      <c r="FR294" s="309"/>
      <c r="FS294" s="309"/>
      <c r="FT294" s="309"/>
      <c r="FU294" s="309"/>
      <c r="FV294" s="309"/>
      <c r="FW294" s="309"/>
      <c r="FX294" s="309"/>
      <c r="FY294" s="309"/>
      <c r="FZ294" s="309"/>
      <c r="GA294" s="309"/>
      <c r="GB294" s="309"/>
      <c r="GC294" s="309"/>
      <c r="GD294" s="309"/>
      <c r="GE294" s="309"/>
      <c r="GF294" s="309"/>
      <c r="GG294" s="309"/>
      <c r="GH294" s="309"/>
      <c r="GI294" s="309"/>
      <c r="GJ294" s="309"/>
      <c r="GK294" s="309"/>
      <c r="GL294" s="309"/>
      <c r="GM294" s="309"/>
      <c r="GN294" s="309"/>
      <c r="GO294" s="309"/>
      <c r="GP294" s="309"/>
      <c r="GQ294" s="309"/>
      <c r="GR294" s="309"/>
      <c r="GS294" s="309"/>
      <c r="GT294" s="309"/>
      <c r="GU294" s="309"/>
      <c r="GV294" s="309"/>
      <c r="GW294" s="309"/>
      <c r="GX294" s="309"/>
      <c r="GY294" s="309"/>
      <c r="GZ294" s="309"/>
      <c r="HA294" s="309"/>
      <c r="HB294" s="309"/>
      <c r="HC294" s="309"/>
      <c r="HD294" s="309"/>
      <c r="HE294" s="309"/>
      <c r="HF294" s="309"/>
      <c r="HG294" s="309"/>
      <c r="HH294" s="309"/>
      <c r="HI294" s="309"/>
      <c r="HJ294" s="309"/>
      <c r="HK294" s="309"/>
      <c r="HL294" s="309"/>
      <c r="HM294" s="309"/>
      <c r="HN294" s="309"/>
      <c r="HO294" s="309"/>
      <c r="HP294" s="309"/>
      <c r="HQ294" s="309"/>
      <c r="HR294" s="309"/>
      <c r="HS294" s="309"/>
      <c r="HT294" s="309"/>
      <c r="HU294" s="309"/>
      <c r="HV294" s="309"/>
      <c r="HW294" s="309"/>
      <c r="HX294" s="309"/>
      <c r="HY294" s="309"/>
      <c r="HZ294" s="309"/>
      <c r="IA294" s="309"/>
      <c r="IB294" s="309"/>
      <c r="IC294" s="309"/>
      <c r="ID294" s="309"/>
      <c r="IE294" s="309"/>
      <c r="IF294" s="309"/>
      <c r="IG294" s="309"/>
      <c r="IH294" s="309"/>
      <c r="II294" s="309"/>
      <c r="IJ294" s="309"/>
      <c r="IK294" s="309"/>
      <c r="IL294" s="309"/>
      <c r="IM294" s="309"/>
      <c r="IN294" s="309"/>
      <c r="IO294" s="309"/>
      <c r="IP294" s="309"/>
      <c r="IQ294" s="309"/>
      <c r="IR294" s="309"/>
      <c r="IS294" s="309"/>
      <c r="IT294" s="309"/>
      <c r="IU294" s="309"/>
      <c r="IV294" s="309"/>
      <c r="IW294" s="309"/>
      <c r="IX294" s="309"/>
      <c r="IY294" s="309"/>
      <c r="IZ294" s="309"/>
      <c r="JA294" s="309"/>
      <c r="JB294" s="309"/>
      <c r="JC294" s="309"/>
      <c r="JD294" s="309"/>
      <c r="JE294" s="309"/>
      <c r="JF294" s="309"/>
      <c r="JG294" s="309"/>
      <c r="JH294" s="309"/>
      <c r="JI294" s="309"/>
      <c r="JJ294" s="309"/>
      <c r="JK294" s="309"/>
      <c r="JL294" s="309"/>
      <c r="JM294" s="309"/>
      <c r="JN294" s="309"/>
      <c r="JO294" s="309"/>
      <c r="JP294" s="309"/>
      <c r="JQ294" s="309"/>
      <c r="JR294" s="309"/>
      <c r="JS294" s="309"/>
      <c r="JT294" s="309"/>
      <c r="JU294" s="309"/>
      <c r="JV294" s="309"/>
      <c r="JW294" s="309"/>
      <c r="JX294" s="309"/>
      <c r="JY294" s="309"/>
      <c r="JZ294" s="309"/>
      <c r="KA294" s="309"/>
      <c r="KB294" s="309"/>
      <c r="KC294" s="309"/>
      <c r="KD294" s="309"/>
      <c r="KE294" s="309"/>
      <c r="KF294" s="309"/>
      <c r="KG294" s="309"/>
      <c r="KH294" s="309"/>
      <c r="KI294" s="309"/>
      <c r="KJ294" s="309"/>
      <c r="KK294" s="309"/>
      <c r="KL294" s="309"/>
      <c r="KM294" s="309"/>
      <c r="KN294" s="309"/>
      <c r="KO294" s="309"/>
      <c r="KP294" s="309"/>
      <c r="KQ294" s="309"/>
      <c r="KR294" s="309"/>
      <c r="KS294" s="309"/>
      <c r="KT294" s="309"/>
      <c r="KU294" s="309"/>
      <c r="KV294" s="309"/>
      <c r="KW294" s="309"/>
      <c r="KX294" s="309"/>
      <c r="KY294" s="309"/>
      <c r="KZ294" s="309"/>
      <c r="LA294" s="309"/>
      <c r="LB294" s="309"/>
      <c r="LC294" s="309"/>
      <c r="LD294" s="309"/>
      <c r="LE294" s="309"/>
      <c r="LF294" s="309"/>
      <c r="LG294" s="309"/>
      <c r="LH294" s="309"/>
      <c r="LI294" s="309"/>
      <c r="LJ294" s="309"/>
      <c r="LK294" s="309"/>
      <c r="LL294" s="309"/>
      <c r="LM294" s="309"/>
      <c r="LN294" s="309"/>
      <c r="LO294" s="309"/>
      <c r="LP294" s="309"/>
      <c r="LQ294" s="309"/>
      <c r="LR294" s="309"/>
      <c r="LS294" s="309"/>
      <c r="LT294" s="309"/>
      <c r="LU294" s="309"/>
      <c r="LV294" s="309"/>
      <c r="LW294" s="309"/>
      <c r="LX294" s="309"/>
      <c r="LY294" s="309"/>
      <c r="LZ294" s="309"/>
      <c r="MA294" s="309"/>
      <c r="MB294" s="309"/>
      <c r="MC294" s="309"/>
      <c r="MD294" s="309"/>
      <c r="ME294" s="309"/>
      <c r="MF294" s="309"/>
      <c r="MG294" s="309"/>
      <c r="MH294" s="309"/>
      <c r="MI294" s="309"/>
      <c r="MJ294" s="309"/>
      <c r="MK294" s="309"/>
      <c r="ML294" s="309"/>
      <c r="MM294" s="309"/>
      <c r="MN294" s="309"/>
      <c r="MO294" s="309"/>
      <c r="MP294" s="309"/>
      <c r="MQ294" s="309"/>
      <c r="MR294" s="309"/>
      <c r="MS294" s="309"/>
      <c r="MT294" s="309"/>
      <c r="MU294" s="309"/>
      <c r="MV294" s="309"/>
      <c r="MW294" s="309"/>
      <c r="MX294" s="309"/>
      <c r="MY294" s="309"/>
      <c r="MZ294" s="309"/>
      <c r="NA294" s="309"/>
      <c r="NB294" s="309"/>
      <c r="NC294" s="309"/>
      <c r="ND294" s="309"/>
      <c r="NE294" s="309"/>
      <c r="NF294" s="309"/>
      <c r="NG294" s="309"/>
      <c r="NH294" s="309"/>
      <c r="NI294" s="309"/>
      <c r="NJ294" s="309"/>
      <c r="NK294" s="309"/>
      <c r="NL294" s="309"/>
      <c r="NM294" s="309"/>
      <c r="NN294" s="309"/>
      <c r="NO294" s="309"/>
      <c r="NP294" s="309"/>
      <c r="NQ294" s="309"/>
      <c r="NR294" s="309"/>
      <c r="NS294" s="309"/>
      <c r="NT294" s="309"/>
      <c r="NU294" s="309"/>
      <c r="NV294" s="309"/>
      <c r="NW294" s="309"/>
      <c r="NX294" s="309"/>
      <c r="NY294" s="309"/>
      <c r="NZ294" s="309"/>
      <c r="OA294" s="309"/>
      <c r="OB294" s="309"/>
      <c r="OC294" s="309"/>
      <c r="OD294" s="309"/>
      <c r="OE294" s="309"/>
      <c r="OF294" s="309"/>
      <c r="OG294" s="309"/>
      <c r="OH294" s="309"/>
      <c r="OI294" s="309"/>
      <c r="OJ294" s="309"/>
      <c r="OK294" s="309"/>
      <c r="OL294" s="309"/>
      <c r="OM294" s="309"/>
      <c r="ON294" s="309"/>
      <c r="OO294" s="309"/>
      <c r="OP294" s="309"/>
      <c r="OQ294" s="309"/>
      <c r="OR294" s="309"/>
      <c r="OS294" s="309"/>
      <c r="OT294" s="309"/>
      <c r="OU294" s="309"/>
      <c r="OV294" s="309"/>
      <c r="OW294" s="309"/>
      <c r="OX294" s="309"/>
      <c r="OY294" s="309"/>
      <c r="OZ294" s="309"/>
      <c r="PA294" s="309"/>
      <c r="PB294" s="309"/>
      <c r="PC294" s="309"/>
      <c r="PD294" s="309"/>
      <c r="PE294" s="309"/>
      <c r="PF294" s="309"/>
      <c r="PG294" s="309"/>
      <c r="PH294" s="309"/>
      <c r="PI294" s="309"/>
      <c r="PJ294" s="309"/>
      <c r="PK294" s="309"/>
      <c r="PL294" s="309"/>
      <c r="PM294" s="309"/>
      <c r="PN294" s="309"/>
      <c r="PO294" s="309"/>
      <c r="PP294" s="309"/>
      <c r="PQ294" s="309"/>
      <c r="PR294" s="309"/>
      <c r="PS294" s="309"/>
      <c r="PT294" s="309"/>
      <c r="PU294" s="309"/>
      <c r="PV294" s="309"/>
      <c r="PW294" s="309"/>
      <c r="PX294" s="309"/>
      <c r="PY294" s="309"/>
      <c r="PZ294" s="309"/>
      <c r="QA294" s="309"/>
      <c r="QB294" s="309"/>
      <c r="QC294" s="309"/>
      <c r="QD294" s="309"/>
      <c r="QE294" s="309"/>
      <c r="QF294" s="309"/>
      <c r="QG294" s="309"/>
      <c r="QH294" s="309"/>
      <c r="QI294" s="309"/>
      <c r="QJ294" s="309"/>
      <c r="QK294" s="309"/>
      <c r="QL294" s="309"/>
      <c r="QM294" s="309"/>
      <c r="QN294" s="309"/>
      <c r="QO294" s="309"/>
      <c r="QP294" s="309"/>
      <c r="QQ294" s="309"/>
      <c r="QR294" s="309"/>
      <c r="QS294" s="309"/>
      <c r="QT294" s="309"/>
      <c r="QU294" s="309"/>
      <c r="QV294" s="309"/>
      <c r="QW294" s="309"/>
      <c r="QX294" s="309"/>
      <c r="QY294" s="309"/>
      <c r="QZ294" s="309"/>
      <c r="RA294" s="309"/>
      <c r="RB294" s="309"/>
      <c r="RC294" s="309"/>
      <c r="RD294" s="309"/>
      <c r="RE294" s="309"/>
      <c r="RF294" s="309"/>
      <c r="RG294" s="309"/>
      <c r="RH294" s="309"/>
      <c r="RI294" s="309"/>
      <c r="RJ294" s="309"/>
      <c r="RK294" s="309"/>
      <c r="RL294" s="309"/>
      <c r="RM294" s="309"/>
      <c r="RN294" s="309"/>
      <c r="RO294" s="309"/>
      <c r="RP294" s="309"/>
      <c r="RQ294" s="309"/>
      <c r="RR294" s="309"/>
      <c r="RS294" s="309"/>
      <c r="RT294" s="309"/>
      <c r="RU294" s="309"/>
      <c r="RV294" s="309"/>
      <c r="RW294" s="309"/>
      <c r="RX294" s="309"/>
      <c r="RY294" s="309"/>
      <c r="RZ294" s="309"/>
      <c r="SA294" s="309"/>
      <c r="SB294" s="309"/>
      <c r="SC294" s="309"/>
      <c r="SD294" s="309"/>
      <c r="SE294" s="309"/>
      <c r="SF294" s="309"/>
      <c r="SG294" s="309"/>
      <c r="SH294" s="309"/>
      <c r="SI294" s="309"/>
      <c r="SJ294" s="309"/>
      <c r="SK294" s="309"/>
      <c r="SL294" s="309"/>
      <c r="SM294" s="309"/>
      <c r="SN294" s="309"/>
      <c r="SO294" s="309"/>
      <c r="SP294" s="309"/>
      <c r="SQ294" s="309"/>
      <c r="SR294" s="309"/>
      <c r="SS294" s="309"/>
      <c r="ST294" s="309"/>
      <c r="SU294" s="309"/>
      <c r="SV294" s="309"/>
      <c r="SW294" s="309"/>
      <c r="SX294" s="309"/>
      <c r="SY294" s="309"/>
      <c r="SZ294" s="309"/>
      <c r="TA294" s="309"/>
      <c r="TB294" s="309"/>
      <c r="TC294" s="309"/>
      <c r="TD294" s="309"/>
      <c r="TE294" s="309"/>
      <c r="TF294" s="309"/>
      <c r="TG294" s="309"/>
      <c r="TH294" s="309"/>
      <c r="TI294" s="309"/>
      <c r="TJ294" s="309"/>
      <c r="TK294" s="309"/>
      <c r="TL294" s="309"/>
      <c r="TM294" s="309"/>
      <c r="TN294" s="309"/>
      <c r="TO294" s="309"/>
      <c r="TP294" s="309"/>
      <c r="TQ294" s="309"/>
      <c r="TR294" s="309"/>
      <c r="TS294" s="309"/>
      <c r="TT294" s="309"/>
      <c r="TU294" s="309"/>
      <c r="TV294" s="309"/>
      <c r="TW294" s="309"/>
      <c r="TX294" s="309"/>
      <c r="TY294" s="309"/>
      <c r="TZ294" s="309"/>
      <c r="UA294" s="309"/>
      <c r="UB294" s="309"/>
      <c r="UC294" s="309"/>
      <c r="UD294" s="309"/>
      <c r="UE294" s="309"/>
      <c r="UF294" s="309"/>
      <c r="UG294" s="309"/>
      <c r="UH294" s="309"/>
      <c r="UI294" s="309"/>
      <c r="UJ294" s="309"/>
      <c r="UK294" s="309"/>
      <c r="UL294" s="309"/>
      <c r="UM294" s="309"/>
      <c r="UN294" s="309"/>
      <c r="UO294" s="309"/>
      <c r="UP294" s="309"/>
      <c r="UQ294" s="309"/>
      <c r="UR294" s="309"/>
      <c r="US294" s="309"/>
      <c r="UT294" s="309"/>
      <c r="UU294" s="309"/>
      <c r="UV294" s="309"/>
      <c r="UW294" s="309"/>
      <c r="UX294" s="309"/>
      <c r="UY294" s="309"/>
      <c r="UZ294" s="309"/>
      <c r="VA294" s="309"/>
      <c r="VB294" s="309"/>
      <c r="VC294" s="309"/>
      <c r="VD294" s="309"/>
      <c r="VE294" s="309"/>
      <c r="VF294" s="309"/>
      <c r="VG294" s="309"/>
      <c r="VH294" s="309"/>
      <c r="VI294" s="309"/>
      <c r="VJ294" s="309"/>
      <c r="VK294" s="309"/>
      <c r="VL294" s="309"/>
      <c r="VM294" s="309"/>
      <c r="VN294" s="309"/>
      <c r="VO294" s="309"/>
      <c r="VP294" s="309"/>
      <c r="VQ294" s="309"/>
      <c r="VR294" s="309"/>
      <c r="VS294" s="309"/>
      <c r="VT294" s="309"/>
      <c r="VU294" s="309"/>
      <c r="VV294" s="309"/>
      <c r="VW294" s="309"/>
      <c r="VX294" s="309"/>
      <c r="VY294" s="309"/>
      <c r="VZ294" s="309"/>
      <c r="WA294" s="309"/>
      <c r="WB294" s="309"/>
      <c r="WC294" s="309"/>
      <c r="WD294" s="309"/>
      <c r="WE294" s="309"/>
      <c r="WF294" s="309"/>
      <c r="WG294" s="309"/>
      <c r="WH294" s="309"/>
      <c r="WI294" s="309"/>
      <c r="WJ294" s="309"/>
      <c r="WK294" s="309"/>
      <c r="WL294" s="309"/>
      <c r="WM294" s="309"/>
      <c r="WN294" s="309"/>
      <c r="WO294" s="309"/>
      <c r="WP294" s="309"/>
      <c r="WQ294" s="309"/>
      <c r="WR294" s="309"/>
      <c r="WS294" s="309"/>
      <c r="WT294" s="309"/>
      <c r="WU294" s="309"/>
      <c r="WV294" s="309"/>
      <c r="WW294" s="309"/>
      <c r="WX294" s="309"/>
      <c r="WY294" s="309"/>
      <c r="WZ294" s="309"/>
      <c r="XA294" s="309"/>
      <c r="XB294" s="309"/>
      <c r="XC294" s="309"/>
      <c r="XD294" s="309"/>
      <c r="XE294" s="309"/>
      <c r="XF294" s="309"/>
      <c r="XG294" s="309"/>
      <c r="XH294" s="309"/>
      <c r="XI294" s="309"/>
      <c r="XJ294" s="309"/>
      <c r="XK294" s="309"/>
      <c r="XL294" s="309"/>
      <c r="XM294" s="309"/>
      <c r="XN294" s="309"/>
      <c r="XO294" s="309"/>
      <c r="XP294" s="309"/>
      <c r="XQ294" s="309"/>
      <c r="XR294" s="309"/>
      <c r="XS294" s="309"/>
      <c r="XT294" s="309"/>
      <c r="XU294" s="309"/>
      <c r="XV294" s="309"/>
      <c r="XW294" s="309"/>
      <c r="XX294" s="309"/>
      <c r="XY294" s="309"/>
      <c r="XZ294" s="309"/>
      <c r="YA294" s="309"/>
      <c r="YB294" s="309"/>
      <c r="YC294" s="309"/>
      <c r="YD294" s="309"/>
      <c r="YE294" s="309"/>
      <c r="YF294" s="309"/>
      <c r="YG294" s="309"/>
      <c r="YH294" s="309"/>
      <c r="YI294" s="309"/>
      <c r="YJ294" s="309"/>
      <c r="YK294" s="309"/>
      <c r="YL294" s="309"/>
      <c r="YM294" s="309"/>
      <c r="YN294" s="309"/>
      <c r="YO294" s="309"/>
      <c r="YP294" s="309"/>
      <c r="YQ294" s="309"/>
      <c r="YR294" s="309"/>
      <c r="YS294" s="309"/>
      <c r="YT294" s="309"/>
      <c r="YU294" s="309"/>
      <c r="YV294" s="309"/>
      <c r="YW294" s="309"/>
      <c r="YX294" s="309"/>
      <c r="YY294" s="309"/>
      <c r="YZ294" s="309"/>
      <c r="ZA294" s="309"/>
      <c r="ZB294" s="309"/>
      <c r="ZC294" s="309"/>
      <c r="ZD294" s="309"/>
      <c r="ZE294" s="309"/>
      <c r="ZF294" s="309"/>
      <c r="ZG294" s="309"/>
      <c r="ZH294" s="309"/>
      <c r="ZI294" s="309"/>
      <c r="ZJ294" s="309"/>
      <c r="ZK294" s="309"/>
      <c r="ZL294" s="309"/>
      <c r="ZM294" s="309"/>
      <c r="ZN294" s="309"/>
      <c r="ZO294" s="309"/>
      <c r="ZP294" s="309"/>
      <c r="ZQ294" s="309"/>
      <c r="ZR294" s="309"/>
      <c r="ZS294" s="309"/>
      <c r="ZT294" s="309"/>
      <c r="ZU294" s="309"/>
      <c r="ZV294" s="309"/>
      <c r="ZW294" s="309"/>
      <c r="ZX294" s="309"/>
      <c r="ZY294" s="309"/>
      <c r="ZZ294" s="309"/>
      <c r="AAA294" s="309"/>
      <c r="AAB294" s="309"/>
      <c r="AAC294" s="309"/>
      <c r="AAD294" s="309"/>
      <c r="AAE294" s="309"/>
      <c r="AAF294" s="309"/>
      <c r="AAG294" s="309"/>
      <c r="AAH294" s="309"/>
      <c r="AAI294" s="309"/>
      <c r="AAJ294" s="309"/>
      <c r="AAK294" s="309"/>
      <c r="AAL294" s="309"/>
      <c r="AAM294" s="309"/>
      <c r="AAN294" s="309"/>
      <c r="AAO294" s="309"/>
      <c r="AAP294" s="309"/>
      <c r="AAQ294" s="309"/>
      <c r="AAR294" s="309"/>
      <c r="AAS294" s="309"/>
      <c r="AAT294" s="309"/>
      <c r="AAU294" s="309"/>
      <c r="AAV294" s="309"/>
      <c r="AAW294" s="309"/>
      <c r="AAX294" s="309"/>
      <c r="AAY294" s="309"/>
      <c r="AAZ294" s="309"/>
      <c r="ABA294" s="309"/>
      <c r="ABB294" s="309"/>
      <c r="ABC294" s="309"/>
      <c r="ABD294" s="309"/>
      <c r="ABE294" s="309"/>
      <c r="ABF294" s="309"/>
      <c r="ABG294" s="309"/>
      <c r="ABH294" s="309"/>
      <c r="ABI294" s="309"/>
      <c r="ABJ294" s="309"/>
      <c r="ABK294" s="309"/>
      <c r="ABL294" s="309"/>
      <c r="ABM294" s="309"/>
      <c r="ABN294" s="309"/>
      <c r="ABO294" s="309"/>
      <c r="ABP294" s="309"/>
      <c r="ABQ294" s="309"/>
      <c r="ABR294" s="309"/>
      <c r="ABS294" s="309"/>
      <c r="ABT294" s="309"/>
      <c r="ABU294" s="309"/>
      <c r="ABV294" s="309"/>
      <c r="ABW294" s="309"/>
      <c r="ABX294" s="309"/>
      <c r="ABY294" s="309"/>
      <c r="ABZ294" s="309"/>
      <c r="ACA294" s="309"/>
      <c r="ACB294" s="309"/>
      <c r="ACC294" s="309"/>
      <c r="ACD294" s="309"/>
      <c r="ACE294" s="309"/>
      <c r="ACF294" s="309"/>
      <c r="ACG294" s="309"/>
      <c r="ACH294" s="309"/>
      <c r="ACI294" s="309"/>
      <c r="ACJ294" s="309"/>
      <c r="ACK294" s="309"/>
      <c r="ACL294" s="309"/>
      <c r="ACM294" s="309"/>
      <c r="ACN294" s="309"/>
      <c r="ACO294" s="309"/>
      <c r="ACP294" s="309"/>
      <c r="ACQ294" s="309"/>
      <c r="ACR294" s="309"/>
      <c r="ACS294" s="309"/>
      <c r="ACT294" s="309"/>
      <c r="ACU294" s="309"/>
      <c r="ACV294" s="309"/>
      <c r="ACW294" s="309"/>
      <c r="ACX294" s="309"/>
      <c r="ACY294" s="309"/>
      <c r="ACZ294" s="309"/>
      <c r="ADA294" s="309"/>
      <c r="ADB294" s="309"/>
      <c r="ADC294" s="309"/>
      <c r="ADD294" s="309"/>
      <c r="ADE294" s="309"/>
      <c r="ADF294" s="309"/>
      <c r="ADG294" s="309"/>
      <c r="ADH294" s="309"/>
      <c r="ADI294" s="309"/>
      <c r="ADJ294" s="309"/>
      <c r="ADK294" s="309"/>
      <c r="ADL294" s="309"/>
      <c r="ADM294" s="309"/>
      <c r="ADN294" s="309"/>
      <c r="ADO294" s="309"/>
      <c r="ADP294" s="309"/>
      <c r="ADQ294" s="309"/>
      <c r="ADR294" s="309"/>
      <c r="ADS294" s="309"/>
      <c r="ADT294" s="309"/>
      <c r="ADU294" s="309"/>
      <c r="ADV294" s="309"/>
      <c r="ADW294" s="309"/>
      <c r="ADX294" s="309"/>
      <c r="ADY294" s="309"/>
      <c r="ADZ294" s="309"/>
      <c r="AEA294" s="309"/>
      <c r="AEB294" s="309"/>
      <c r="AEC294" s="309"/>
      <c r="AED294" s="309"/>
      <c r="AEE294" s="309"/>
      <c r="AEF294" s="309"/>
      <c r="AEG294" s="309"/>
      <c r="AEH294" s="309"/>
      <c r="AEI294" s="309"/>
      <c r="AEJ294" s="309"/>
      <c r="AEK294" s="309"/>
      <c r="AEL294" s="309"/>
      <c r="AEM294" s="309"/>
      <c r="AEN294" s="309"/>
      <c r="AEO294" s="309"/>
      <c r="AEP294" s="309"/>
      <c r="AEQ294" s="309"/>
      <c r="AER294" s="309"/>
      <c r="AES294" s="309"/>
      <c r="AET294" s="309"/>
      <c r="AEU294" s="309"/>
      <c r="AEV294" s="309"/>
      <c r="AEW294" s="309"/>
      <c r="AEX294" s="309"/>
      <c r="AEY294" s="309"/>
      <c r="AEZ294" s="309"/>
      <c r="AFA294" s="309"/>
      <c r="AFB294" s="309"/>
      <c r="AFC294" s="309"/>
      <c r="AFD294" s="309"/>
      <c r="AFE294" s="309"/>
      <c r="AFF294" s="309"/>
      <c r="AFG294" s="309"/>
      <c r="AFH294" s="309"/>
      <c r="AFI294" s="309"/>
      <c r="AFJ294" s="309"/>
      <c r="AFK294" s="309"/>
      <c r="AFL294" s="309"/>
      <c r="AFM294" s="309"/>
      <c r="AFN294" s="309"/>
      <c r="AFO294" s="309"/>
      <c r="AFP294" s="309"/>
      <c r="AFQ294" s="309"/>
      <c r="AFR294" s="309"/>
      <c r="AFS294" s="309"/>
      <c r="AFT294" s="309"/>
      <c r="AFU294" s="309"/>
      <c r="AFV294" s="309"/>
      <c r="AFW294" s="309"/>
      <c r="AFX294" s="309"/>
      <c r="AFY294" s="309"/>
      <c r="AFZ294" s="309"/>
      <c r="AGA294" s="309"/>
      <c r="AGB294" s="309"/>
      <c r="AGC294" s="309"/>
      <c r="AGD294" s="309"/>
      <c r="AGE294" s="309"/>
      <c r="AGF294" s="309"/>
      <c r="AGG294" s="309"/>
      <c r="AGH294" s="309"/>
      <c r="AGI294" s="309"/>
      <c r="AGJ294" s="309"/>
      <c r="AGK294" s="309"/>
      <c r="AGL294" s="309"/>
      <c r="AGM294" s="309"/>
      <c r="AGN294" s="309"/>
      <c r="AGO294" s="309"/>
      <c r="AGP294" s="309"/>
      <c r="AGQ294" s="309"/>
      <c r="AGR294" s="309"/>
      <c r="AGS294" s="309"/>
      <c r="AGT294" s="309"/>
      <c r="AGU294" s="309"/>
      <c r="AGV294" s="309"/>
      <c r="AGW294" s="309"/>
      <c r="AGX294" s="309"/>
      <c r="AGY294" s="309"/>
      <c r="AGZ294" s="309"/>
      <c r="AHA294" s="309"/>
      <c r="AHB294" s="309"/>
      <c r="AHC294" s="309"/>
      <c r="AHD294" s="309"/>
      <c r="AHE294" s="309"/>
      <c r="AHF294" s="309"/>
      <c r="AHG294" s="309"/>
      <c r="AHH294" s="309"/>
      <c r="AHI294" s="309"/>
      <c r="AHJ294" s="309"/>
      <c r="AHK294" s="309"/>
      <c r="AHL294" s="309"/>
      <c r="AHM294" s="309"/>
      <c r="AHN294" s="309"/>
      <c r="AHO294" s="309"/>
      <c r="AHP294" s="309"/>
      <c r="AHQ294" s="309"/>
      <c r="AHR294" s="309"/>
      <c r="AHS294" s="309"/>
      <c r="AHT294" s="309"/>
      <c r="AHU294" s="309"/>
      <c r="AHV294" s="309"/>
      <c r="AHW294" s="309"/>
      <c r="AHX294" s="309"/>
      <c r="AHY294" s="309"/>
      <c r="AHZ294" s="309"/>
      <c r="AIA294" s="309"/>
      <c r="AIB294" s="309"/>
      <c r="AIC294" s="309"/>
      <c r="AID294" s="309"/>
      <c r="AIE294" s="309"/>
      <c r="AIF294" s="309"/>
      <c r="AIG294" s="309"/>
      <c r="AIH294" s="309"/>
      <c r="AII294" s="309"/>
      <c r="AIJ294" s="309"/>
      <c r="AIK294" s="309"/>
      <c r="AIL294" s="309"/>
      <c r="AIM294" s="309"/>
      <c r="AIN294" s="309"/>
      <c r="AIO294" s="309"/>
      <c r="AIP294" s="309"/>
      <c r="AIQ294" s="309"/>
      <c r="AIR294" s="309"/>
      <c r="AIS294" s="309"/>
      <c r="AIT294" s="309"/>
      <c r="AIU294" s="309"/>
      <c r="AIV294" s="309"/>
      <c r="AIW294" s="309"/>
      <c r="AIX294" s="309"/>
      <c r="AIY294" s="309"/>
      <c r="AIZ294" s="309"/>
      <c r="AJA294" s="309"/>
      <c r="AJB294" s="309"/>
      <c r="AJC294" s="309"/>
      <c r="AJD294" s="309"/>
      <c r="AJE294" s="309"/>
      <c r="AJF294" s="309"/>
      <c r="AJG294" s="309"/>
      <c r="AJH294" s="309"/>
      <c r="AJI294" s="309"/>
      <c r="AJJ294" s="309"/>
      <c r="AJK294" s="309"/>
      <c r="AJL294" s="309"/>
      <c r="AJM294" s="309"/>
      <c r="AJN294" s="309"/>
      <c r="AJO294" s="309"/>
      <c r="AJP294" s="309"/>
      <c r="AJQ294" s="309"/>
      <c r="AJR294" s="309"/>
      <c r="AJS294" s="309"/>
      <c r="AJT294" s="309"/>
      <c r="AJU294" s="309"/>
      <c r="AJV294" s="309"/>
      <c r="AJW294" s="309"/>
      <c r="AJX294" s="309"/>
      <c r="AJY294" s="309"/>
      <c r="AJZ294" s="309"/>
      <c r="AKA294" s="309"/>
      <c r="AKB294" s="309"/>
      <c r="AKC294" s="309"/>
      <c r="AKD294" s="309"/>
      <c r="AKE294" s="309"/>
      <c r="AKF294" s="309"/>
      <c r="AKG294" s="309"/>
      <c r="AKH294" s="309"/>
      <c r="AKI294" s="309"/>
      <c r="AKJ294" s="309"/>
      <c r="AKK294" s="309"/>
      <c r="AKL294" s="309"/>
      <c r="AKM294" s="309"/>
      <c r="AKN294" s="309"/>
      <c r="AKO294" s="309"/>
      <c r="AKP294" s="309"/>
      <c r="AKQ294" s="309"/>
      <c r="AKR294" s="309"/>
      <c r="AKS294" s="309"/>
      <c r="AKT294" s="309"/>
      <c r="AKU294" s="309"/>
      <c r="AKV294" s="309"/>
      <c r="AKW294" s="309"/>
      <c r="AKX294" s="309"/>
      <c r="AKY294" s="309"/>
      <c r="AKZ294" s="309"/>
      <c r="ALA294" s="309"/>
      <c r="ALB294" s="309"/>
      <c r="ALC294" s="309"/>
      <c r="ALD294" s="309"/>
      <c r="ALE294" s="309"/>
      <c r="ALF294" s="309"/>
      <c r="ALG294" s="309"/>
      <c r="ALH294" s="309"/>
      <c r="ALI294" s="309"/>
      <c r="ALJ294" s="309"/>
      <c r="ALK294" s="309"/>
      <c r="ALL294" s="309"/>
      <c r="ALM294" s="309"/>
      <c r="ALN294" s="309"/>
      <c r="ALO294" s="309"/>
      <c r="ALP294" s="309"/>
      <c r="ALQ294" s="309"/>
      <c r="ALR294" s="309"/>
      <c r="ALS294" s="309"/>
      <c r="ALT294" s="309"/>
      <c r="ALU294" s="309"/>
      <c r="ALV294" s="309"/>
      <c r="ALW294" s="309"/>
      <c r="ALX294" s="309"/>
      <c r="ALY294" s="309"/>
      <c r="ALZ294" s="309"/>
      <c r="AMA294" s="309"/>
      <c r="AMB294" s="309"/>
      <c r="AMC294" s="309"/>
      <c r="AMD294" s="309"/>
      <c r="AME294" s="309"/>
      <c r="AMF294" s="309"/>
      <c r="AMG294" s="309"/>
      <c r="AMH294" s="309"/>
      <c r="AMI294" s="309"/>
      <c r="AMJ294" s="309"/>
      <c r="AMK294" s="309"/>
      <c r="AML294" s="309"/>
      <c r="AMM294" s="309"/>
      <c r="AMN294" s="309"/>
      <c r="AMO294" s="309"/>
      <c r="AMP294" s="309"/>
      <c r="AMQ294" s="309"/>
      <c r="AMR294" s="309"/>
      <c r="AMS294" s="309"/>
      <c r="AMT294" s="309"/>
      <c r="AMU294" s="309"/>
      <c r="AMV294" s="309"/>
      <c r="AMW294" s="309"/>
      <c r="AMX294" s="309"/>
      <c r="AMY294" s="309"/>
      <c r="AMZ294" s="309"/>
      <c r="ANA294" s="309"/>
      <c r="ANB294" s="309"/>
      <c r="ANC294" s="309"/>
      <c r="AND294" s="309"/>
      <c r="ANE294" s="309"/>
      <c r="ANF294" s="309"/>
      <c r="ANG294" s="309"/>
      <c r="ANH294" s="309"/>
      <c r="ANI294" s="309"/>
      <c r="ANJ294" s="309"/>
      <c r="ANK294" s="309"/>
      <c r="ANL294" s="309"/>
      <c r="ANM294" s="309"/>
      <c r="ANN294" s="309"/>
      <c r="ANO294" s="309"/>
      <c r="ANP294" s="309"/>
      <c r="ANQ294" s="309"/>
      <c r="ANR294" s="309"/>
      <c r="ANS294" s="309"/>
      <c r="ANT294" s="309"/>
      <c r="ANU294" s="309"/>
      <c r="ANV294" s="309"/>
      <c r="ANW294" s="309"/>
      <c r="ANX294" s="309"/>
      <c r="ANY294" s="309"/>
      <c r="ANZ294" s="309"/>
      <c r="AOA294" s="309"/>
      <c r="AOB294" s="309"/>
      <c r="AOC294" s="309"/>
      <c r="AOD294" s="309"/>
      <c r="AOE294" s="309"/>
      <c r="AOF294" s="309"/>
      <c r="AOG294" s="309"/>
      <c r="AOH294" s="309"/>
      <c r="AOI294" s="309"/>
      <c r="AOJ294" s="309"/>
      <c r="AOK294" s="309"/>
      <c r="AOL294" s="309"/>
      <c r="AOM294" s="309"/>
      <c r="AON294" s="309"/>
      <c r="AOO294" s="309"/>
      <c r="AOP294" s="309"/>
      <c r="AOQ294" s="309"/>
      <c r="AOR294" s="309"/>
      <c r="AOS294" s="309"/>
      <c r="AOT294" s="309"/>
      <c r="AOU294" s="309"/>
      <c r="AOV294" s="309"/>
      <c r="AOW294" s="309"/>
      <c r="AOX294" s="309"/>
      <c r="AOY294" s="309"/>
      <c r="AOZ294" s="309"/>
      <c r="APA294" s="309"/>
      <c r="APB294" s="309"/>
      <c r="APC294" s="309"/>
      <c r="APD294" s="309"/>
      <c r="APE294" s="309"/>
      <c r="APF294" s="309"/>
      <c r="APG294" s="309"/>
      <c r="APH294" s="309"/>
      <c r="API294" s="309"/>
      <c r="APJ294" s="309"/>
      <c r="APK294" s="309"/>
      <c r="APL294" s="309"/>
      <c r="APM294" s="309"/>
      <c r="APN294" s="309"/>
      <c r="APO294" s="309"/>
      <c r="APP294" s="309"/>
      <c r="APQ294" s="309"/>
      <c r="APR294" s="309"/>
      <c r="APS294" s="309"/>
      <c r="APT294" s="309"/>
      <c r="APU294" s="309"/>
      <c r="APV294" s="309"/>
      <c r="APW294" s="309"/>
      <c r="APX294" s="309"/>
      <c r="APY294" s="309"/>
      <c r="APZ294" s="309"/>
      <c r="AQA294" s="309"/>
      <c r="AQB294" s="309"/>
      <c r="AQC294" s="309"/>
      <c r="AQD294" s="309"/>
      <c r="AQE294" s="309"/>
      <c r="AQF294" s="309"/>
      <c r="AQG294" s="309"/>
      <c r="AQH294" s="309"/>
      <c r="AQI294" s="309"/>
      <c r="AQJ294" s="309"/>
      <c r="AQK294" s="309"/>
      <c r="AQL294" s="309"/>
      <c r="AQM294" s="309"/>
      <c r="AQN294" s="309"/>
      <c r="AQO294" s="309"/>
      <c r="AQP294" s="309"/>
      <c r="AQQ294" s="309"/>
      <c r="AQR294" s="309"/>
      <c r="AQS294" s="309"/>
      <c r="AQT294" s="309"/>
      <c r="AQU294" s="309"/>
      <c r="AQV294" s="309"/>
      <c r="AQW294" s="309"/>
      <c r="AQX294" s="309"/>
      <c r="AQY294" s="309"/>
      <c r="AQZ294" s="309"/>
      <c r="ARA294" s="309"/>
      <c r="ARB294" s="309"/>
      <c r="ARC294" s="309"/>
      <c r="ARD294" s="309"/>
      <c r="ARE294" s="309"/>
      <c r="ARF294" s="309"/>
      <c r="ARG294" s="309"/>
      <c r="ARH294" s="309"/>
      <c r="ARI294" s="309"/>
      <c r="ARJ294" s="309"/>
      <c r="ARK294" s="309"/>
      <c r="ARL294" s="309"/>
      <c r="ARM294" s="309"/>
      <c r="ARN294" s="309"/>
      <c r="ARO294" s="309"/>
      <c r="ARP294" s="309"/>
      <c r="ARQ294" s="309"/>
      <c r="ARR294" s="309"/>
      <c r="ARS294" s="309"/>
      <c r="ART294" s="309"/>
      <c r="ARU294" s="309"/>
      <c r="ARV294" s="309"/>
      <c r="ARW294" s="309"/>
      <c r="ARX294" s="309"/>
      <c r="ARY294" s="309"/>
      <c r="ARZ294" s="309"/>
      <c r="ASA294" s="309"/>
      <c r="ASB294" s="309"/>
      <c r="ASC294" s="309"/>
      <c r="ASD294" s="309"/>
      <c r="ASE294" s="309"/>
      <c r="ASF294" s="309"/>
      <c r="ASG294" s="309"/>
      <c r="ASH294" s="309"/>
      <c r="ASI294" s="309"/>
      <c r="ASJ294" s="309"/>
      <c r="ASK294" s="309"/>
      <c r="ASL294" s="309"/>
      <c r="ASM294" s="309"/>
      <c r="ASN294" s="309"/>
      <c r="ASO294" s="309"/>
      <c r="ASP294" s="309"/>
      <c r="ASQ294" s="309"/>
      <c r="ASR294" s="309"/>
      <c r="ASS294" s="309"/>
      <c r="AST294" s="309"/>
      <c r="ASU294" s="309"/>
      <c r="ASV294" s="309"/>
      <c r="ASW294" s="309"/>
      <c r="ASX294" s="309"/>
      <c r="ASY294" s="309"/>
      <c r="ASZ294" s="309"/>
      <c r="ATA294" s="309"/>
      <c r="ATB294" s="309"/>
      <c r="ATC294" s="309"/>
      <c r="ATD294" s="309"/>
      <c r="ATE294" s="309"/>
      <c r="ATF294" s="309"/>
      <c r="ATG294" s="309"/>
      <c r="ATH294" s="309"/>
      <c r="ATI294" s="309"/>
      <c r="ATJ294" s="309"/>
      <c r="ATK294" s="309"/>
      <c r="ATL294" s="309"/>
      <c r="ATM294" s="309"/>
      <c r="ATN294" s="309"/>
      <c r="ATO294" s="309"/>
      <c r="ATP294" s="309"/>
      <c r="ATQ294" s="309"/>
      <c r="ATR294" s="309"/>
      <c r="ATS294" s="309"/>
      <c r="ATT294" s="309"/>
      <c r="ATU294" s="309"/>
      <c r="ATV294" s="309"/>
      <c r="ATW294" s="309"/>
      <c r="ATX294" s="309"/>
      <c r="ATY294" s="309"/>
      <c r="ATZ294" s="309"/>
      <c r="AUA294" s="309"/>
      <c r="AUB294" s="309"/>
      <c r="AUC294" s="309"/>
      <c r="AUD294" s="309"/>
      <c r="AUE294" s="309"/>
      <c r="AUF294" s="309"/>
      <c r="AUG294" s="309"/>
      <c r="AUH294" s="309"/>
      <c r="AUI294" s="309"/>
      <c r="AUJ294" s="309"/>
      <c r="AUK294" s="309"/>
      <c r="AUL294" s="309"/>
      <c r="AUM294" s="309"/>
      <c r="AUN294" s="309"/>
      <c r="AUO294" s="309"/>
      <c r="AUP294" s="309"/>
      <c r="AUQ294" s="309"/>
      <c r="AUR294" s="309"/>
      <c r="AUS294" s="309"/>
      <c r="AUT294" s="309"/>
      <c r="AUU294" s="309"/>
      <c r="AUV294" s="309"/>
      <c r="AUW294" s="309"/>
      <c r="AUX294" s="309"/>
      <c r="AUY294" s="309"/>
      <c r="AUZ294" s="309"/>
      <c r="AVA294" s="309"/>
      <c r="AVB294" s="309"/>
      <c r="AVC294" s="309"/>
      <c r="AVD294" s="309"/>
      <c r="AVE294" s="309"/>
      <c r="AVF294" s="309"/>
      <c r="AVG294" s="309"/>
      <c r="AVH294" s="309"/>
      <c r="AVI294" s="309"/>
      <c r="AVJ294" s="309"/>
      <c r="AVK294" s="309"/>
      <c r="AVL294" s="309"/>
      <c r="AVM294" s="309"/>
      <c r="AVN294" s="309"/>
      <c r="AVO294" s="309"/>
      <c r="AVP294" s="309"/>
      <c r="AVQ294" s="309"/>
      <c r="AVR294" s="309"/>
      <c r="AVS294" s="309"/>
      <c r="AVT294" s="309"/>
      <c r="AVU294" s="309"/>
      <c r="AVV294" s="309"/>
      <c r="AVW294" s="309"/>
      <c r="AVX294" s="309"/>
      <c r="AVY294" s="309"/>
      <c r="AVZ294" s="309"/>
      <c r="AWA294" s="309"/>
      <c r="AWB294" s="309"/>
      <c r="AWC294" s="309"/>
      <c r="AWD294" s="309"/>
      <c r="AWE294" s="309"/>
      <c r="AWF294" s="309"/>
      <c r="AWG294" s="309"/>
      <c r="AWH294" s="309"/>
      <c r="AWI294" s="309"/>
      <c r="AWJ294" s="309"/>
      <c r="AWK294" s="309"/>
      <c r="AWL294" s="309"/>
      <c r="AWM294" s="309"/>
      <c r="AWN294" s="309"/>
      <c r="AWO294" s="309"/>
      <c r="AWP294" s="309"/>
      <c r="AWQ294" s="309"/>
      <c r="AWR294" s="309"/>
      <c r="AWS294" s="309"/>
      <c r="AWT294" s="309"/>
      <c r="AWU294" s="309"/>
      <c r="AWV294" s="309"/>
      <c r="AWW294" s="309"/>
      <c r="AWX294" s="309"/>
      <c r="AWY294" s="309"/>
      <c r="AWZ294" s="309"/>
      <c r="AXA294" s="309"/>
      <c r="AXB294" s="309"/>
      <c r="AXC294" s="309"/>
      <c r="AXD294" s="309"/>
      <c r="AXE294" s="309"/>
      <c r="AXF294" s="309"/>
      <c r="AXG294" s="309"/>
      <c r="AXH294" s="309"/>
      <c r="AXI294" s="309"/>
      <c r="AXJ294" s="309"/>
      <c r="AXK294" s="309"/>
      <c r="AXL294" s="309"/>
      <c r="AXM294" s="309"/>
      <c r="AXN294" s="309"/>
      <c r="AXO294" s="309"/>
      <c r="AXP294" s="309"/>
      <c r="AXQ294" s="309"/>
      <c r="AXR294" s="309"/>
      <c r="AXS294" s="309"/>
      <c r="AXT294" s="309"/>
      <c r="AXU294" s="309"/>
      <c r="AXV294" s="309"/>
      <c r="AXW294" s="309"/>
      <c r="AXX294" s="309"/>
      <c r="AXY294" s="309"/>
      <c r="AXZ294" s="309"/>
      <c r="AYA294" s="309"/>
      <c r="AYB294" s="309"/>
      <c r="AYC294" s="309"/>
      <c r="AYD294" s="309"/>
      <c r="AYE294" s="309"/>
      <c r="AYF294" s="309"/>
      <c r="AYG294" s="309"/>
      <c r="AYH294" s="309"/>
      <c r="AYI294" s="309"/>
      <c r="AYJ294" s="309"/>
      <c r="AYK294" s="309"/>
      <c r="AYL294" s="309"/>
      <c r="AYM294" s="309"/>
      <c r="AYN294" s="309"/>
      <c r="AYO294" s="309"/>
      <c r="AYP294" s="309"/>
      <c r="AYQ294" s="309"/>
      <c r="AYR294" s="309"/>
      <c r="AYS294" s="309"/>
      <c r="AYT294" s="309"/>
      <c r="AYU294" s="309"/>
      <c r="AYV294" s="309"/>
      <c r="AYW294" s="309"/>
      <c r="AYX294" s="309"/>
      <c r="AYY294" s="309"/>
      <c r="AYZ294" s="309"/>
      <c r="AZA294" s="309"/>
      <c r="AZB294" s="309"/>
      <c r="AZC294" s="309"/>
      <c r="AZD294" s="309"/>
      <c r="AZE294" s="309"/>
      <c r="AZF294" s="309"/>
      <c r="AZG294" s="309"/>
      <c r="AZH294" s="309"/>
      <c r="AZI294" s="309"/>
      <c r="AZJ294" s="309"/>
      <c r="AZK294" s="309"/>
      <c r="AZL294" s="309"/>
      <c r="AZM294" s="309"/>
      <c r="AZN294" s="309"/>
      <c r="AZO294" s="309"/>
      <c r="AZP294" s="309"/>
      <c r="AZQ294" s="309"/>
      <c r="AZR294" s="309"/>
      <c r="AZS294" s="309"/>
      <c r="AZT294" s="309"/>
      <c r="AZU294" s="309"/>
      <c r="AZV294" s="309"/>
      <c r="AZW294" s="309"/>
      <c r="AZX294" s="309"/>
      <c r="AZY294" s="309"/>
      <c r="AZZ294" s="309"/>
      <c r="BAA294" s="309"/>
      <c r="BAB294" s="309"/>
      <c r="BAC294" s="309"/>
      <c r="BAD294" s="309"/>
      <c r="BAE294" s="309"/>
      <c r="BAF294" s="309"/>
      <c r="BAG294" s="309"/>
      <c r="BAH294" s="309"/>
      <c r="BAI294" s="309"/>
      <c r="BAJ294" s="309"/>
      <c r="BAK294" s="309"/>
      <c r="BAL294" s="309"/>
      <c r="BAM294" s="309"/>
      <c r="BAN294" s="309"/>
      <c r="BAO294" s="309"/>
      <c r="BAP294" s="309"/>
      <c r="BAQ294" s="309"/>
      <c r="BAR294" s="309"/>
      <c r="BAS294" s="309"/>
      <c r="BAT294" s="309"/>
      <c r="BAU294" s="309"/>
      <c r="BAV294" s="309"/>
      <c r="BAW294" s="309"/>
      <c r="BAX294" s="309"/>
      <c r="BAY294" s="309"/>
      <c r="BAZ294" s="309"/>
      <c r="BBA294" s="309"/>
      <c r="BBB294" s="309"/>
      <c r="BBC294" s="309"/>
      <c r="BBD294" s="309"/>
      <c r="BBE294" s="309"/>
      <c r="BBF294" s="309"/>
      <c r="BBG294" s="309"/>
      <c r="BBH294" s="309"/>
      <c r="BBI294" s="309"/>
      <c r="BBJ294" s="309"/>
      <c r="BBK294" s="309"/>
      <c r="BBL294" s="309"/>
      <c r="BBM294" s="309"/>
      <c r="BBN294" s="309"/>
      <c r="BBO294" s="309"/>
      <c r="BBP294" s="309"/>
      <c r="BBQ294" s="309"/>
      <c r="BBR294" s="309"/>
      <c r="BBS294" s="309"/>
      <c r="BBT294" s="309"/>
      <c r="BBU294" s="309"/>
      <c r="BBV294" s="309"/>
      <c r="BBW294" s="309"/>
      <c r="BBX294" s="309"/>
      <c r="BBY294" s="309"/>
      <c r="BBZ294" s="309"/>
      <c r="BCA294" s="309"/>
      <c r="BCB294" s="309"/>
      <c r="BCC294" s="309"/>
      <c r="BCD294" s="309"/>
      <c r="BCE294" s="309"/>
      <c r="BCF294" s="309"/>
      <c r="BCG294" s="309"/>
      <c r="BCH294" s="309"/>
      <c r="BCI294" s="309"/>
      <c r="BCJ294" s="309"/>
      <c r="BCK294" s="309"/>
      <c r="BCL294" s="309"/>
      <c r="BCM294" s="309"/>
      <c r="BCN294" s="309"/>
      <c r="BCO294" s="309"/>
      <c r="BCP294" s="309"/>
      <c r="BCQ294" s="309"/>
      <c r="BCR294" s="309"/>
      <c r="BCS294" s="309"/>
      <c r="BCT294" s="309"/>
      <c r="BCU294" s="309"/>
      <c r="BCV294" s="309"/>
      <c r="BCW294" s="309"/>
      <c r="BCX294" s="309"/>
      <c r="BCY294" s="309"/>
      <c r="BCZ294" s="309"/>
      <c r="BDA294" s="309"/>
      <c r="BDB294" s="309"/>
      <c r="BDC294" s="309"/>
      <c r="BDD294" s="309"/>
      <c r="BDE294" s="309"/>
      <c r="BDF294" s="309"/>
      <c r="BDG294" s="309"/>
      <c r="BDH294" s="309"/>
      <c r="BDI294" s="309"/>
      <c r="BDJ294" s="309"/>
      <c r="BDK294" s="309"/>
      <c r="BDL294" s="309"/>
      <c r="BDM294" s="309"/>
      <c r="BDN294" s="309"/>
      <c r="BDO294" s="309"/>
      <c r="BDP294" s="309"/>
      <c r="BDQ294" s="309"/>
      <c r="BDR294" s="309"/>
      <c r="BDS294" s="309"/>
      <c r="BDT294" s="309"/>
      <c r="BDU294" s="309"/>
      <c r="BDV294" s="309"/>
      <c r="BDW294" s="309"/>
      <c r="BDX294" s="309"/>
      <c r="BDY294" s="309"/>
      <c r="BDZ294" s="309"/>
      <c r="BEA294" s="309"/>
      <c r="BEB294" s="309"/>
      <c r="BEC294" s="309"/>
      <c r="BED294" s="309"/>
      <c r="BEE294" s="309"/>
      <c r="BEF294" s="309"/>
      <c r="BEG294" s="309"/>
      <c r="BEH294" s="309"/>
      <c r="BEI294" s="309"/>
      <c r="BEJ294" s="309"/>
      <c r="BEK294" s="309"/>
      <c r="BEL294" s="309"/>
      <c r="BEM294" s="309"/>
      <c r="BEN294" s="309"/>
      <c r="BEO294" s="309"/>
      <c r="BEP294" s="309"/>
      <c r="BEQ294" s="309"/>
      <c r="BER294" s="309"/>
      <c r="BES294" s="309"/>
      <c r="BET294" s="309"/>
      <c r="BEU294" s="309"/>
      <c r="BEV294" s="309"/>
      <c r="BEW294" s="309"/>
      <c r="BEX294" s="309"/>
      <c r="BEY294" s="309"/>
      <c r="BEZ294" s="309"/>
      <c r="BFA294" s="309"/>
      <c r="BFB294" s="309"/>
      <c r="BFC294" s="309"/>
      <c r="BFD294" s="309"/>
      <c r="BFE294" s="309"/>
      <c r="BFF294" s="309"/>
      <c r="BFG294" s="309"/>
      <c r="BFH294" s="309"/>
      <c r="BFI294" s="309"/>
      <c r="BFJ294" s="309"/>
      <c r="BFK294" s="309"/>
      <c r="BFL294" s="309"/>
      <c r="BFM294" s="309"/>
      <c r="BFN294" s="309"/>
      <c r="BFO294" s="309"/>
      <c r="BFP294" s="309"/>
      <c r="BFQ294" s="309"/>
      <c r="BFR294" s="309"/>
      <c r="BFS294" s="309"/>
      <c r="BFT294" s="309"/>
      <c r="BFU294" s="309"/>
      <c r="BFV294" s="309"/>
      <c r="BFW294" s="309"/>
      <c r="BFX294" s="309"/>
      <c r="BFY294" s="309"/>
      <c r="BFZ294" s="309"/>
      <c r="BGA294" s="309"/>
      <c r="BGB294" s="309"/>
      <c r="BGC294" s="309"/>
      <c r="BGD294" s="309"/>
      <c r="BGE294" s="309"/>
      <c r="BGF294" s="309"/>
      <c r="BGG294" s="309"/>
      <c r="BGH294" s="309"/>
      <c r="BGI294" s="309"/>
      <c r="BGJ294" s="309"/>
      <c r="BGK294" s="309"/>
      <c r="BGL294" s="309"/>
      <c r="BGM294" s="309"/>
      <c r="BGN294" s="309"/>
      <c r="BGO294" s="309"/>
      <c r="BGP294" s="309"/>
      <c r="BGQ294" s="309"/>
      <c r="BGR294" s="309"/>
      <c r="BGS294" s="309"/>
      <c r="BGT294" s="309"/>
      <c r="BGU294" s="309"/>
      <c r="BGV294" s="309"/>
      <c r="BGW294" s="309"/>
      <c r="BGX294" s="309"/>
      <c r="BGY294" s="309"/>
      <c r="BGZ294" s="309"/>
      <c r="BHA294" s="309"/>
      <c r="BHB294" s="309"/>
      <c r="BHC294" s="309"/>
      <c r="BHD294" s="309"/>
      <c r="BHE294" s="309"/>
      <c r="BHF294" s="309"/>
      <c r="BHG294" s="309"/>
      <c r="BHH294" s="309"/>
      <c r="BHI294" s="309"/>
      <c r="BHJ294" s="309"/>
      <c r="BHK294" s="309"/>
      <c r="BHL294" s="309"/>
      <c r="BHM294" s="309"/>
      <c r="BHN294" s="309"/>
      <c r="BHO294" s="309"/>
      <c r="BHP294" s="309"/>
      <c r="BHQ294" s="309"/>
      <c r="BHR294" s="309"/>
      <c r="BHS294" s="309"/>
      <c r="BHT294" s="309"/>
      <c r="BHU294" s="309"/>
      <c r="BHV294" s="309"/>
      <c r="BHW294" s="309"/>
      <c r="BHX294" s="309"/>
      <c r="BHY294" s="309"/>
      <c r="BHZ294" s="309"/>
      <c r="BIA294" s="309"/>
      <c r="BIB294" s="309"/>
      <c r="BIC294" s="309"/>
      <c r="BID294" s="309"/>
      <c r="BIE294" s="309"/>
      <c r="BIF294" s="309"/>
      <c r="BIG294" s="309"/>
      <c r="BIH294" s="309"/>
      <c r="BII294" s="309"/>
      <c r="BIJ294" s="309"/>
      <c r="BIK294" s="309"/>
      <c r="BIL294" s="309"/>
      <c r="BIM294" s="309"/>
      <c r="BIN294" s="309"/>
      <c r="BIO294" s="309"/>
      <c r="BIP294" s="309"/>
      <c r="BIQ294" s="309"/>
      <c r="BIR294" s="309"/>
      <c r="BIS294" s="309"/>
      <c r="BIT294" s="309"/>
      <c r="BIU294" s="309"/>
      <c r="BIV294" s="309"/>
      <c r="BIW294" s="309"/>
      <c r="BIX294" s="309"/>
      <c r="BIY294" s="309"/>
      <c r="BIZ294" s="309"/>
      <c r="BJA294" s="309"/>
      <c r="BJB294" s="309"/>
      <c r="BJC294" s="309"/>
      <c r="BJD294" s="309"/>
      <c r="BJE294" s="309"/>
      <c r="BJF294" s="309"/>
      <c r="BJG294" s="309"/>
      <c r="BJH294" s="309"/>
      <c r="BJI294" s="309"/>
      <c r="BJJ294" s="309"/>
      <c r="BJK294" s="309"/>
      <c r="BJL294" s="309"/>
      <c r="BJM294" s="309"/>
      <c r="BJN294" s="309"/>
      <c r="BJO294" s="309"/>
      <c r="BJP294" s="309"/>
      <c r="BJQ294" s="309"/>
      <c r="BJR294" s="309"/>
      <c r="BJS294" s="309"/>
      <c r="BJT294" s="309"/>
      <c r="BJU294" s="309"/>
      <c r="BJV294" s="309"/>
      <c r="BJW294" s="309"/>
      <c r="BJX294" s="309"/>
      <c r="BJY294" s="309"/>
      <c r="BJZ294" s="309"/>
      <c r="BKA294" s="309"/>
      <c r="BKB294" s="309"/>
      <c r="BKC294" s="309"/>
      <c r="BKD294" s="309"/>
      <c r="BKE294" s="309"/>
      <c r="BKF294" s="309"/>
      <c r="BKG294" s="309"/>
      <c r="BKH294" s="309"/>
      <c r="BKI294" s="309"/>
      <c r="BKJ294" s="309"/>
      <c r="BKK294" s="309"/>
      <c r="BKL294" s="309"/>
      <c r="BKM294" s="309"/>
      <c r="BKN294" s="309"/>
      <c r="BKO294" s="309"/>
      <c r="BKP294" s="309"/>
      <c r="BKQ294" s="309"/>
      <c r="BKR294" s="309"/>
      <c r="BKS294" s="309"/>
      <c r="BKT294" s="309"/>
      <c r="BKU294" s="309"/>
      <c r="BKV294" s="309"/>
      <c r="BKW294" s="309"/>
      <c r="BKX294" s="309"/>
      <c r="BKY294" s="309"/>
      <c r="BKZ294" s="309"/>
      <c r="BLA294" s="309"/>
      <c r="BLB294" s="309"/>
      <c r="BLC294" s="309"/>
      <c r="BLD294" s="309"/>
      <c r="BLE294" s="309"/>
      <c r="BLF294" s="309"/>
      <c r="BLG294" s="309"/>
      <c r="BLH294" s="309"/>
      <c r="BLI294" s="309"/>
      <c r="BLJ294" s="309"/>
      <c r="BLK294" s="309"/>
      <c r="BLL294" s="309"/>
      <c r="BLM294" s="309"/>
      <c r="BLN294" s="309"/>
      <c r="BLO294" s="309"/>
      <c r="BLP294" s="309"/>
      <c r="BLQ294" s="309"/>
      <c r="BLR294" s="309"/>
      <c r="BLS294" s="309"/>
      <c r="BLT294" s="309"/>
      <c r="BLU294" s="309"/>
      <c r="BLV294" s="309"/>
      <c r="BLW294" s="309"/>
      <c r="BLX294" s="309"/>
      <c r="BLY294" s="309"/>
      <c r="BLZ294" s="309"/>
      <c r="BMA294" s="309"/>
      <c r="BMB294" s="309"/>
      <c r="BMC294" s="309"/>
      <c r="BMD294" s="309"/>
      <c r="BME294" s="309"/>
      <c r="BMF294" s="309"/>
      <c r="BMG294" s="309"/>
      <c r="BMH294" s="309"/>
      <c r="BMI294" s="309"/>
      <c r="BMJ294" s="309"/>
      <c r="BMK294" s="309"/>
      <c r="BML294" s="309"/>
      <c r="BMM294" s="309"/>
      <c r="BMN294" s="309"/>
      <c r="BMO294" s="309"/>
      <c r="BMP294" s="309"/>
      <c r="BMQ294" s="309"/>
      <c r="BMR294" s="309"/>
      <c r="BMS294" s="309"/>
      <c r="BMT294" s="309"/>
      <c r="BMU294" s="309"/>
      <c r="BMV294" s="309"/>
      <c r="BMW294" s="309"/>
      <c r="BMX294" s="309"/>
      <c r="BMY294" s="309"/>
      <c r="BMZ294" s="309"/>
      <c r="BNA294" s="309"/>
      <c r="BNB294" s="309"/>
      <c r="BNC294" s="309"/>
      <c r="BND294" s="309"/>
      <c r="BNE294" s="309"/>
      <c r="BNF294" s="309"/>
      <c r="BNG294" s="309"/>
      <c r="BNH294" s="309"/>
      <c r="BNI294" s="309"/>
      <c r="BNJ294" s="309"/>
      <c r="BNK294" s="309"/>
      <c r="BNL294" s="309"/>
      <c r="BNM294" s="309"/>
      <c r="BNN294" s="309"/>
      <c r="BNO294" s="309"/>
      <c r="BNP294" s="309"/>
      <c r="BNQ294" s="309"/>
      <c r="BNR294" s="309"/>
      <c r="BNS294" s="309"/>
      <c r="BNT294" s="309"/>
      <c r="BNU294" s="309"/>
      <c r="BNV294" s="309"/>
      <c r="BNW294" s="309"/>
      <c r="BNX294" s="309"/>
      <c r="BNY294" s="309"/>
      <c r="BNZ294" s="309"/>
      <c r="BOA294" s="309"/>
      <c r="BOB294" s="309"/>
      <c r="BOC294" s="309"/>
      <c r="BOD294" s="309"/>
      <c r="BOE294" s="309"/>
      <c r="BOF294" s="309"/>
      <c r="BOG294" s="309"/>
      <c r="BOH294" s="309"/>
      <c r="BOI294" s="309"/>
      <c r="BOJ294" s="309"/>
      <c r="BOK294" s="309"/>
      <c r="BOL294" s="309"/>
      <c r="BOM294" s="309"/>
      <c r="BON294" s="309"/>
      <c r="BOO294" s="309"/>
      <c r="BOP294" s="309"/>
      <c r="BOQ294" s="309"/>
      <c r="BOR294" s="309"/>
      <c r="BOS294" s="309"/>
      <c r="BOT294" s="309"/>
      <c r="BOU294" s="309"/>
      <c r="BOV294" s="309"/>
      <c r="BOW294" s="309"/>
      <c r="BOX294" s="309"/>
      <c r="BOY294" s="309"/>
      <c r="BOZ294" s="309"/>
      <c r="BPA294" s="309"/>
      <c r="BPB294" s="309"/>
      <c r="BPC294" s="309"/>
      <c r="BPD294" s="309"/>
      <c r="BPE294" s="309"/>
      <c r="BPF294" s="309"/>
      <c r="BPG294" s="309"/>
      <c r="BPH294" s="309"/>
      <c r="BPI294" s="309"/>
      <c r="BPJ294" s="309"/>
      <c r="BPK294" s="309"/>
      <c r="BPL294" s="309"/>
      <c r="BPM294" s="309"/>
      <c r="BPN294" s="309"/>
      <c r="BPO294" s="309"/>
      <c r="BPP294" s="309"/>
      <c r="BPQ294" s="309"/>
      <c r="BPR294" s="309"/>
      <c r="BPS294" s="309"/>
      <c r="BPT294" s="309"/>
      <c r="BPU294" s="309"/>
      <c r="BPV294" s="309"/>
      <c r="BPW294" s="309"/>
      <c r="BPX294" s="309"/>
      <c r="BPY294" s="309"/>
      <c r="BPZ294" s="309"/>
      <c r="BQA294" s="309"/>
      <c r="BQB294" s="309"/>
      <c r="BQC294" s="309"/>
      <c r="BQD294" s="309"/>
      <c r="BQE294" s="309"/>
      <c r="BQF294" s="309"/>
      <c r="BQG294" s="309"/>
      <c r="BQH294" s="309"/>
      <c r="BQI294" s="309"/>
      <c r="BQJ294" s="309"/>
      <c r="BQK294" s="309"/>
      <c r="BQL294" s="309"/>
      <c r="BQM294" s="309"/>
      <c r="BQN294" s="309"/>
      <c r="BQO294" s="309"/>
      <c r="BQP294" s="309"/>
      <c r="BQQ294" s="309"/>
      <c r="BQR294" s="309"/>
      <c r="BQS294" s="309"/>
      <c r="BQT294" s="309"/>
      <c r="BQU294" s="309"/>
      <c r="BQV294" s="309"/>
      <c r="BQW294" s="309"/>
      <c r="BQX294" s="309"/>
      <c r="BQY294" s="309"/>
      <c r="BQZ294" s="309"/>
      <c r="BRA294" s="309"/>
      <c r="BRB294" s="309"/>
      <c r="BRC294" s="309"/>
      <c r="BRD294" s="309"/>
      <c r="BRE294" s="309"/>
      <c r="BRF294" s="309"/>
      <c r="BRG294" s="309"/>
      <c r="BRH294" s="309"/>
      <c r="BRI294" s="309"/>
      <c r="BRJ294" s="309"/>
      <c r="BRK294" s="309"/>
      <c r="BRL294" s="309"/>
      <c r="BRM294" s="309"/>
      <c r="BRN294" s="309"/>
      <c r="BRO294" s="309"/>
      <c r="BRP294" s="309"/>
      <c r="BRQ294" s="309"/>
      <c r="BRR294" s="309"/>
      <c r="BRS294" s="309"/>
      <c r="BRT294" s="309"/>
      <c r="BRU294" s="309"/>
      <c r="BRV294" s="309"/>
      <c r="BRW294" s="309"/>
      <c r="BRX294" s="309"/>
      <c r="BRY294" s="309"/>
      <c r="BRZ294" s="309"/>
      <c r="BSA294" s="309"/>
      <c r="BSB294" s="309"/>
      <c r="BSC294" s="309"/>
      <c r="BSD294" s="309"/>
      <c r="BSE294" s="309"/>
      <c r="BSF294" s="309"/>
      <c r="BSG294" s="309"/>
      <c r="BSH294" s="309"/>
      <c r="BSI294" s="309"/>
      <c r="BSJ294" s="309"/>
      <c r="BSK294" s="309"/>
      <c r="BSL294" s="309"/>
      <c r="BSM294" s="309"/>
      <c r="BSN294" s="309"/>
      <c r="BSO294" s="309"/>
      <c r="BSP294" s="309"/>
      <c r="BSQ294" s="309"/>
      <c r="BSR294" s="309"/>
      <c r="BSS294" s="309"/>
      <c r="BST294" s="309"/>
      <c r="BSU294" s="309"/>
      <c r="BSV294" s="309"/>
      <c r="BSW294" s="309"/>
      <c r="BSX294" s="309"/>
      <c r="BSY294" s="309"/>
      <c r="BSZ294" s="309"/>
      <c r="BTA294" s="309"/>
      <c r="BTB294" s="309"/>
      <c r="BTC294" s="309"/>
      <c r="BTD294" s="309"/>
      <c r="BTE294" s="309"/>
      <c r="BTF294" s="309"/>
      <c r="BTG294" s="309"/>
      <c r="BTH294" s="309"/>
      <c r="BTI294" s="309"/>
      <c r="BTJ294" s="309"/>
      <c r="BTK294" s="309"/>
      <c r="BTL294" s="309"/>
      <c r="BTM294" s="309"/>
      <c r="BTN294" s="309"/>
      <c r="BTO294" s="309"/>
      <c r="BTP294" s="309"/>
      <c r="BTQ294" s="309"/>
      <c r="BTR294" s="309"/>
      <c r="BTS294" s="309"/>
      <c r="BTT294" s="309"/>
      <c r="BTU294" s="309"/>
      <c r="BTV294" s="309"/>
      <c r="BTW294" s="309"/>
      <c r="BTX294" s="309"/>
      <c r="BTY294" s="309"/>
      <c r="BTZ294" s="309"/>
      <c r="BUA294" s="309"/>
      <c r="BUB294" s="309"/>
      <c r="BUC294" s="309"/>
      <c r="BUD294" s="309"/>
      <c r="BUE294" s="309"/>
      <c r="BUF294" s="309"/>
      <c r="BUG294" s="309"/>
      <c r="BUH294" s="309"/>
      <c r="BUI294" s="309"/>
      <c r="BUJ294" s="309"/>
      <c r="BUK294" s="309"/>
      <c r="BUL294" s="309"/>
      <c r="BUM294" s="309"/>
      <c r="BUN294" s="309"/>
      <c r="BUO294" s="309"/>
      <c r="BUP294" s="309"/>
      <c r="BUQ294" s="309"/>
      <c r="BUR294" s="309"/>
      <c r="BUS294" s="309"/>
      <c r="BUT294" s="309"/>
      <c r="BUU294" s="309"/>
      <c r="BUV294" s="309"/>
      <c r="BUW294" s="309"/>
      <c r="BUX294" s="309"/>
      <c r="BUY294" s="309"/>
      <c r="BUZ294" s="309"/>
      <c r="BVA294" s="309"/>
      <c r="BVB294" s="309"/>
      <c r="BVC294" s="309"/>
      <c r="BVD294" s="309"/>
      <c r="BVE294" s="309"/>
      <c r="BVF294" s="309"/>
      <c r="BVG294" s="309"/>
      <c r="BVH294" s="309"/>
      <c r="BVI294" s="309"/>
      <c r="BVJ294" s="309"/>
      <c r="BVK294" s="309"/>
      <c r="BVL294" s="309"/>
      <c r="BVM294" s="309"/>
      <c r="BVN294" s="309"/>
      <c r="BVO294" s="309"/>
      <c r="BVP294" s="309"/>
      <c r="BVQ294" s="309"/>
      <c r="BVR294" s="309"/>
      <c r="BVS294" s="309"/>
      <c r="BVT294" s="309"/>
      <c r="BVU294" s="309"/>
      <c r="BVV294" s="309"/>
      <c r="BVW294" s="309"/>
      <c r="BVX294" s="309"/>
      <c r="BVY294" s="309"/>
      <c r="BVZ294" s="309"/>
      <c r="BWA294" s="309"/>
      <c r="BWB294" s="309"/>
      <c r="BWC294" s="309"/>
      <c r="BWD294" s="309"/>
      <c r="BWE294" s="309"/>
      <c r="BWF294" s="309"/>
      <c r="BWG294" s="309"/>
      <c r="BWH294" s="309"/>
      <c r="BWI294" s="309"/>
      <c r="BWJ294" s="309"/>
      <c r="BWK294" s="309"/>
      <c r="BWL294" s="309"/>
      <c r="BWM294" s="309"/>
      <c r="BWN294" s="309"/>
      <c r="BWO294" s="309"/>
      <c r="BWP294" s="309"/>
      <c r="BWQ294" s="309"/>
      <c r="BWR294" s="309"/>
      <c r="BWS294" s="309"/>
      <c r="BWT294" s="309"/>
      <c r="BWU294" s="309"/>
      <c r="BWV294" s="309"/>
      <c r="BWW294" s="309"/>
      <c r="BWX294" s="309"/>
      <c r="BWY294" s="309"/>
      <c r="BWZ294" s="309"/>
      <c r="BXA294" s="309"/>
      <c r="BXB294" s="309"/>
      <c r="BXC294" s="309"/>
      <c r="BXD294" s="309"/>
      <c r="BXE294" s="309"/>
      <c r="BXF294" s="309"/>
      <c r="BXG294" s="309"/>
      <c r="BXH294" s="309"/>
      <c r="BXI294" s="309"/>
      <c r="BXJ294" s="309"/>
      <c r="BXK294" s="309"/>
      <c r="BXL294" s="309"/>
      <c r="BXM294" s="309"/>
      <c r="BXN294" s="309"/>
      <c r="BXO294" s="309"/>
      <c r="BXP294" s="309"/>
      <c r="BXQ294" s="309"/>
      <c r="BXR294" s="309"/>
      <c r="BXS294" s="309"/>
      <c r="BXT294" s="309"/>
      <c r="BXU294" s="309"/>
      <c r="BXV294" s="309"/>
      <c r="BXW294" s="309"/>
      <c r="BXX294" s="309"/>
      <c r="BXY294" s="309"/>
      <c r="BXZ294" s="309"/>
      <c r="BYA294" s="309"/>
      <c r="BYB294" s="309"/>
      <c r="BYC294" s="309"/>
      <c r="BYD294" s="309"/>
      <c r="BYE294" s="309"/>
      <c r="BYF294" s="309"/>
      <c r="BYG294" s="309"/>
      <c r="BYH294" s="309"/>
      <c r="BYI294" s="309"/>
      <c r="BYJ294" s="309"/>
      <c r="BYK294" s="309"/>
      <c r="BYL294" s="309"/>
      <c r="BYM294" s="309"/>
      <c r="BYN294" s="309"/>
      <c r="BYO294" s="309"/>
      <c r="BYP294" s="309"/>
      <c r="BYQ294" s="309"/>
      <c r="BYR294" s="309"/>
      <c r="BYS294" s="309"/>
      <c r="BYT294" s="309"/>
      <c r="BYU294" s="309"/>
      <c r="BYV294" s="309"/>
      <c r="BYW294" s="309"/>
      <c r="BYX294" s="309"/>
      <c r="BYY294" s="309"/>
      <c r="BYZ294" s="309"/>
      <c r="BZA294" s="309"/>
      <c r="BZB294" s="309"/>
      <c r="BZC294" s="309"/>
      <c r="BZD294" s="309"/>
      <c r="BZE294" s="309"/>
      <c r="BZF294" s="309"/>
      <c r="BZG294" s="309"/>
      <c r="BZH294" s="309"/>
      <c r="BZI294" s="309"/>
      <c r="BZJ294" s="309"/>
      <c r="BZK294" s="309"/>
      <c r="BZL294" s="309"/>
      <c r="BZM294" s="309"/>
      <c r="BZN294" s="309"/>
      <c r="BZO294" s="309"/>
      <c r="BZP294" s="309"/>
      <c r="BZQ294" s="309"/>
      <c r="BZR294" s="309"/>
      <c r="BZS294" s="309"/>
      <c r="BZT294" s="309"/>
      <c r="BZU294" s="309"/>
      <c r="BZV294" s="309"/>
      <c r="BZW294" s="309"/>
      <c r="BZX294" s="309"/>
      <c r="BZY294" s="309"/>
      <c r="BZZ294" s="309"/>
      <c r="CAA294" s="309"/>
      <c r="CAB294" s="309"/>
      <c r="CAC294" s="309"/>
      <c r="CAD294" s="309"/>
      <c r="CAE294" s="309"/>
      <c r="CAF294" s="309"/>
      <c r="CAG294" s="309"/>
      <c r="CAH294" s="309"/>
      <c r="CAI294" s="309"/>
      <c r="CAJ294" s="309"/>
      <c r="CAK294" s="309"/>
      <c r="CAL294" s="309"/>
      <c r="CAM294" s="309"/>
      <c r="CAN294" s="309"/>
      <c r="CAO294" s="309"/>
      <c r="CAP294" s="309"/>
      <c r="CAQ294" s="309"/>
      <c r="CAR294" s="309"/>
      <c r="CAS294" s="309"/>
      <c r="CAT294" s="309"/>
      <c r="CAU294" s="309"/>
      <c r="CAV294" s="309"/>
      <c r="CAW294" s="309"/>
      <c r="CAX294" s="309"/>
      <c r="CAY294" s="309"/>
      <c r="CAZ294" s="309"/>
      <c r="CBA294" s="309"/>
      <c r="CBB294" s="309"/>
      <c r="CBC294" s="309"/>
      <c r="CBD294" s="309"/>
      <c r="CBE294" s="309"/>
      <c r="CBF294" s="309"/>
      <c r="CBG294" s="309"/>
      <c r="CBH294" s="309"/>
      <c r="CBI294" s="309"/>
      <c r="CBJ294" s="309"/>
      <c r="CBK294" s="309"/>
      <c r="CBL294" s="309"/>
      <c r="CBM294" s="309"/>
      <c r="CBN294" s="309"/>
      <c r="CBO294" s="309"/>
      <c r="CBP294" s="309"/>
      <c r="CBQ294" s="309"/>
      <c r="CBR294" s="309"/>
      <c r="CBS294" s="309"/>
      <c r="CBT294" s="309"/>
      <c r="CBU294" s="309"/>
      <c r="CBV294" s="309"/>
      <c r="CBW294" s="309"/>
      <c r="CBX294" s="309"/>
      <c r="CBY294" s="309"/>
      <c r="CBZ294" s="309"/>
      <c r="CCA294" s="309"/>
      <c r="CCB294" s="309"/>
      <c r="CCC294" s="309"/>
      <c r="CCD294" s="309"/>
      <c r="CCE294" s="309"/>
      <c r="CCF294" s="309"/>
      <c r="CCG294" s="309"/>
      <c r="CCH294" s="309"/>
      <c r="CCI294" s="309"/>
      <c r="CCJ294" s="309"/>
      <c r="CCK294" s="309"/>
      <c r="CCL294" s="309"/>
      <c r="CCM294" s="309"/>
      <c r="CCN294" s="309"/>
      <c r="CCO294" s="309"/>
      <c r="CCP294" s="309"/>
      <c r="CCQ294" s="309"/>
      <c r="CCR294" s="309"/>
      <c r="CCS294" s="309"/>
      <c r="CCT294" s="309"/>
      <c r="CCU294" s="309"/>
      <c r="CCV294" s="309"/>
      <c r="CCW294" s="309"/>
      <c r="CCX294" s="309"/>
      <c r="CCY294" s="309"/>
      <c r="CCZ294" s="309"/>
      <c r="CDA294" s="309"/>
      <c r="CDB294" s="309"/>
      <c r="CDC294" s="309"/>
      <c r="CDD294" s="309"/>
      <c r="CDE294" s="309"/>
      <c r="CDF294" s="309"/>
      <c r="CDG294" s="309"/>
      <c r="CDH294" s="309"/>
      <c r="CDI294" s="309"/>
      <c r="CDJ294" s="309"/>
      <c r="CDK294" s="309"/>
      <c r="CDL294" s="309"/>
      <c r="CDM294" s="309"/>
      <c r="CDN294" s="309"/>
      <c r="CDO294" s="309"/>
      <c r="CDP294" s="309"/>
      <c r="CDQ294" s="309"/>
      <c r="CDR294" s="309"/>
      <c r="CDS294" s="309"/>
      <c r="CDT294" s="309"/>
      <c r="CDU294" s="309"/>
      <c r="CDV294" s="309"/>
      <c r="CDW294" s="309"/>
      <c r="CDX294" s="309"/>
      <c r="CDY294" s="309"/>
      <c r="CDZ294" s="309"/>
      <c r="CEA294" s="309"/>
      <c r="CEB294" s="309"/>
      <c r="CEC294" s="309"/>
      <c r="CED294" s="309"/>
      <c r="CEE294" s="309"/>
      <c r="CEF294" s="309"/>
      <c r="CEG294" s="309"/>
      <c r="CEH294" s="309"/>
      <c r="CEI294" s="309"/>
      <c r="CEJ294" s="309"/>
      <c r="CEK294" s="309"/>
      <c r="CEL294" s="309"/>
      <c r="CEM294" s="309"/>
      <c r="CEN294" s="309"/>
      <c r="CEO294" s="309"/>
      <c r="CEP294" s="309"/>
      <c r="CEQ294" s="309"/>
      <c r="CER294" s="309"/>
      <c r="CES294" s="309"/>
      <c r="CET294" s="309"/>
      <c r="CEU294" s="309"/>
      <c r="CEV294" s="309"/>
      <c r="CEW294" s="309"/>
      <c r="CEX294" s="309"/>
      <c r="CEY294" s="309"/>
      <c r="CEZ294" s="309"/>
      <c r="CFA294" s="309"/>
      <c r="CFB294" s="309"/>
      <c r="CFC294" s="309"/>
      <c r="CFD294" s="309"/>
      <c r="CFE294" s="309"/>
      <c r="CFF294" s="309"/>
      <c r="CFG294" s="309"/>
      <c r="CFH294" s="309"/>
      <c r="CFI294" s="309"/>
      <c r="CFJ294" s="309"/>
      <c r="CFK294" s="309"/>
      <c r="CFL294" s="309"/>
      <c r="CFM294" s="309"/>
      <c r="CFN294" s="309"/>
      <c r="CFO294" s="309"/>
      <c r="CFP294" s="309"/>
      <c r="CFQ294" s="309"/>
      <c r="CFR294" s="309"/>
      <c r="CFS294" s="309"/>
      <c r="CFT294" s="309"/>
      <c r="CFU294" s="309"/>
      <c r="CFV294" s="309"/>
      <c r="CFW294" s="309"/>
      <c r="CFX294" s="309"/>
      <c r="CFY294" s="309"/>
      <c r="CFZ294" s="309"/>
      <c r="CGA294" s="309"/>
      <c r="CGB294" s="309"/>
      <c r="CGC294" s="309"/>
      <c r="CGD294" s="309"/>
      <c r="CGE294" s="309"/>
      <c r="CGF294" s="309"/>
      <c r="CGG294" s="309"/>
      <c r="CGH294" s="309"/>
      <c r="CGI294" s="309"/>
      <c r="CGJ294" s="309"/>
      <c r="CGK294" s="309"/>
      <c r="CGL294" s="309"/>
      <c r="CGM294" s="309"/>
      <c r="CGN294" s="309"/>
      <c r="CGO294" s="309"/>
      <c r="CGP294" s="309"/>
      <c r="CGQ294" s="309"/>
      <c r="CGR294" s="309"/>
      <c r="CGS294" s="309"/>
      <c r="CGT294" s="309"/>
      <c r="CGU294" s="309"/>
      <c r="CGV294" s="309"/>
      <c r="CGW294" s="309"/>
      <c r="CGX294" s="309"/>
      <c r="CGY294" s="309"/>
      <c r="CGZ294" s="309"/>
      <c r="CHA294" s="309"/>
      <c r="CHB294" s="309"/>
      <c r="CHC294" s="309"/>
      <c r="CHD294" s="309"/>
      <c r="CHE294" s="309"/>
      <c r="CHF294" s="309"/>
      <c r="CHG294" s="309"/>
      <c r="CHH294" s="309"/>
      <c r="CHI294" s="309"/>
      <c r="CHJ294" s="309"/>
      <c r="CHK294" s="309"/>
      <c r="CHL294" s="309"/>
      <c r="CHM294" s="309"/>
      <c r="CHN294" s="309"/>
      <c r="CHO294" s="309"/>
      <c r="CHP294" s="309"/>
      <c r="CHQ294" s="309"/>
      <c r="CHR294" s="309"/>
      <c r="CHS294" s="309"/>
      <c r="CHT294" s="309"/>
      <c r="CHU294" s="309"/>
      <c r="CHV294" s="309"/>
      <c r="CHW294" s="309"/>
      <c r="CHX294" s="309"/>
      <c r="CHY294" s="309"/>
      <c r="CHZ294" s="309"/>
      <c r="CIA294" s="309"/>
      <c r="CIB294" s="309"/>
      <c r="CIC294" s="309"/>
      <c r="CID294" s="309"/>
      <c r="CIE294" s="309"/>
      <c r="CIF294" s="309"/>
      <c r="CIG294" s="309"/>
      <c r="CIH294" s="309"/>
      <c r="CII294" s="309"/>
      <c r="CIJ294" s="309"/>
      <c r="CIK294" s="309"/>
      <c r="CIL294" s="309"/>
      <c r="CIM294" s="309"/>
      <c r="CIN294" s="309"/>
      <c r="CIO294" s="309"/>
      <c r="CIP294" s="309"/>
      <c r="CIQ294" s="309"/>
      <c r="CIR294" s="309"/>
      <c r="CIS294" s="309"/>
      <c r="CIT294" s="309"/>
      <c r="CIU294" s="309"/>
      <c r="CIV294" s="309"/>
      <c r="CIW294" s="309"/>
      <c r="CIX294" s="309"/>
      <c r="CIY294" s="309"/>
      <c r="CIZ294" s="309"/>
      <c r="CJA294" s="309"/>
      <c r="CJB294" s="309"/>
      <c r="CJC294" s="309"/>
      <c r="CJD294" s="309"/>
      <c r="CJE294" s="309"/>
      <c r="CJF294" s="309"/>
      <c r="CJG294" s="309"/>
      <c r="CJH294" s="309"/>
      <c r="CJI294" s="309"/>
      <c r="CJJ294" s="309"/>
      <c r="CJK294" s="309"/>
      <c r="CJL294" s="309"/>
      <c r="CJM294" s="309"/>
      <c r="CJN294" s="309"/>
      <c r="CJO294" s="309"/>
      <c r="CJP294" s="309"/>
      <c r="CJQ294" s="309"/>
      <c r="CJR294" s="309"/>
      <c r="CJS294" s="309"/>
      <c r="CJT294" s="309"/>
      <c r="CJU294" s="309"/>
      <c r="CJV294" s="309"/>
      <c r="CJW294" s="309"/>
      <c r="CJX294" s="309"/>
      <c r="CJY294" s="309"/>
      <c r="CJZ294" s="309"/>
      <c r="CKA294" s="309"/>
      <c r="CKB294" s="309"/>
      <c r="CKC294" s="309"/>
      <c r="CKD294" s="309"/>
      <c r="CKE294" s="309"/>
      <c r="CKF294" s="309"/>
      <c r="CKG294" s="309"/>
      <c r="CKH294" s="309"/>
      <c r="CKI294" s="309"/>
      <c r="CKJ294" s="309"/>
      <c r="CKK294" s="309"/>
      <c r="CKL294" s="309"/>
      <c r="CKM294" s="309"/>
      <c r="CKN294" s="309"/>
      <c r="CKO294" s="309"/>
      <c r="CKP294" s="309"/>
      <c r="CKQ294" s="309"/>
      <c r="CKR294" s="309"/>
      <c r="CKS294" s="309"/>
      <c r="CKT294" s="309"/>
      <c r="CKU294" s="309"/>
      <c r="CKV294" s="309"/>
      <c r="CKW294" s="309"/>
      <c r="CKX294" s="309"/>
      <c r="CKY294" s="309"/>
      <c r="CKZ294" s="309"/>
      <c r="CLA294" s="309"/>
      <c r="CLB294" s="309"/>
      <c r="CLC294" s="309"/>
      <c r="CLD294" s="309"/>
      <c r="CLE294" s="309"/>
      <c r="CLF294" s="309"/>
      <c r="CLG294" s="309"/>
      <c r="CLH294" s="309"/>
      <c r="CLI294" s="309"/>
      <c r="CLJ294" s="309"/>
      <c r="CLK294" s="309"/>
      <c r="CLL294" s="309"/>
      <c r="CLM294" s="309"/>
      <c r="CLN294" s="309"/>
      <c r="CLO294" s="309"/>
      <c r="CLP294" s="309"/>
      <c r="CLQ294" s="309"/>
      <c r="CLR294" s="309"/>
      <c r="CLS294" s="309"/>
      <c r="CLT294" s="309"/>
      <c r="CLU294" s="309"/>
      <c r="CLV294" s="309"/>
      <c r="CLW294" s="309"/>
      <c r="CLX294" s="309"/>
      <c r="CLY294" s="309"/>
      <c r="CLZ294" s="309"/>
      <c r="CMA294" s="309"/>
      <c r="CMB294" s="309"/>
      <c r="CMC294" s="309"/>
      <c r="CMD294" s="309"/>
      <c r="CME294" s="309"/>
      <c r="CMF294" s="309"/>
      <c r="CMG294" s="309"/>
      <c r="CMH294" s="309"/>
      <c r="CMI294" s="309"/>
      <c r="CMJ294" s="309"/>
      <c r="CMK294" s="309"/>
      <c r="CML294" s="309"/>
      <c r="CMM294" s="309"/>
      <c r="CMN294" s="309"/>
      <c r="CMO294" s="309"/>
      <c r="CMP294" s="309"/>
      <c r="CMQ294" s="309"/>
      <c r="CMR294" s="309"/>
      <c r="CMS294" s="309"/>
      <c r="CMT294" s="309"/>
      <c r="CMU294" s="309"/>
      <c r="CMV294" s="309"/>
      <c r="CMW294" s="309"/>
      <c r="CMX294" s="309"/>
      <c r="CMY294" s="309"/>
      <c r="CMZ294" s="309"/>
      <c r="CNA294" s="309"/>
      <c r="CNB294" s="309"/>
      <c r="CNC294" s="309"/>
      <c r="CND294" s="309"/>
      <c r="CNE294" s="309"/>
      <c r="CNF294" s="309"/>
      <c r="CNG294" s="309"/>
      <c r="CNH294" s="309"/>
      <c r="CNI294" s="309"/>
      <c r="CNJ294" s="309"/>
      <c r="CNK294" s="309"/>
      <c r="CNL294" s="309"/>
      <c r="CNM294" s="309"/>
      <c r="CNN294" s="309"/>
      <c r="CNO294" s="309"/>
      <c r="CNP294" s="309"/>
      <c r="CNQ294" s="309"/>
      <c r="CNR294" s="309"/>
      <c r="CNS294" s="309"/>
      <c r="CNT294" s="309"/>
      <c r="CNU294" s="309"/>
      <c r="CNV294" s="309"/>
      <c r="CNW294" s="309"/>
      <c r="CNX294" s="309"/>
      <c r="CNY294" s="309"/>
      <c r="CNZ294" s="309"/>
      <c r="COA294" s="309"/>
      <c r="COB294" s="309"/>
      <c r="COC294" s="309"/>
      <c r="COD294" s="309"/>
      <c r="COE294" s="309"/>
      <c r="COF294" s="309"/>
      <c r="COG294" s="309"/>
      <c r="COH294" s="309"/>
      <c r="COI294" s="309"/>
      <c r="COJ294" s="309"/>
      <c r="COK294" s="309"/>
      <c r="COL294" s="309"/>
      <c r="COM294" s="309"/>
      <c r="CON294" s="309"/>
      <c r="COO294" s="309"/>
      <c r="COP294" s="309"/>
      <c r="COQ294" s="309"/>
      <c r="COR294" s="309"/>
      <c r="COS294" s="309"/>
      <c r="COT294" s="309"/>
      <c r="COU294" s="309"/>
      <c r="COV294" s="309"/>
      <c r="COW294" s="309"/>
      <c r="COX294" s="309"/>
      <c r="COY294" s="309"/>
      <c r="COZ294" s="309"/>
      <c r="CPA294" s="309"/>
      <c r="CPB294" s="309"/>
      <c r="CPC294" s="309"/>
      <c r="CPD294" s="309"/>
      <c r="CPE294" s="309"/>
      <c r="CPF294" s="309"/>
      <c r="CPG294" s="309"/>
      <c r="CPH294" s="309"/>
      <c r="CPI294" s="309"/>
      <c r="CPJ294" s="309"/>
      <c r="CPK294" s="309"/>
      <c r="CPL294" s="309"/>
      <c r="CPM294" s="309"/>
      <c r="CPN294" s="309"/>
      <c r="CPO294" s="309"/>
      <c r="CPP294" s="309"/>
      <c r="CPQ294" s="309"/>
      <c r="CPR294" s="309"/>
      <c r="CPS294" s="309"/>
      <c r="CPT294" s="309"/>
      <c r="CPU294" s="309"/>
      <c r="CPV294" s="309"/>
      <c r="CPW294" s="309"/>
      <c r="CPX294" s="309"/>
      <c r="CPY294" s="309"/>
      <c r="CPZ294" s="309"/>
      <c r="CQA294" s="309"/>
      <c r="CQB294" s="309"/>
      <c r="CQC294" s="309"/>
      <c r="CQD294" s="309"/>
      <c r="CQE294" s="309"/>
      <c r="CQF294" s="309"/>
      <c r="CQG294" s="309"/>
      <c r="CQH294" s="309"/>
      <c r="CQI294" s="309"/>
      <c r="CQJ294" s="309"/>
      <c r="CQK294" s="309"/>
      <c r="CQL294" s="309"/>
      <c r="CQM294" s="309"/>
      <c r="CQN294" s="309"/>
      <c r="CQO294" s="309"/>
      <c r="CQP294" s="309"/>
      <c r="CQQ294" s="309"/>
      <c r="CQR294" s="309"/>
      <c r="CQS294" s="309"/>
      <c r="CQT294" s="309"/>
      <c r="CQU294" s="309"/>
      <c r="CQV294" s="309"/>
      <c r="CQW294" s="309"/>
      <c r="CQX294" s="309"/>
      <c r="CQY294" s="309"/>
      <c r="CQZ294" s="309"/>
      <c r="CRA294" s="309"/>
      <c r="CRB294" s="309"/>
      <c r="CRC294" s="309"/>
      <c r="CRD294" s="309"/>
      <c r="CRE294" s="309"/>
      <c r="CRF294" s="309"/>
      <c r="CRG294" s="309"/>
      <c r="CRH294" s="309"/>
      <c r="CRI294" s="309"/>
      <c r="CRJ294" s="309"/>
      <c r="CRK294" s="309"/>
      <c r="CRL294" s="309"/>
      <c r="CRM294" s="309"/>
      <c r="CRN294" s="309"/>
      <c r="CRO294" s="309"/>
      <c r="CRP294" s="309"/>
      <c r="CRQ294" s="309"/>
      <c r="CRR294" s="309"/>
      <c r="CRS294" s="309"/>
      <c r="CRT294" s="309"/>
      <c r="CRU294" s="309"/>
      <c r="CRV294" s="309"/>
      <c r="CRW294" s="309"/>
      <c r="CRX294" s="309"/>
      <c r="CRY294" s="309"/>
      <c r="CRZ294" s="309"/>
      <c r="CSA294" s="309"/>
      <c r="CSB294" s="309"/>
      <c r="CSC294" s="309"/>
      <c r="CSD294" s="309"/>
      <c r="CSE294" s="309"/>
      <c r="CSF294" s="309"/>
      <c r="CSG294" s="309"/>
      <c r="CSH294" s="309"/>
      <c r="CSI294" s="309"/>
      <c r="CSJ294" s="309"/>
      <c r="CSK294" s="309"/>
      <c r="CSL294" s="309"/>
      <c r="CSM294" s="309"/>
      <c r="CSN294" s="309"/>
      <c r="CSO294" s="309"/>
      <c r="CSP294" s="309"/>
      <c r="CSQ294" s="309"/>
      <c r="CSR294" s="309"/>
      <c r="CSS294" s="309"/>
      <c r="CST294" s="309"/>
      <c r="CSU294" s="309"/>
      <c r="CSV294" s="309"/>
      <c r="CSW294" s="309"/>
      <c r="CSX294" s="309"/>
      <c r="CSY294" s="309"/>
      <c r="CSZ294" s="309"/>
      <c r="CTA294" s="309"/>
      <c r="CTB294" s="309"/>
      <c r="CTC294" s="309"/>
      <c r="CTD294" s="309"/>
      <c r="CTE294" s="309"/>
      <c r="CTF294" s="309"/>
      <c r="CTG294" s="309"/>
      <c r="CTH294" s="309"/>
      <c r="CTI294" s="309"/>
      <c r="CTJ294" s="309"/>
      <c r="CTK294" s="309"/>
      <c r="CTL294" s="309"/>
      <c r="CTM294" s="309"/>
      <c r="CTN294" s="309"/>
      <c r="CTO294" s="309"/>
      <c r="CTP294" s="309"/>
      <c r="CTQ294" s="309"/>
      <c r="CTR294" s="309"/>
      <c r="CTS294" s="309"/>
      <c r="CTT294" s="309"/>
      <c r="CTU294" s="309"/>
      <c r="CTV294" s="309"/>
      <c r="CTW294" s="309"/>
      <c r="CTX294" s="309"/>
      <c r="CTY294" s="309"/>
      <c r="CTZ294" s="309"/>
      <c r="CUA294" s="309"/>
      <c r="CUB294" s="309"/>
      <c r="CUC294" s="309"/>
      <c r="CUD294" s="309"/>
      <c r="CUE294" s="309"/>
      <c r="CUF294" s="309"/>
      <c r="CUG294" s="309"/>
      <c r="CUH294" s="309"/>
      <c r="CUI294" s="309"/>
      <c r="CUJ294" s="309"/>
      <c r="CUK294" s="309"/>
      <c r="CUL294" s="309"/>
      <c r="CUM294" s="309"/>
      <c r="CUN294" s="309"/>
      <c r="CUO294" s="309"/>
      <c r="CUP294" s="309"/>
      <c r="CUQ294" s="309"/>
      <c r="CUR294" s="309"/>
      <c r="CUS294" s="309"/>
      <c r="CUT294" s="309"/>
      <c r="CUU294" s="309"/>
      <c r="CUV294" s="309"/>
      <c r="CUW294" s="309"/>
      <c r="CUX294" s="309"/>
      <c r="CUY294" s="309"/>
      <c r="CUZ294" s="309"/>
      <c r="CVA294" s="309"/>
      <c r="CVB294" s="309"/>
      <c r="CVC294" s="309"/>
      <c r="CVD294" s="309"/>
      <c r="CVE294" s="309"/>
      <c r="CVF294" s="309"/>
      <c r="CVG294" s="309"/>
      <c r="CVH294" s="309"/>
      <c r="CVI294" s="309"/>
      <c r="CVJ294" s="309"/>
      <c r="CVK294" s="309"/>
      <c r="CVL294" s="309"/>
      <c r="CVM294" s="309"/>
      <c r="CVN294" s="309"/>
      <c r="CVO294" s="309"/>
      <c r="CVP294" s="309"/>
      <c r="CVQ294" s="309"/>
      <c r="CVR294" s="309"/>
      <c r="CVS294" s="309"/>
      <c r="CVT294" s="309"/>
      <c r="CVU294" s="309"/>
      <c r="CVV294" s="309"/>
      <c r="CVW294" s="309"/>
      <c r="CVX294" s="309"/>
      <c r="CVY294" s="309"/>
      <c r="CVZ294" s="309"/>
      <c r="CWA294" s="309"/>
      <c r="CWB294" s="309"/>
      <c r="CWC294" s="309"/>
      <c r="CWD294" s="309"/>
      <c r="CWE294" s="309"/>
      <c r="CWF294" s="309"/>
      <c r="CWG294" s="309"/>
      <c r="CWH294" s="309"/>
      <c r="CWI294" s="309"/>
      <c r="CWJ294" s="309"/>
      <c r="CWK294" s="309"/>
      <c r="CWL294" s="309"/>
      <c r="CWM294" s="309"/>
      <c r="CWN294" s="309"/>
      <c r="CWO294" s="309"/>
      <c r="CWP294" s="309"/>
      <c r="CWQ294" s="309"/>
      <c r="CWR294" s="309"/>
      <c r="CWS294" s="309"/>
      <c r="CWT294" s="309"/>
      <c r="CWU294" s="309"/>
      <c r="CWV294" s="309"/>
      <c r="CWW294" s="309"/>
      <c r="CWX294" s="309"/>
      <c r="CWY294" s="309"/>
      <c r="CWZ294" s="309"/>
      <c r="CXA294" s="309"/>
      <c r="CXB294" s="309"/>
      <c r="CXC294" s="309"/>
      <c r="CXD294" s="309"/>
      <c r="CXE294" s="309"/>
      <c r="CXF294" s="309"/>
      <c r="CXG294" s="309"/>
      <c r="CXH294" s="309"/>
      <c r="CXI294" s="309"/>
      <c r="CXJ294" s="309"/>
      <c r="CXK294" s="309"/>
      <c r="CXL294" s="309"/>
      <c r="CXM294" s="309"/>
      <c r="CXN294" s="309"/>
      <c r="CXO294" s="309"/>
      <c r="CXP294" s="309"/>
      <c r="CXQ294" s="309"/>
      <c r="CXR294" s="309"/>
      <c r="CXS294" s="309"/>
      <c r="CXT294" s="309"/>
      <c r="CXU294" s="309"/>
      <c r="CXV294" s="309"/>
      <c r="CXW294" s="309"/>
      <c r="CXX294" s="309"/>
      <c r="CXY294" s="309"/>
      <c r="CXZ294" s="309"/>
      <c r="CYA294" s="309"/>
      <c r="CYB294" s="309"/>
      <c r="CYC294" s="309"/>
      <c r="CYD294" s="309"/>
      <c r="CYE294" s="309"/>
      <c r="CYF294" s="309"/>
      <c r="CYG294" s="309"/>
      <c r="CYH294" s="309"/>
      <c r="CYI294" s="309"/>
      <c r="CYJ294" s="309"/>
      <c r="CYK294" s="309"/>
      <c r="CYL294" s="309"/>
      <c r="CYM294" s="309"/>
      <c r="CYN294" s="309"/>
      <c r="CYO294" s="309"/>
      <c r="CYP294" s="309"/>
      <c r="CYQ294" s="309"/>
      <c r="CYR294" s="309"/>
      <c r="CYS294" s="309"/>
      <c r="CYT294" s="309"/>
      <c r="CYU294" s="309"/>
      <c r="CYV294" s="309"/>
      <c r="CYW294" s="309"/>
      <c r="CYX294" s="309"/>
      <c r="CYY294" s="309"/>
      <c r="CYZ294" s="309"/>
      <c r="CZA294" s="309"/>
      <c r="CZB294" s="309"/>
      <c r="CZC294" s="309"/>
      <c r="CZD294" s="309"/>
      <c r="CZE294" s="309"/>
      <c r="CZF294" s="309"/>
      <c r="CZG294" s="309"/>
      <c r="CZH294" s="309"/>
      <c r="CZI294" s="309"/>
      <c r="CZJ294" s="309"/>
      <c r="CZK294" s="309"/>
      <c r="CZL294" s="309"/>
      <c r="CZM294" s="309"/>
      <c r="CZN294" s="309"/>
      <c r="CZO294" s="309"/>
      <c r="CZP294" s="309"/>
      <c r="CZQ294" s="309"/>
      <c r="CZR294" s="309"/>
      <c r="CZS294" s="309"/>
      <c r="CZT294" s="309"/>
      <c r="CZU294" s="309"/>
      <c r="CZV294" s="309"/>
      <c r="CZW294" s="309"/>
      <c r="CZX294" s="309"/>
      <c r="CZY294" s="309"/>
      <c r="CZZ294" s="309"/>
      <c r="DAA294" s="309"/>
      <c r="DAB294" s="309"/>
      <c r="DAC294" s="309"/>
      <c r="DAD294" s="309"/>
      <c r="DAE294" s="309"/>
      <c r="DAF294" s="309"/>
      <c r="DAG294" s="309"/>
      <c r="DAH294" s="309"/>
      <c r="DAI294" s="309"/>
      <c r="DAJ294" s="309"/>
      <c r="DAK294" s="309"/>
      <c r="DAL294" s="309"/>
      <c r="DAM294" s="309"/>
      <c r="DAN294" s="309"/>
      <c r="DAO294" s="309"/>
      <c r="DAP294" s="309"/>
      <c r="DAQ294" s="309"/>
      <c r="DAR294" s="309"/>
      <c r="DAS294" s="309"/>
      <c r="DAT294" s="309"/>
      <c r="DAU294" s="309"/>
      <c r="DAV294" s="309"/>
      <c r="DAW294" s="309"/>
      <c r="DAX294" s="309"/>
      <c r="DAY294" s="309"/>
      <c r="DAZ294" s="309"/>
      <c r="DBA294" s="309"/>
      <c r="DBB294" s="309"/>
      <c r="DBC294" s="309"/>
      <c r="DBD294" s="309"/>
      <c r="DBE294" s="309"/>
      <c r="DBF294" s="309"/>
      <c r="DBG294" s="309"/>
      <c r="DBH294" s="309"/>
      <c r="DBI294" s="309"/>
      <c r="DBJ294" s="309"/>
      <c r="DBK294" s="309"/>
      <c r="DBL294" s="309"/>
      <c r="DBM294" s="309"/>
      <c r="DBN294" s="309"/>
      <c r="DBO294" s="309"/>
      <c r="DBP294" s="309"/>
      <c r="DBQ294" s="309"/>
      <c r="DBR294" s="309"/>
      <c r="DBS294" s="309"/>
      <c r="DBT294" s="309"/>
      <c r="DBU294" s="309"/>
      <c r="DBV294" s="309"/>
      <c r="DBW294" s="309"/>
      <c r="DBX294" s="309"/>
      <c r="DBY294" s="309"/>
      <c r="DBZ294" s="309"/>
      <c r="DCA294" s="309"/>
      <c r="DCB294" s="309"/>
      <c r="DCC294" s="309"/>
      <c r="DCD294" s="309"/>
      <c r="DCE294" s="309"/>
      <c r="DCF294" s="309"/>
      <c r="DCG294" s="309"/>
      <c r="DCH294" s="309"/>
      <c r="DCI294" s="309"/>
      <c r="DCJ294" s="309"/>
      <c r="DCK294" s="309"/>
      <c r="DCL294" s="309"/>
      <c r="DCM294" s="309"/>
      <c r="DCN294" s="309"/>
      <c r="DCO294" s="309"/>
      <c r="DCP294" s="309"/>
      <c r="DCQ294" s="309"/>
      <c r="DCR294" s="309"/>
      <c r="DCS294" s="309"/>
      <c r="DCT294" s="309"/>
      <c r="DCU294" s="309"/>
      <c r="DCV294" s="309"/>
      <c r="DCW294" s="309"/>
      <c r="DCX294" s="309"/>
      <c r="DCY294" s="309"/>
      <c r="DCZ294" s="309"/>
      <c r="DDA294" s="309"/>
      <c r="DDB294" s="309"/>
      <c r="DDC294" s="309"/>
      <c r="DDD294" s="309"/>
      <c r="DDE294" s="309"/>
      <c r="DDF294" s="309"/>
      <c r="DDG294" s="309"/>
      <c r="DDH294" s="309"/>
      <c r="DDI294" s="309"/>
      <c r="DDJ294" s="309"/>
      <c r="DDK294" s="309"/>
      <c r="DDL294" s="309"/>
      <c r="DDM294" s="309"/>
      <c r="DDN294" s="309"/>
      <c r="DDO294" s="309"/>
      <c r="DDP294" s="309"/>
      <c r="DDQ294" s="309"/>
      <c r="DDR294" s="309"/>
      <c r="DDS294" s="309"/>
      <c r="DDT294" s="309"/>
      <c r="DDU294" s="309"/>
      <c r="DDV294" s="309"/>
      <c r="DDW294" s="309"/>
      <c r="DDX294" s="309"/>
      <c r="DDY294" s="309"/>
      <c r="DDZ294" s="309"/>
      <c r="DEA294" s="309"/>
      <c r="DEB294" s="309"/>
      <c r="DEC294" s="309"/>
      <c r="DED294" s="309"/>
      <c r="DEE294" s="309"/>
      <c r="DEF294" s="309"/>
      <c r="DEG294" s="309"/>
      <c r="DEH294" s="309"/>
      <c r="DEI294" s="309"/>
      <c r="DEJ294" s="309"/>
      <c r="DEK294" s="309"/>
      <c r="DEL294" s="309"/>
      <c r="DEM294" s="309"/>
      <c r="DEN294" s="309"/>
      <c r="DEO294" s="309"/>
      <c r="DEP294" s="309"/>
      <c r="DEQ294" s="309"/>
      <c r="DER294" s="309"/>
      <c r="DES294" s="309"/>
      <c r="DET294" s="309"/>
      <c r="DEU294" s="309"/>
      <c r="DEV294" s="309"/>
      <c r="DEW294" s="309"/>
      <c r="DEX294" s="309"/>
      <c r="DEY294" s="309"/>
      <c r="DEZ294" s="309"/>
      <c r="DFA294" s="309"/>
      <c r="DFB294" s="309"/>
      <c r="DFC294" s="309"/>
      <c r="DFD294" s="309"/>
      <c r="DFE294" s="309"/>
      <c r="DFF294" s="309"/>
      <c r="DFG294" s="309"/>
      <c r="DFH294" s="309"/>
      <c r="DFI294" s="309"/>
      <c r="DFJ294" s="309"/>
      <c r="DFK294" s="309"/>
      <c r="DFL294" s="309"/>
      <c r="DFM294" s="309"/>
      <c r="DFN294" s="309"/>
      <c r="DFO294" s="309"/>
      <c r="DFP294" s="309"/>
      <c r="DFQ294" s="309"/>
      <c r="DFR294" s="309"/>
      <c r="DFS294" s="309"/>
      <c r="DFT294" s="309"/>
      <c r="DFU294" s="309"/>
      <c r="DFV294" s="309"/>
      <c r="DFW294" s="309"/>
      <c r="DFX294" s="309"/>
      <c r="DFY294" s="309"/>
      <c r="DFZ294" s="309"/>
      <c r="DGA294" s="309"/>
      <c r="DGB294" s="309"/>
      <c r="DGC294" s="309"/>
      <c r="DGD294" s="309"/>
      <c r="DGE294" s="309"/>
      <c r="DGF294" s="309"/>
      <c r="DGG294" s="309"/>
      <c r="DGH294" s="309"/>
      <c r="DGI294" s="309"/>
      <c r="DGJ294" s="309"/>
      <c r="DGK294" s="309"/>
      <c r="DGL294" s="309"/>
      <c r="DGM294" s="309"/>
      <c r="DGN294" s="309"/>
      <c r="DGO294" s="309"/>
      <c r="DGP294" s="309"/>
      <c r="DGQ294" s="309"/>
      <c r="DGR294" s="309"/>
      <c r="DGS294" s="309"/>
      <c r="DGT294" s="309"/>
      <c r="DGU294" s="309"/>
      <c r="DGV294" s="309"/>
      <c r="DGW294" s="309"/>
      <c r="DGX294" s="309"/>
      <c r="DGY294" s="309"/>
      <c r="DGZ294" s="309"/>
      <c r="DHA294" s="309"/>
      <c r="DHB294" s="309"/>
      <c r="DHC294" s="309"/>
      <c r="DHD294" s="309"/>
      <c r="DHE294" s="309"/>
      <c r="DHF294" s="309"/>
      <c r="DHG294" s="309"/>
      <c r="DHH294" s="309"/>
      <c r="DHI294" s="309"/>
      <c r="DHJ294" s="309"/>
      <c r="DHK294" s="309"/>
      <c r="DHL294" s="309"/>
      <c r="DHM294" s="309"/>
      <c r="DHN294" s="309"/>
      <c r="DHO294" s="309"/>
      <c r="DHP294" s="309"/>
      <c r="DHQ294" s="309"/>
      <c r="DHR294" s="309"/>
      <c r="DHS294" s="309"/>
      <c r="DHT294" s="309"/>
      <c r="DHU294" s="309"/>
      <c r="DHV294" s="309"/>
      <c r="DHW294" s="309"/>
      <c r="DHX294" s="309"/>
      <c r="DHY294" s="309"/>
      <c r="DHZ294" s="309"/>
      <c r="DIA294" s="309"/>
      <c r="DIB294" s="309"/>
      <c r="DIC294" s="309"/>
      <c r="DID294" s="309"/>
      <c r="DIE294" s="309"/>
      <c r="DIF294" s="309"/>
      <c r="DIG294" s="309"/>
      <c r="DIH294" s="309"/>
      <c r="DII294" s="309"/>
      <c r="DIJ294" s="309"/>
      <c r="DIK294" s="309"/>
      <c r="DIL294" s="309"/>
      <c r="DIM294" s="309"/>
      <c r="DIN294" s="309"/>
      <c r="DIO294" s="309"/>
      <c r="DIP294" s="309"/>
      <c r="DIQ294" s="309"/>
      <c r="DIR294" s="309"/>
      <c r="DIS294" s="309"/>
      <c r="DIT294" s="309"/>
      <c r="DIU294" s="309"/>
      <c r="DIV294" s="309"/>
      <c r="DIW294" s="309"/>
      <c r="DIX294" s="309"/>
      <c r="DIY294" s="309"/>
      <c r="DIZ294" s="309"/>
      <c r="DJA294" s="309"/>
      <c r="DJB294" s="309"/>
      <c r="DJC294" s="309"/>
      <c r="DJD294" s="309"/>
      <c r="DJE294" s="309"/>
      <c r="DJF294" s="309"/>
      <c r="DJG294" s="309"/>
      <c r="DJH294" s="309"/>
      <c r="DJI294" s="309"/>
      <c r="DJJ294" s="309"/>
      <c r="DJK294" s="309"/>
      <c r="DJL294" s="309"/>
      <c r="DJM294" s="309"/>
      <c r="DJN294" s="309"/>
      <c r="DJO294" s="309"/>
      <c r="DJP294" s="309"/>
      <c r="DJQ294" s="309"/>
      <c r="DJR294" s="309"/>
      <c r="DJS294" s="309"/>
      <c r="DJT294" s="309"/>
      <c r="DJU294" s="309"/>
      <c r="DJV294" s="309"/>
      <c r="DJW294" s="309"/>
      <c r="DJX294" s="309"/>
      <c r="DJY294" s="309"/>
      <c r="DJZ294" s="309"/>
      <c r="DKA294" s="309"/>
      <c r="DKB294" s="309"/>
      <c r="DKC294" s="309"/>
      <c r="DKD294" s="309"/>
      <c r="DKE294" s="309"/>
      <c r="DKF294" s="309"/>
      <c r="DKG294" s="309"/>
      <c r="DKH294" s="309"/>
      <c r="DKI294" s="309"/>
      <c r="DKJ294" s="309"/>
      <c r="DKK294" s="309"/>
      <c r="DKL294" s="309"/>
      <c r="DKM294" s="309"/>
      <c r="DKN294" s="309"/>
      <c r="DKO294" s="309"/>
      <c r="DKP294" s="309"/>
      <c r="DKQ294" s="309"/>
      <c r="DKR294" s="309"/>
      <c r="DKS294" s="309"/>
      <c r="DKT294" s="309"/>
      <c r="DKU294" s="309"/>
      <c r="DKV294" s="309"/>
      <c r="DKW294" s="309"/>
      <c r="DKX294" s="309"/>
      <c r="DKY294" s="309"/>
      <c r="DKZ294" s="309"/>
      <c r="DLA294" s="309"/>
      <c r="DLB294" s="309"/>
      <c r="DLC294" s="309"/>
      <c r="DLD294" s="309"/>
      <c r="DLE294" s="309"/>
      <c r="DLF294" s="309"/>
      <c r="DLG294" s="309"/>
      <c r="DLH294" s="309"/>
      <c r="DLI294" s="309"/>
      <c r="DLJ294" s="309"/>
      <c r="DLK294" s="309"/>
      <c r="DLL294" s="309"/>
      <c r="DLM294" s="309"/>
      <c r="DLN294" s="309"/>
      <c r="DLO294" s="309"/>
      <c r="DLP294" s="309"/>
      <c r="DLQ294" s="309"/>
      <c r="DLR294" s="309"/>
      <c r="DLS294" s="309"/>
      <c r="DLT294" s="309"/>
      <c r="DLU294" s="309"/>
      <c r="DLV294" s="309"/>
      <c r="DLW294" s="309"/>
      <c r="DLX294" s="309"/>
      <c r="DLY294" s="309"/>
      <c r="DLZ294" s="309"/>
      <c r="DMA294" s="309"/>
      <c r="DMB294" s="309"/>
      <c r="DMC294" s="309"/>
      <c r="DMD294" s="309"/>
      <c r="DME294" s="309"/>
      <c r="DMF294" s="309"/>
      <c r="DMG294" s="309"/>
      <c r="DMH294" s="309"/>
      <c r="DMI294" s="309"/>
      <c r="DMJ294" s="309"/>
      <c r="DMK294" s="309"/>
      <c r="DML294" s="309"/>
      <c r="DMM294" s="309"/>
      <c r="DMN294" s="309"/>
      <c r="DMO294" s="309"/>
      <c r="DMP294" s="309"/>
      <c r="DMQ294" s="309"/>
      <c r="DMR294" s="309"/>
      <c r="DMS294" s="309"/>
      <c r="DMT294" s="309"/>
      <c r="DMU294" s="309"/>
      <c r="DMV294" s="309"/>
      <c r="DMW294" s="309"/>
      <c r="DMX294" s="309"/>
      <c r="DMY294" s="309"/>
      <c r="DMZ294" s="309"/>
      <c r="DNA294" s="309"/>
      <c r="DNB294" s="309"/>
      <c r="DNC294" s="309"/>
      <c r="DND294" s="309"/>
      <c r="DNE294" s="309"/>
      <c r="DNF294" s="309"/>
      <c r="DNG294" s="309"/>
      <c r="DNH294" s="309"/>
      <c r="DNI294" s="309"/>
      <c r="DNJ294" s="309"/>
      <c r="DNK294" s="309"/>
      <c r="DNL294" s="309"/>
      <c r="DNM294" s="309"/>
      <c r="DNN294" s="309"/>
      <c r="DNO294" s="309"/>
      <c r="DNP294" s="309"/>
      <c r="DNQ294" s="309"/>
      <c r="DNR294" s="309"/>
      <c r="DNS294" s="309"/>
      <c r="DNT294" s="309"/>
      <c r="DNU294" s="309"/>
      <c r="DNV294" s="309"/>
      <c r="DNW294" s="309"/>
      <c r="DNX294" s="309"/>
      <c r="DNY294" s="309"/>
      <c r="DNZ294" s="309"/>
      <c r="DOA294" s="309"/>
      <c r="DOB294" s="309"/>
      <c r="DOC294" s="309"/>
      <c r="DOD294" s="309"/>
      <c r="DOE294" s="309"/>
      <c r="DOF294" s="309"/>
      <c r="DOG294" s="309"/>
      <c r="DOH294" s="309"/>
      <c r="DOI294" s="309"/>
      <c r="DOJ294" s="309"/>
      <c r="DOK294" s="309"/>
      <c r="DOL294" s="309"/>
      <c r="DOM294" s="309"/>
      <c r="DON294" s="309"/>
      <c r="DOO294" s="309"/>
      <c r="DOP294" s="309"/>
      <c r="DOQ294" s="309"/>
      <c r="DOR294" s="309"/>
      <c r="DOS294" s="309"/>
      <c r="DOT294" s="309"/>
      <c r="DOU294" s="309"/>
      <c r="DOV294" s="309"/>
      <c r="DOW294" s="309"/>
      <c r="DOX294" s="309"/>
      <c r="DOY294" s="309"/>
      <c r="DOZ294" s="309"/>
      <c r="DPA294" s="309"/>
      <c r="DPB294" s="309"/>
      <c r="DPC294" s="309"/>
      <c r="DPD294" s="309"/>
      <c r="DPE294" s="309"/>
      <c r="DPF294" s="309"/>
      <c r="DPG294" s="309"/>
      <c r="DPH294" s="309"/>
      <c r="DPI294" s="309"/>
      <c r="DPJ294" s="309"/>
      <c r="DPK294" s="309"/>
      <c r="DPL294" s="309"/>
      <c r="DPM294" s="309"/>
      <c r="DPN294" s="309"/>
      <c r="DPO294" s="309"/>
      <c r="DPP294" s="309"/>
      <c r="DPQ294" s="309"/>
      <c r="DPR294" s="309"/>
      <c r="DPS294" s="309"/>
      <c r="DPT294" s="309"/>
      <c r="DPU294" s="309"/>
      <c r="DPV294" s="309"/>
      <c r="DPW294" s="309"/>
      <c r="DPX294" s="309"/>
      <c r="DPY294" s="309"/>
      <c r="DPZ294" s="309"/>
      <c r="DQA294" s="309"/>
      <c r="DQB294" s="309"/>
      <c r="DQC294" s="309"/>
      <c r="DQD294" s="309"/>
      <c r="DQE294" s="309"/>
      <c r="DQF294" s="309"/>
      <c r="DQG294" s="309"/>
      <c r="DQH294" s="309"/>
      <c r="DQI294" s="309"/>
      <c r="DQJ294" s="309"/>
      <c r="DQK294" s="309"/>
      <c r="DQL294" s="309"/>
      <c r="DQM294" s="309"/>
      <c r="DQN294" s="309"/>
      <c r="DQO294" s="309"/>
      <c r="DQP294" s="309"/>
      <c r="DQQ294" s="309"/>
      <c r="DQR294" s="309"/>
      <c r="DQS294" s="309"/>
      <c r="DQT294" s="309"/>
      <c r="DQU294" s="309"/>
      <c r="DQV294" s="309"/>
      <c r="DQW294" s="309"/>
      <c r="DQX294" s="309"/>
      <c r="DQY294" s="309"/>
      <c r="DQZ294" s="309"/>
      <c r="DRA294" s="309"/>
      <c r="DRB294" s="309"/>
      <c r="DRC294" s="309"/>
      <c r="DRD294" s="309"/>
      <c r="DRE294" s="309"/>
      <c r="DRF294" s="309"/>
      <c r="DRG294" s="309"/>
      <c r="DRH294" s="309"/>
      <c r="DRI294" s="309"/>
      <c r="DRJ294" s="309"/>
      <c r="DRK294" s="309"/>
      <c r="DRL294" s="309"/>
      <c r="DRM294" s="309"/>
      <c r="DRN294" s="309"/>
      <c r="DRO294" s="309"/>
      <c r="DRP294" s="309"/>
      <c r="DRQ294" s="309"/>
      <c r="DRR294" s="309"/>
      <c r="DRS294" s="309"/>
      <c r="DRT294" s="309"/>
      <c r="DRU294" s="309"/>
      <c r="DRV294" s="309"/>
      <c r="DRW294" s="309"/>
      <c r="DRX294" s="309"/>
      <c r="DRY294" s="309"/>
      <c r="DRZ294" s="309"/>
      <c r="DSA294" s="309"/>
      <c r="DSB294" s="309"/>
      <c r="DSC294" s="309"/>
      <c r="DSD294" s="309"/>
      <c r="DSE294" s="309"/>
      <c r="DSF294" s="309"/>
      <c r="DSG294" s="309"/>
      <c r="DSH294" s="309"/>
      <c r="DSI294" s="309"/>
      <c r="DSJ294" s="309"/>
      <c r="DSK294" s="309"/>
      <c r="DSL294" s="309"/>
      <c r="DSM294" s="309"/>
      <c r="DSN294" s="309"/>
      <c r="DSO294" s="309"/>
      <c r="DSP294" s="309"/>
      <c r="DSQ294" s="309"/>
      <c r="DSR294" s="309"/>
      <c r="DSS294" s="309"/>
      <c r="DST294" s="309"/>
      <c r="DSU294" s="309"/>
      <c r="DSV294" s="309"/>
      <c r="DSW294" s="309"/>
      <c r="DSX294" s="309"/>
      <c r="DSY294" s="309"/>
      <c r="DSZ294" s="309"/>
      <c r="DTA294" s="309"/>
      <c r="DTB294" s="309"/>
      <c r="DTC294" s="309"/>
      <c r="DTD294" s="309"/>
      <c r="DTE294" s="309"/>
      <c r="DTF294" s="309"/>
      <c r="DTG294" s="309"/>
      <c r="DTH294" s="309"/>
      <c r="DTI294" s="309"/>
      <c r="DTJ294" s="309"/>
      <c r="DTK294" s="309"/>
      <c r="DTL294" s="309"/>
      <c r="DTM294" s="309"/>
      <c r="DTN294" s="309"/>
      <c r="DTO294" s="309"/>
      <c r="DTP294" s="309"/>
      <c r="DTQ294" s="309"/>
      <c r="DTR294" s="309"/>
      <c r="DTS294" s="309"/>
      <c r="DTT294" s="309"/>
      <c r="DTU294" s="309"/>
      <c r="DTV294" s="309"/>
      <c r="DTW294" s="309"/>
      <c r="DTX294" s="309"/>
      <c r="DTY294" s="309"/>
      <c r="DTZ294" s="309"/>
      <c r="DUA294" s="309"/>
      <c r="DUB294" s="309"/>
      <c r="DUC294" s="309"/>
      <c r="DUD294" s="309"/>
      <c r="DUE294" s="309"/>
      <c r="DUF294" s="309"/>
      <c r="DUG294" s="309"/>
      <c r="DUH294" s="309"/>
      <c r="DUI294" s="309"/>
      <c r="DUJ294" s="309"/>
      <c r="DUK294" s="309"/>
      <c r="DUL294" s="309"/>
      <c r="DUM294" s="309"/>
      <c r="DUN294" s="309"/>
      <c r="DUO294" s="309"/>
      <c r="DUP294" s="309"/>
      <c r="DUQ294" s="309"/>
      <c r="DUR294" s="309"/>
      <c r="DUS294" s="309"/>
      <c r="DUT294" s="309"/>
      <c r="DUU294" s="309"/>
      <c r="DUV294" s="309"/>
      <c r="DUW294" s="309"/>
      <c r="DUX294" s="309"/>
      <c r="DUY294" s="309"/>
      <c r="DUZ294" s="309"/>
      <c r="DVA294" s="309"/>
      <c r="DVB294" s="309"/>
      <c r="DVC294" s="309"/>
      <c r="DVD294" s="309"/>
      <c r="DVE294" s="309"/>
      <c r="DVF294" s="309"/>
      <c r="DVG294" s="309"/>
      <c r="DVH294" s="309"/>
      <c r="DVI294" s="309"/>
      <c r="DVJ294" s="309"/>
      <c r="DVK294" s="309"/>
      <c r="DVL294" s="309"/>
      <c r="DVM294" s="309"/>
      <c r="DVN294" s="309"/>
      <c r="DVO294" s="309"/>
      <c r="DVP294" s="309"/>
      <c r="DVQ294" s="309"/>
      <c r="DVR294" s="309"/>
      <c r="DVS294" s="309"/>
      <c r="DVT294" s="309"/>
      <c r="DVU294" s="309"/>
      <c r="DVV294" s="309"/>
      <c r="DVW294" s="309"/>
      <c r="DVX294" s="309"/>
      <c r="DVY294" s="309"/>
      <c r="DVZ294" s="309"/>
      <c r="DWA294" s="309"/>
      <c r="DWB294" s="309"/>
      <c r="DWC294" s="309"/>
      <c r="DWD294" s="309"/>
      <c r="DWE294" s="309"/>
      <c r="DWF294" s="309"/>
      <c r="DWG294" s="309"/>
      <c r="DWH294" s="309"/>
      <c r="DWI294" s="309"/>
      <c r="DWJ294" s="309"/>
      <c r="DWK294" s="309"/>
      <c r="DWL294" s="309"/>
      <c r="DWM294" s="309"/>
      <c r="DWN294" s="309"/>
      <c r="DWO294" s="309"/>
      <c r="DWP294" s="309"/>
      <c r="DWQ294" s="309"/>
      <c r="DWR294" s="309"/>
      <c r="DWS294" s="309"/>
      <c r="DWT294" s="309"/>
      <c r="DWU294" s="309"/>
      <c r="DWV294" s="309"/>
      <c r="DWW294" s="309"/>
      <c r="DWX294" s="309"/>
      <c r="DWY294" s="309"/>
      <c r="DWZ294" s="309"/>
      <c r="DXA294" s="309"/>
      <c r="DXB294" s="309"/>
      <c r="DXC294" s="309"/>
      <c r="DXD294" s="309"/>
      <c r="DXE294" s="309"/>
      <c r="DXF294" s="309"/>
      <c r="DXG294" s="309"/>
      <c r="DXH294" s="309"/>
      <c r="DXI294" s="309"/>
      <c r="DXJ294" s="309"/>
      <c r="DXK294" s="309"/>
      <c r="DXL294" s="309"/>
      <c r="DXM294" s="309"/>
      <c r="DXN294" s="309"/>
      <c r="DXO294" s="309"/>
      <c r="DXP294" s="309"/>
      <c r="DXQ294" s="309"/>
      <c r="DXR294" s="309"/>
      <c r="DXS294" s="309"/>
      <c r="DXT294" s="309"/>
      <c r="DXU294" s="309"/>
      <c r="DXV294" s="309"/>
      <c r="DXW294" s="309"/>
      <c r="DXX294" s="309"/>
      <c r="DXY294" s="309"/>
      <c r="DXZ294" s="309"/>
      <c r="DYA294" s="309"/>
      <c r="DYB294" s="309"/>
      <c r="DYC294" s="309"/>
      <c r="DYD294" s="309"/>
      <c r="DYE294" s="309"/>
      <c r="DYF294" s="309"/>
      <c r="DYG294" s="309"/>
      <c r="DYH294" s="309"/>
      <c r="DYI294" s="309"/>
      <c r="DYJ294" s="309"/>
      <c r="DYK294" s="309"/>
      <c r="DYL294" s="309"/>
      <c r="DYM294" s="309"/>
      <c r="DYN294" s="309"/>
      <c r="DYO294" s="309"/>
      <c r="DYP294" s="309"/>
      <c r="DYQ294" s="309"/>
      <c r="DYR294" s="309"/>
      <c r="DYS294" s="309"/>
      <c r="DYT294" s="309"/>
      <c r="DYU294" s="309"/>
      <c r="DYV294" s="309"/>
      <c r="DYW294" s="309"/>
      <c r="DYX294" s="309"/>
      <c r="DYY294" s="309"/>
      <c r="DYZ294" s="309"/>
      <c r="DZA294" s="309"/>
      <c r="DZB294" s="309"/>
      <c r="DZC294" s="309"/>
      <c r="DZD294" s="309"/>
      <c r="DZE294" s="309"/>
      <c r="DZF294" s="309"/>
      <c r="DZG294" s="309"/>
      <c r="DZH294" s="309"/>
      <c r="DZI294" s="309"/>
      <c r="DZJ294" s="309"/>
      <c r="DZK294" s="309"/>
      <c r="DZL294" s="309"/>
      <c r="DZM294" s="309"/>
      <c r="DZN294" s="309"/>
      <c r="DZO294" s="309"/>
      <c r="DZP294" s="309"/>
      <c r="DZQ294" s="309"/>
      <c r="DZR294" s="309"/>
      <c r="DZS294" s="309"/>
      <c r="DZT294" s="309"/>
      <c r="DZU294" s="309"/>
      <c r="DZV294" s="309"/>
      <c r="DZW294" s="309"/>
      <c r="DZX294" s="309"/>
      <c r="DZY294" s="309"/>
      <c r="DZZ294" s="309"/>
      <c r="EAA294" s="309"/>
      <c r="EAB294" s="309"/>
      <c r="EAC294" s="309"/>
      <c r="EAD294" s="309"/>
      <c r="EAE294" s="309"/>
      <c r="EAF294" s="309"/>
      <c r="EAG294" s="309"/>
      <c r="EAH294" s="309"/>
      <c r="EAI294" s="309"/>
      <c r="EAJ294" s="309"/>
      <c r="EAK294" s="309"/>
      <c r="EAL294" s="309"/>
      <c r="EAM294" s="309"/>
      <c r="EAN294" s="309"/>
      <c r="EAO294" s="309"/>
      <c r="EAP294" s="309"/>
      <c r="EAQ294" s="309"/>
      <c r="EAR294" s="309"/>
      <c r="EAS294" s="309"/>
      <c r="EAT294" s="309"/>
      <c r="EAU294" s="309"/>
      <c r="EAV294" s="309"/>
      <c r="EAW294" s="309"/>
      <c r="EAX294" s="309"/>
      <c r="EAY294" s="309"/>
      <c r="EAZ294" s="309"/>
      <c r="EBA294" s="309"/>
      <c r="EBB294" s="309"/>
      <c r="EBC294" s="309"/>
      <c r="EBD294" s="309"/>
      <c r="EBE294" s="309"/>
      <c r="EBF294" s="309"/>
      <c r="EBG294" s="309"/>
      <c r="EBH294" s="309"/>
      <c r="EBI294" s="309"/>
      <c r="EBJ294" s="309"/>
      <c r="EBK294" s="309"/>
      <c r="EBL294" s="309"/>
      <c r="EBM294" s="309"/>
      <c r="EBN294" s="309"/>
      <c r="EBO294" s="309"/>
      <c r="EBP294" s="309"/>
      <c r="EBQ294" s="309"/>
      <c r="EBR294" s="309"/>
      <c r="EBS294" s="309"/>
      <c r="EBT294" s="309"/>
      <c r="EBU294" s="309"/>
      <c r="EBV294" s="309"/>
      <c r="EBW294" s="309"/>
      <c r="EBX294" s="309"/>
      <c r="EBY294" s="309"/>
      <c r="EBZ294" s="309"/>
      <c r="ECA294" s="309"/>
      <c r="ECB294" s="309"/>
      <c r="ECC294" s="309"/>
      <c r="ECD294" s="309"/>
      <c r="ECE294" s="309"/>
      <c r="ECF294" s="309"/>
      <c r="ECG294" s="309"/>
      <c r="ECH294" s="309"/>
      <c r="ECI294" s="309"/>
      <c r="ECJ294" s="309"/>
      <c r="ECK294" s="309"/>
      <c r="ECL294" s="309"/>
      <c r="ECM294" s="309"/>
      <c r="ECN294" s="309"/>
      <c r="ECO294" s="309"/>
      <c r="ECP294" s="309"/>
      <c r="ECQ294" s="309"/>
      <c r="ECR294" s="309"/>
      <c r="ECS294" s="309"/>
      <c r="ECT294" s="309"/>
      <c r="ECU294" s="309"/>
      <c r="ECV294" s="309"/>
      <c r="ECW294" s="309"/>
      <c r="ECX294" s="309"/>
      <c r="ECY294" s="309"/>
      <c r="ECZ294" s="309"/>
      <c r="EDA294" s="309"/>
      <c r="EDB294" s="309"/>
      <c r="EDC294" s="309"/>
      <c r="EDD294" s="309"/>
      <c r="EDE294" s="309"/>
      <c r="EDF294" s="309"/>
      <c r="EDG294" s="309"/>
      <c r="EDH294" s="309"/>
      <c r="EDI294" s="309"/>
      <c r="EDJ294" s="309"/>
      <c r="EDK294" s="309"/>
      <c r="EDL294" s="309"/>
      <c r="EDM294" s="309"/>
      <c r="EDN294" s="309"/>
      <c r="EDO294" s="309"/>
      <c r="EDP294" s="309"/>
      <c r="EDQ294" s="309"/>
      <c r="EDR294" s="309"/>
      <c r="EDS294" s="309"/>
      <c r="EDT294" s="309"/>
      <c r="EDU294" s="309"/>
      <c r="EDV294" s="309"/>
      <c r="EDW294" s="309"/>
      <c r="EDX294" s="309"/>
      <c r="EDY294" s="309"/>
      <c r="EDZ294" s="309"/>
      <c r="EEA294" s="309"/>
      <c r="EEB294" s="309"/>
      <c r="EEC294" s="309"/>
      <c r="EED294" s="309"/>
      <c r="EEE294" s="309"/>
      <c r="EEF294" s="309"/>
      <c r="EEG294" s="309"/>
      <c r="EEH294" s="309"/>
      <c r="EEI294" s="309"/>
      <c r="EEJ294" s="309"/>
      <c r="EEK294" s="309"/>
      <c r="EEL294" s="309"/>
      <c r="EEM294" s="309"/>
      <c r="EEN294" s="309"/>
      <c r="EEO294" s="309"/>
      <c r="EEP294" s="309"/>
      <c r="EEQ294" s="309"/>
      <c r="EER294" s="309"/>
      <c r="EES294" s="309"/>
      <c r="EET294" s="309"/>
      <c r="EEU294" s="309"/>
      <c r="EEV294" s="309"/>
      <c r="EEW294" s="309"/>
      <c r="EEX294" s="309"/>
      <c r="EEY294" s="309"/>
      <c r="EEZ294" s="309"/>
      <c r="EFA294" s="309"/>
      <c r="EFB294" s="309"/>
      <c r="EFC294" s="309"/>
      <c r="EFD294" s="309"/>
      <c r="EFE294" s="309"/>
      <c r="EFF294" s="309"/>
      <c r="EFG294" s="309"/>
      <c r="EFH294" s="309"/>
      <c r="EFI294" s="309"/>
      <c r="EFJ294" s="309"/>
      <c r="EFK294" s="309"/>
      <c r="EFL294" s="309"/>
      <c r="EFM294" s="309"/>
      <c r="EFN294" s="309"/>
      <c r="EFO294" s="309"/>
      <c r="EFP294" s="309"/>
      <c r="EFQ294" s="309"/>
      <c r="EFR294" s="309"/>
      <c r="EFS294" s="309"/>
      <c r="EFT294" s="309"/>
      <c r="EFU294" s="309"/>
      <c r="EFV294" s="309"/>
      <c r="EFW294" s="309"/>
      <c r="EFX294" s="309"/>
      <c r="EFY294" s="309"/>
      <c r="EFZ294" s="309"/>
      <c r="EGA294" s="309"/>
      <c r="EGB294" s="309"/>
      <c r="EGC294" s="309"/>
      <c r="EGD294" s="309"/>
      <c r="EGE294" s="309"/>
      <c r="EGF294" s="309"/>
      <c r="EGG294" s="309"/>
      <c r="EGH294" s="309"/>
      <c r="EGI294" s="309"/>
      <c r="EGJ294" s="309"/>
      <c r="EGK294" s="309"/>
      <c r="EGL294" s="309"/>
      <c r="EGM294" s="309"/>
      <c r="EGN294" s="309"/>
      <c r="EGO294" s="309"/>
      <c r="EGP294" s="309"/>
      <c r="EGQ294" s="309"/>
      <c r="EGR294" s="309"/>
      <c r="EGS294" s="309"/>
      <c r="EGT294" s="309"/>
      <c r="EGU294" s="309"/>
      <c r="EGV294" s="309"/>
      <c r="EGW294" s="309"/>
      <c r="EGX294" s="309"/>
      <c r="EGY294" s="309"/>
      <c r="EGZ294" s="309"/>
      <c r="EHA294" s="309"/>
      <c r="EHB294" s="309"/>
      <c r="EHC294" s="309"/>
      <c r="EHD294" s="309"/>
      <c r="EHE294" s="309"/>
      <c r="EHF294" s="309"/>
      <c r="EHG294" s="309"/>
      <c r="EHH294" s="309"/>
      <c r="EHI294" s="309"/>
      <c r="EHJ294" s="309"/>
      <c r="EHK294" s="309"/>
      <c r="EHL294" s="309"/>
      <c r="EHM294" s="309"/>
      <c r="EHN294" s="309"/>
      <c r="EHO294" s="309"/>
      <c r="EHP294" s="309"/>
      <c r="EHQ294" s="309"/>
      <c r="EHR294" s="309"/>
      <c r="EHS294" s="309"/>
      <c r="EHT294" s="309"/>
      <c r="EHU294" s="309"/>
      <c r="EHV294" s="309"/>
      <c r="EHW294" s="309"/>
      <c r="EHX294" s="309"/>
      <c r="EHY294" s="309"/>
      <c r="EHZ294" s="309"/>
      <c r="EIA294" s="309"/>
      <c r="EIB294" s="309"/>
      <c r="EIC294" s="309"/>
      <c r="EID294" s="309"/>
      <c r="EIE294" s="309"/>
      <c r="EIF294" s="309"/>
      <c r="EIG294" s="309"/>
      <c r="EIH294" s="309"/>
      <c r="EII294" s="309"/>
      <c r="EIJ294" s="309"/>
      <c r="EIK294" s="309"/>
      <c r="EIL294" s="309"/>
      <c r="EIM294" s="309"/>
      <c r="EIN294" s="309"/>
      <c r="EIO294" s="309"/>
      <c r="EIP294" s="309"/>
      <c r="EIQ294" s="309"/>
      <c r="EIR294" s="309"/>
      <c r="EIS294" s="309"/>
      <c r="EIT294" s="309"/>
      <c r="EIU294" s="309"/>
      <c r="EIV294" s="309"/>
      <c r="EIW294" s="309"/>
      <c r="EIX294" s="309"/>
      <c r="EIY294" s="309"/>
      <c r="EIZ294" s="309"/>
      <c r="EJA294" s="309"/>
      <c r="EJB294" s="309"/>
      <c r="EJC294" s="309"/>
      <c r="EJD294" s="309"/>
      <c r="EJE294" s="309"/>
      <c r="EJF294" s="309"/>
      <c r="EJG294" s="309"/>
      <c r="EJH294" s="309"/>
      <c r="EJI294" s="309"/>
      <c r="EJJ294" s="309"/>
      <c r="EJK294" s="309"/>
      <c r="EJL294" s="309"/>
      <c r="EJM294" s="309"/>
      <c r="EJN294" s="309"/>
      <c r="EJO294" s="309"/>
      <c r="EJP294" s="309"/>
      <c r="EJQ294" s="309"/>
      <c r="EJR294" s="309"/>
      <c r="EJS294" s="309"/>
      <c r="EJT294" s="309"/>
      <c r="EJU294" s="309"/>
      <c r="EJV294" s="309"/>
      <c r="EJW294" s="309"/>
      <c r="EJX294" s="309"/>
      <c r="EJY294" s="309"/>
      <c r="EJZ294" s="309"/>
      <c r="EKA294" s="309"/>
      <c r="EKB294" s="309"/>
      <c r="EKC294" s="309"/>
      <c r="EKD294" s="309"/>
      <c r="EKE294" s="309"/>
      <c r="EKF294" s="309"/>
      <c r="EKG294" s="309"/>
      <c r="EKH294" s="309"/>
      <c r="EKI294" s="309"/>
      <c r="EKJ294" s="309"/>
      <c r="EKK294" s="309"/>
      <c r="EKL294" s="309"/>
      <c r="EKM294" s="309"/>
      <c r="EKN294" s="309"/>
      <c r="EKO294" s="309"/>
      <c r="EKP294" s="309"/>
      <c r="EKQ294" s="309"/>
      <c r="EKR294" s="309"/>
      <c r="EKS294" s="309"/>
      <c r="EKT294" s="309"/>
      <c r="EKU294" s="309"/>
      <c r="EKV294" s="309"/>
      <c r="EKW294" s="309"/>
      <c r="EKX294" s="309"/>
      <c r="EKY294" s="309"/>
      <c r="EKZ294" s="309"/>
      <c r="ELA294" s="309"/>
      <c r="ELB294" s="309"/>
      <c r="ELC294" s="309"/>
      <c r="ELD294" s="309"/>
      <c r="ELE294" s="309"/>
      <c r="ELF294" s="309"/>
      <c r="ELG294" s="309"/>
      <c r="ELH294" s="309"/>
      <c r="ELI294" s="309"/>
      <c r="ELJ294" s="309"/>
      <c r="ELK294" s="309"/>
      <c r="ELL294" s="309"/>
      <c r="ELM294" s="309"/>
      <c r="ELN294" s="309"/>
      <c r="ELO294" s="309"/>
      <c r="ELP294" s="309"/>
      <c r="ELQ294" s="309"/>
      <c r="ELR294" s="309"/>
      <c r="ELS294" s="309"/>
      <c r="ELT294" s="309"/>
      <c r="ELU294" s="309"/>
      <c r="ELV294" s="309"/>
      <c r="ELW294" s="309"/>
      <c r="ELX294" s="309"/>
      <c r="ELY294" s="309"/>
      <c r="ELZ294" s="309"/>
      <c r="EMA294" s="309"/>
      <c r="EMB294" s="309"/>
      <c r="EMC294" s="309"/>
      <c r="EMD294" s="309"/>
      <c r="EME294" s="309"/>
      <c r="EMF294" s="309"/>
      <c r="EMG294" s="309"/>
      <c r="EMH294" s="309"/>
      <c r="EMI294" s="309"/>
      <c r="EMJ294" s="309"/>
      <c r="EMK294" s="309"/>
      <c r="EML294" s="309"/>
      <c r="EMM294" s="309"/>
      <c r="EMN294" s="309"/>
      <c r="EMO294" s="309"/>
      <c r="EMP294" s="309"/>
      <c r="EMQ294" s="309"/>
      <c r="EMR294" s="309"/>
      <c r="EMS294" s="309"/>
      <c r="EMT294" s="309"/>
      <c r="EMU294" s="309"/>
      <c r="EMV294" s="309"/>
      <c r="EMW294" s="309"/>
      <c r="EMX294" s="309"/>
      <c r="EMY294" s="309"/>
      <c r="EMZ294" s="309"/>
      <c r="ENA294" s="309"/>
      <c r="ENB294" s="309"/>
      <c r="ENC294" s="309"/>
      <c r="END294" s="309"/>
      <c r="ENE294" s="309"/>
      <c r="ENF294" s="309"/>
      <c r="ENG294" s="309"/>
      <c r="ENH294" s="309"/>
      <c r="ENI294" s="309"/>
      <c r="ENJ294" s="309"/>
      <c r="ENK294" s="309"/>
      <c r="ENL294" s="309"/>
      <c r="ENM294" s="309"/>
      <c r="ENN294" s="309"/>
      <c r="ENO294" s="309"/>
      <c r="ENP294" s="309"/>
      <c r="ENQ294" s="309"/>
      <c r="ENR294" s="309"/>
      <c r="ENS294" s="309"/>
      <c r="ENT294" s="309"/>
      <c r="ENU294" s="309"/>
      <c r="ENV294" s="309"/>
      <c r="ENW294" s="309"/>
      <c r="ENX294" s="309"/>
      <c r="ENY294" s="309"/>
      <c r="ENZ294" s="309"/>
      <c r="EOA294" s="309"/>
      <c r="EOB294" s="309"/>
      <c r="EOC294" s="309"/>
      <c r="EOD294" s="309"/>
      <c r="EOE294" s="309"/>
      <c r="EOF294" s="309"/>
      <c r="EOG294" s="309"/>
      <c r="EOH294" s="309"/>
      <c r="EOI294" s="309"/>
      <c r="EOJ294" s="309"/>
      <c r="EOK294" s="309"/>
      <c r="EOL294" s="309"/>
      <c r="EOM294" s="309"/>
      <c r="EON294" s="309"/>
      <c r="EOO294" s="309"/>
      <c r="EOP294" s="309"/>
      <c r="EOQ294" s="309"/>
      <c r="EOR294" s="309"/>
      <c r="EOS294" s="309"/>
      <c r="EOT294" s="309"/>
      <c r="EOU294" s="309"/>
      <c r="EOV294" s="309"/>
      <c r="EOW294" s="309"/>
      <c r="EOX294" s="309"/>
      <c r="EOY294" s="309"/>
      <c r="EOZ294" s="309"/>
      <c r="EPA294" s="309"/>
      <c r="EPB294" s="309"/>
      <c r="EPC294" s="309"/>
      <c r="EPD294" s="309"/>
      <c r="EPE294" s="309"/>
      <c r="EPF294" s="309"/>
      <c r="EPG294" s="309"/>
      <c r="EPH294" s="309"/>
      <c r="EPI294" s="309"/>
      <c r="EPJ294" s="309"/>
      <c r="EPK294" s="309"/>
      <c r="EPL294" s="309"/>
      <c r="EPM294" s="309"/>
      <c r="EPN294" s="309"/>
      <c r="EPO294" s="309"/>
      <c r="EPP294" s="309"/>
      <c r="EPQ294" s="309"/>
      <c r="EPR294" s="309"/>
      <c r="EPS294" s="309"/>
      <c r="EPT294" s="309"/>
      <c r="EPU294" s="309"/>
      <c r="EPV294" s="309"/>
      <c r="EPW294" s="309"/>
      <c r="EPX294" s="309"/>
      <c r="EPY294" s="309"/>
      <c r="EPZ294" s="309"/>
      <c r="EQA294" s="309"/>
      <c r="EQB294" s="309"/>
      <c r="EQC294" s="309"/>
      <c r="EQD294" s="309"/>
      <c r="EQE294" s="309"/>
      <c r="EQF294" s="309"/>
      <c r="EQG294" s="309"/>
      <c r="EQH294" s="309"/>
      <c r="EQI294" s="309"/>
      <c r="EQJ294" s="309"/>
      <c r="EQK294" s="309"/>
      <c r="EQL294" s="309"/>
      <c r="EQM294" s="309"/>
      <c r="EQN294" s="309"/>
      <c r="EQO294" s="309"/>
      <c r="EQP294" s="309"/>
      <c r="EQQ294" s="309"/>
      <c r="EQR294" s="309"/>
      <c r="EQS294" s="309"/>
      <c r="EQT294" s="309"/>
      <c r="EQU294" s="309"/>
      <c r="EQV294" s="309"/>
      <c r="EQW294" s="309"/>
      <c r="EQX294" s="309"/>
      <c r="EQY294" s="309"/>
      <c r="EQZ294" s="309"/>
      <c r="ERA294" s="309"/>
      <c r="ERB294" s="309"/>
      <c r="ERC294" s="309"/>
      <c r="ERD294" s="309"/>
      <c r="ERE294" s="309"/>
      <c r="ERF294" s="309"/>
      <c r="ERG294" s="309"/>
      <c r="ERH294" s="309"/>
      <c r="ERI294" s="309"/>
      <c r="ERJ294" s="309"/>
      <c r="ERK294" s="309"/>
      <c r="ERL294" s="309"/>
      <c r="ERM294" s="309"/>
      <c r="ERN294" s="309"/>
      <c r="ERO294" s="309"/>
      <c r="ERP294" s="309"/>
      <c r="ERQ294" s="309"/>
      <c r="ERR294" s="309"/>
      <c r="ERS294" s="309"/>
      <c r="ERT294" s="309"/>
      <c r="ERU294" s="309"/>
      <c r="ERV294" s="309"/>
      <c r="ERW294" s="309"/>
      <c r="ERX294" s="309"/>
      <c r="ERY294" s="309"/>
      <c r="ERZ294" s="309"/>
      <c r="ESA294" s="309"/>
      <c r="ESB294" s="309"/>
      <c r="ESC294" s="309"/>
      <c r="ESD294" s="309"/>
      <c r="ESE294" s="309"/>
      <c r="ESF294" s="309"/>
      <c r="ESG294" s="309"/>
      <c r="ESH294" s="309"/>
      <c r="ESI294" s="309"/>
      <c r="ESJ294" s="309"/>
      <c r="ESK294" s="309"/>
      <c r="ESL294" s="309"/>
      <c r="ESM294" s="309"/>
      <c r="ESN294" s="309"/>
      <c r="ESO294" s="309"/>
      <c r="ESP294" s="309"/>
      <c r="ESQ294" s="309"/>
      <c r="ESR294" s="309"/>
      <c r="ESS294" s="309"/>
      <c r="EST294" s="309"/>
      <c r="ESU294" s="309"/>
      <c r="ESV294" s="309"/>
      <c r="ESW294" s="309"/>
      <c r="ESX294" s="309"/>
      <c r="ESY294" s="309"/>
      <c r="ESZ294" s="309"/>
      <c r="ETA294" s="309"/>
      <c r="ETB294" s="309"/>
      <c r="ETC294" s="309"/>
      <c r="ETD294" s="309"/>
      <c r="ETE294" s="309"/>
      <c r="ETF294" s="309"/>
      <c r="ETG294" s="309"/>
      <c r="ETH294" s="309"/>
      <c r="ETI294" s="309"/>
      <c r="ETJ294" s="309"/>
      <c r="ETK294" s="309"/>
      <c r="ETL294" s="309"/>
      <c r="ETM294" s="309"/>
      <c r="ETN294" s="309"/>
      <c r="ETO294" s="309"/>
      <c r="ETP294" s="309"/>
      <c r="ETQ294" s="309"/>
      <c r="ETR294" s="309"/>
      <c r="ETS294" s="309"/>
      <c r="ETT294" s="309"/>
      <c r="ETU294" s="309"/>
      <c r="ETV294" s="309"/>
      <c r="ETW294" s="309"/>
      <c r="ETX294" s="309"/>
      <c r="ETY294" s="309"/>
      <c r="ETZ294" s="309"/>
      <c r="EUA294" s="309"/>
      <c r="EUB294" s="309"/>
      <c r="EUC294" s="309"/>
      <c r="EUD294" s="309"/>
      <c r="EUE294" s="309"/>
      <c r="EUF294" s="309"/>
      <c r="EUG294" s="309"/>
      <c r="EUH294" s="309"/>
      <c r="EUI294" s="309"/>
      <c r="EUJ294" s="309"/>
      <c r="EUK294" s="309"/>
      <c r="EUL294" s="309"/>
      <c r="EUM294" s="309"/>
      <c r="EUN294" s="309"/>
      <c r="EUO294" s="309"/>
      <c r="EUP294" s="309"/>
      <c r="EUQ294" s="309"/>
      <c r="EUR294" s="309"/>
      <c r="EUS294" s="309"/>
      <c r="EUT294" s="309"/>
      <c r="EUU294" s="309"/>
      <c r="EUV294" s="309"/>
      <c r="EUW294" s="309"/>
      <c r="EUX294" s="309"/>
      <c r="EUY294" s="309"/>
      <c r="EUZ294" s="309"/>
      <c r="EVA294" s="309"/>
      <c r="EVB294" s="309"/>
      <c r="EVC294" s="309"/>
      <c r="EVD294" s="309"/>
      <c r="EVE294" s="309"/>
      <c r="EVF294" s="309"/>
      <c r="EVG294" s="309"/>
      <c r="EVH294" s="309"/>
      <c r="EVI294" s="309"/>
      <c r="EVJ294" s="309"/>
      <c r="EVK294" s="309"/>
      <c r="EVL294" s="309"/>
      <c r="EVM294" s="309"/>
      <c r="EVN294" s="309"/>
      <c r="EVO294" s="309"/>
      <c r="EVP294" s="309"/>
      <c r="EVQ294" s="309"/>
      <c r="EVR294" s="309"/>
      <c r="EVS294" s="309"/>
      <c r="EVT294" s="309"/>
      <c r="EVU294" s="309"/>
      <c r="EVV294" s="309"/>
      <c r="EVW294" s="309"/>
      <c r="EVX294" s="309"/>
      <c r="EVY294" s="309"/>
      <c r="EVZ294" s="309"/>
      <c r="EWA294" s="309"/>
      <c r="EWB294" s="309"/>
      <c r="EWC294" s="309"/>
      <c r="EWD294" s="309"/>
      <c r="EWE294" s="309"/>
      <c r="EWF294" s="309"/>
      <c r="EWG294" s="309"/>
      <c r="EWH294" s="309"/>
      <c r="EWI294" s="309"/>
      <c r="EWJ294" s="309"/>
      <c r="EWK294" s="309"/>
      <c r="EWL294" s="309"/>
      <c r="EWM294" s="309"/>
      <c r="EWN294" s="309"/>
      <c r="EWO294" s="309"/>
      <c r="EWP294" s="309"/>
      <c r="EWQ294" s="309"/>
      <c r="EWR294" s="309"/>
      <c r="EWS294" s="309"/>
      <c r="EWT294" s="309"/>
      <c r="EWU294" s="309"/>
      <c r="EWV294" s="309"/>
      <c r="EWW294" s="309"/>
      <c r="EWX294" s="309"/>
      <c r="EWY294" s="309"/>
      <c r="EWZ294" s="309"/>
      <c r="EXA294" s="309"/>
      <c r="EXB294" s="309"/>
      <c r="EXC294" s="309"/>
      <c r="EXD294" s="309"/>
      <c r="EXE294" s="309"/>
      <c r="EXF294" s="309"/>
      <c r="EXG294" s="309"/>
      <c r="EXH294" s="309"/>
      <c r="EXI294" s="309"/>
      <c r="EXJ294" s="309"/>
      <c r="EXK294" s="309"/>
      <c r="EXL294" s="309"/>
      <c r="EXM294" s="309"/>
      <c r="EXN294" s="309"/>
      <c r="EXO294" s="309"/>
      <c r="EXP294" s="309"/>
      <c r="EXQ294" s="309"/>
      <c r="EXR294" s="309"/>
      <c r="EXS294" s="309"/>
      <c r="EXT294" s="309"/>
      <c r="EXU294" s="309"/>
      <c r="EXV294" s="309"/>
      <c r="EXW294" s="309"/>
      <c r="EXX294" s="309"/>
      <c r="EXY294" s="309"/>
      <c r="EXZ294" s="309"/>
      <c r="EYA294" s="309"/>
      <c r="EYB294" s="309"/>
      <c r="EYC294" s="309"/>
      <c r="EYD294" s="309"/>
      <c r="EYE294" s="309"/>
      <c r="EYF294" s="309"/>
      <c r="EYG294" s="309"/>
      <c r="EYH294" s="309"/>
      <c r="EYI294" s="309"/>
      <c r="EYJ294" s="309"/>
      <c r="EYK294" s="309"/>
      <c r="EYL294" s="309"/>
      <c r="EYM294" s="309"/>
      <c r="EYN294" s="309"/>
      <c r="EYO294" s="309"/>
      <c r="EYP294" s="309"/>
      <c r="EYQ294" s="309"/>
      <c r="EYR294" s="309"/>
      <c r="EYS294" s="309"/>
      <c r="EYT294" s="309"/>
      <c r="EYU294" s="309"/>
      <c r="EYV294" s="309"/>
      <c r="EYW294" s="309"/>
      <c r="EYX294" s="309"/>
      <c r="EYY294" s="309"/>
      <c r="EYZ294" s="309"/>
      <c r="EZA294" s="309"/>
      <c r="EZB294" s="309"/>
      <c r="EZC294" s="309"/>
      <c r="EZD294" s="309"/>
      <c r="EZE294" s="309"/>
      <c r="EZF294" s="309"/>
      <c r="EZG294" s="309"/>
      <c r="EZH294" s="309"/>
      <c r="EZI294" s="309"/>
      <c r="EZJ294" s="309"/>
      <c r="EZK294" s="309"/>
      <c r="EZL294" s="309"/>
      <c r="EZM294" s="309"/>
      <c r="EZN294" s="309"/>
      <c r="EZO294" s="309"/>
      <c r="EZP294" s="309"/>
      <c r="EZQ294" s="309"/>
      <c r="EZR294" s="309"/>
      <c r="EZS294" s="309"/>
      <c r="EZT294" s="309"/>
      <c r="EZU294" s="309"/>
      <c r="EZV294" s="309"/>
      <c r="EZW294" s="309"/>
      <c r="EZX294" s="309"/>
      <c r="EZY294" s="309"/>
      <c r="EZZ294" s="309"/>
      <c r="FAA294" s="309"/>
      <c r="FAB294" s="309"/>
      <c r="FAC294" s="309"/>
      <c r="FAD294" s="309"/>
      <c r="FAE294" s="309"/>
      <c r="FAF294" s="309"/>
      <c r="FAG294" s="309"/>
      <c r="FAH294" s="309"/>
      <c r="FAI294" s="309"/>
      <c r="FAJ294" s="309"/>
      <c r="FAK294" s="309"/>
      <c r="FAL294" s="309"/>
      <c r="FAM294" s="309"/>
      <c r="FAN294" s="309"/>
      <c r="FAO294" s="309"/>
      <c r="FAP294" s="309"/>
      <c r="FAQ294" s="309"/>
      <c r="FAR294" s="309"/>
      <c r="FAS294" s="309"/>
      <c r="FAT294" s="309"/>
      <c r="FAU294" s="309"/>
      <c r="FAV294" s="309"/>
      <c r="FAW294" s="309"/>
      <c r="FAX294" s="309"/>
      <c r="FAY294" s="309"/>
      <c r="FAZ294" s="309"/>
      <c r="FBA294" s="309"/>
      <c r="FBB294" s="309"/>
      <c r="FBC294" s="309"/>
      <c r="FBD294" s="309"/>
      <c r="FBE294" s="309"/>
      <c r="FBF294" s="309"/>
      <c r="FBG294" s="309"/>
      <c r="FBH294" s="309"/>
      <c r="FBI294" s="309"/>
      <c r="FBJ294" s="309"/>
      <c r="FBK294" s="309"/>
      <c r="FBL294" s="309"/>
      <c r="FBM294" s="309"/>
      <c r="FBN294" s="309"/>
      <c r="FBO294" s="309"/>
      <c r="FBP294" s="309"/>
      <c r="FBQ294" s="309"/>
      <c r="FBR294" s="309"/>
      <c r="FBS294" s="309"/>
      <c r="FBT294" s="309"/>
      <c r="FBU294" s="309"/>
      <c r="FBV294" s="309"/>
      <c r="FBW294" s="309"/>
      <c r="FBX294" s="309"/>
      <c r="FBY294" s="309"/>
      <c r="FBZ294" s="309"/>
      <c r="FCA294" s="309"/>
      <c r="FCB294" s="309"/>
      <c r="FCC294" s="309"/>
      <c r="FCD294" s="309"/>
      <c r="FCE294" s="309"/>
      <c r="FCF294" s="309"/>
      <c r="FCG294" s="309"/>
      <c r="FCH294" s="309"/>
      <c r="FCI294" s="309"/>
      <c r="FCJ294" s="309"/>
      <c r="FCK294" s="309"/>
      <c r="FCL294" s="309"/>
      <c r="FCM294" s="309"/>
      <c r="FCN294" s="309"/>
      <c r="FCO294" s="309"/>
      <c r="FCP294" s="309"/>
      <c r="FCQ294" s="309"/>
      <c r="FCR294" s="309"/>
      <c r="FCS294" s="309"/>
      <c r="FCT294" s="309"/>
      <c r="FCU294" s="309"/>
      <c r="FCV294" s="309"/>
      <c r="FCW294" s="309"/>
      <c r="FCX294" s="309"/>
      <c r="FCY294" s="309"/>
      <c r="FCZ294" s="309"/>
      <c r="FDA294" s="309"/>
      <c r="FDB294" s="309"/>
      <c r="FDC294" s="309"/>
      <c r="FDD294" s="309"/>
      <c r="FDE294" s="309"/>
      <c r="FDF294" s="309"/>
      <c r="FDG294" s="309"/>
      <c r="FDH294" s="309"/>
      <c r="FDI294" s="309"/>
      <c r="FDJ294" s="309"/>
      <c r="FDK294" s="309"/>
      <c r="FDL294" s="309"/>
      <c r="FDM294" s="309"/>
      <c r="FDN294" s="309"/>
      <c r="FDO294" s="309"/>
      <c r="FDP294" s="309"/>
      <c r="FDQ294" s="309"/>
      <c r="FDR294" s="309"/>
      <c r="FDS294" s="309"/>
      <c r="FDT294" s="309"/>
      <c r="FDU294" s="309"/>
      <c r="FDV294" s="309"/>
      <c r="FDW294" s="309"/>
      <c r="FDX294" s="309"/>
      <c r="FDY294" s="309"/>
      <c r="FDZ294" s="309"/>
      <c r="FEA294" s="309"/>
      <c r="FEB294" s="309"/>
      <c r="FEC294" s="309"/>
      <c r="FED294" s="309"/>
      <c r="FEE294" s="309"/>
      <c r="FEF294" s="309"/>
      <c r="FEG294" s="309"/>
      <c r="FEH294" s="309"/>
      <c r="FEI294" s="309"/>
      <c r="FEJ294" s="309"/>
      <c r="FEK294" s="309"/>
      <c r="FEL294" s="309"/>
      <c r="FEM294" s="309"/>
      <c r="FEN294" s="309"/>
      <c r="FEO294" s="309"/>
      <c r="FEP294" s="309"/>
      <c r="FEQ294" s="309"/>
      <c r="FER294" s="309"/>
      <c r="FES294" s="309"/>
      <c r="FET294" s="309"/>
      <c r="FEU294" s="309"/>
      <c r="FEV294" s="309"/>
      <c r="FEW294" s="309"/>
      <c r="FEX294" s="309"/>
      <c r="FEY294" s="309"/>
      <c r="FEZ294" s="309"/>
      <c r="FFA294" s="309"/>
      <c r="FFB294" s="309"/>
      <c r="FFC294" s="309"/>
      <c r="FFD294" s="309"/>
      <c r="FFE294" s="309"/>
      <c r="FFF294" s="309"/>
      <c r="FFG294" s="309"/>
      <c r="FFH294" s="309"/>
      <c r="FFI294" s="309"/>
      <c r="FFJ294" s="309"/>
      <c r="FFK294" s="309"/>
      <c r="FFL294" s="309"/>
      <c r="FFM294" s="309"/>
      <c r="FFN294" s="309"/>
      <c r="FFO294" s="309"/>
      <c r="FFP294" s="309"/>
      <c r="FFQ294" s="309"/>
      <c r="FFR294" s="309"/>
      <c r="FFS294" s="309"/>
      <c r="FFT294" s="309"/>
      <c r="FFU294" s="309"/>
      <c r="FFV294" s="309"/>
      <c r="FFW294" s="309"/>
      <c r="FFX294" s="309"/>
      <c r="FFY294" s="309"/>
      <c r="FFZ294" s="309"/>
      <c r="FGA294" s="309"/>
      <c r="FGB294" s="309"/>
      <c r="FGC294" s="309"/>
      <c r="FGD294" s="309"/>
      <c r="FGE294" s="309"/>
      <c r="FGF294" s="309"/>
      <c r="FGG294" s="309"/>
      <c r="FGH294" s="309"/>
      <c r="FGI294" s="309"/>
      <c r="FGJ294" s="309"/>
      <c r="FGK294" s="309"/>
      <c r="FGL294" s="309"/>
      <c r="FGM294" s="309"/>
      <c r="FGN294" s="309"/>
      <c r="FGO294" s="309"/>
      <c r="FGP294" s="309"/>
      <c r="FGQ294" s="309"/>
      <c r="FGR294" s="309"/>
      <c r="FGS294" s="309"/>
      <c r="FGT294" s="309"/>
      <c r="FGU294" s="309"/>
      <c r="FGV294" s="309"/>
      <c r="FGW294" s="309"/>
      <c r="FGX294" s="309"/>
      <c r="FGY294" s="309"/>
      <c r="FGZ294" s="309"/>
      <c r="FHA294" s="309"/>
      <c r="FHB294" s="309"/>
      <c r="FHC294" s="309"/>
      <c r="FHD294" s="309"/>
      <c r="FHE294" s="309"/>
      <c r="FHF294" s="309"/>
      <c r="FHG294" s="309"/>
      <c r="FHH294" s="309"/>
      <c r="FHI294" s="309"/>
      <c r="FHJ294" s="309"/>
      <c r="FHK294" s="309"/>
      <c r="FHL294" s="309"/>
      <c r="FHM294" s="309"/>
      <c r="FHN294" s="309"/>
      <c r="FHO294" s="309"/>
      <c r="FHP294" s="309"/>
      <c r="FHQ294" s="309"/>
      <c r="FHR294" s="309"/>
      <c r="FHS294" s="309"/>
      <c r="FHT294" s="309"/>
      <c r="FHU294" s="309"/>
      <c r="FHV294" s="309"/>
      <c r="FHW294" s="309"/>
      <c r="FHX294" s="309"/>
      <c r="FHY294" s="309"/>
      <c r="FHZ294" s="309"/>
      <c r="FIA294" s="309"/>
      <c r="FIB294" s="309"/>
      <c r="FIC294" s="309"/>
      <c r="FID294" s="309"/>
      <c r="FIE294" s="309"/>
      <c r="FIF294" s="309"/>
      <c r="FIG294" s="309"/>
      <c r="FIH294" s="309"/>
      <c r="FII294" s="309"/>
      <c r="FIJ294" s="309"/>
      <c r="FIK294" s="309"/>
      <c r="FIL294" s="309"/>
      <c r="FIM294" s="309"/>
      <c r="FIN294" s="309"/>
      <c r="FIO294" s="309"/>
      <c r="FIP294" s="309"/>
      <c r="FIQ294" s="309"/>
      <c r="FIR294" s="309"/>
      <c r="FIS294" s="309"/>
      <c r="FIT294" s="309"/>
      <c r="FIU294" s="309"/>
      <c r="FIV294" s="309"/>
      <c r="FIW294" s="309"/>
      <c r="FIX294" s="309"/>
      <c r="FIY294" s="309"/>
      <c r="FIZ294" s="309"/>
      <c r="FJA294" s="309"/>
      <c r="FJB294" s="309"/>
      <c r="FJC294" s="309"/>
      <c r="FJD294" s="309"/>
      <c r="FJE294" s="309"/>
      <c r="FJF294" s="309"/>
      <c r="FJG294" s="309"/>
      <c r="FJH294" s="309"/>
      <c r="FJI294" s="309"/>
      <c r="FJJ294" s="309"/>
      <c r="FJK294" s="309"/>
      <c r="FJL294" s="309"/>
      <c r="FJM294" s="309"/>
      <c r="FJN294" s="309"/>
      <c r="FJO294" s="309"/>
      <c r="FJP294" s="309"/>
      <c r="FJQ294" s="309"/>
      <c r="FJR294" s="309"/>
      <c r="FJS294" s="309"/>
      <c r="FJT294" s="309"/>
      <c r="FJU294" s="309"/>
      <c r="FJV294" s="309"/>
      <c r="FJW294" s="309"/>
      <c r="FJX294" s="309"/>
      <c r="FJY294" s="309"/>
      <c r="FJZ294" s="309"/>
      <c r="FKA294" s="309"/>
      <c r="FKB294" s="309"/>
      <c r="FKC294" s="309"/>
      <c r="FKD294" s="309"/>
      <c r="FKE294" s="309"/>
      <c r="FKF294" s="309"/>
      <c r="FKG294" s="309"/>
      <c r="FKH294" s="309"/>
      <c r="FKI294" s="309"/>
      <c r="FKJ294" s="309"/>
      <c r="FKK294" s="309"/>
      <c r="FKL294" s="309"/>
      <c r="FKM294" s="309"/>
      <c r="FKN294" s="309"/>
      <c r="FKO294" s="309"/>
      <c r="FKP294" s="309"/>
      <c r="FKQ294" s="309"/>
      <c r="FKR294" s="309"/>
      <c r="FKS294" s="309"/>
      <c r="FKT294" s="309"/>
      <c r="FKU294" s="309"/>
      <c r="FKV294" s="309"/>
      <c r="FKW294" s="309"/>
      <c r="FKX294" s="309"/>
      <c r="FKY294" s="309"/>
      <c r="FKZ294" s="309"/>
      <c r="FLA294" s="309"/>
      <c r="FLB294" s="309"/>
      <c r="FLC294" s="309"/>
      <c r="FLD294" s="309"/>
      <c r="FLE294" s="309"/>
      <c r="FLF294" s="309"/>
      <c r="FLG294" s="309"/>
      <c r="FLH294" s="309"/>
      <c r="FLI294" s="309"/>
      <c r="FLJ294" s="309"/>
      <c r="FLK294" s="309"/>
      <c r="FLL294" s="309"/>
      <c r="FLM294" s="309"/>
      <c r="FLN294" s="309"/>
      <c r="FLO294" s="309"/>
      <c r="FLP294" s="309"/>
      <c r="FLQ294" s="309"/>
      <c r="FLR294" s="309"/>
      <c r="FLS294" s="309"/>
      <c r="FLT294" s="309"/>
      <c r="FLU294" s="309"/>
      <c r="FLV294" s="309"/>
      <c r="FLW294" s="309"/>
      <c r="FLX294" s="309"/>
      <c r="FLY294" s="309"/>
      <c r="FLZ294" s="309"/>
      <c r="FMA294" s="309"/>
      <c r="FMB294" s="309"/>
      <c r="FMC294" s="309"/>
      <c r="FMD294" s="309"/>
      <c r="FME294" s="309"/>
      <c r="FMF294" s="309"/>
      <c r="FMG294" s="309"/>
      <c r="FMH294" s="309"/>
      <c r="FMI294" s="309"/>
      <c r="FMJ294" s="309"/>
      <c r="FMK294" s="309"/>
      <c r="FML294" s="309"/>
      <c r="FMM294" s="309"/>
      <c r="FMN294" s="309"/>
      <c r="FMO294" s="309"/>
      <c r="FMP294" s="309"/>
      <c r="FMQ294" s="309"/>
      <c r="FMR294" s="309"/>
      <c r="FMS294" s="309"/>
      <c r="FMT294" s="309"/>
      <c r="FMU294" s="309"/>
      <c r="FMV294" s="309"/>
      <c r="FMW294" s="309"/>
      <c r="FMX294" s="309"/>
      <c r="FMY294" s="309"/>
      <c r="FMZ294" s="309"/>
      <c r="FNA294" s="309"/>
      <c r="FNB294" s="309"/>
      <c r="FNC294" s="309"/>
      <c r="FND294" s="309"/>
      <c r="FNE294" s="309"/>
      <c r="FNF294" s="309"/>
      <c r="FNG294" s="309"/>
      <c r="FNH294" s="309"/>
      <c r="FNI294" s="309"/>
      <c r="FNJ294" s="309"/>
      <c r="FNK294" s="309"/>
      <c r="FNL294" s="309"/>
      <c r="FNM294" s="309"/>
      <c r="FNN294" s="309"/>
      <c r="FNO294" s="309"/>
      <c r="FNP294" s="309"/>
      <c r="FNQ294" s="309"/>
      <c r="FNR294" s="309"/>
      <c r="FNS294" s="309"/>
      <c r="FNT294" s="309"/>
      <c r="FNU294" s="309"/>
      <c r="FNV294" s="309"/>
      <c r="FNW294" s="309"/>
      <c r="FNX294" s="309"/>
      <c r="FNY294" s="309"/>
      <c r="FNZ294" s="309"/>
      <c r="FOA294" s="309"/>
      <c r="FOB294" s="309"/>
      <c r="FOC294" s="309"/>
      <c r="FOD294" s="309"/>
      <c r="FOE294" s="309"/>
      <c r="FOF294" s="309"/>
      <c r="FOG294" s="309"/>
      <c r="FOH294" s="309"/>
      <c r="FOI294" s="309"/>
      <c r="FOJ294" s="309"/>
      <c r="FOK294" s="309"/>
      <c r="FOL294" s="309"/>
      <c r="FOM294" s="309"/>
      <c r="FON294" s="309"/>
      <c r="FOO294" s="309"/>
      <c r="FOP294" s="309"/>
      <c r="FOQ294" s="309"/>
      <c r="FOR294" s="309"/>
      <c r="FOS294" s="309"/>
      <c r="FOT294" s="309"/>
      <c r="FOU294" s="309"/>
      <c r="FOV294" s="309"/>
      <c r="FOW294" s="309"/>
      <c r="FOX294" s="309"/>
      <c r="FOY294" s="309"/>
      <c r="FOZ294" s="309"/>
      <c r="FPA294" s="309"/>
      <c r="FPB294" s="309"/>
      <c r="FPC294" s="309"/>
      <c r="FPD294" s="309"/>
      <c r="FPE294" s="309"/>
      <c r="FPF294" s="309"/>
      <c r="FPG294" s="309"/>
      <c r="FPH294" s="309"/>
      <c r="FPI294" s="309"/>
      <c r="FPJ294" s="309"/>
      <c r="FPK294" s="309"/>
      <c r="FPL294" s="309"/>
      <c r="FPM294" s="309"/>
      <c r="FPN294" s="309"/>
      <c r="FPO294" s="309"/>
      <c r="FPP294" s="309"/>
      <c r="FPQ294" s="309"/>
      <c r="FPR294" s="309"/>
      <c r="FPS294" s="309"/>
      <c r="FPT294" s="309"/>
      <c r="FPU294" s="309"/>
      <c r="FPV294" s="309"/>
      <c r="FPW294" s="309"/>
      <c r="FPX294" s="309"/>
      <c r="FPY294" s="309"/>
      <c r="FPZ294" s="309"/>
      <c r="FQA294" s="309"/>
      <c r="FQB294" s="309"/>
      <c r="FQC294" s="309"/>
      <c r="FQD294" s="309"/>
      <c r="FQE294" s="309"/>
      <c r="FQF294" s="309"/>
      <c r="FQG294" s="309"/>
      <c r="FQH294" s="309"/>
      <c r="FQI294" s="309"/>
      <c r="FQJ294" s="309"/>
      <c r="FQK294" s="309"/>
      <c r="FQL294" s="309"/>
      <c r="FQM294" s="309"/>
      <c r="FQN294" s="309"/>
      <c r="FQO294" s="309"/>
      <c r="FQP294" s="309"/>
      <c r="FQQ294" s="309"/>
      <c r="FQR294" s="309"/>
      <c r="FQS294" s="309"/>
      <c r="FQT294" s="309"/>
      <c r="FQU294" s="309"/>
      <c r="FQV294" s="309"/>
      <c r="FQW294" s="309"/>
      <c r="FQX294" s="309"/>
      <c r="FQY294" s="309"/>
      <c r="FQZ294" s="309"/>
      <c r="FRA294" s="309"/>
      <c r="FRB294" s="309"/>
      <c r="FRC294" s="309"/>
      <c r="FRD294" s="309"/>
      <c r="FRE294" s="309"/>
      <c r="FRF294" s="309"/>
      <c r="FRG294" s="309"/>
      <c r="FRH294" s="309"/>
      <c r="FRI294" s="309"/>
      <c r="FRJ294" s="309"/>
      <c r="FRK294" s="309"/>
      <c r="FRL294" s="309"/>
      <c r="FRM294" s="309"/>
      <c r="FRN294" s="309"/>
      <c r="FRO294" s="309"/>
      <c r="FRP294" s="309"/>
      <c r="FRQ294" s="309"/>
      <c r="FRR294" s="309"/>
      <c r="FRS294" s="309"/>
      <c r="FRT294" s="309"/>
      <c r="FRU294" s="309"/>
      <c r="FRV294" s="309"/>
      <c r="FRW294" s="309"/>
      <c r="FRX294" s="309"/>
      <c r="FRY294" s="309"/>
      <c r="FRZ294" s="309"/>
      <c r="FSA294" s="309"/>
      <c r="FSB294" s="309"/>
      <c r="FSC294" s="309"/>
      <c r="FSD294" s="309"/>
      <c r="FSE294" s="309"/>
      <c r="FSF294" s="309"/>
      <c r="FSG294" s="309"/>
      <c r="FSH294" s="309"/>
      <c r="FSI294" s="309"/>
      <c r="FSJ294" s="309"/>
      <c r="FSK294" s="309"/>
      <c r="FSL294" s="309"/>
      <c r="FSM294" s="309"/>
      <c r="FSN294" s="309"/>
      <c r="FSO294" s="309"/>
      <c r="FSP294" s="309"/>
      <c r="FSQ294" s="309"/>
      <c r="FSR294" s="309"/>
      <c r="FSS294" s="309"/>
      <c r="FST294" s="309"/>
      <c r="FSU294" s="309"/>
      <c r="FSV294" s="309"/>
      <c r="FSW294" s="309"/>
      <c r="FSX294" s="309"/>
      <c r="FSY294" s="309"/>
      <c r="FSZ294" s="309"/>
      <c r="FTA294" s="309"/>
      <c r="FTB294" s="309"/>
      <c r="FTC294" s="309"/>
      <c r="FTD294" s="309"/>
      <c r="FTE294" s="309"/>
      <c r="FTF294" s="309"/>
      <c r="FTG294" s="309"/>
      <c r="FTH294" s="309"/>
      <c r="FTI294" s="309"/>
      <c r="FTJ294" s="309"/>
      <c r="FTK294" s="309"/>
      <c r="FTL294" s="309"/>
      <c r="FTM294" s="309"/>
      <c r="FTN294" s="309"/>
      <c r="FTO294" s="309"/>
      <c r="FTP294" s="309"/>
      <c r="FTQ294" s="309"/>
      <c r="FTR294" s="309"/>
      <c r="FTS294" s="309"/>
      <c r="FTT294" s="309"/>
      <c r="FTU294" s="309"/>
      <c r="FTV294" s="309"/>
      <c r="FTW294" s="309"/>
      <c r="FTX294" s="309"/>
      <c r="FTY294" s="309"/>
      <c r="FTZ294" s="309"/>
      <c r="FUA294" s="309"/>
      <c r="FUB294" s="309"/>
      <c r="FUC294" s="309"/>
      <c r="FUD294" s="309"/>
      <c r="FUE294" s="309"/>
      <c r="FUF294" s="309"/>
      <c r="FUG294" s="309"/>
      <c r="FUH294" s="309"/>
      <c r="FUI294" s="309"/>
      <c r="FUJ294" s="309"/>
      <c r="FUK294" s="309"/>
      <c r="FUL294" s="309"/>
      <c r="FUM294" s="309"/>
      <c r="FUN294" s="309"/>
      <c r="FUO294" s="309"/>
      <c r="FUP294" s="309"/>
      <c r="FUQ294" s="309"/>
      <c r="FUR294" s="309"/>
      <c r="FUS294" s="309"/>
      <c r="FUT294" s="309"/>
      <c r="FUU294" s="309"/>
      <c r="FUV294" s="309"/>
      <c r="FUW294" s="309"/>
      <c r="FUX294" s="309"/>
      <c r="FUY294" s="309"/>
      <c r="FUZ294" s="309"/>
      <c r="FVA294" s="309"/>
      <c r="FVB294" s="309"/>
      <c r="FVC294" s="309"/>
      <c r="FVD294" s="309"/>
      <c r="FVE294" s="309"/>
      <c r="FVF294" s="309"/>
      <c r="FVG294" s="309"/>
      <c r="FVH294" s="309"/>
      <c r="FVI294" s="309"/>
      <c r="FVJ294" s="309"/>
      <c r="FVK294" s="309"/>
      <c r="FVL294" s="309"/>
      <c r="FVM294" s="309"/>
      <c r="FVN294" s="309"/>
      <c r="FVO294" s="309"/>
      <c r="FVP294" s="309"/>
      <c r="FVQ294" s="309"/>
      <c r="FVR294" s="309"/>
      <c r="FVS294" s="309"/>
      <c r="FVT294" s="309"/>
      <c r="FVU294" s="309"/>
      <c r="FVV294" s="309"/>
      <c r="FVW294" s="309"/>
      <c r="FVX294" s="309"/>
      <c r="FVY294" s="309"/>
      <c r="FVZ294" s="309"/>
      <c r="FWA294" s="309"/>
      <c r="FWB294" s="309"/>
      <c r="FWC294" s="309"/>
      <c r="FWD294" s="309"/>
      <c r="FWE294" s="309"/>
      <c r="FWF294" s="309"/>
      <c r="FWG294" s="309"/>
      <c r="FWH294" s="309"/>
      <c r="FWI294" s="309"/>
      <c r="FWJ294" s="309"/>
      <c r="FWK294" s="309"/>
      <c r="FWL294" s="309"/>
      <c r="FWM294" s="309"/>
      <c r="FWN294" s="309"/>
      <c r="FWO294" s="309"/>
      <c r="FWP294" s="309"/>
      <c r="FWQ294" s="309"/>
      <c r="FWR294" s="309"/>
      <c r="FWS294" s="309"/>
      <c r="FWT294" s="309"/>
      <c r="FWU294" s="309"/>
      <c r="FWV294" s="309"/>
      <c r="FWW294" s="309"/>
      <c r="FWX294" s="309"/>
      <c r="FWY294" s="309"/>
      <c r="FWZ294" s="309"/>
      <c r="FXA294" s="309"/>
      <c r="FXB294" s="309"/>
      <c r="FXC294" s="309"/>
      <c r="FXD294" s="309"/>
      <c r="FXE294" s="309"/>
      <c r="FXF294" s="309"/>
      <c r="FXG294" s="309"/>
      <c r="FXH294" s="309"/>
      <c r="FXI294" s="309"/>
      <c r="FXJ294" s="309"/>
      <c r="FXK294" s="309"/>
      <c r="FXL294" s="309"/>
      <c r="FXM294" s="309"/>
      <c r="FXN294" s="309"/>
      <c r="FXO294" s="309"/>
      <c r="FXP294" s="309"/>
      <c r="FXQ294" s="309"/>
      <c r="FXR294" s="309"/>
      <c r="FXS294" s="309"/>
      <c r="FXT294" s="309"/>
      <c r="FXU294" s="309"/>
      <c r="FXV294" s="309"/>
      <c r="FXW294" s="309"/>
      <c r="FXX294" s="309"/>
      <c r="FXY294" s="309"/>
      <c r="FXZ294" s="309"/>
      <c r="FYA294" s="309"/>
      <c r="FYB294" s="309"/>
      <c r="FYC294" s="309"/>
      <c r="FYD294" s="309"/>
      <c r="FYE294" s="309"/>
      <c r="FYF294" s="309"/>
      <c r="FYG294" s="309"/>
      <c r="FYH294" s="309"/>
      <c r="FYI294" s="309"/>
      <c r="FYJ294" s="309"/>
      <c r="FYK294" s="309"/>
      <c r="FYL294" s="309"/>
      <c r="FYM294" s="309"/>
      <c r="FYN294" s="309"/>
      <c r="FYO294" s="309"/>
      <c r="FYP294" s="309"/>
      <c r="FYQ294" s="309"/>
      <c r="FYR294" s="309"/>
      <c r="FYS294" s="309"/>
      <c r="FYT294" s="309"/>
      <c r="FYU294" s="309"/>
      <c r="FYV294" s="309"/>
      <c r="FYW294" s="309"/>
      <c r="FYX294" s="309"/>
      <c r="FYY294" s="309"/>
      <c r="FYZ294" s="309"/>
      <c r="FZA294" s="309"/>
      <c r="FZB294" s="309"/>
      <c r="FZC294" s="309"/>
      <c r="FZD294" s="309"/>
      <c r="FZE294" s="309"/>
      <c r="FZF294" s="309"/>
      <c r="FZG294" s="309"/>
      <c r="FZH294" s="309"/>
      <c r="FZI294" s="309"/>
      <c r="FZJ294" s="309"/>
      <c r="FZK294" s="309"/>
      <c r="FZL294" s="309"/>
      <c r="FZM294" s="309"/>
      <c r="FZN294" s="309"/>
      <c r="FZO294" s="309"/>
      <c r="FZP294" s="309"/>
      <c r="FZQ294" s="309"/>
      <c r="FZR294" s="309"/>
      <c r="FZS294" s="309"/>
      <c r="FZT294" s="309"/>
      <c r="FZU294" s="309"/>
      <c r="FZV294" s="309"/>
      <c r="FZW294" s="309"/>
      <c r="FZX294" s="309"/>
      <c r="FZY294" s="309"/>
      <c r="FZZ294" s="309"/>
      <c r="GAA294" s="309"/>
      <c r="GAB294" s="309"/>
      <c r="GAC294" s="309"/>
      <c r="GAD294" s="309"/>
      <c r="GAE294" s="309"/>
      <c r="GAF294" s="309"/>
      <c r="GAG294" s="309"/>
      <c r="GAH294" s="309"/>
      <c r="GAI294" s="309"/>
      <c r="GAJ294" s="309"/>
      <c r="GAK294" s="309"/>
      <c r="GAL294" s="309"/>
      <c r="GAM294" s="309"/>
      <c r="GAN294" s="309"/>
      <c r="GAO294" s="309"/>
      <c r="GAP294" s="309"/>
      <c r="GAQ294" s="309"/>
      <c r="GAR294" s="309"/>
      <c r="GAS294" s="309"/>
      <c r="GAT294" s="309"/>
      <c r="GAU294" s="309"/>
      <c r="GAV294" s="309"/>
      <c r="GAW294" s="309"/>
      <c r="GAX294" s="309"/>
      <c r="GAY294" s="309"/>
      <c r="GAZ294" s="309"/>
      <c r="GBA294" s="309"/>
      <c r="GBB294" s="309"/>
      <c r="GBC294" s="309"/>
      <c r="GBD294" s="309"/>
      <c r="GBE294" s="309"/>
      <c r="GBF294" s="309"/>
      <c r="GBG294" s="309"/>
      <c r="GBH294" s="309"/>
      <c r="GBI294" s="309"/>
      <c r="GBJ294" s="309"/>
      <c r="GBK294" s="309"/>
      <c r="GBL294" s="309"/>
      <c r="GBM294" s="309"/>
      <c r="GBN294" s="309"/>
      <c r="GBO294" s="309"/>
      <c r="GBP294" s="309"/>
      <c r="GBQ294" s="309"/>
      <c r="GBR294" s="309"/>
      <c r="GBS294" s="309"/>
      <c r="GBT294" s="309"/>
      <c r="GBU294" s="309"/>
      <c r="GBV294" s="309"/>
      <c r="GBW294" s="309"/>
      <c r="GBX294" s="309"/>
      <c r="GBY294" s="309"/>
      <c r="GBZ294" s="309"/>
      <c r="GCA294" s="309"/>
      <c r="GCB294" s="309"/>
      <c r="GCC294" s="309"/>
      <c r="GCD294" s="309"/>
      <c r="GCE294" s="309"/>
      <c r="GCF294" s="309"/>
      <c r="GCG294" s="309"/>
      <c r="GCH294" s="309"/>
      <c r="GCI294" s="309"/>
      <c r="GCJ294" s="309"/>
      <c r="GCK294" s="309"/>
      <c r="GCL294" s="309"/>
      <c r="GCM294" s="309"/>
      <c r="GCN294" s="309"/>
      <c r="GCO294" s="309"/>
      <c r="GCP294" s="309"/>
      <c r="GCQ294" s="309"/>
      <c r="GCR294" s="309"/>
      <c r="GCS294" s="309"/>
      <c r="GCT294" s="309"/>
      <c r="GCU294" s="309"/>
      <c r="GCV294" s="309"/>
      <c r="GCW294" s="309"/>
      <c r="GCX294" s="309"/>
      <c r="GCY294" s="309"/>
      <c r="GCZ294" s="309"/>
      <c r="GDA294" s="309"/>
      <c r="GDB294" s="309"/>
      <c r="GDC294" s="309"/>
      <c r="GDD294" s="309"/>
      <c r="GDE294" s="309"/>
      <c r="GDF294" s="309"/>
      <c r="GDG294" s="309"/>
      <c r="GDH294" s="309"/>
      <c r="GDI294" s="309"/>
      <c r="GDJ294" s="309"/>
      <c r="GDK294" s="309"/>
      <c r="GDL294" s="309"/>
      <c r="GDM294" s="309"/>
      <c r="GDN294" s="309"/>
      <c r="GDO294" s="309"/>
      <c r="GDP294" s="309"/>
      <c r="GDQ294" s="309"/>
      <c r="GDR294" s="309"/>
      <c r="GDS294" s="309"/>
      <c r="GDT294" s="309"/>
      <c r="GDU294" s="309"/>
      <c r="GDV294" s="309"/>
      <c r="GDW294" s="309"/>
      <c r="GDX294" s="309"/>
      <c r="GDY294" s="309"/>
      <c r="GDZ294" s="309"/>
      <c r="GEA294" s="309"/>
      <c r="GEB294" s="309"/>
      <c r="GEC294" s="309"/>
      <c r="GED294" s="309"/>
      <c r="GEE294" s="309"/>
      <c r="GEF294" s="309"/>
      <c r="GEG294" s="309"/>
      <c r="GEH294" s="309"/>
      <c r="GEI294" s="309"/>
      <c r="GEJ294" s="309"/>
      <c r="GEK294" s="309"/>
      <c r="GEL294" s="309"/>
      <c r="GEM294" s="309"/>
      <c r="GEN294" s="309"/>
      <c r="GEO294" s="309"/>
      <c r="GEP294" s="309"/>
      <c r="GEQ294" s="309"/>
      <c r="GER294" s="309"/>
      <c r="GES294" s="309"/>
      <c r="GET294" s="309"/>
      <c r="GEU294" s="309"/>
      <c r="GEV294" s="309"/>
      <c r="GEW294" s="309"/>
      <c r="GEX294" s="309"/>
      <c r="GEY294" s="309"/>
      <c r="GEZ294" s="309"/>
      <c r="GFA294" s="309"/>
      <c r="GFB294" s="309"/>
      <c r="GFC294" s="309"/>
      <c r="GFD294" s="309"/>
      <c r="GFE294" s="309"/>
      <c r="GFF294" s="309"/>
      <c r="GFG294" s="309"/>
      <c r="GFH294" s="309"/>
      <c r="GFI294" s="309"/>
      <c r="GFJ294" s="309"/>
      <c r="GFK294" s="309"/>
      <c r="GFL294" s="309"/>
      <c r="GFM294" s="309"/>
      <c r="GFN294" s="309"/>
      <c r="GFO294" s="309"/>
      <c r="GFP294" s="309"/>
      <c r="GFQ294" s="309"/>
      <c r="GFR294" s="309"/>
      <c r="GFS294" s="309"/>
      <c r="GFT294" s="309"/>
      <c r="GFU294" s="309"/>
      <c r="GFV294" s="309"/>
      <c r="GFW294" s="309"/>
      <c r="GFX294" s="309"/>
      <c r="GFY294" s="309"/>
      <c r="GFZ294" s="309"/>
      <c r="GGA294" s="309"/>
      <c r="GGB294" s="309"/>
      <c r="GGC294" s="309"/>
      <c r="GGD294" s="309"/>
      <c r="GGE294" s="309"/>
      <c r="GGF294" s="309"/>
      <c r="GGG294" s="309"/>
      <c r="GGH294" s="309"/>
      <c r="GGI294" s="309"/>
      <c r="GGJ294" s="309"/>
      <c r="GGK294" s="309"/>
      <c r="GGL294" s="309"/>
      <c r="GGM294" s="309"/>
      <c r="GGN294" s="309"/>
      <c r="GGO294" s="309"/>
      <c r="GGP294" s="309"/>
      <c r="GGQ294" s="309"/>
      <c r="GGR294" s="309"/>
      <c r="GGS294" s="309"/>
      <c r="GGT294" s="309"/>
      <c r="GGU294" s="309"/>
      <c r="GGV294" s="309"/>
      <c r="GGW294" s="309"/>
      <c r="GGX294" s="309"/>
      <c r="GGY294" s="309"/>
      <c r="GGZ294" s="309"/>
      <c r="GHA294" s="309"/>
      <c r="GHB294" s="309"/>
      <c r="GHC294" s="309"/>
      <c r="GHD294" s="309"/>
      <c r="GHE294" s="309"/>
      <c r="GHF294" s="309"/>
      <c r="GHG294" s="309"/>
      <c r="GHH294" s="309"/>
      <c r="GHI294" s="309"/>
      <c r="GHJ294" s="309"/>
      <c r="GHK294" s="309"/>
      <c r="GHL294" s="309"/>
      <c r="GHM294" s="309"/>
      <c r="GHN294" s="309"/>
      <c r="GHO294" s="309"/>
      <c r="GHP294" s="309"/>
      <c r="GHQ294" s="309"/>
      <c r="GHR294" s="309"/>
      <c r="GHS294" s="309"/>
      <c r="GHT294" s="309"/>
      <c r="GHU294" s="309"/>
      <c r="GHV294" s="309"/>
      <c r="GHW294" s="309"/>
      <c r="GHX294" s="309"/>
      <c r="GHY294" s="309"/>
      <c r="GHZ294" s="309"/>
      <c r="GIA294" s="309"/>
      <c r="GIB294" s="309"/>
      <c r="GIC294" s="309"/>
      <c r="GID294" s="309"/>
      <c r="GIE294" s="309"/>
      <c r="GIF294" s="309"/>
      <c r="GIG294" s="309"/>
      <c r="GIH294" s="309"/>
      <c r="GII294" s="309"/>
      <c r="GIJ294" s="309"/>
      <c r="GIK294" s="309"/>
      <c r="GIL294" s="309"/>
      <c r="GIM294" s="309"/>
      <c r="GIN294" s="309"/>
      <c r="GIO294" s="309"/>
      <c r="GIP294" s="309"/>
      <c r="GIQ294" s="309"/>
      <c r="GIR294" s="309"/>
      <c r="GIS294" s="309"/>
      <c r="GIT294" s="309"/>
      <c r="GIU294" s="309"/>
      <c r="GIV294" s="309"/>
      <c r="GIW294" s="309"/>
      <c r="GIX294" s="309"/>
      <c r="GIY294" s="309"/>
      <c r="GIZ294" s="309"/>
      <c r="GJA294" s="309"/>
      <c r="GJB294" s="309"/>
      <c r="GJC294" s="309"/>
      <c r="GJD294" s="309"/>
      <c r="GJE294" s="309"/>
      <c r="GJF294" s="309"/>
      <c r="GJG294" s="309"/>
      <c r="GJH294" s="309"/>
      <c r="GJI294" s="309"/>
      <c r="GJJ294" s="309"/>
      <c r="GJK294" s="309"/>
      <c r="GJL294" s="309"/>
      <c r="GJM294" s="309"/>
      <c r="GJN294" s="309"/>
      <c r="GJO294" s="309"/>
      <c r="GJP294" s="309"/>
      <c r="GJQ294" s="309"/>
      <c r="GJR294" s="309"/>
      <c r="GJS294" s="309"/>
      <c r="GJT294" s="309"/>
      <c r="GJU294" s="309"/>
      <c r="GJV294" s="309"/>
      <c r="GJW294" s="309"/>
      <c r="GJX294" s="309"/>
      <c r="GJY294" s="309"/>
      <c r="GJZ294" s="309"/>
      <c r="GKA294" s="309"/>
      <c r="GKB294" s="309"/>
      <c r="GKC294" s="309"/>
      <c r="GKD294" s="309"/>
      <c r="GKE294" s="309"/>
      <c r="GKF294" s="309"/>
      <c r="GKG294" s="309"/>
      <c r="GKH294" s="309"/>
      <c r="GKI294" s="309"/>
      <c r="GKJ294" s="309"/>
      <c r="GKK294" s="309"/>
      <c r="GKL294" s="309"/>
      <c r="GKM294" s="309"/>
      <c r="GKN294" s="309"/>
      <c r="GKO294" s="309"/>
      <c r="GKP294" s="309"/>
      <c r="GKQ294" s="309"/>
      <c r="GKR294" s="309"/>
      <c r="GKS294" s="309"/>
      <c r="GKT294" s="309"/>
      <c r="GKU294" s="309"/>
      <c r="GKV294" s="309"/>
      <c r="GKW294" s="309"/>
      <c r="GKX294" s="309"/>
      <c r="GKY294" s="309"/>
      <c r="GKZ294" s="309"/>
      <c r="GLA294" s="309"/>
      <c r="GLB294" s="309"/>
      <c r="GLC294" s="309"/>
      <c r="GLD294" s="309"/>
      <c r="GLE294" s="309"/>
      <c r="GLF294" s="309"/>
      <c r="GLG294" s="309"/>
      <c r="GLH294" s="309"/>
      <c r="GLI294" s="309"/>
      <c r="GLJ294" s="309"/>
      <c r="GLK294" s="309"/>
      <c r="GLL294" s="309"/>
      <c r="GLM294" s="309"/>
      <c r="GLN294" s="309"/>
      <c r="GLO294" s="309"/>
      <c r="GLP294" s="309"/>
      <c r="GLQ294" s="309"/>
      <c r="GLR294" s="309"/>
      <c r="GLS294" s="309"/>
      <c r="GLT294" s="309"/>
      <c r="GLU294" s="309"/>
      <c r="GLV294" s="309"/>
      <c r="GLW294" s="309"/>
      <c r="GLX294" s="309"/>
      <c r="GLY294" s="309"/>
      <c r="GLZ294" s="309"/>
      <c r="GMA294" s="309"/>
      <c r="GMB294" s="309"/>
      <c r="GMC294" s="309"/>
      <c r="GMD294" s="309"/>
      <c r="GME294" s="309"/>
      <c r="GMF294" s="309"/>
      <c r="GMG294" s="309"/>
      <c r="GMH294" s="309"/>
      <c r="GMI294" s="309"/>
      <c r="GMJ294" s="309"/>
      <c r="GMK294" s="309"/>
      <c r="GML294" s="309"/>
      <c r="GMM294" s="309"/>
      <c r="GMN294" s="309"/>
      <c r="GMO294" s="309"/>
      <c r="GMP294" s="309"/>
      <c r="GMQ294" s="309"/>
      <c r="GMR294" s="309"/>
      <c r="GMS294" s="309"/>
      <c r="GMT294" s="309"/>
      <c r="GMU294" s="309"/>
      <c r="GMV294" s="309"/>
      <c r="GMW294" s="309"/>
      <c r="GMX294" s="309"/>
      <c r="GMY294" s="309"/>
      <c r="GMZ294" s="309"/>
      <c r="GNA294" s="309"/>
      <c r="GNB294" s="309"/>
      <c r="GNC294" s="309"/>
      <c r="GND294" s="309"/>
      <c r="GNE294" s="309"/>
      <c r="GNF294" s="309"/>
      <c r="GNG294" s="309"/>
      <c r="GNH294" s="309"/>
      <c r="GNI294" s="309"/>
      <c r="GNJ294" s="309"/>
      <c r="GNK294" s="309"/>
      <c r="GNL294" s="309"/>
      <c r="GNM294" s="309"/>
      <c r="GNN294" s="309"/>
      <c r="GNO294" s="309"/>
      <c r="GNP294" s="309"/>
      <c r="GNQ294" s="309"/>
      <c r="GNR294" s="309"/>
      <c r="GNS294" s="309"/>
      <c r="GNT294" s="309"/>
      <c r="GNU294" s="309"/>
      <c r="GNV294" s="309"/>
      <c r="GNW294" s="309"/>
      <c r="GNX294" s="309"/>
      <c r="GNY294" s="309"/>
      <c r="GNZ294" s="309"/>
      <c r="GOA294" s="309"/>
      <c r="GOB294" s="309"/>
      <c r="GOC294" s="309"/>
      <c r="GOD294" s="309"/>
      <c r="GOE294" s="309"/>
      <c r="GOF294" s="309"/>
      <c r="GOG294" s="309"/>
      <c r="GOH294" s="309"/>
      <c r="GOI294" s="309"/>
      <c r="GOJ294" s="309"/>
      <c r="GOK294" s="309"/>
      <c r="GOL294" s="309"/>
      <c r="GOM294" s="309"/>
      <c r="GON294" s="309"/>
      <c r="GOO294" s="309"/>
      <c r="GOP294" s="309"/>
      <c r="GOQ294" s="309"/>
      <c r="GOR294" s="309"/>
      <c r="GOS294" s="309"/>
      <c r="GOT294" s="309"/>
      <c r="GOU294" s="309"/>
      <c r="GOV294" s="309"/>
      <c r="GOW294" s="309"/>
      <c r="GOX294" s="309"/>
      <c r="GOY294" s="309"/>
      <c r="GOZ294" s="309"/>
      <c r="GPA294" s="309"/>
      <c r="GPB294" s="309"/>
      <c r="GPC294" s="309"/>
      <c r="GPD294" s="309"/>
      <c r="GPE294" s="309"/>
      <c r="GPF294" s="309"/>
      <c r="GPG294" s="309"/>
      <c r="GPH294" s="309"/>
      <c r="GPI294" s="309"/>
      <c r="GPJ294" s="309"/>
      <c r="GPK294" s="309"/>
      <c r="GPL294" s="309"/>
      <c r="GPM294" s="309"/>
      <c r="GPN294" s="309"/>
      <c r="GPO294" s="309"/>
      <c r="GPP294" s="309"/>
      <c r="GPQ294" s="309"/>
      <c r="GPR294" s="309"/>
      <c r="GPS294" s="309"/>
      <c r="GPT294" s="309"/>
      <c r="GPU294" s="309"/>
      <c r="GPV294" s="309"/>
      <c r="GPW294" s="309"/>
      <c r="GPX294" s="309"/>
      <c r="GPY294" s="309"/>
      <c r="GPZ294" s="309"/>
      <c r="GQA294" s="309"/>
      <c r="GQB294" s="309"/>
      <c r="GQC294" s="309"/>
      <c r="GQD294" s="309"/>
      <c r="GQE294" s="309"/>
      <c r="GQF294" s="309"/>
      <c r="GQG294" s="309"/>
      <c r="GQH294" s="309"/>
      <c r="GQI294" s="309"/>
      <c r="GQJ294" s="309"/>
      <c r="GQK294" s="309"/>
      <c r="GQL294" s="309"/>
      <c r="GQM294" s="309"/>
      <c r="GQN294" s="309"/>
      <c r="GQO294" s="309"/>
      <c r="GQP294" s="309"/>
      <c r="GQQ294" s="309"/>
      <c r="GQR294" s="309"/>
      <c r="GQS294" s="309"/>
      <c r="GQT294" s="309"/>
      <c r="GQU294" s="309"/>
      <c r="GQV294" s="309"/>
      <c r="GQW294" s="309"/>
      <c r="GQX294" s="309"/>
      <c r="GQY294" s="309"/>
      <c r="GQZ294" s="309"/>
      <c r="GRA294" s="309"/>
      <c r="GRB294" s="309"/>
      <c r="GRC294" s="309"/>
      <c r="GRD294" s="309"/>
      <c r="GRE294" s="309"/>
      <c r="GRF294" s="309"/>
      <c r="GRG294" s="309"/>
      <c r="GRH294" s="309"/>
      <c r="GRI294" s="309"/>
      <c r="GRJ294" s="309"/>
      <c r="GRK294" s="309"/>
      <c r="GRL294" s="309"/>
      <c r="GRM294" s="309"/>
      <c r="GRN294" s="309"/>
      <c r="GRO294" s="309"/>
      <c r="GRP294" s="309"/>
      <c r="GRQ294" s="309"/>
      <c r="GRR294" s="309"/>
      <c r="GRS294" s="309"/>
      <c r="GRT294" s="309"/>
      <c r="GRU294" s="309"/>
      <c r="GRV294" s="309"/>
      <c r="GRW294" s="309"/>
      <c r="GRX294" s="309"/>
      <c r="GRY294" s="309"/>
      <c r="GRZ294" s="309"/>
      <c r="GSA294" s="309"/>
      <c r="GSB294" s="309"/>
      <c r="GSC294" s="309"/>
      <c r="GSD294" s="309"/>
      <c r="GSE294" s="309"/>
      <c r="GSF294" s="309"/>
      <c r="GSG294" s="309"/>
      <c r="GSH294" s="309"/>
      <c r="GSI294" s="309"/>
      <c r="GSJ294" s="309"/>
      <c r="GSK294" s="309"/>
      <c r="GSL294" s="309"/>
      <c r="GSM294" s="309"/>
      <c r="GSN294" s="309"/>
      <c r="GSO294" s="309"/>
      <c r="GSP294" s="309"/>
      <c r="GSQ294" s="309"/>
      <c r="GSR294" s="309"/>
      <c r="GSS294" s="309"/>
      <c r="GST294" s="309"/>
      <c r="GSU294" s="309"/>
      <c r="GSV294" s="309"/>
      <c r="GSW294" s="309"/>
      <c r="GSX294" s="309"/>
      <c r="GSY294" s="309"/>
      <c r="GSZ294" s="309"/>
      <c r="GTA294" s="309"/>
      <c r="GTB294" s="309"/>
      <c r="GTC294" s="309"/>
      <c r="GTD294" s="309"/>
      <c r="GTE294" s="309"/>
      <c r="GTF294" s="309"/>
      <c r="GTG294" s="309"/>
      <c r="GTH294" s="309"/>
      <c r="GTI294" s="309"/>
      <c r="GTJ294" s="309"/>
      <c r="GTK294" s="309"/>
      <c r="GTL294" s="309"/>
      <c r="GTM294" s="309"/>
      <c r="GTN294" s="309"/>
      <c r="GTO294" s="309"/>
      <c r="GTP294" s="309"/>
      <c r="GTQ294" s="309"/>
      <c r="GTR294" s="309"/>
      <c r="GTS294" s="309"/>
      <c r="GTT294" s="309"/>
      <c r="GTU294" s="309"/>
      <c r="GTV294" s="309"/>
      <c r="GTW294" s="309"/>
      <c r="GTX294" s="309"/>
      <c r="GTY294" s="309"/>
      <c r="GTZ294" s="309"/>
      <c r="GUA294" s="309"/>
      <c r="GUB294" s="309"/>
      <c r="GUC294" s="309"/>
      <c r="GUD294" s="309"/>
      <c r="GUE294" s="309"/>
      <c r="GUF294" s="309"/>
      <c r="GUG294" s="309"/>
      <c r="GUH294" s="309"/>
      <c r="GUI294" s="309"/>
      <c r="GUJ294" s="309"/>
      <c r="GUK294" s="309"/>
      <c r="GUL294" s="309"/>
      <c r="GUM294" s="309"/>
      <c r="GUN294" s="309"/>
      <c r="GUO294" s="309"/>
      <c r="GUP294" s="309"/>
      <c r="GUQ294" s="309"/>
      <c r="GUR294" s="309"/>
      <c r="GUS294" s="309"/>
      <c r="GUT294" s="309"/>
      <c r="GUU294" s="309"/>
      <c r="GUV294" s="309"/>
      <c r="GUW294" s="309"/>
      <c r="GUX294" s="309"/>
      <c r="GUY294" s="309"/>
      <c r="GUZ294" s="309"/>
      <c r="GVA294" s="309"/>
      <c r="GVB294" s="309"/>
      <c r="GVC294" s="309"/>
      <c r="GVD294" s="309"/>
      <c r="GVE294" s="309"/>
      <c r="GVF294" s="309"/>
      <c r="GVG294" s="309"/>
      <c r="GVH294" s="309"/>
      <c r="GVI294" s="309"/>
      <c r="GVJ294" s="309"/>
      <c r="GVK294" s="309"/>
      <c r="GVL294" s="309"/>
      <c r="GVM294" s="309"/>
      <c r="GVN294" s="309"/>
      <c r="GVO294" s="309"/>
      <c r="GVP294" s="309"/>
      <c r="GVQ294" s="309"/>
      <c r="GVR294" s="309"/>
      <c r="GVS294" s="309"/>
      <c r="GVT294" s="309"/>
      <c r="GVU294" s="309"/>
      <c r="GVV294" s="309"/>
      <c r="GVW294" s="309"/>
      <c r="GVX294" s="309"/>
      <c r="GVY294" s="309"/>
      <c r="GVZ294" s="309"/>
      <c r="GWA294" s="309"/>
      <c r="GWB294" s="309"/>
      <c r="GWC294" s="309"/>
      <c r="GWD294" s="309"/>
      <c r="GWE294" s="309"/>
      <c r="GWF294" s="309"/>
      <c r="GWG294" s="309"/>
      <c r="GWH294" s="309"/>
      <c r="GWI294" s="309"/>
      <c r="GWJ294" s="309"/>
      <c r="GWK294" s="309"/>
      <c r="GWL294" s="309"/>
      <c r="GWM294" s="309"/>
      <c r="GWN294" s="309"/>
      <c r="GWO294" s="309"/>
      <c r="GWP294" s="309"/>
      <c r="GWQ294" s="309"/>
      <c r="GWR294" s="309"/>
      <c r="GWS294" s="309"/>
      <c r="GWT294" s="309"/>
      <c r="GWU294" s="309"/>
      <c r="GWV294" s="309"/>
      <c r="GWW294" s="309"/>
      <c r="GWX294" s="309"/>
      <c r="GWY294" s="309"/>
      <c r="GWZ294" s="309"/>
      <c r="GXA294" s="309"/>
      <c r="GXB294" s="309"/>
      <c r="GXC294" s="309"/>
      <c r="GXD294" s="309"/>
      <c r="GXE294" s="309"/>
      <c r="GXF294" s="309"/>
      <c r="GXG294" s="309"/>
      <c r="GXH294" s="309"/>
      <c r="GXI294" s="309"/>
      <c r="GXJ294" s="309"/>
      <c r="GXK294" s="309"/>
      <c r="GXL294" s="309"/>
      <c r="GXM294" s="309"/>
      <c r="GXN294" s="309"/>
      <c r="GXO294" s="309"/>
      <c r="GXP294" s="309"/>
      <c r="GXQ294" s="309"/>
      <c r="GXR294" s="309"/>
      <c r="GXS294" s="309"/>
      <c r="GXT294" s="309"/>
      <c r="GXU294" s="309"/>
      <c r="GXV294" s="309"/>
      <c r="GXW294" s="309"/>
      <c r="GXX294" s="309"/>
      <c r="GXY294" s="309"/>
      <c r="GXZ294" s="309"/>
      <c r="GYA294" s="309"/>
      <c r="GYB294" s="309"/>
      <c r="GYC294" s="309"/>
      <c r="GYD294" s="309"/>
      <c r="GYE294" s="309"/>
      <c r="GYF294" s="309"/>
      <c r="GYG294" s="309"/>
      <c r="GYH294" s="309"/>
      <c r="GYI294" s="309"/>
      <c r="GYJ294" s="309"/>
      <c r="GYK294" s="309"/>
      <c r="GYL294" s="309"/>
      <c r="GYM294" s="309"/>
      <c r="GYN294" s="309"/>
      <c r="GYO294" s="309"/>
      <c r="GYP294" s="309"/>
      <c r="GYQ294" s="309"/>
      <c r="GYR294" s="309"/>
      <c r="GYS294" s="309"/>
      <c r="GYT294" s="309"/>
      <c r="GYU294" s="309"/>
      <c r="GYV294" s="309"/>
      <c r="GYW294" s="309"/>
      <c r="GYX294" s="309"/>
      <c r="GYY294" s="309"/>
      <c r="GYZ294" s="309"/>
      <c r="GZA294" s="309"/>
      <c r="GZB294" s="309"/>
      <c r="GZC294" s="309"/>
      <c r="GZD294" s="309"/>
      <c r="GZE294" s="309"/>
      <c r="GZF294" s="309"/>
      <c r="GZG294" s="309"/>
      <c r="GZH294" s="309"/>
      <c r="GZI294" s="309"/>
      <c r="GZJ294" s="309"/>
      <c r="GZK294" s="309"/>
      <c r="GZL294" s="309"/>
      <c r="GZM294" s="309"/>
      <c r="GZN294" s="309"/>
      <c r="GZO294" s="309"/>
      <c r="GZP294" s="309"/>
      <c r="GZQ294" s="309"/>
      <c r="GZR294" s="309"/>
      <c r="GZS294" s="309"/>
      <c r="GZT294" s="309"/>
      <c r="GZU294" s="309"/>
      <c r="GZV294" s="309"/>
      <c r="GZW294" s="309"/>
      <c r="GZX294" s="309"/>
      <c r="GZY294" s="309"/>
      <c r="GZZ294" s="309"/>
      <c r="HAA294" s="309"/>
      <c r="HAB294" s="309"/>
      <c r="HAC294" s="309"/>
      <c r="HAD294" s="309"/>
      <c r="HAE294" s="309"/>
      <c r="HAF294" s="309"/>
      <c r="HAG294" s="309"/>
      <c r="HAH294" s="309"/>
      <c r="HAI294" s="309"/>
      <c r="HAJ294" s="309"/>
      <c r="HAK294" s="309"/>
      <c r="HAL294" s="309"/>
      <c r="HAM294" s="309"/>
      <c r="HAN294" s="309"/>
      <c r="HAO294" s="309"/>
      <c r="HAP294" s="309"/>
      <c r="HAQ294" s="309"/>
      <c r="HAR294" s="309"/>
      <c r="HAS294" s="309"/>
      <c r="HAT294" s="309"/>
      <c r="HAU294" s="309"/>
      <c r="HAV294" s="309"/>
      <c r="HAW294" s="309"/>
      <c r="HAX294" s="309"/>
      <c r="HAY294" s="309"/>
      <c r="HAZ294" s="309"/>
      <c r="HBA294" s="309"/>
      <c r="HBB294" s="309"/>
      <c r="HBC294" s="309"/>
      <c r="HBD294" s="309"/>
      <c r="HBE294" s="309"/>
      <c r="HBF294" s="309"/>
      <c r="HBG294" s="309"/>
      <c r="HBH294" s="309"/>
      <c r="HBI294" s="309"/>
      <c r="HBJ294" s="309"/>
      <c r="HBK294" s="309"/>
      <c r="HBL294" s="309"/>
      <c r="HBM294" s="309"/>
      <c r="HBN294" s="309"/>
      <c r="HBO294" s="309"/>
      <c r="HBP294" s="309"/>
      <c r="HBQ294" s="309"/>
      <c r="HBR294" s="309"/>
      <c r="HBS294" s="309"/>
      <c r="HBT294" s="309"/>
      <c r="HBU294" s="309"/>
      <c r="HBV294" s="309"/>
      <c r="HBW294" s="309"/>
      <c r="HBX294" s="309"/>
      <c r="HBY294" s="309"/>
      <c r="HBZ294" s="309"/>
      <c r="HCA294" s="309"/>
      <c r="HCB294" s="309"/>
      <c r="HCC294" s="309"/>
      <c r="HCD294" s="309"/>
      <c r="HCE294" s="309"/>
      <c r="HCF294" s="309"/>
      <c r="HCG294" s="309"/>
      <c r="HCH294" s="309"/>
      <c r="HCI294" s="309"/>
      <c r="HCJ294" s="309"/>
      <c r="HCK294" s="309"/>
      <c r="HCL294" s="309"/>
      <c r="HCM294" s="309"/>
      <c r="HCN294" s="309"/>
      <c r="HCO294" s="309"/>
      <c r="HCP294" s="309"/>
      <c r="HCQ294" s="309"/>
      <c r="HCR294" s="309"/>
      <c r="HCS294" s="309"/>
      <c r="HCT294" s="309"/>
      <c r="HCU294" s="309"/>
      <c r="HCV294" s="309"/>
      <c r="HCW294" s="309"/>
      <c r="HCX294" s="309"/>
      <c r="HCY294" s="309"/>
      <c r="HCZ294" s="309"/>
      <c r="HDA294" s="309"/>
      <c r="HDB294" s="309"/>
      <c r="HDC294" s="309"/>
      <c r="HDD294" s="309"/>
      <c r="HDE294" s="309"/>
      <c r="HDF294" s="309"/>
      <c r="HDG294" s="309"/>
      <c r="HDH294" s="309"/>
      <c r="HDI294" s="309"/>
      <c r="HDJ294" s="309"/>
      <c r="HDK294" s="309"/>
      <c r="HDL294" s="309"/>
      <c r="HDM294" s="309"/>
      <c r="HDN294" s="309"/>
      <c r="HDO294" s="309"/>
      <c r="HDP294" s="309"/>
      <c r="HDQ294" s="309"/>
      <c r="HDR294" s="309"/>
      <c r="HDS294" s="309"/>
      <c r="HDT294" s="309"/>
      <c r="HDU294" s="309"/>
      <c r="HDV294" s="309"/>
      <c r="HDW294" s="309"/>
      <c r="HDX294" s="309"/>
      <c r="HDY294" s="309"/>
      <c r="HDZ294" s="309"/>
      <c r="HEA294" s="309"/>
      <c r="HEB294" s="309"/>
      <c r="HEC294" s="309"/>
      <c r="HED294" s="309"/>
      <c r="HEE294" s="309"/>
      <c r="HEF294" s="309"/>
      <c r="HEG294" s="309"/>
      <c r="HEH294" s="309"/>
      <c r="HEI294" s="309"/>
      <c r="HEJ294" s="309"/>
      <c r="HEK294" s="309"/>
      <c r="HEL294" s="309"/>
      <c r="HEM294" s="309"/>
      <c r="HEN294" s="309"/>
      <c r="HEO294" s="309"/>
      <c r="HEP294" s="309"/>
      <c r="HEQ294" s="309"/>
      <c r="HER294" s="309"/>
      <c r="HES294" s="309"/>
      <c r="HET294" s="309"/>
      <c r="HEU294" s="309"/>
      <c r="HEV294" s="309"/>
      <c r="HEW294" s="309"/>
      <c r="HEX294" s="309"/>
      <c r="HEY294" s="309"/>
      <c r="HEZ294" s="309"/>
      <c r="HFA294" s="309"/>
      <c r="HFB294" s="309"/>
      <c r="HFC294" s="309"/>
      <c r="HFD294" s="309"/>
      <c r="HFE294" s="309"/>
      <c r="HFF294" s="309"/>
      <c r="HFG294" s="309"/>
      <c r="HFH294" s="309"/>
      <c r="HFI294" s="309"/>
      <c r="HFJ294" s="309"/>
      <c r="HFK294" s="309"/>
      <c r="HFL294" s="309"/>
      <c r="HFM294" s="309"/>
      <c r="HFN294" s="309"/>
      <c r="HFO294" s="309"/>
      <c r="HFP294" s="309"/>
      <c r="HFQ294" s="309"/>
      <c r="HFR294" s="309"/>
      <c r="HFS294" s="309"/>
      <c r="HFT294" s="309"/>
      <c r="HFU294" s="309"/>
      <c r="HFV294" s="309"/>
      <c r="HFW294" s="309"/>
      <c r="HFX294" s="309"/>
      <c r="HFY294" s="309"/>
      <c r="HFZ294" s="309"/>
      <c r="HGA294" s="309"/>
      <c r="HGB294" s="309"/>
      <c r="HGC294" s="309"/>
      <c r="HGD294" s="309"/>
      <c r="HGE294" s="309"/>
      <c r="HGF294" s="309"/>
      <c r="HGG294" s="309"/>
      <c r="HGH294" s="309"/>
      <c r="HGI294" s="309"/>
      <c r="HGJ294" s="309"/>
      <c r="HGK294" s="309"/>
      <c r="HGL294" s="309"/>
      <c r="HGM294" s="309"/>
      <c r="HGN294" s="309"/>
      <c r="HGO294" s="309"/>
      <c r="HGP294" s="309"/>
      <c r="HGQ294" s="309"/>
      <c r="HGR294" s="309"/>
      <c r="HGS294" s="309"/>
      <c r="HGT294" s="309"/>
      <c r="HGU294" s="309"/>
      <c r="HGV294" s="309"/>
      <c r="HGW294" s="309"/>
      <c r="HGX294" s="309"/>
      <c r="HGY294" s="309"/>
      <c r="HGZ294" s="309"/>
      <c r="HHA294" s="309"/>
      <c r="HHB294" s="309"/>
      <c r="HHC294" s="309"/>
      <c r="HHD294" s="309"/>
      <c r="HHE294" s="309"/>
      <c r="HHF294" s="309"/>
      <c r="HHG294" s="309"/>
      <c r="HHH294" s="309"/>
      <c r="HHI294" s="309"/>
      <c r="HHJ294" s="309"/>
      <c r="HHK294" s="309"/>
      <c r="HHL294" s="309"/>
      <c r="HHM294" s="309"/>
      <c r="HHN294" s="309"/>
      <c r="HHO294" s="309"/>
      <c r="HHP294" s="309"/>
      <c r="HHQ294" s="309"/>
      <c r="HHR294" s="309"/>
      <c r="HHS294" s="309"/>
      <c r="HHT294" s="309"/>
      <c r="HHU294" s="309"/>
      <c r="HHV294" s="309"/>
      <c r="HHW294" s="309"/>
      <c r="HHX294" s="309"/>
      <c r="HHY294" s="309"/>
      <c r="HHZ294" s="309"/>
      <c r="HIA294" s="309"/>
      <c r="HIB294" s="309"/>
      <c r="HIC294" s="309"/>
      <c r="HID294" s="309"/>
      <c r="HIE294" s="309"/>
      <c r="HIF294" s="309"/>
      <c r="HIG294" s="309"/>
      <c r="HIH294" s="309"/>
      <c r="HII294" s="309"/>
      <c r="HIJ294" s="309"/>
      <c r="HIK294" s="309"/>
      <c r="HIL294" s="309"/>
      <c r="HIM294" s="309"/>
      <c r="HIN294" s="309"/>
      <c r="HIO294" s="309"/>
      <c r="HIP294" s="309"/>
      <c r="HIQ294" s="309"/>
      <c r="HIR294" s="309"/>
      <c r="HIS294" s="309"/>
      <c r="HIT294" s="309"/>
      <c r="HIU294" s="309"/>
      <c r="HIV294" s="309"/>
      <c r="HIW294" s="309"/>
      <c r="HIX294" s="309"/>
      <c r="HIY294" s="309"/>
      <c r="HIZ294" s="309"/>
      <c r="HJA294" s="309"/>
      <c r="HJB294" s="309"/>
      <c r="HJC294" s="309"/>
      <c r="HJD294" s="309"/>
      <c r="HJE294" s="309"/>
      <c r="HJF294" s="309"/>
      <c r="HJG294" s="309"/>
      <c r="HJH294" s="309"/>
      <c r="HJI294" s="309"/>
      <c r="HJJ294" s="309"/>
      <c r="HJK294" s="309"/>
      <c r="HJL294" s="309"/>
      <c r="HJM294" s="309"/>
      <c r="HJN294" s="309"/>
      <c r="HJO294" s="309"/>
      <c r="HJP294" s="309"/>
      <c r="HJQ294" s="309"/>
      <c r="HJR294" s="309"/>
      <c r="HJS294" s="309"/>
      <c r="HJT294" s="309"/>
      <c r="HJU294" s="309"/>
      <c r="HJV294" s="309"/>
      <c r="HJW294" s="309"/>
      <c r="HJX294" s="309"/>
      <c r="HJY294" s="309"/>
      <c r="HJZ294" s="309"/>
      <c r="HKA294" s="309"/>
      <c r="HKB294" s="309"/>
      <c r="HKC294" s="309"/>
      <c r="HKD294" s="309"/>
      <c r="HKE294" s="309"/>
      <c r="HKF294" s="309"/>
      <c r="HKG294" s="309"/>
      <c r="HKH294" s="309"/>
      <c r="HKI294" s="309"/>
      <c r="HKJ294" s="309"/>
      <c r="HKK294" s="309"/>
      <c r="HKL294" s="309"/>
      <c r="HKM294" s="309"/>
      <c r="HKN294" s="309"/>
      <c r="HKO294" s="309"/>
      <c r="HKP294" s="309"/>
      <c r="HKQ294" s="309"/>
      <c r="HKR294" s="309"/>
      <c r="HKS294" s="309"/>
      <c r="HKT294" s="309"/>
      <c r="HKU294" s="309"/>
      <c r="HKV294" s="309"/>
      <c r="HKW294" s="309"/>
      <c r="HKX294" s="309"/>
      <c r="HKY294" s="309"/>
      <c r="HKZ294" s="309"/>
      <c r="HLA294" s="309"/>
      <c r="HLB294" s="309"/>
      <c r="HLC294" s="309"/>
      <c r="HLD294" s="309"/>
      <c r="HLE294" s="309"/>
      <c r="HLF294" s="309"/>
      <c r="HLG294" s="309"/>
      <c r="HLH294" s="309"/>
      <c r="HLI294" s="309"/>
      <c r="HLJ294" s="309"/>
      <c r="HLK294" s="309"/>
      <c r="HLL294" s="309"/>
      <c r="HLM294" s="309"/>
      <c r="HLN294" s="309"/>
      <c r="HLO294" s="309"/>
      <c r="HLP294" s="309"/>
      <c r="HLQ294" s="309"/>
      <c r="HLR294" s="309"/>
      <c r="HLS294" s="309"/>
      <c r="HLT294" s="309"/>
      <c r="HLU294" s="309"/>
      <c r="HLV294" s="309"/>
      <c r="HLW294" s="309"/>
      <c r="HLX294" s="309"/>
      <c r="HLY294" s="309"/>
      <c r="HLZ294" s="309"/>
      <c r="HMA294" s="309"/>
      <c r="HMB294" s="309"/>
      <c r="HMC294" s="309"/>
      <c r="HMD294" s="309"/>
      <c r="HME294" s="309"/>
      <c r="HMF294" s="309"/>
      <c r="HMG294" s="309"/>
      <c r="HMH294" s="309"/>
      <c r="HMI294" s="309"/>
      <c r="HMJ294" s="309"/>
      <c r="HMK294" s="309"/>
      <c r="HML294" s="309"/>
      <c r="HMM294" s="309"/>
      <c r="HMN294" s="309"/>
      <c r="HMO294" s="309"/>
      <c r="HMP294" s="309"/>
      <c r="HMQ294" s="309"/>
      <c r="HMR294" s="309"/>
      <c r="HMS294" s="309"/>
      <c r="HMT294" s="309"/>
      <c r="HMU294" s="309"/>
      <c r="HMV294" s="309"/>
      <c r="HMW294" s="309"/>
      <c r="HMX294" s="309"/>
      <c r="HMY294" s="309"/>
      <c r="HMZ294" s="309"/>
      <c r="HNA294" s="309"/>
      <c r="HNB294" s="309"/>
      <c r="HNC294" s="309"/>
      <c r="HND294" s="309"/>
      <c r="HNE294" s="309"/>
      <c r="HNF294" s="309"/>
      <c r="HNG294" s="309"/>
      <c r="HNH294" s="309"/>
      <c r="HNI294" s="309"/>
      <c r="HNJ294" s="309"/>
      <c r="HNK294" s="309"/>
      <c r="HNL294" s="309"/>
      <c r="HNM294" s="309"/>
      <c r="HNN294" s="309"/>
      <c r="HNO294" s="309"/>
      <c r="HNP294" s="309"/>
      <c r="HNQ294" s="309"/>
      <c r="HNR294" s="309"/>
      <c r="HNS294" s="309"/>
      <c r="HNT294" s="309"/>
      <c r="HNU294" s="309"/>
      <c r="HNV294" s="309"/>
      <c r="HNW294" s="309"/>
      <c r="HNX294" s="309"/>
      <c r="HNY294" s="309"/>
      <c r="HNZ294" s="309"/>
      <c r="HOA294" s="309"/>
      <c r="HOB294" s="309"/>
      <c r="HOC294" s="309"/>
      <c r="HOD294" s="309"/>
      <c r="HOE294" s="309"/>
      <c r="HOF294" s="309"/>
      <c r="HOG294" s="309"/>
      <c r="HOH294" s="309"/>
      <c r="HOI294" s="309"/>
      <c r="HOJ294" s="309"/>
      <c r="HOK294" s="309"/>
      <c r="HOL294" s="309"/>
      <c r="HOM294" s="309"/>
      <c r="HON294" s="309"/>
      <c r="HOO294" s="309"/>
      <c r="HOP294" s="309"/>
      <c r="HOQ294" s="309"/>
      <c r="HOR294" s="309"/>
      <c r="HOS294" s="309"/>
      <c r="HOT294" s="309"/>
      <c r="HOU294" s="309"/>
      <c r="HOV294" s="309"/>
      <c r="HOW294" s="309"/>
      <c r="HOX294" s="309"/>
      <c r="HOY294" s="309"/>
      <c r="HOZ294" s="309"/>
      <c r="HPA294" s="309"/>
      <c r="HPB294" s="309"/>
      <c r="HPC294" s="309"/>
      <c r="HPD294" s="309"/>
      <c r="HPE294" s="309"/>
      <c r="HPF294" s="309"/>
      <c r="HPG294" s="309"/>
      <c r="HPH294" s="309"/>
      <c r="HPI294" s="309"/>
      <c r="HPJ294" s="309"/>
      <c r="HPK294" s="309"/>
      <c r="HPL294" s="309"/>
      <c r="HPM294" s="309"/>
      <c r="HPN294" s="309"/>
      <c r="HPO294" s="309"/>
      <c r="HPP294" s="309"/>
      <c r="HPQ294" s="309"/>
      <c r="HPR294" s="309"/>
      <c r="HPS294" s="309"/>
      <c r="HPT294" s="309"/>
      <c r="HPU294" s="309"/>
      <c r="HPV294" s="309"/>
      <c r="HPW294" s="309"/>
      <c r="HPX294" s="309"/>
      <c r="HPY294" s="309"/>
      <c r="HPZ294" s="309"/>
      <c r="HQA294" s="309"/>
      <c r="HQB294" s="309"/>
      <c r="HQC294" s="309"/>
      <c r="HQD294" s="309"/>
      <c r="HQE294" s="309"/>
      <c r="HQF294" s="309"/>
      <c r="HQG294" s="309"/>
      <c r="HQH294" s="309"/>
      <c r="HQI294" s="309"/>
      <c r="HQJ294" s="309"/>
      <c r="HQK294" s="309"/>
      <c r="HQL294" s="309"/>
      <c r="HQM294" s="309"/>
      <c r="HQN294" s="309"/>
      <c r="HQO294" s="309"/>
      <c r="HQP294" s="309"/>
      <c r="HQQ294" s="309"/>
      <c r="HQR294" s="309"/>
      <c r="HQS294" s="309"/>
      <c r="HQT294" s="309"/>
      <c r="HQU294" s="309"/>
      <c r="HQV294" s="309"/>
      <c r="HQW294" s="309"/>
      <c r="HQX294" s="309"/>
      <c r="HQY294" s="309"/>
      <c r="HQZ294" s="309"/>
      <c r="HRA294" s="309"/>
      <c r="HRB294" s="309"/>
      <c r="HRC294" s="309"/>
      <c r="HRD294" s="309"/>
      <c r="HRE294" s="309"/>
      <c r="HRF294" s="309"/>
      <c r="HRG294" s="309"/>
      <c r="HRH294" s="309"/>
      <c r="HRI294" s="309"/>
      <c r="HRJ294" s="309"/>
      <c r="HRK294" s="309"/>
      <c r="HRL294" s="309"/>
      <c r="HRM294" s="309"/>
      <c r="HRN294" s="309"/>
      <c r="HRO294" s="309"/>
      <c r="HRP294" s="309"/>
      <c r="HRQ294" s="309"/>
      <c r="HRR294" s="309"/>
      <c r="HRS294" s="309"/>
      <c r="HRT294" s="309"/>
      <c r="HRU294" s="309"/>
      <c r="HRV294" s="309"/>
      <c r="HRW294" s="309"/>
      <c r="HRX294" s="309"/>
      <c r="HRY294" s="309"/>
      <c r="HRZ294" s="309"/>
      <c r="HSA294" s="309"/>
      <c r="HSB294" s="309"/>
      <c r="HSC294" s="309"/>
      <c r="HSD294" s="309"/>
      <c r="HSE294" s="309"/>
      <c r="HSF294" s="309"/>
      <c r="HSG294" s="309"/>
      <c r="HSH294" s="309"/>
      <c r="HSI294" s="309"/>
      <c r="HSJ294" s="309"/>
      <c r="HSK294" s="309"/>
      <c r="HSL294" s="309"/>
      <c r="HSM294" s="309"/>
      <c r="HSN294" s="309"/>
      <c r="HSO294" s="309"/>
      <c r="HSP294" s="309"/>
      <c r="HSQ294" s="309"/>
      <c r="HSR294" s="309"/>
      <c r="HSS294" s="309"/>
      <c r="HST294" s="309"/>
      <c r="HSU294" s="309"/>
      <c r="HSV294" s="309"/>
      <c r="HSW294" s="309"/>
      <c r="HSX294" s="309"/>
      <c r="HSY294" s="309"/>
      <c r="HSZ294" s="309"/>
      <c r="HTA294" s="309"/>
      <c r="HTB294" s="309"/>
      <c r="HTC294" s="309"/>
      <c r="HTD294" s="309"/>
      <c r="HTE294" s="309"/>
      <c r="HTF294" s="309"/>
      <c r="HTG294" s="309"/>
      <c r="HTH294" s="309"/>
      <c r="HTI294" s="309"/>
      <c r="HTJ294" s="309"/>
      <c r="HTK294" s="309"/>
      <c r="HTL294" s="309"/>
      <c r="HTM294" s="309"/>
      <c r="HTN294" s="309"/>
      <c r="HTO294" s="309"/>
      <c r="HTP294" s="309"/>
      <c r="HTQ294" s="309"/>
      <c r="HTR294" s="309"/>
      <c r="HTS294" s="309"/>
      <c r="HTT294" s="309"/>
      <c r="HTU294" s="309"/>
      <c r="HTV294" s="309"/>
      <c r="HTW294" s="309"/>
      <c r="HTX294" s="309"/>
      <c r="HTY294" s="309"/>
      <c r="HTZ294" s="309"/>
      <c r="HUA294" s="309"/>
      <c r="HUB294" s="309"/>
      <c r="HUC294" s="309"/>
      <c r="HUD294" s="309"/>
      <c r="HUE294" s="309"/>
      <c r="HUF294" s="309"/>
      <c r="HUG294" s="309"/>
      <c r="HUH294" s="309"/>
      <c r="HUI294" s="309"/>
      <c r="HUJ294" s="309"/>
      <c r="HUK294" s="309"/>
      <c r="HUL294" s="309"/>
      <c r="HUM294" s="309"/>
      <c r="HUN294" s="309"/>
      <c r="HUO294" s="309"/>
      <c r="HUP294" s="309"/>
      <c r="HUQ294" s="309"/>
      <c r="HUR294" s="309"/>
      <c r="HUS294" s="309"/>
      <c r="HUT294" s="309"/>
      <c r="HUU294" s="309"/>
      <c r="HUV294" s="309"/>
      <c r="HUW294" s="309"/>
      <c r="HUX294" s="309"/>
      <c r="HUY294" s="309"/>
      <c r="HUZ294" s="309"/>
      <c r="HVA294" s="309"/>
      <c r="HVB294" s="309"/>
      <c r="HVC294" s="309"/>
      <c r="HVD294" s="309"/>
      <c r="HVE294" s="309"/>
      <c r="HVF294" s="309"/>
      <c r="HVG294" s="309"/>
      <c r="HVH294" s="309"/>
      <c r="HVI294" s="309"/>
      <c r="HVJ294" s="309"/>
      <c r="HVK294" s="309"/>
      <c r="HVL294" s="309"/>
      <c r="HVM294" s="309"/>
      <c r="HVN294" s="309"/>
      <c r="HVO294" s="309"/>
      <c r="HVP294" s="309"/>
      <c r="HVQ294" s="309"/>
      <c r="HVR294" s="309"/>
      <c r="HVS294" s="309"/>
      <c r="HVT294" s="309"/>
      <c r="HVU294" s="309"/>
      <c r="HVV294" s="309"/>
      <c r="HVW294" s="309"/>
      <c r="HVX294" s="309"/>
      <c r="HVY294" s="309"/>
      <c r="HVZ294" s="309"/>
      <c r="HWA294" s="309"/>
      <c r="HWB294" s="309"/>
      <c r="HWC294" s="309"/>
      <c r="HWD294" s="309"/>
      <c r="HWE294" s="309"/>
      <c r="HWF294" s="309"/>
      <c r="HWG294" s="309"/>
      <c r="HWH294" s="309"/>
      <c r="HWI294" s="309"/>
      <c r="HWJ294" s="309"/>
      <c r="HWK294" s="309"/>
      <c r="HWL294" s="309"/>
      <c r="HWM294" s="309"/>
      <c r="HWN294" s="309"/>
      <c r="HWO294" s="309"/>
      <c r="HWP294" s="309"/>
      <c r="HWQ294" s="309"/>
      <c r="HWR294" s="309"/>
      <c r="HWS294" s="309"/>
      <c r="HWT294" s="309"/>
      <c r="HWU294" s="309"/>
      <c r="HWV294" s="309"/>
      <c r="HWW294" s="309"/>
      <c r="HWX294" s="309"/>
      <c r="HWY294" s="309"/>
      <c r="HWZ294" s="309"/>
      <c r="HXA294" s="309"/>
      <c r="HXB294" s="309"/>
      <c r="HXC294" s="309"/>
      <c r="HXD294" s="309"/>
      <c r="HXE294" s="309"/>
      <c r="HXF294" s="309"/>
      <c r="HXG294" s="309"/>
      <c r="HXH294" s="309"/>
      <c r="HXI294" s="309"/>
      <c r="HXJ294" s="309"/>
      <c r="HXK294" s="309"/>
      <c r="HXL294" s="309"/>
      <c r="HXM294" s="309"/>
      <c r="HXN294" s="309"/>
      <c r="HXO294" s="309"/>
      <c r="HXP294" s="309"/>
      <c r="HXQ294" s="309"/>
      <c r="HXR294" s="309"/>
      <c r="HXS294" s="309"/>
      <c r="HXT294" s="309"/>
      <c r="HXU294" s="309"/>
      <c r="HXV294" s="309"/>
      <c r="HXW294" s="309"/>
      <c r="HXX294" s="309"/>
      <c r="HXY294" s="309"/>
      <c r="HXZ294" s="309"/>
      <c r="HYA294" s="309"/>
      <c r="HYB294" s="309"/>
      <c r="HYC294" s="309"/>
      <c r="HYD294" s="309"/>
      <c r="HYE294" s="309"/>
      <c r="HYF294" s="309"/>
      <c r="HYG294" s="309"/>
      <c r="HYH294" s="309"/>
      <c r="HYI294" s="309"/>
      <c r="HYJ294" s="309"/>
      <c r="HYK294" s="309"/>
      <c r="HYL294" s="309"/>
      <c r="HYM294" s="309"/>
      <c r="HYN294" s="309"/>
      <c r="HYO294" s="309"/>
      <c r="HYP294" s="309"/>
      <c r="HYQ294" s="309"/>
      <c r="HYR294" s="309"/>
      <c r="HYS294" s="309"/>
      <c r="HYT294" s="309"/>
      <c r="HYU294" s="309"/>
      <c r="HYV294" s="309"/>
      <c r="HYW294" s="309"/>
      <c r="HYX294" s="309"/>
      <c r="HYY294" s="309"/>
      <c r="HYZ294" s="309"/>
      <c r="HZA294" s="309"/>
      <c r="HZB294" s="309"/>
      <c r="HZC294" s="309"/>
      <c r="HZD294" s="309"/>
      <c r="HZE294" s="309"/>
      <c r="HZF294" s="309"/>
      <c r="HZG294" s="309"/>
      <c r="HZH294" s="309"/>
      <c r="HZI294" s="309"/>
      <c r="HZJ294" s="309"/>
      <c r="HZK294" s="309"/>
      <c r="HZL294" s="309"/>
      <c r="HZM294" s="309"/>
      <c r="HZN294" s="309"/>
      <c r="HZO294" s="309"/>
      <c r="HZP294" s="309"/>
      <c r="HZQ294" s="309"/>
      <c r="HZR294" s="309"/>
      <c r="HZS294" s="309"/>
      <c r="HZT294" s="309"/>
      <c r="HZU294" s="309"/>
      <c r="HZV294" s="309"/>
      <c r="HZW294" s="309"/>
      <c r="HZX294" s="309"/>
      <c r="HZY294" s="309"/>
      <c r="HZZ294" s="309"/>
      <c r="IAA294" s="309"/>
      <c r="IAB294" s="309"/>
      <c r="IAC294" s="309"/>
      <c r="IAD294" s="309"/>
      <c r="IAE294" s="309"/>
      <c r="IAF294" s="309"/>
      <c r="IAG294" s="309"/>
      <c r="IAH294" s="309"/>
      <c r="IAI294" s="309"/>
      <c r="IAJ294" s="309"/>
      <c r="IAK294" s="309"/>
      <c r="IAL294" s="309"/>
      <c r="IAM294" s="309"/>
      <c r="IAN294" s="309"/>
      <c r="IAO294" s="309"/>
      <c r="IAP294" s="309"/>
      <c r="IAQ294" s="309"/>
      <c r="IAR294" s="309"/>
      <c r="IAS294" s="309"/>
      <c r="IAT294" s="309"/>
      <c r="IAU294" s="309"/>
      <c r="IAV294" s="309"/>
      <c r="IAW294" s="309"/>
      <c r="IAX294" s="309"/>
      <c r="IAY294" s="309"/>
      <c r="IAZ294" s="309"/>
      <c r="IBA294" s="309"/>
      <c r="IBB294" s="309"/>
      <c r="IBC294" s="309"/>
      <c r="IBD294" s="309"/>
      <c r="IBE294" s="309"/>
      <c r="IBF294" s="309"/>
      <c r="IBG294" s="309"/>
      <c r="IBH294" s="309"/>
      <c r="IBI294" s="309"/>
      <c r="IBJ294" s="309"/>
      <c r="IBK294" s="309"/>
      <c r="IBL294" s="309"/>
      <c r="IBM294" s="309"/>
      <c r="IBN294" s="309"/>
      <c r="IBO294" s="309"/>
      <c r="IBP294" s="309"/>
      <c r="IBQ294" s="309"/>
      <c r="IBR294" s="309"/>
      <c r="IBS294" s="309"/>
      <c r="IBT294" s="309"/>
      <c r="IBU294" s="309"/>
      <c r="IBV294" s="309"/>
      <c r="IBW294" s="309"/>
      <c r="IBX294" s="309"/>
      <c r="IBY294" s="309"/>
      <c r="IBZ294" s="309"/>
      <c r="ICA294" s="309"/>
      <c r="ICB294" s="309"/>
      <c r="ICC294" s="309"/>
      <c r="ICD294" s="309"/>
      <c r="ICE294" s="309"/>
      <c r="ICF294" s="309"/>
      <c r="ICG294" s="309"/>
      <c r="ICH294" s="309"/>
      <c r="ICI294" s="309"/>
      <c r="ICJ294" s="309"/>
      <c r="ICK294" s="309"/>
      <c r="ICL294" s="309"/>
      <c r="ICM294" s="309"/>
      <c r="ICN294" s="309"/>
      <c r="ICO294" s="309"/>
      <c r="ICP294" s="309"/>
      <c r="ICQ294" s="309"/>
      <c r="ICR294" s="309"/>
      <c r="ICS294" s="309"/>
      <c r="ICT294" s="309"/>
      <c r="ICU294" s="309"/>
      <c r="ICV294" s="309"/>
      <c r="ICW294" s="309"/>
      <c r="ICX294" s="309"/>
      <c r="ICY294" s="309"/>
      <c r="ICZ294" s="309"/>
      <c r="IDA294" s="309"/>
      <c r="IDB294" s="309"/>
      <c r="IDC294" s="309"/>
      <c r="IDD294" s="309"/>
      <c r="IDE294" s="309"/>
      <c r="IDF294" s="309"/>
      <c r="IDG294" s="309"/>
      <c r="IDH294" s="309"/>
      <c r="IDI294" s="309"/>
      <c r="IDJ294" s="309"/>
      <c r="IDK294" s="309"/>
      <c r="IDL294" s="309"/>
      <c r="IDM294" s="309"/>
      <c r="IDN294" s="309"/>
      <c r="IDO294" s="309"/>
      <c r="IDP294" s="309"/>
      <c r="IDQ294" s="309"/>
      <c r="IDR294" s="309"/>
      <c r="IDS294" s="309"/>
      <c r="IDT294" s="309"/>
      <c r="IDU294" s="309"/>
      <c r="IDV294" s="309"/>
      <c r="IDW294" s="309"/>
      <c r="IDX294" s="309"/>
      <c r="IDY294" s="309"/>
      <c r="IDZ294" s="309"/>
      <c r="IEA294" s="309"/>
      <c r="IEB294" s="309"/>
      <c r="IEC294" s="309"/>
      <c r="IED294" s="309"/>
      <c r="IEE294" s="309"/>
      <c r="IEF294" s="309"/>
      <c r="IEG294" s="309"/>
      <c r="IEH294" s="309"/>
      <c r="IEI294" s="309"/>
      <c r="IEJ294" s="309"/>
      <c r="IEK294" s="309"/>
      <c r="IEL294" s="309"/>
      <c r="IEM294" s="309"/>
      <c r="IEN294" s="309"/>
      <c r="IEO294" s="309"/>
      <c r="IEP294" s="309"/>
      <c r="IEQ294" s="309"/>
      <c r="IER294" s="309"/>
      <c r="IES294" s="309"/>
      <c r="IET294" s="309"/>
      <c r="IEU294" s="309"/>
      <c r="IEV294" s="309"/>
      <c r="IEW294" s="309"/>
      <c r="IEX294" s="309"/>
      <c r="IEY294" s="309"/>
      <c r="IEZ294" s="309"/>
      <c r="IFA294" s="309"/>
      <c r="IFB294" s="309"/>
      <c r="IFC294" s="309"/>
      <c r="IFD294" s="309"/>
      <c r="IFE294" s="309"/>
      <c r="IFF294" s="309"/>
      <c r="IFG294" s="309"/>
      <c r="IFH294" s="309"/>
      <c r="IFI294" s="309"/>
      <c r="IFJ294" s="309"/>
      <c r="IFK294" s="309"/>
      <c r="IFL294" s="309"/>
      <c r="IFM294" s="309"/>
      <c r="IFN294" s="309"/>
      <c r="IFO294" s="309"/>
      <c r="IFP294" s="309"/>
      <c r="IFQ294" s="309"/>
      <c r="IFR294" s="309"/>
      <c r="IFS294" s="309"/>
      <c r="IFT294" s="309"/>
      <c r="IFU294" s="309"/>
      <c r="IFV294" s="309"/>
      <c r="IFW294" s="309"/>
      <c r="IFX294" s="309"/>
      <c r="IFY294" s="309"/>
      <c r="IFZ294" s="309"/>
      <c r="IGA294" s="309"/>
      <c r="IGB294" s="309"/>
      <c r="IGC294" s="309"/>
      <c r="IGD294" s="309"/>
      <c r="IGE294" s="309"/>
      <c r="IGF294" s="309"/>
      <c r="IGG294" s="309"/>
      <c r="IGH294" s="309"/>
      <c r="IGI294" s="309"/>
      <c r="IGJ294" s="309"/>
      <c r="IGK294" s="309"/>
      <c r="IGL294" s="309"/>
      <c r="IGM294" s="309"/>
      <c r="IGN294" s="309"/>
      <c r="IGO294" s="309"/>
      <c r="IGP294" s="309"/>
      <c r="IGQ294" s="309"/>
      <c r="IGR294" s="309"/>
      <c r="IGS294" s="309"/>
      <c r="IGT294" s="309"/>
      <c r="IGU294" s="309"/>
      <c r="IGV294" s="309"/>
      <c r="IGW294" s="309"/>
      <c r="IGX294" s="309"/>
      <c r="IGY294" s="309"/>
      <c r="IGZ294" s="309"/>
      <c r="IHA294" s="309"/>
      <c r="IHB294" s="309"/>
      <c r="IHC294" s="309"/>
      <c r="IHD294" s="309"/>
      <c r="IHE294" s="309"/>
      <c r="IHF294" s="309"/>
      <c r="IHG294" s="309"/>
      <c r="IHH294" s="309"/>
      <c r="IHI294" s="309"/>
      <c r="IHJ294" s="309"/>
      <c r="IHK294" s="309"/>
      <c r="IHL294" s="309"/>
      <c r="IHM294" s="309"/>
      <c r="IHN294" s="309"/>
      <c r="IHO294" s="309"/>
      <c r="IHP294" s="309"/>
      <c r="IHQ294" s="309"/>
      <c r="IHR294" s="309"/>
      <c r="IHS294" s="309"/>
      <c r="IHT294" s="309"/>
      <c r="IHU294" s="309"/>
      <c r="IHV294" s="309"/>
      <c r="IHW294" s="309"/>
      <c r="IHX294" s="309"/>
      <c r="IHY294" s="309"/>
      <c r="IHZ294" s="309"/>
      <c r="IIA294" s="309"/>
      <c r="IIB294" s="309"/>
      <c r="IIC294" s="309"/>
      <c r="IID294" s="309"/>
      <c r="IIE294" s="309"/>
      <c r="IIF294" s="309"/>
      <c r="IIG294" s="309"/>
      <c r="IIH294" s="309"/>
      <c r="III294" s="309"/>
      <c r="IIJ294" s="309"/>
      <c r="IIK294" s="309"/>
      <c r="IIL294" s="309"/>
      <c r="IIM294" s="309"/>
      <c r="IIN294" s="309"/>
      <c r="IIO294" s="309"/>
      <c r="IIP294" s="309"/>
      <c r="IIQ294" s="309"/>
      <c r="IIR294" s="309"/>
      <c r="IIS294" s="309"/>
      <c r="IIT294" s="309"/>
      <c r="IIU294" s="309"/>
      <c r="IIV294" s="309"/>
      <c r="IIW294" s="309"/>
      <c r="IIX294" s="309"/>
      <c r="IIY294" s="309"/>
      <c r="IIZ294" s="309"/>
      <c r="IJA294" s="309"/>
      <c r="IJB294" s="309"/>
      <c r="IJC294" s="309"/>
      <c r="IJD294" s="309"/>
      <c r="IJE294" s="309"/>
      <c r="IJF294" s="309"/>
      <c r="IJG294" s="309"/>
      <c r="IJH294" s="309"/>
      <c r="IJI294" s="309"/>
      <c r="IJJ294" s="309"/>
      <c r="IJK294" s="309"/>
      <c r="IJL294" s="309"/>
      <c r="IJM294" s="309"/>
      <c r="IJN294" s="309"/>
      <c r="IJO294" s="309"/>
      <c r="IJP294" s="309"/>
      <c r="IJQ294" s="309"/>
      <c r="IJR294" s="309"/>
      <c r="IJS294" s="309"/>
      <c r="IJT294" s="309"/>
      <c r="IJU294" s="309"/>
      <c r="IJV294" s="309"/>
      <c r="IJW294" s="309"/>
      <c r="IJX294" s="309"/>
      <c r="IJY294" s="309"/>
      <c r="IJZ294" s="309"/>
      <c r="IKA294" s="309"/>
      <c r="IKB294" s="309"/>
      <c r="IKC294" s="309"/>
      <c r="IKD294" s="309"/>
      <c r="IKE294" s="309"/>
      <c r="IKF294" s="309"/>
      <c r="IKG294" s="309"/>
      <c r="IKH294" s="309"/>
      <c r="IKI294" s="309"/>
      <c r="IKJ294" s="309"/>
      <c r="IKK294" s="309"/>
      <c r="IKL294" s="309"/>
      <c r="IKM294" s="309"/>
      <c r="IKN294" s="309"/>
      <c r="IKO294" s="309"/>
      <c r="IKP294" s="309"/>
      <c r="IKQ294" s="309"/>
      <c r="IKR294" s="309"/>
      <c r="IKS294" s="309"/>
      <c r="IKT294" s="309"/>
      <c r="IKU294" s="309"/>
      <c r="IKV294" s="309"/>
      <c r="IKW294" s="309"/>
      <c r="IKX294" s="309"/>
      <c r="IKY294" s="309"/>
      <c r="IKZ294" s="309"/>
      <c r="ILA294" s="309"/>
      <c r="ILB294" s="309"/>
      <c r="ILC294" s="309"/>
      <c r="ILD294" s="309"/>
      <c r="ILE294" s="309"/>
      <c r="ILF294" s="309"/>
      <c r="ILG294" s="309"/>
      <c r="ILH294" s="309"/>
      <c r="ILI294" s="309"/>
      <c r="ILJ294" s="309"/>
      <c r="ILK294" s="309"/>
      <c r="ILL294" s="309"/>
      <c r="ILM294" s="309"/>
      <c r="ILN294" s="309"/>
      <c r="ILO294" s="309"/>
      <c r="ILP294" s="309"/>
      <c r="ILQ294" s="309"/>
      <c r="ILR294" s="309"/>
      <c r="ILS294" s="309"/>
      <c r="ILT294" s="309"/>
      <c r="ILU294" s="309"/>
      <c r="ILV294" s="309"/>
      <c r="ILW294" s="309"/>
      <c r="ILX294" s="309"/>
      <c r="ILY294" s="309"/>
      <c r="ILZ294" s="309"/>
      <c r="IMA294" s="309"/>
      <c r="IMB294" s="309"/>
      <c r="IMC294" s="309"/>
      <c r="IMD294" s="309"/>
      <c r="IME294" s="309"/>
      <c r="IMF294" s="309"/>
      <c r="IMG294" s="309"/>
      <c r="IMH294" s="309"/>
      <c r="IMI294" s="309"/>
      <c r="IMJ294" s="309"/>
      <c r="IMK294" s="309"/>
      <c r="IML294" s="309"/>
      <c r="IMM294" s="309"/>
      <c r="IMN294" s="309"/>
      <c r="IMO294" s="309"/>
      <c r="IMP294" s="309"/>
      <c r="IMQ294" s="309"/>
      <c r="IMR294" s="309"/>
      <c r="IMS294" s="309"/>
      <c r="IMT294" s="309"/>
      <c r="IMU294" s="309"/>
      <c r="IMV294" s="309"/>
      <c r="IMW294" s="309"/>
      <c r="IMX294" s="309"/>
      <c r="IMY294" s="309"/>
      <c r="IMZ294" s="309"/>
      <c r="INA294" s="309"/>
      <c r="INB294" s="309"/>
      <c r="INC294" s="309"/>
      <c r="IND294" s="309"/>
      <c r="INE294" s="309"/>
      <c r="INF294" s="309"/>
      <c r="ING294" s="309"/>
      <c r="INH294" s="309"/>
      <c r="INI294" s="309"/>
      <c r="INJ294" s="309"/>
      <c r="INK294" s="309"/>
      <c r="INL294" s="309"/>
      <c r="INM294" s="309"/>
      <c r="INN294" s="309"/>
      <c r="INO294" s="309"/>
      <c r="INP294" s="309"/>
      <c r="INQ294" s="309"/>
      <c r="INR294" s="309"/>
      <c r="INS294" s="309"/>
      <c r="INT294" s="309"/>
      <c r="INU294" s="309"/>
      <c r="INV294" s="309"/>
      <c r="INW294" s="309"/>
      <c r="INX294" s="309"/>
      <c r="INY294" s="309"/>
      <c r="INZ294" s="309"/>
      <c r="IOA294" s="309"/>
      <c r="IOB294" s="309"/>
      <c r="IOC294" s="309"/>
      <c r="IOD294" s="309"/>
      <c r="IOE294" s="309"/>
      <c r="IOF294" s="309"/>
      <c r="IOG294" s="309"/>
      <c r="IOH294" s="309"/>
      <c r="IOI294" s="309"/>
      <c r="IOJ294" s="309"/>
      <c r="IOK294" s="309"/>
      <c r="IOL294" s="309"/>
      <c r="IOM294" s="309"/>
      <c r="ION294" s="309"/>
      <c r="IOO294" s="309"/>
      <c r="IOP294" s="309"/>
      <c r="IOQ294" s="309"/>
      <c r="IOR294" s="309"/>
      <c r="IOS294" s="309"/>
      <c r="IOT294" s="309"/>
      <c r="IOU294" s="309"/>
      <c r="IOV294" s="309"/>
      <c r="IOW294" s="309"/>
      <c r="IOX294" s="309"/>
      <c r="IOY294" s="309"/>
      <c r="IOZ294" s="309"/>
      <c r="IPA294" s="309"/>
      <c r="IPB294" s="309"/>
      <c r="IPC294" s="309"/>
      <c r="IPD294" s="309"/>
      <c r="IPE294" s="309"/>
      <c r="IPF294" s="309"/>
      <c r="IPG294" s="309"/>
      <c r="IPH294" s="309"/>
      <c r="IPI294" s="309"/>
      <c r="IPJ294" s="309"/>
      <c r="IPK294" s="309"/>
      <c r="IPL294" s="309"/>
      <c r="IPM294" s="309"/>
      <c r="IPN294" s="309"/>
      <c r="IPO294" s="309"/>
      <c r="IPP294" s="309"/>
      <c r="IPQ294" s="309"/>
      <c r="IPR294" s="309"/>
      <c r="IPS294" s="309"/>
      <c r="IPT294" s="309"/>
      <c r="IPU294" s="309"/>
      <c r="IPV294" s="309"/>
      <c r="IPW294" s="309"/>
      <c r="IPX294" s="309"/>
      <c r="IPY294" s="309"/>
      <c r="IPZ294" s="309"/>
      <c r="IQA294" s="309"/>
      <c r="IQB294" s="309"/>
      <c r="IQC294" s="309"/>
      <c r="IQD294" s="309"/>
      <c r="IQE294" s="309"/>
      <c r="IQF294" s="309"/>
      <c r="IQG294" s="309"/>
      <c r="IQH294" s="309"/>
      <c r="IQI294" s="309"/>
      <c r="IQJ294" s="309"/>
      <c r="IQK294" s="309"/>
      <c r="IQL294" s="309"/>
      <c r="IQM294" s="309"/>
      <c r="IQN294" s="309"/>
      <c r="IQO294" s="309"/>
      <c r="IQP294" s="309"/>
      <c r="IQQ294" s="309"/>
      <c r="IQR294" s="309"/>
      <c r="IQS294" s="309"/>
      <c r="IQT294" s="309"/>
      <c r="IQU294" s="309"/>
      <c r="IQV294" s="309"/>
      <c r="IQW294" s="309"/>
      <c r="IQX294" s="309"/>
      <c r="IQY294" s="309"/>
      <c r="IQZ294" s="309"/>
      <c r="IRA294" s="309"/>
      <c r="IRB294" s="309"/>
      <c r="IRC294" s="309"/>
      <c r="IRD294" s="309"/>
      <c r="IRE294" s="309"/>
      <c r="IRF294" s="309"/>
      <c r="IRG294" s="309"/>
      <c r="IRH294" s="309"/>
      <c r="IRI294" s="309"/>
      <c r="IRJ294" s="309"/>
      <c r="IRK294" s="309"/>
      <c r="IRL294" s="309"/>
      <c r="IRM294" s="309"/>
      <c r="IRN294" s="309"/>
      <c r="IRO294" s="309"/>
      <c r="IRP294" s="309"/>
      <c r="IRQ294" s="309"/>
      <c r="IRR294" s="309"/>
      <c r="IRS294" s="309"/>
      <c r="IRT294" s="309"/>
      <c r="IRU294" s="309"/>
      <c r="IRV294" s="309"/>
      <c r="IRW294" s="309"/>
      <c r="IRX294" s="309"/>
      <c r="IRY294" s="309"/>
      <c r="IRZ294" s="309"/>
      <c r="ISA294" s="309"/>
      <c r="ISB294" s="309"/>
      <c r="ISC294" s="309"/>
      <c r="ISD294" s="309"/>
      <c r="ISE294" s="309"/>
      <c r="ISF294" s="309"/>
      <c r="ISG294" s="309"/>
      <c r="ISH294" s="309"/>
      <c r="ISI294" s="309"/>
      <c r="ISJ294" s="309"/>
      <c r="ISK294" s="309"/>
      <c r="ISL294" s="309"/>
      <c r="ISM294" s="309"/>
      <c r="ISN294" s="309"/>
      <c r="ISO294" s="309"/>
      <c r="ISP294" s="309"/>
      <c r="ISQ294" s="309"/>
      <c r="ISR294" s="309"/>
      <c r="ISS294" s="309"/>
      <c r="IST294" s="309"/>
      <c r="ISU294" s="309"/>
      <c r="ISV294" s="309"/>
      <c r="ISW294" s="309"/>
      <c r="ISX294" s="309"/>
      <c r="ISY294" s="309"/>
      <c r="ISZ294" s="309"/>
      <c r="ITA294" s="309"/>
      <c r="ITB294" s="309"/>
      <c r="ITC294" s="309"/>
      <c r="ITD294" s="309"/>
      <c r="ITE294" s="309"/>
      <c r="ITF294" s="309"/>
      <c r="ITG294" s="309"/>
      <c r="ITH294" s="309"/>
      <c r="ITI294" s="309"/>
      <c r="ITJ294" s="309"/>
      <c r="ITK294" s="309"/>
      <c r="ITL294" s="309"/>
      <c r="ITM294" s="309"/>
      <c r="ITN294" s="309"/>
      <c r="ITO294" s="309"/>
      <c r="ITP294" s="309"/>
      <c r="ITQ294" s="309"/>
      <c r="ITR294" s="309"/>
      <c r="ITS294" s="309"/>
      <c r="ITT294" s="309"/>
      <c r="ITU294" s="309"/>
      <c r="ITV294" s="309"/>
      <c r="ITW294" s="309"/>
      <c r="ITX294" s="309"/>
      <c r="ITY294" s="309"/>
      <c r="ITZ294" s="309"/>
      <c r="IUA294" s="309"/>
      <c r="IUB294" s="309"/>
      <c r="IUC294" s="309"/>
      <c r="IUD294" s="309"/>
      <c r="IUE294" s="309"/>
      <c r="IUF294" s="309"/>
      <c r="IUG294" s="309"/>
      <c r="IUH294" s="309"/>
      <c r="IUI294" s="309"/>
      <c r="IUJ294" s="309"/>
      <c r="IUK294" s="309"/>
      <c r="IUL294" s="309"/>
      <c r="IUM294" s="309"/>
      <c r="IUN294" s="309"/>
      <c r="IUO294" s="309"/>
      <c r="IUP294" s="309"/>
      <c r="IUQ294" s="309"/>
      <c r="IUR294" s="309"/>
      <c r="IUS294" s="309"/>
      <c r="IUT294" s="309"/>
      <c r="IUU294" s="309"/>
      <c r="IUV294" s="309"/>
      <c r="IUW294" s="309"/>
      <c r="IUX294" s="309"/>
      <c r="IUY294" s="309"/>
      <c r="IUZ294" s="309"/>
      <c r="IVA294" s="309"/>
      <c r="IVB294" s="309"/>
      <c r="IVC294" s="309"/>
      <c r="IVD294" s="309"/>
      <c r="IVE294" s="309"/>
      <c r="IVF294" s="309"/>
      <c r="IVG294" s="309"/>
      <c r="IVH294" s="309"/>
      <c r="IVI294" s="309"/>
      <c r="IVJ294" s="309"/>
      <c r="IVK294" s="309"/>
      <c r="IVL294" s="309"/>
      <c r="IVM294" s="309"/>
      <c r="IVN294" s="309"/>
      <c r="IVO294" s="309"/>
      <c r="IVP294" s="309"/>
      <c r="IVQ294" s="309"/>
      <c r="IVR294" s="309"/>
      <c r="IVS294" s="309"/>
      <c r="IVT294" s="309"/>
      <c r="IVU294" s="309"/>
      <c r="IVV294" s="309"/>
      <c r="IVW294" s="309"/>
      <c r="IVX294" s="309"/>
      <c r="IVY294" s="309"/>
      <c r="IVZ294" s="309"/>
      <c r="IWA294" s="309"/>
      <c r="IWB294" s="309"/>
      <c r="IWC294" s="309"/>
      <c r="IWD294" s="309"/>
      <c r="IWE294" s="309"/>
      <c r="IWF294" s="309"/>
      <c r="IWG294" s="309"/>
      <c r="IWH294" s="309"/>
      <c r="IWI294" s="309"/>
      <c r="IWJ294" s="309"/>
      <c r="IWK294" s="309"/>
      <c r="IWL294" s="309"/>
      <c r="IWM294" s="309"/>
      <c r="IWN294" s="309"/>
      <c r="IWO294" s="309"/>
      <c r="IWP294" s="309"/>
      <c r="IWQ294" s="309"/>
      <c r="IWR294" s="309"/>
      <c r="IWS294" s="309"/>
      <c r="IWT294" s="309"/>
      <c r="IWU294" s="309"/>
      <c r="IWV294" s="309"/>
      <c r="IWW294" s="309"/>
      <c r="IWX294" s="309"/>
      <c r="IWY294" s="309"/>
      <c r="IWZ294" s="309"/>
      <c r="IXA294" s="309"/>
      <c r="IXB294" s="309"/>
      <c r="IXC294" s="309"/>
      <c r="IXD294" s="309"/>
      <c r="IXE294" s="309"/>
      <c r="IXF294" s="309"/>
      <c r="IXG294" s="309"/>
      <c r="IXH294" s="309"/>
      <c r="IXI294" s="309"/>
      <c r="IXJ294" s="309"/>
      <c r="IXK294" s="309"/>
      <c r="IXL294" s="309"/>
      <c r="IXM294" s="309"/>
      <c r="IXN294" s="309"/>
      <c r="IXO294" s="309"/>
      <c r="IXP294" s="309"/>
      <c r="IXQ294" s="309"/>
      <c r="IXR294" s="309"/>
      <c r="IXS294" s="309"/>
      <c r="IXT294" s="309"/>
      <c r="IXU294" s="309"/>
      <c r="IXV294" s="309"/>
      <c r="IXW294" s="309"/>
      <c r="IXX294" s="309"/>
      <c r="IXY294" s="309"/>
      <c r="IXZ294" s="309"/>
      <c r="IYA294" s="309"/>
      <c r="IYB294" s="309"/>
      <c r="IYC294" s="309"/>
      <c r="IYD294" s="309"/>
      <c r="IYE294" s="309"/>
      <c r="IYF294" s="309"/>
      <c r="IYG294" s="309"/>
      <c r="IYH294" s="309"/>
      <c r="IYI294" s="309"/>
      <c r="IYJ294" s="309"/>
      <c r="IYK294" s="309"/>
      <c r="IYL294" s="309"/>
      <c r="IYM294" s="309"/>
      <c r="IYN294" s="309"/>
      <c r="IYO294" s="309"/>
      <c r="IYP294" s="309"/>
      <c r="IYQ294" s="309"/>
      <c r="IYR294" s="309"/>
      <c r="IYS294" s="309"/>
      <c r="IYT294" s="309"/>
      <c r="IYU294" s="309"/>
      <c r="IYV294" s="309"/>
      <c r="IYW294" s="309"/>
      <c r="IYX294" s="309"/>
      <c r="IYY294" s="309"/>
      <c r="IYZ294" s="309"/>
      <c r="IZA294" s="309"/>
      <c r="IZB294" s="309"/>
      <c r="IZC294" s="309"/>
      <c r="IZD294" s="309"/>
      <c r="IZE294" s="309"/>
      <c r="IZF294" s="309"/>
      <c r="IZG294" s="309"/>
      <c r="IZH294" s="309"/>
      <c r="IZI294" s="309"/>
      <c r="IZJ294" s="309"/>
      <c r="IZK294" s="309"/>
      <c r="IZL294" s="309"/>
      <c r="IZM294" s="309"/>
      <c r="IZN294" s="309"/>
      <c r="IZO294" s="309"/>
      <c r="IZP294" s="309"/>
      <c r="IZQ294" s="309"/>
      <c r="IZR294" s="309"/>
      <c r="IZS294" s="309"/>
      <c r="IZT294" s="309"/>
      <c r="IZU294" s="309"/>
      <c r="IZV294" s="309"/>
      <c r="IZW294" s="309"/>
      <c r="IZX294" s="309"/>
      <c r="IZY294" s="309"/>
      <c r="IZZ294" s="309"/>
      <c r="JAA294" s="309"/>
      <c r="JAB294" s="309"/>
      <c r="JAC294" s="309"/>
      <c r="JAD294" s="309"/>
      <c r="JAE294" s="309"/>
      <c r="JAF294" s="309"/>
      <c r="JAG294" s="309"/>
      <c r="JAH294" s="309"/>
      <c r="JAI294" s="309"/>
      <c r="JAJ294" s="309"/>
      <c r="JAK294" s="309"/>
      <c r="JAL294" s="309"/>
      <c r="JAM294" s="309"/>
      <c r="JAN294" s="309"/>
      <c r="JAO294" s="309"/>
      <c r="JAP294" s="309"/>
      <c r="JAQ294" s="309"/>
      <c r="JAR294" s="309"/>
      <c r="JAS294" s="309"/>
      <c r="JAT294" s="309"/>
      <c r="JAU294" s="309"/>
      <c r="JAV294" s="309"/>
      <c r="JAW294" s="309"/>
      <c r="JAX294" s="309"/>
      <c r="JAY294" s="309"/>
      <c r="JAZ294" s="309"/>
      <c r="JBA294" s="309"/>
      <c r="JBB294" s="309"/>
      <c r="JBC294" s="309"/>
      <c r="JBD294" s="309"/>
      <c r="JBE294" s="309"/>
      <c r="JBF294" s="309"/>
      <c r="JBG294" s="309"/>
      <c r="JBH294" s="309"/>
      <c r="JBI294" s="309"/>
      <c r="JBJ294" s="309"/>
      <c r="JBK294" s="309"/>
      <c r="JBL294" s="309"/>
      <c r="JBM294" s="309"/>
      <c r="JBN294" s="309"/>
      <c r="JBO294" s="309"/>
      <c r="JBP294" s="309"/>
      <c r="JBQ294" s="309"/>
      <c r="JBR294" s="309"/>
      <c r="JBS294" s="309"/>
      <c r="JBT294" s="309"/>
      <c r="JBU294" s="309"/>
      <c r="JBV294" s="309"/>
      <c r="JBW294" s="309"/>
      <c r="JBX294" s="309"/>
      <c r="JBY294" s="309"/>
      <c r="JBZ294" s="309"/>
      <c r="JCA294" s="309"/>
      <c r="JCB294" s="309"/>
      <c r="JCC294" s="309"/>
      <c r="JCD294" s="309"/>
      <c r="JCE294" s="309"/>
      <c r="JCF294" s="309"/>
      <c r="JCG294" s="309"/>
      <c r="JCH294" s="309"/>
      <c r="JCI294" s="309"/>
      <c r="JCJ294" s="309"/>
      <c r="JCK294" s="309"/>
      <c r="JCL294" s="309"/>
      <c r="JCM294" s="309"/>
      <c r="JCN294" s="309"/>
      <c r="JCO294" s="309"/>
      <c r="JCP294" s="309"/>
      <c r="JCQ294" s="309"/>
      <c r="JCR294" s="309"/>
      <c r="JCS294" s="309"/>
      <c r="JCT294" s="309"/>
      <c r="JCU294" s="309"/>
      <c r="JCV294" s="309"/>
      <c r="JCW294" s="309"/>
      <c r="JCX294" s="309"/>
      <c r="JCY294" s="309"/>
      <c r="JCZ294" s="309"/>
      <c r="JDA294" s="309"/>
      <c r="JDB294" s="309"/>
      <c r="JDC294" s="309"/>
      <c r="JDD294" s="309"/>
      <c r="JDE294" s="309"/>
      <c r="JDF294" s="309"/>
      <c r="JDG294" s="309"/>
      <c r="JDH294" s="309"/>
      <c r="JDI294" s="309"/>
      <c r="JDJ294" s="309"/>
      <c r="JDK294" s="309"/>
      <c r="JDL294" s="309"/>
      <c r="JDM294" s="309"/>
      <c r="JDN294" s="309"/>
      <c r="JDO294" s="309"/>
      <c r="JDP294" s="309"/>
      <c r="JDQ294" s="309"/>
      <c r="JDR294" s="309"/>
      <c r="JDS294" s="309"/>
      <c r="JDT294" s="309"/>
      <c r="JDU294" s="309"/>
      <c r="JDV294" s="309"/>
      <c r="JDW294" s="309"/>
      <c r="JDX294" s="309"/>
      <c r="JDY294" s="309"/>
      <c r="JDZ294" s="309"/>
      <c r="JEA294" s="309"/>
      <c r="JEB294" s="309"/>
      <c r="JEC294" s="309"/>
      <c r="JED294" s="309"/>
      <c r="JEE294" s="309"/>
      <c r="JEF294" s="309"/>
      <c r="JEG294" s="309"/>
      <c r="JEH294" s="309"/>
      <c r="JEI294" s="309"/>
      <c r="JEJ294" s="309"/>
      <c r="JEK294" s="309"/>
      <c r="JEL294" s="309"/>
      <c r="JEM294" s="309"/>
      <c r="JEN294" s="309"/>
      <c r="JEO294" s="309"/>
      <c r="JEP294" s="309"/>
      <c r="JEQ294" s="309"/>
      <c r="JER294" s="309"/>
      <c r="JES294" s="309"/>
      <c r="JET294" s="309"/>
      <c r="JEU294" s="309"/>
      <c r="JEV294" s="309"/>
      <c r="JEW294" s="309"/>
      <c r="JEX294" s="309"/>
      <c r="JEY294" s="309"/>
      <c r="JEZ294" s="309"/>
      <c r="JFA294" s="309"/>
      <c r="JFB294" s="309"/>
      <c r="JFC294" s="309"/>
      <c r="JFD294" s="309"/>
      <c r="JFE294" s="309"/>
      <c r="JFF294" s="309"/>
      <c r="JFG294" s="309"/>
      <c r="JFH294" s="309"/>
      <c r="JFI294" s="309"/>
      <c r="JFJ294" s="309"/>
      <c r="JFK294" s="309"/>
      <c r="JFL294" s="309"/>
      <c r="JFM294" s="309"/>
      <c r="JFN294" s="309"/>
      <c r="JFO294" s="309"/>
      <c r="JFP294" s="309"/>
      <c r="JFQ294" s="309"/>
      <c r="JFR294" s="309"/>
      <c r="JFS294" s="309"/>
      <c r="JFT294" s="309"/>
      <c r="JFU294" s="309"/>
      <c r="JFV294" s="309"/>
      <c r="JFW294" s="309"/>
      <c r="JFX294" s="309"/>
      <c r="JFY294" s="309"/>
      <c r="JFZ294" s="309"/>
      <c r="JGA294" s="309"/>
      <c r="JGB294" s="309"/>
      <c r="JGC294" s="309"/>
      <c r="JGD294" s="309"/>
      <c r="JGE294" s="309"/>
      <c r="JGF294" s="309"/>
      <c r="JGG294" s="309"/>
      <c r="JGH294" s="309"/>
      <c r="JGI294" s="309"/>
      <c r="JGJ294" s="309"/>
      <c r="JGK294" s="309"/>
      <c r="JGL294" s="309"/>
      <c r="JGM294" s="309"/>
      <c r="JGN294" s="309"/>
      <c r="JGO294" s="309"/>
      <c r="JGP294" s="309"/>
      <c r="JGQ294" s="309"/>
      <c r="JGR294" s="309"/>
      <c r="JGS294" s="309"/>
      <c r="JGT294" s="309"/>
      <c r="JGU294" s="309"/>
      <c r="JGV294" s="309"/>
      <c r="JGW294" s="309"/>
      <c r="JGX294" s="309"/>
      <c r="JGY294" s="309"/>
      <c r="JGZ294" s="309"/>
      <c r="JHA294" s="309"/>
      <c r="JHB294" s="309"/>
      <c r="JHC294" s="309"/>
      <c r="JHD294" s="309"/>
      <c r="JHE294" s="309"/>
      <c r="JHF294" s="309"/>
      <c r="JHG294" s="309"/>
      <c r="JHH294" s="309"/>
      <c r="JHI294" s="309"/>
      <c r="JHJ294" s="309"/>
      <c r="JHK294" s="309"/>
      <c r="JHL294" s="309"/>
      <c r="JHM294" s="309"/>
      <c r="JHN294" s="309"/>
      <c r="JHO294" s="309"/>
      <c r="JHP294" s="309"/>
      <c r="JHQ294" s="309"/>
      <c r="JHR294" s="309"/>
      <c r="JHS294" s="309"/>
      <c r="JHT294" s="309"/>
      <c r="JHU294" s="309"/>
      <c r="JHV294" s="309"/>
      <c r="JHW294" s="309"/>
      <c r="JHX294" s="309"/>
      <c r="JHY294" s="309"/>
      <c r="JHZ294" s="309"/>
      <c r="JIA294" s="309"/>
      <c r="JIB294" s="309"/>
      <c r="JIC294" s="309"/>
      <c r="JID294" s="309"/>
      <c r="JIE294" s="309"/>
      <c r="JIF294" s="309"/>
      <c r="JIG294" s="309"/>
      <c r="JIH294" s="309"/>
      <c r="JII294" s="309"/>
      <c r="JIJ294" s="309"/>
      <c r="JIK294" s="309"/>
      <c r="JIL294" s="309"/>
      <c r="JIM294" s="309"/>
      <c r="JIN294" s="309"/>
      <c r="JIO294" s="309"/>
      <c r="JIP294" s="309"/>
      <c r="JIQ294" s="309"/>
      <c r="JIR294" s="309"/>
      <c r="JIS294" s="309"/>
      <c r="JIT294" s="309"/>
      <c r="JIU294" s="309"/>
      <c r="JIV294" s="309"/>
      <c r="JIW294" s="309"/>
      <c r="JIX294" s="309"/>
      <c r="JIY294" s="309"/>
      <c r="JIZ294" s="309"/>
      <c r="JJA294" s="309"/>
      <c r="JJB294" s="309"/>
      <c r="JJC294" s="309"/>
      <c r="JJD294" s="309"/>
      <c r="JJE294" s="309"/>
      <c r="JJF294" s="309"/>
      <c r="JJG294" s="309"/>
      <c r="JJH294" s="309"/>
      <c r="JJI294" s="309"/>
      <c r="JJJ294" s="309"/>
      <c r="JJK294" s="309"/>
      <c r="JJL294" s="309"/>
      <c r="JJM294" s="309"/>
      <c r="JJN294" s="309"/>
      <c r="JJO294" s="309"/>
      <c r="JJP294" s="309"/>
      <c r="JJQ294" s="309"/>
      <c r="JJR294" s="309"/>
      <c r="JJS294" s="309"/>
      <c r="JJT294" s="309"/>
      <c r="JJU294" s="309"/>
      <c r="JJV294" s="309"/>
      <c r="JJW294" s="309"/>
      <c r="JJX294" s="309"/>
      <c r="JJY294" s="309"/>
      <c r="JJZ294" s="309"/>
      <c r="JKA294" s="309"/>
      <c r="JKB294" s="309"/>
      <c r="JKC294" s="309"/>
      <c r="JKD294" s="309"/>
      <c r="JKE294" s="309"/>
      <c r="JKF294" s="309"/>
      <c r="JKG294" s="309"/>
      <c r="JKH294" s="309"/>
      <c r="JKI294" s="309"/>
      <c r="JKJ294" s="309"/>
      <c r="JKK294" s="309"/>
      <c r="JKL294" s="309"/>
      <c r="JKM294" s="309"/>
      <c r="JKN294" s="309"/>
      <c r="JKO294" s="309"/>
      <c r="JKP294" s="309"/>
      <c r="JKQ294" s="309"/>
      <c r="JKR294" s="309"/>
      <c r="JKS294" s="309"/>
      <c r="JKT294" s="309"/>
      <c r="JKU294" s="309"/>
      <c r="JKV294" s="309"/>
      <c r="JKW294" s="309"/>
      <c r="JKX294" s="309"/>
      <c r="JKY294" s="309"/>
      <c r="JKZ294" s="309"/>
      <c r="JLA294" s="309"/>
      <c r="JLB294" s="309"/>
      <c r="JLC294" s="309"/>
      <c r="JLD294" s="309"/>
      <c r="JLE294" s="309"/>
      <c r="JLF294" s="309"/>
      <c r="JLG294" s="309"/>
      <c r="JLH294" s="309"/>
      <c r="JLI294" s="309"/>
      <c r="JLJ294" s="309"/>
      <c r="JLK294" s="309"/>
      <c r="JLL294" s="309"/>
      <c r="JLM294" s="309"/>
      <c r="JLN294" s="309"/>
      <c r="JLO294" s="309"/>
      <c r="JLP294" s="309"/>
      <c r="JLQ294" s="309"/>
      <c r="JLR294" s="309"/>
      <c r="JLS294" s="309"/>
      <c r="JLT294" s="309"/>
      <c r="JLU294" s="309"/>
      <c r="JLV294" s="309"/>
      <c r="JLW294" s="309"/>
      <c r="JLX294" s="309"/>
      <c r="JLY294" s="309"/>
      <c r="JLZ294" s="309"/>
      <c r="JMA294" s="309"/>
      <c r="JMB294" s="309"/>
      <c r="JMC294" s="309"/>
      <c r="JMD294" s="309"/>
      <c r="JME294" s="309"/>
      <c r="JMF294" s="309"/>
      <c r="JMG294" s="309"/>
      <c r="JMH294" s="309"/>
      <c r="JMI294" s="309"/>
      <c r="JMJ294" s="309"/>
      <c r="JMK294" s="309"/>
      <c r="JML294" s="309"/>
      <c r="JMM294" s="309"/>
      <c r="JMN294" s="309"/>
      <c r="JMO294" s="309"/>
      <c r="JMP294" s="309"/>
      <c r="JMQ294" s="309"/>
      <c r="JMR294" s="309"/>
      <c r="JMS294" s="309"/>
      <c r="JMT294" s="309"/>
      <c r="JMU294" s="309"/>
      <c r="JMV294" s="309"/>
      <c r="JMW294" s="309"/>
      <c r="JMX294" s="309"/>
      <c r="JMY294" s="309"/>
      <c r="JMZ294" s="309"/>
      <c r="JNA294" s="309"/>
      <c r="JNB294" s="309"/>
      <c r="JNC294" s="309"/>
      <c r="JND294" s="309"/>
      <c r="JNE294" s="309"/>
      <c r="JNF294" s="309"/>
      <c r="JNG294" s="309"/>
      <c r="JNH294" s="309"/>
      <c r="JNI294" s="309"/>
      <c r="JNJ294" s="309"/>
      <c r="JNK294" s="309"/>
      <c r="JNL294" s="309"/>
      <c r="JNM294" s="309"/>
      <c r="JNN294" s="309"/>
      <c r="JNO294" s="309"/>
      <c r="JNP294" s="309"/>
      <c r="JNQ294" s="309"/>
      <c r="JNR294" s="309"/>
      <c r="JNS294" s="309"/>
      <c r="JNT294" s="309"/>
      <c r="JNU294" s="309"/>
      <c r="JNV294" s="309"/>
      <c r="JNW294" s="309"/>
      <c r="JNX294" s="309"/>
      <c r="JNY294" s="309"/>
      <c r="JNZ294" s="309"/>
      <c r="JOA294" s="309"/>
      <c r="JOB294" s="309"/>
      <c r="JOC294" s="309"/>
      <c r="JOD294" s="309"/>
      <c r="JOE294" s="309"/>
      <c r="JOF294" s="309"/>
      <c r="JOG294" s="309"/>
      <c r="JOH294" s="309"/>
      <c r="JOI294" s="309"/>
      <c r="JOJ294" s="309"/>
      <c r="JOK294" s="309"/>
      <c r="JOL294" s="309"/>
      <c r="JOM294" s="309"/>
      <c r="JON294" s="309"/>
      <c r="JOO294" s="309"/>
      <c r="JOP294" s="309"/>
      <c r="JOQ294" s="309"/>
      <c r="JOR294" s="309"/>
      <c r="JOS294" s="309"/>
      <c r="JOT294" s="309"/>
      <c r="JOU294" s="309"/>
      <c r="JOV294" s="309"/>
      <c r="JOW294" s="309"/>
      <c r="JOX294" s="309"/>
      <c r="JOY294" s="309"/>
      <c r="JOZ294" s="309"/>
      <c r="JPA294" s="309"/>
      <c r="JPB294" s="309"/>
      <c r="JPC294" s="309"/>
      <c r="JPD294" s="309"/>
      <c r="JPE294" s="309"/>
      <c r="JPF294" s="309"/>
      <c r="JPG294" s="309"/>
      <c r="JPH294" s="309"/>
      <c r="JPI294" s="309"/>
      <c r="JPJ294" s="309"/>
      <c r="JPK294" s="309"/>
      <c r="JPL294" s="309"/>
      <c r="JPM294" s="309"/>
      <c r="JPN294" s="309"/>
      <c r="JPO294" s="309"/>
      <c r="JPP294" s="309"/>
      <c r="JPQ294" s="309"/>
      <c r="JPR294" s="309"/>
      <c r="JPS294" s="309"/>
      <c r="JPT294" s="309"/>
      <c r="JPU294" s="309"/>
      <c r="JPV294" s="309"/>
      <c r="JPW294" s="309"/>
      <c r="JPX294" s="309"/>
      <c r="JPY294" s="309"/>
      <c r="JPZ294" s="309"/>
      <c r="JQA294" s="309"/>
      <c r="JQB294" s="309"/>
      <c r="JQC294" s="309"/>
      <c r="JQD294" s="309"/>
      <c r="JQE294" s="309"/>
      <c r="JQF294" s="309"/>
      <c r="JQG294" s="309"/>
      <c r="JQH294" s="309"/>
      <c r="JQI294" s="309"/>
      <c r="JQJ294" s="309"/>
      <c r="JQK294" s="309"/>
      <c r="JQL294" s="309"/>
      <c r="JQM294" s="309"/>
      <c r="JQN294" s="309"/>
      <c r="JQO294" s="309"/>
      <c r="JQP294" s="309"/>
      <c r="JQQ294" s="309"/>
      <c r="JQR294" s="309"/>
      <c r="JQS294" s="309"/>
      <c r="JQT294" s="309"/>
      <c r="JQU294" s="309"/>
      <c r="JQV294" s="309"/>
      <c r="JQW294" s="309"/>
      <c r="JQX294" s="309"/>
      <c r="JQY294" s="309"/>
      <c r="JQZ294" s="309"/>
      <c r="JRA294" s="309"/>
      <c r="JRB294" s="309"/>
      <c r="JRC294" s="309"/>
      <c r="JRD294" s="309"/>
      <c r="JRE294" s="309"/>
      <c r="JRF294" s="309"/>
      <c r="JRG294" s="309"/>
      <c r="JRH294" s="309"/>
      <c r="JRI294" s="309"/>
      <c r="JRJ294" s="309"/>
      <c r="JRK294" s="309"/>
      <c r="JRL294" s="309"/>
      <c r="JRM294" s="309"/>
      <c r="JRN294" s="309"/>
      <c r="JRO294" s="309"/>
      <c r="JRP294" s="309"/>
      <c r="JRQ294" s="309"/>
      <c r="JRR294" s="309"/>
      <c r="JRS294" s="309"/>
      <c r="JRT294" s="309"/>
      <c r="JRU294" s="309"/>
      <c r="JRV294" s="309"/>
      <c r="JRW294" s="309"/>
      <c r="JRX294" s="309"/>
      <c r="JRY294" s="309"/>
      <c r="JRZ294" s="309"/>
      <c r="JSA294" s="309"/>
      <c r="JSB294" s="309"/>
      <c r="JSC294" s="309"/>
      <c r="JSD294" s="309"/>
      <c r="JSE294" s="309"/>
      <c r="JSF294" s="309"/>
      <c r="JSG294" s="309"/>
      <c r="JSH294" s="309"/>
      <c r="JSI294" s="309"/>
      <c r="JSJ294" s="309"/>
      <c r="JSK294" s="309"/>
      <c r="JSL294" s="309"/>
      <c r="JSM294" s="309"/>
      <c r="JSN294" s="309"/>
      <c r="JSO294" s="309"/>
      <c r="JSP294" s="309"/>
      <c r="JSQ294" s="309"/>
      <c r="JSR294" s="309"/>
      <c r="JSS294" s="309"/>
      <c r="JST294" s="309"/>
      <c r="JSU294" s="309"/>
      <c r="JSV294" s="309"/>
      <c r="JSW294" s="309"/>
      <c r="JSX294" s="309"/>
      <c r="JSY294" s="309"/>
      <c r="JSZ294" s="309"/>
      <c r="JTA294" s="309"/>
      <c r="JTB294" s="309"/>
      <c r="JTC294" s="309"/>
      <c r="JTD294" s="309"/>
      <c r="JTE294" s="309"/>
      <c r="JTF294" s="309"/>
      <c r="JTG294" s="309"/>
      <c r="JTH294" s="309"/>
      <c r="JTI294" s="309"/>
      <c r="JTJ294" s="309"/>
      <c r="JTK294" s="309"/>
      <c r="JTL294" s="309"/>
      <c r="JTM294" s="309"/>
      <c r="JTN294" s="309"/>
      <c r="JTO294" s="309"/>
      <c r="JTP294" s="309"/>
      <c r="JTQ294" s="309"/>
      <c r="JTR294" s="309"/>
      <c r="JTS294" s="309"/>
      <c r="JTT294" s="309"/>
      <c r="JTU294" s="309"/>
      <c r="JTV294" s="309"/>
      <c r="JTW294" s="309"/>
      <c r="JTX294" s="309"/>
      <c r="JTY294" s="309"/>
      <c r="JTZ294" s="309"/>
      <c r="JUA294" s="309"/>
      <c r="JUB294" s="309"/>
      <c r="JUC294" s="309"/>
      <c r="JUD294" s="309"/>
      <c r="JUE294" s="309"/>
      <c r="JUF294" s="309"/>
      <c r="JUG294" s="309"/>
      <c r="JUH294" s="309"/>
      <c r="JUI294" s="309"/>
      <c r="JUJ294" s="309"/>
      <c r="JUK294" s="309"/>
      <c r="JUL294" s="309"/>
      <c r="JUM294" s="309"/>
      <c r="JUN294" s="309"/>
      <c r="JUO294" s="309"/>
      <c r="JUP294" s="309"/>
      <c r="JUQ294" s="309"/>
      <c r="JUR294" s="309"/>
      <c r="JUS294" s="309"/>
      <c r="JUT294" s="309"/>
      <c r="JUU294" s="309"/>
      <c r="JUV294" s="309"/>
      <c r="JUW294" s="309"/>
      <c r="JUX294" s="309"/>
      <c r="JUY294" s="309"/>
      <c r="JUZ294" s="309"/>
      <c r="JVA294" s="309"/>
      <c r="JVB294" s="309"/>
      <c r="JVC294" s="309"/>
      <c r="JVD294" s="309"/>
      <c r="JVE294" s="309"/>
      <c r="JVF294" s="309"/>
      <c r="JVG294" s="309"/>
      <c r="JVH294" s="309"/>
      <c r="JVI294" s="309"/>
      <c r="JVJ294" s="309"/>
      <c r="JVK294" s="309"/>
      <c r="JVL294" s="309"/>
      <c r="JVM294" s="309"/>
      <c r="JVN294" s="309"/>
      <c r="JVO294" s="309"/>
      <c r="JVP294" s="309"/>
      <c r="JVQ294" s="309"/>
      <c r="JVR294" s="309"/>
      <c r="JVS294" s="309"/>
      <c r="JVT294" s="309"/>
      <c r="JVU294" s="309"/>
      <c r="JVV294" s="309"/>
      <c r="JVW294" s="309"/>
      <c r="JVX294" s="309"/>
      <c r="JVY294" s="309"/>
      <c r="JVZ294" s="309"/>
      <c r="JWA294" s="309"/>
      <c r="JWB294" s="309"/>
      <c r="JWC294" s="309"/>
      <c r="JWD294" s="309"/>
      <c r="JWE294" s="309"/>
      <c r="JWF294" s="309"/>
      <c r="JWG294" s="309"/>
      <c r="JWH294" s="309"/>
      <c r="JWI294" s="309"/>
      <c r="JWJ294" s="309"/>
      <c r="JWK294" s="309"/>
      <c r="JWL294" s="309"/>
      <c r="JWM294" s="309"/>
      <c r="JWN294" s="309"/>
      <c r="JWO294" s="309"/>
      <c r="JWP294" s="309"/>
      <c r="JWQ294" s="309"/>
      <c r="JWR294" s="309"/>
      <c r="JWS294" s="309"/>
      <c r="JWT294" s="309"/>
      <c r="JWU294" s="309"/>
      <c r="JWV294" s="309"/>
      <c r="JWW294" s="309"/>
      <c r="JWX294" s="309"/>
      <c r="JWY294" s="309"/>
      <c r="JWZ294" s="309"/>
      <c r="JXA294" s="309"/>
      <c r="JXB294" s="309"/>
      <c r="JXC294" s="309"/>
      <c r="JXD294" s="309"/>
      <c r="JXE294" s="309"/>
      <c r="JXF294" s="309"/>
      <c r="JXG294" s="309"/>
      <c r="JXH294" s="309"/>
      <c r="JXI294" s="309"/>
      <c r="JXJ294" s="309"/>
      <c r="JXK294" s="309"/>
      <c r="JXL294" s="309"/>
      <c r="JXM294" s="309"/>
      <c r="JXN294" s="309"/>
      <c r="JXO294" s="309"/>
      <c r="JXP294" s="309"/>
      <c r="JXQ294" s="309"/>
      <c r="JXR294" s="309"/>
      <c r="JXS294" s="309"/>
      <c r="JXT294" s="309"/>
      <c r="JXU294" s="309"/>
      <c r="JXV294" s="309"/>
      <c r="JXW294" s="309"/>
      <c r="JXX294" s="309"/>
      <c r="JXY294" s="309"/>
      <c r="JXZ294" s="309"/>
      <c r="JYA294" s="309"/>
      <c r="JYB294" s="309"/>
      <c r="JYC294" s="309"/>
      <c r="JYD294" s="309"/>
      <c r="JYE294" s="309"/>
      <c r="JYF294" s="309"/>
      <c r="JYG294" s="309"/>
      <c r="JYH294" s="309"/>
      <c r="JYI294" s="309"/>
      <c r="JYJ294" s="309"/>
      <c r="JYK294" s="309"/>
      <c r="JYL294" s="309"/>
      <c r="JYM294" s="309"/>
      <c r="JYN294" s="309"/>
      <c r="JYO294" s="309"/>
      <c r="JYP294" s="309"/>
      <c r="JYQ294" s="309"/>
      <c r="JYR294" s="309"/>
      <c r="JYS294" s="309"/>
      <c r="JYT294" s="309"/>
      <c r="JYU294" s="309"/>
      <c r="JYV294" s="309"/>
      <c r="JYW294" s="309"/>
      <c r="JYX294" s="309"/>
      <c r="JYY294" s="309"/>
      <c r="JYZ294" s="309"/>
      <c r="JZA294" s="309"/>
      <c r="JZB294" s="309"/>
      <c r="JZC294" s="309"/>
      <c r="JZD294" s="309"/>
      <c r="JZE294" s="309"/>
      <c r="JZF294" s="309"/>
      <c r="JZG294" s="309"/>
      <c r="JZH294" s="309"/>
      <c r="JZI294" s="309"/>
      <c r="JZJ294" s="309"/>
      <c r="JZK294" s="309"/>
      <c r="JZL294" s="309"/>
      <c r="JZM294" s="309"/>
      <c r="JZN294" s="309"/>
      <c r="JZO294" s="309"/>
      <c r="JZP294" s="309"/>
      <c r="JZQ294" s="309"/>
      <c r="JZR294" s="309"/>
      <c r="JZS294" s="309"/>
      <c r="JZT294" s="309"/>
      <c r="JZU294" s="309"/>
      <c r="JZV294" s="309"/>
      <c r="JZW294" s="309"/>
      <c r="JZX294" s="309"/>
      <c r="JZY294" s="309"/>
      <c r="JZZ294" s="309"/>
      <c r="KAA294" s="309"/>
      <c r="KAB294" s="309"/>
      <c r="KAC294" s="309"/>
      <c r="KAD294" s="309"/>
      <c r="KAE294" s="309"/>
      <c r="KAF294" s="309"/>
      <c r="KAG294" s="309"/>
      <c r="KAH294" s="309"/>
      <c r="KAI294" s="309"/>
      <c r="KAJ294" s="309"/>
      <c r="KAK294" s="309"/>
      <c r="KAL294" s="309"/>
      <c r="KAM294" s="309"/>
      <c r="KAN294" s="309"/>
      <c r="KAO294" s="309"/>
      <c r="KAP294" s="309"/>
      <c r="KAQ294" s="309"/>
      <c r="KAR294" s="309"/>
      <c r="KAS294" s="309"/>
      <c r="KAT294" s="309"/>
      <c r="KAU294" s="309"/>
      <c r="KAV294" s="309"/>
      <c r="KAW294" s="309"/>
      <c r="KAX294" s="309"/>
      <c r="KAY294" s="309"/>
      <c r="KAZ294" s="309"/>
      <c r="KBA294" s="309"/>
      <c r="KBB294" s="309"/>
      <c r="KBC294" s="309"/>
      <c r="KBD294" s="309"/>
      <c r="KBE294" s="309"/>
      <c r="KBF294" s="309"/>
      <c r="KBG294" s="309"/>
      <c r="KBH294" s="309"/>
      <c r="KBI294" s="309"/>
      <c r="KBJ294" s="309"/>
      <c r="KBK294" s="309"/>
      <c r="KBL294" s="309"/>
      <c r="KBM294" s="309"/>
      <c r="KBN294" s="309"/>
      <c r="KBO294" s="309"/>
      <c r="KBP294" s="309"/>
      <c r="KBQ294" s="309"/>
      <c r="KBR294" s="309"/>
      <c r="KBS294" s="309"/>
      <c r="KBT294" s="309"/>
      <c r="KBU294" s="309"/>
      <c r="KBV294" s="309"/>
      <c r="KBW294" s="309"/>
      <c r="KBX294" s="309"/>
      <c r="KBY294" s="309"/>
      <c r="KBZ294" s="309"/>
      <c r="KCA294" s="309"/>
      <c r="KCB294" s="309"/>
      <c r="KCC294" s="309"/>
      <c r="KCD294" s="309"/>
      <c r="KCE294" s="309"/>
      <c r="KCF294" s="309"/>
      <c r="KCG294" s="309"/>
      <c r="KCH294" s="309"/>
      <c r="KCI294" s="309"/>
      <c r="KCJ294" s="309"/>
      <c r="KCK294" s="309"/>
      <c r="KCL294" s="309"/>
      <c r="KCM294" s="309"/>
      <c r="KCN294" s="309"/>
      <c r="KCO294" s="309"/>
      <c r="KCP294" s="309"/>
      <c r="KCQ294" s="309"/>
      <c r="KCR294" s="309"/>
      <c r="KCS294" s="309"/>
      <c r="KCT294" s="309"/>
      <c r="KCU294" s="309"/>
      <c r="KCV294" s="309"/>
      <c r="KCW294" s="309"/>
      <c r="KCX294" s="309"/>
      <c r="KCY294" s="309"/>
      <c r="KCZ294" s="309"/>
      <c r="KDA294" s="309"/>
      <c r="KDB294" s="309"/>
      <c r="KDC294" s="309"/>
      <c r="KDD294" s="309"/>
      <c r="KDE294" s="309"/>
      <c r="KDF294" s="309"/>
      <c r="KDG294" s="309"/>
      <c r="KDH294" s="309"/>
      <c r="KDI294" s="309"/>
      <c r="KDJ294" s="309"/>
      <c r="KDK294" s="309"/>
      <c r="KDL294" s="309"/>
      <c r="KDM294" s="309"/>
      <c r="KDN294" s="309"/>
      <c r="KDO294" s="309"/>
      <c r="KDP294" s="309"/>
      <c r="KDQ294" s="309"/>
      <c r="KDR294" s="309"/>
      <c r="KDS294" s="309"/>
      <c r="KDT294" s="309"/>
      <c r="KDU294" s="309"/>
      <c r="KDV294" s="309"/>
      <c r="KDW294" s="309"/>
      <c r="KDX294" s="309"/>
      <c r="KDY294" s="309"/>
      <c r="KDZ294" s="309"/>
      <c r="KEA294" s="309"/>
      <c r="KEB294" s="309"/>
      <c r="KEC294" s="309"/>
      <c r="KED294" s="309"/>
      <c r="KEE294" s="309"/>
      <c r="KEF294" s="309"/>
      <c r="KEG294" s="309"/>
      <c r="KEH294" s="309"/>
      <c r="KEI294" s="309"/>
      <c r="KEJ294" s="309"/>
      <c r="KEK294" s="309"/>
      <c r="KEL294" s="309"/>
      <c r="KEM294" s="309"/>
      <c r="KEN294" s="309"/>
      <c r="KEO294" s="309"/>
      <c r="KEP294" s="309"/>
      <c r="KEQ294" s="309"/>
      <c r="KER294" s="309"/>
      <c r="KES294" s="309"/>
      <c r="KET294" s="309"/>
      <c r="KEU294" s="309"/>
      <c r="KEV294" s="309"/>
      <c r="KEW294" s="309"/>
      <c r="KEX294" s="309"/>
      <c r="KEY294" s="309"/>
      <c r="KEZ294" s="309"/>
      <c r="KFA294" s="309"/>
      <c r="KFB294" s="309"/>
      <c r="KFC294" s="309"/>
      <c r="KFD294" s="309"/>
      <c r="KFE294" s="309"/>
      <c r="KFF294" s="309"/>
      <c r="KFG294" s="309"/>
      <c r="KFH294" s="309"/>
      <c r="KFI294" s="309"/>
      <c r="KFJ294" s="309"/>
      <c r="KFK294" s="309"/>
      <c r="KFL294" s="309"/>
      <c r="KFM294" s="309"/>
      <c r="KFN294" s="309"/>
      <c r="KFO294" s="309"/>
      <c r="KFP294" s="309"/>
      <c r="KFQ294" s="309"/>
      <c r="KFR294" s="309"/>
      <c r="KFS294" s="309"/>
      <c r="KFT294" s="309"/>
      <c r="KFU294" s="309"/>
      <c r="KFV294" s="309"/>
      <c r="KFW294" s="309"/>
      <c r="KFX294" s="309"/>
      <c r="KFY294" s="309"/>
      <c r="KFZ294" s="309"/>
      <c r="KGA294" s="309"/>
      <c r="KGB294" s="309"/>
      <c r="KGC294" s="309"/>
      <c r="KGD294" s="309"/>
      <c r="KGE294" s="309"/>
      <c r="KGF294" s="309"/>
      <c r="KGG294" s="309"/>
      <c r="KGH294" s="309"/>
      <c r="KGI294" s="309"/>
      <c r="KGJ294" s="309"/>
      <c r="KGK294" s="309"/>
      <c r="KGL294" s="309"/>
      <c r="KGM294" s="309"/>
      <c r="KGN294" s="309"/>
      <c r="KGO294" s="309"/>
      <c r="KGP294" s="309"/>
      <c r="KGQ294" s="309"/>
      <c r="KGR294" s="309"/>
      <c r="KGS294" s="309"/>
      <c r="KGT294" s="309"/>
      <c r="KGU294" s="309"/>
      <c r="KGV294" s="309"/>
      <c r="KGW294" s="309"/>
      <c r="KGX294" s="309"/>
      <c r="KGY294" s="309"/>
      <c r="KGZ294" s="309"/>
      <c r="KHA294" s="309"/>
      <c r="KHB294" s="309"/>
      <c r="KHC294" s="309"/>
      <c r="KHD294" s="309"/>
      <c r="KHE294" s="309"/>
      <c r="KHF294" s="309"/>
      <c r="KHG294" s="309"/>
      <c r="KHH294" s="309"/>
      <c r="KHI294" s="309"/>
      <c r="KHJ294" s="309"/>
      <c r="KHK294" s="309"/>
      <c r="KHL294" s="309"/>
      <c r="KHM294" s="309"/>
      <c r="KHN294" s="309"/>
      <c r="KHO294" s="309"/>
      <c r="KHP294" s="309"/>
      <c r="KHQ294" s="309"/>
      <c r="KHR294" s="309"/>
      <c r="KHS294" s="309"/>
      <c r="KHT294" s="309"/>
      <c r="KHU294" s="309"/>
      <c r="KHV294" s="309"/>
      <c r="KHW294" s="309"/>
      <c r="KHX294" s="309"/>
      <c r="KHY294" s="309"/>
      <c r="KHZ294" s="309"/>
      <c r="KIA294" s="309"/>
      <c r="KIB294" s="309"/>
      <c r="KIC294" s="309"/>
      <c r="KID294" s="309"/>
      <c r="KIE294" s="309"/>
      <c r="KIF294" s="309"/>
      <c r="KIG294" s="309"/>
      <c r="KIH294" s="309"/>
      <c r="KII294" s="309"/>
      <c r="KIJ294" s="309"/>
      <c r="KIK294" s="309"/>
      <c r="KIL294" s="309"/>
      <c r="KIM294" s="309"/>
      <c r="KIN294" s="309"/>
      <c r="KIO294" s="309"/>
      <c r="KIP294" s="309"/>
      <c r="KIQ294" s="309"/>
      <c r="KIR294" s="309"/>
      <c r="KIS294" s="309"/>
      <c r="KIT294" s="309"/>
      <c r="KIU294" s="309"/>
      <c r="KIV294" s="309"/>
      <c r="KIW294" s="309"/>
      <c r="KIX294" s="309"/>
      <c r="KIY294" s="309"/>
      <c r="KIZ294" s="309"/>
      <c r="KJA294" s="309"/>
      <c r="KJB294" s="309"/>
      <c r="KJC294" s="309"/>
      <c r="KJD294" s="309"/>
      <c r="KJE294" s="309"/>
      <c r="KJF294" s="309"/>
      <c r="KJG294" s="309"/>
      <c r="KJH294" s="309"/>
      <c r="KJI294" s="309"/>
      <c r="KJJ294" s="309"/>
      <c r="KJK294" s="309"/>
      <c r="KJL294" s="309"/>
      <c r="KJM294" s="309"/>
      <c r="KJN294" s="309"/>
      <c r="KJO294" s="309"/>
      <c r="KJP294" s="309"/>
      <c r="KJQ294" s="309"/>
      <c r="KJR294" s="309"/>
      <c r="KJS294" s="309"/>
      <c r="KJT294" s="309"/>
      <c r="KJU294" s="309"/>
      <c r="KJV294" s="309"/>
      <c r="KJW294" s="309"/>
      <c r="KJX294" s="309"/>
      <c r="KJY294" s="309"/>
      <c r="KJZ294" s="309"/>
      <c r="KKA294" s="309"/>
      <c r="KKB294" s="309"/>
      <c r="KKC294" s="309"/>
      <c r="KKD294" s="309"/>
      <c r="KKE294" s="309"/>
      <c r="KKF294" s="309"/>
      <c r="KKG294" s="309"/>
      <c r="KKH294" s="309"/>
      <c r="KKI294" s="309"/>
      <c r="KKJ294" s="309"/>
      <c r="KKK294" s="309"/>
      <c r="KKL294" s="309"/>
      <c r="KKM294" s="309"/>
      <c r="KKN294" s="309"/>
      <c r="KKO294" s="309"/>
      <c r="KKP294" s="309"/>
      <c r="KKQ294" s="309"/>
      <c r="KKR294" s="309"/>
      <c r="KKS294" s="309"/>
      <c r="KKT294" s="309"/>
      <c r="KKU294" s="309"/>
      <c r="KKV294" s="309"/>
      <c r="KKW294" s="309"/>
      <c r="KKX294" s="309"/>
      <c r="KKY294" s="309"/>
      <c r="KKZ294" s="309"/>
      <c r="KLA294" s="309"/>
      <c r="KLB294" s="309"/>
      <c r="KLC294" s="309"/>
      <c r="KLD294" s="309"/>
      <c r="KLE294" s="309"/>
      <c r="KLF294" s="309"/>
      <c r="KLG294" s="309"/>
      <c r="KLH294" s="309"/>
      <c r="KLI294" s="309"/>
      <c r="KLJ294" s="309"/>
      <c r="KLK294" s="309"/>
      <c r="KLL294" s="309"/>
      <c r="KLM294" s="309"/>
      <c r="KLN294" s="309"/>
      <c r="KLO294" s="309"/>
      <c r="KLP294" s="309"/>
      <c r="KLQ294" s="309"/>
      <c r="KLR294" s="309"/>
      <c r="KLS294" s="309"/>
      <c r="KLT294" s="309"/>
      <c r="KLU294" s="309"/>
      <c r="KLV294" s="309"/>
      <c r="KLW294" s="309"/>
      <c r="KLX294" s="309"/>
      <c r="KLY294" s="309"/>
      <c r="KLZ294" s="309"/>
      <c r="KMA294" s="309"/>
      <c r="KMB294" s="309"/>
      <c r="KMC294" s="309"/>
      <c r="KMD294" s="309"/>
      <c r="KME294" s="309"/>
      <c r="KMF294" s="309"/>
      <c r="KMG294" s="309"/>
      <c r="KMH294" s="309"/>
      <c r="KMI294" s="309"/>
      <c r="KMJ294" s="309"/>
      <c r="KMK294" s="309"/>
      <c r="KML294" s="309"/>
      <c r="KMM294" s="309"/>
      <c r="KMN294" s="309"/>
      <c r="KMO294" s="309"/>
      <c r="KMP294" s="309"/>
      <c r="KMQ294" s="309"/>
      <c r="KMR294" s="309"/>
      <c r="KMS294" s="309"/>
      <c r="KMT294" s="309"/>
      <c r="KMU294" s="309"/>
      <c r="KMV294" s="309"/>
      <c r="KMW294" s="309"/>
      <c r="KMX294" s="309"/>
      <c r="KMY294" s="309"/>
      <c r="KMZ294" s="309"/>
      <c r="KNA294" s="309"/>
      <c r="KNB294" s="309"/>
      <c r="KNC294" s="309"/>
      <c r="KND294" s="309"/>
      <c r="KNE294" s="309"/>
      <c r="KNF294" s="309"/>
      <c r="KNG294" s="309"/>
      <c r="KNH294" s="309"/>
      <c r="KNI294" s="309"/>
      <c r="KNJ294" s="309"/>
      <c r="KNK294" s="309"/>
      <c r="KNL294" s="309"/>
      <c r="KNM294" s="309"/>
      <c r="KNN294" s="309"/>
      <c r="KNO294" s="309"/>
      <c r="KNP294" s="309"/>
      <c r="KNQ294" s="309"/>
      <c r="KNR294" s="309"/>
      <c r="KNS294" s="309"/>
      <c r="KNT294" s="309"/>
      <c r="KNU294" s="309"/>
      <c r="KNV294" s="309"/>
      <c r="KNW294" s="309"/>
      <c r="KNX294" s="309"/>
      <c r="KNY294" s="309"/>
      <c r="KNZ294" s="309"/>
      <c r="KOA294" s="309"/>
      <c r="KOB294" s="309"/>
      <c r="KOC294" s="309"/>
      <c r="KOD294" s="309"/>
      <c r="KOE294" s="309"/>
      <c r="KOF294" s="309"/>
      <c r="KOG294" s="309"/>
      <c r="KOH294" s="309"/>
      <c r="KOI294" s="309"/>
      <c r="KOJ294" s="309"/>
      <c r="KOK294" s="309"/>
      <c r="KOL294" s="309"/>
      <c r="KOM294" s="309"/>
      <c r="KON294" s="309"/>
      <c r="KOO294" s="309"/>
      <c r="KOP294" s="309"/>
      <c r="KOQ294" s="309"/>
      <c r="KOR294" s="309"/>
      <c r="KOS294" s="309"/>
      <c r="KOT294" s="309"/>
      <c r="KOU294" s="309"/>
      <c r="KOV294" s="309"/>
      <c r="KOW294" s="309"/>
      <c r="KOX294" s="309"/>
      <c r="KOY294" s="309"/>
      <c r="KOZ294" s="309"/>
      <c r="KPA294" s="309"/>
      <c r="KPB294" s="309"/>
      <c r="KPC294" s="309"/>
      <c r="KPD294" s="309"/>
      <c r="KPE294" s="309"/>
      <c r="KPF294" s="309"/>
      <c r="KPG294" s="309"/>
      <c r="KPH294" s="309"/>
      <c r="KPI294" s="309"/>
      <c r="KPJ294" s="309"/>
      <c r="KPK294" s="309"/>
      <c r="KPL294" s="309"/>
      <c r="KPM294" s="309"/>
      <c r="KPN294" s="309"/>
      <c r="KPO294" s="309"/>
      <c r="KPP294" s="309"/>
      <c r="KPQ294" s="309"/>
      <c r="KPR294" s="309"/>
      <c r="KPS294" s="309"/>
      <c r="KPT294" s="309"/>
      <c r="KPU294" s="309"/>
      <c r="KPV294" s="309"/>
      <c r="KPW294" s="309"/>
      <c r="KPX294" s="309"/>
      <c r="KPY294" s="309"/>
      <c r="KPZ294" s="309"/>
      <c r="KQA294" s="309"/>
      <c r="KQB294" s="309"/>
      <c r="KQC294" s="309"/>
      <c r="KQD294" s="309"/>
      <c r="KQE294" s="309"/>
      <c r="KQF294" s="309"/>
      <c r="KQG294" s="309"/>
      <c r="KQH294" s="309"/>
      <c r="KQI294" s="309"/>
      <c r="KQJ294" s="309"/>
      <c r="KQK294" s="309"/>
      <c r="KQL294" s="309"/>
      <c r="KQM294" s="309"/>
      <c r="KQN294" s="309"/>
      <c r="KQO294" s="309"/>
      <c r="KQP294" s="309"/>
      <c r="KQQ294" s="309"/>
      <c r="KQR294" s="309"/>
      <c r="KQS294" s="309"/>
      <c r="KQT294" s="309"/>
      <c r="KQU294" s="309"/>
      <c r="KQV294" s="309"/>
      <c r="KQW294" s="309"/>
      <c r="KQX294" s="309"/>
      <c r="KQY294" s="309"/>
      <c r="KQZ294" s="309"/>
      <c r="KRA294" s="309"/>
      <c r="KRB294" s="309"/>
      <c r="KRC294" s="309"/>
      <c r="KRD294" s="309"/>
      <c r="KRE294" s="309"/>
      <c r="KRF294" s="309"/>
      <c r="KRG294" s="309"/>
      <c r="KRH294" s="309"/>
      <c r="KRI294" s="309"/>
      <c r="KRJ294" s="309"/>
      <c r="KRK294" s="309"/>
      <c r="KRL294" s="309"/>
      <c r="KRM294" s="309"/>
      <c r="KRN294" s="309"/>
      <c r="KRO294" s="309"/>
      <c r="KRP294" s="309"/>
      <c r="KRQ294" s="309"/>
      <c r="KRR294" s="309"/>
      <c r="KRS294" s="309"/>
      <c r="KRT294" s="309"/>
      <c r="KRU294" s="309"/>
      <c r="KRV294" s="309"/>
      <c r="KRW294" s="309"/>
      <c r="KRX294" s="309"/>
      <c r="KRY294" s="309"/>
      <c r="KRZ294" s="309"/>
      <c r="KSA294" s="309"/>
      <c r="KSB294" s="309"/>
      <c r="KSC294" s="309"/>
      <c r="KSD294" s="309"/>
      <c r="KSE294" s="309"/>
      <c r="KSF294" s="309"/>
      <c r="KSG294" s="309"/>
      <c r="KSH294" s="309"/>
      <c r="KSI294" s="309"/>
      <c r="KSJ294" s="309"/>
      <c r="KSK294" s="309"/>
      <c r="KSL294" s="309"/>
      <c r="KSM294" s="309"/>
      <c r="KSN294" s="309"/>
      <c r="KSO294" s="309"/>
      <c r="KSP294" s="309"/>
      <c r="KSQ294" s="309"/>
      <c r="KSR294" s="309"/>
      <c r="KSS294" s="309"/>
      <c r="KST294" s="309"/>
      <c r="KSU294" s="309"/>
      <c r="KSV294" s="309"/>
      <c r="KSW294" s="309"/>
      <c r="KSX294" s="309"/>
      <c r="KSY294" s="309"/>
      <c r="KSZ294" s="309"/>
      <c r="KTA294" s="309"/>
      <c r="KTB294" s="309"/>
      <c r="KTC294" s="309"/>
      <c r="KTD294" s="309"/>
      <c r="KTE294" s="309"/>
      <c r="KTF294" s="309"/>
      <c r="KTG294" s="309"/>
      <c r="KTH294" s="309"/>
      <c r="KTI294" s="309"/>
      <c r="KTJ294" s="309"/>
      <c r="KTK294" s="309"/>
      <c r="KTL294" s="309"/>
      <c r="KTM294" s="309"/>
      <c r="KTN294" s="309"/>
      <c r="KTO294" s="309"/>
      <c r="KTP294" s="309"/>
      <c r="KTQ294" s="309"/>
      <c r="KTR294" s="309"/>
      <c r="KTS294" s="309"/>
      <c r="KTT294" s="309"/>
      <c r="KTU294" s="309"/>
      <c r="KTV294" s="309"/>
      <c r="KTW294" s="309"/>
      <c r="KTX294" s="309"/>
      <c r="KTY294" s="309"/>
      <c r="KTZ294" s="309"/>
      <c r="KUA294" s="309"/>
      <c r="KUB294" s="309"/>
      <c r="KUC294" s="309"/>
      <c r="KUD294" s="309"/>
      <c r="KUE294" s="309"/>
      <c r="KUF294" s="309"/>
      <c r="KUG294" s="309"/>
      <c r="KUH294" s="309"/>
      <c r="KUI294" s="309"/>
      <c r="KUJ294" s="309"/>
      <c r="KUK294" s="309"/>
      <c r="KUL294" s="309"/>
      <c r="KUM294" s="309"/>
      <c r="KUN294" s="309"/>
      <c r="KUO294" s="309"/>
      <c r="KUP294" s="309"/>
      <c r="KUQ294" s="309"/>
      <c r="KUR294" s="309"/>
      <c r="KUS294" s="309"/>
      <c r="KUT294" s="309"/>
      <c r="KUU294" s="309"/>
      <c r="KUV294" s="309"/>
      <c r="KUW294" s="309"/>
      <c r="KUX294" s="309"/>
      <c r="KUY294" s="309"/>
      <c r="KUZ294" s="309"/>
      <c r="KVA294" s="309"/>
      <c r="KVB294" s="309"/>
      <c r="KVC294" s="309"/>
      <c r="KVD294" s="309"/>
      <c r="KVE294" s="309"/>
      <c r="KVF294" s="309"/>
      <c r="KVG294" s="309"/>
      <c r="KVH294" s="309"/>
      <c r="KVI294" s="309"/>
      <c r="KVJ294" s="309"/>
      <c r="KVK294" s="309"/>
      <c r="KVL294" s="309"/>
      <c r="KVM294" s="309"/>
      <c r="KVN294" s="309"/>
      <c r="KVO294" s="309"/>
      <c r="KVP294" s="309"/>
      <c r="KVQ294" s="309"/>
      <c r="KVR294" s="309"/>
      <c r="KVS294" s="309"/>
      <c r="KVT294" s="309"/>
      <c r="KVU294" s="309"/>
      <c r="KVV294" s="309"/>
      <c r="KVW294" s="309"/>
      <c r="KVX294" s="309"/>
      <c r="KVY294" s="309"/>
      <c r="KVZ294" s="309"/>
      <c r="KWA294" s="309"/>
      <c r="KWB294" s="309"/>
      <c r="KWC294" s="309"/>
      <c r="KWD294" s="309"/>
      <c r="KWE294" s="309"/>
      <c r="KWF294" s="309"/>
      <c r="KWG294" s="309"/>
      <c r="KWH294" s="309"/>
      <c r="KWI294" s="309"/>
      <c r="KWJ294" s="309"/>
      <c r="KWK294" s="309"/>
      <c r="KWL294" s="309"/>
      <c r="KWM294" s="309"/>
      <c r="KWN294" s="309"/>
      <c r="KWO294" s="309"/>
      <c r="KWP294" s="309"/>
      <c r="KWQ294" s="309"/>
      <c r="KWR294" s="309"/>
      <c r="KWS294" s="309"/>
      <c r="KWT294" s="309"/>
      <c r="KWU294" s="309"/>
      <c r="KWV294" s="309"/>
      <c r="KWW294" s="309"/>
      <c r="KWX294" s="309"/>
      <c r="KWY294" s="309"/>
      <c r="KWZ294" s="309"/>
      <c r="KXA294" s="309"/>
      <c r="KXB294" s="309"/>
      <c r="KXC294" s="309"/>
      <c r="KXD294" s="309"/>
      <c r="KXE294" s="309"/>
      <c r="KXF294" s="309"/>
      <c r="KXG294" s="309"/>
      <c r="KXH294" s="309"/>
      <c r="KXI294" s="309"/>
      <c r="KXJ294" s="309"/>
      <c r="KXK294" s="309"/>
      <c r="KXL294" s="309"/>
      <c r="KXM294" s="309"/>
      <c r="KXN294" s="309"/>
      <c r="KXO294" s="309"/>
      <c r="KXP294" s="309"/>
      <c r="KXQ294" s="309"/>
      <c r="KXR294" s="309"/>
      <c r="KXS294" s="309"/>
      <c r="KXT294" s="309"/>
      <c r="KXU294" s="309"/>
      <c r="KXV294" s="309"/>
      <c r="KXW294" s="309"/>
      <c r="KXX294" s="309"/>
      <c r="KXY294" s="309"/>
      <c r="KXZ294" s="309"/>
      <c r="KYA294" s="309"/>
      <c r="KYB294" s="309"/>
      <c r="KYC294" s="309"/>
      <c r="KYD294" s="309"/>
      <c r="KYE294" s="309"/>
      <c r="KYF294" s="309"/>
      <c r="KYG294" s="309"/>
      <c r="KYH294" s="309"/>
      <c r="KYI294" s="309"/>
      <c r="KYJ294" s="309"/>
      <c r="KYK294" s="309"/>
      <c r="KYL294" s="309"/>
      <c r="KYM294" s="309"/>
      <c r="KYN294" s="309"/>
      <c r="KYO294" s="309"/>
      <c r="KYP294" s="309"/>
      <c r="KYQ294" s="309"/>
      <c r="KYR294" s="309"/>
      <c r="KYS294" s="309"/>
      <c r="KYT294" s="309"/>
      <c r="KYU294" s="309"/>
      <c r="KYV294" s="309"/>
      <c r="KYW294" s="309"/>
      <c r="KYX294" s="309"/>
      <c r="KYY294" s="309"/>
      <c r="KYZ294" s="309"/>
      <c r="KZA294" s="309"/>
      <c r="KZB294" s="309"/>
      <c r="KZC294" s="309"/>
      <c r="KZD294" s="309"/>
      <c r="KZE294" s="309"/>
      <c r="KZF294" s="309"/>
      <c r="KZG294" s="309"/>
      <c r="KZH294" s="309"/>
      <c r="KZI294" s="309"/>
      <c r="KZJ294" s="309"/>
      <c r="KZK294" s="309"/>
      <c r="KZL294" s="309"/>
      <c r="KZM294" s="309"/>
      <c r="KZN294" s="309"/>
      <c r="KZO294" s="309"/>
      <c r="KZP294" s="309"/>
      <c r="KZQ294" s="309"/>
      <c r="KZR294" s="309"/>
      <c r="KZS294" s="309"/>
      <c r="KZT294" s="309"/>
      <c r="KZU294" s="309"/>
      <c r="KZV294" s="309"/>
      <c r="KZW294" s="309"/>
      <c r="KZX294" s="309"/>
      <c r="KZY294" s="309"/>
      <c r="KZZ294" s="309"/>
      <c r="LAA294" s="309"/>
      <c r="LAB294" s="309"/>
      <c r="LAC294" s="309"/>
      <c r="LAD294" s="309"/>
      <c r="LAE294" s="309"/>
      <c r="LAF294" s="309"/>
      <c r="LAG294" s="309"/>
      <c r="LAH294" s="309"/>
      <c r="LAI294" s="309"/>
      <c r="LAJ294" s="309"/>
      <c r="LAK294" s="309"/>
      <c r="LAL294" s="309"/>
      <c r="LAM294" s="309"/>
      <c r="LAN294" s="309"/>
      <c r="LAO294" s="309"/>
      <c r="LAP294" s="309"/>
      <c r="LAQ294" s="309"/>
      <c r="LAR294" s="309"/>
      <c r="LAS294" s="309"/>
      <c r="LAT294" s="309"/>
      <c r="LAU294" s="309"/>
      <c r="LAV294" s="309"/>
      <c r="LAW294" s="309"/>
      <c r="LAX294" s="309"/>
      <c r="LAY294" s="309"/>
      <c r="LAZ294" s="309"/>
      <c r="LBA294" s="309"/>
      <c r="LBB294" s="309"/>
      <c r="LBC294" s="309"/>
      <c r="LBD294" s="309"/>
      <c r="LBE294" s="309"/>
      <c r="LBF294" s="309"/>
      <c r="LBG294" s="309"/>
      <c r="LBH294" s="309"/>
      <c r="LBI294" s="309"/>
      <c r="LBJ294" s="309"/>
      <c r="LBK294" s="309"/>
      <c r="LBL294" s="309"/>
      <c r="LBM294" s="309"/>
      <c r="LBN294" s="309"/>
      <c r="LBO294" s="309"/>
      <c r="LBP294" s="309"/>
      <c r="LBQ294" s="309"/>
      <c r="LBR294" s="309"/>
      <c r="LBS294" s="309"/>
      <c r="LBT294" s="309"/>
      <c r="LBU294" s="309"/>
      <c r="LBV294" s="309"/>
      <c r="LBW294" s="309"/>
      <c r="LBX294" s="309"/>
      <c r="LBY294" s="309"/>
      <c r="LBZ294" s="309"/>
      <c r="LCA294" s="309"/>
      <c r="LCB294" s="309"/>
      <c r="LCC294" s="309"/>
      <c r="LCD294" s="309"/>
      <c r="LCE294" s="309"/>
      <c r="LCF294" s="309"/>
      <c r="LCG294" s="309"/>
      <c r="LCH294" s="309"/>
      <c r="LCI294" s="309"/>
      <c r="LCJ294" s="309"/>
      <c r="LCK294" s="309"/>
      <c r="LCL294" s="309"/>
      <c r="LCM294" s="309"/>
      <c r="LCN294" s="309"/>
      <c r="LCO294" s="309"/>
      <c r="LCP294" s="309"/>
      <c r="LCQ294" s="309"/>
      <c r="LCR294" s="309"/>
      <c r="LCS294" s="309"/>
      <c r="LCT294" s="309"/>
      <c r="LCU294" s="309"/>
      <c r="LCV294" s="309"/>
      <c r="LCW294" s="309"/>
      <c r="LCX294" s="309"/>
      <c r="LCY294" s="309"/>
      <c r="LCZ294" s="309"/>
      <c r="LDA294" s="309"/>
      <c r="LDB294" s="309"/>
      <c r="LDC294" s="309"/>
      <c r="LDD294" s="309"/>
      <c r="LDE294" s="309"/>
      <c r="LDF294" s="309"/>
      <c r="LDG294" s="309"/>
      <c r="LDH294" s="309"/>
      <c r="LDI294" s="309"/>
      <c r="LDJ294" s="309"/>
      <c r="LDK294" s="309"/>
      <c r="LDL294" s="309"/>
      <c r="LDM294" s="309"/>
      <c r="LDN294" s="309"/>
      <c r="LDO294" s="309"/>
      <c r="LDP294" s="309"/>
      <c r="LDQ294" s="309"/>
      <c r="LDR294" s="309"/>
      <c r="LDS294" s="309"/>
      <c r="LDT294" s="309"/>
      <c r="LDU294" s="309"/>
      <c r="LDV294" s="309"/>
      <c r="LDW294" s="309"/>
      <c r="LDX294" s="309"/>
      <c r="LDY294" s="309"/>
      <c r="LDZ294" s="309"/>
      <c r="LEA294" s="309"/>
      <c r="LEB294" s="309"/>
      <c r="LEC294" s="309"/>
      <c r="LED294" s="309"/>
      <c r="LEE294" s="309"/>
      <c r="LEF294" s="309"/>
      <c r="LEG294" s="309"/>
      <c r="LEH294" s="309"/>
      <c r="LEI294" s="309"/>
      <c r="LEJ294" s="309"/>
      <c r="LEK294" s="309"/>
      <c r="LEL294" s="309"/>
      <c r="LEM294" s="309"/>
      <c r="LEN294" s="309"/>
      <c r="LEO294" s="309"/>
      <c r="LEP294" s="309"/>
      <c r="LEQ294" s="309"/>
      <c r="LER294" s="309"/>
      <c r="LES294" s="309"/>
      <c r="LET294" s="309"/>
      <c r="LEU294" s="309"/>
      <c r="LEV294" s="309"/>
      <c r="LEW294" s="309"/>
      <c r="LEX294" s="309"/>
      <c r="LEY294" s="309"/>
      <c r="LEZ294" s="309"/>
      <c r="LFA294" s="309"/>
      <c r="LFB294" s="309"/>
      <c r="LFC294" s="309"/>
      <c r="LFD294" s="309"/>
      <c r="LFE294" s="309"/>
      <c r="LFF294" s="309"/>
      <c r="LFG294" s="309"/>
      <c r="LFH294" s="309"/>
      <c r="LFI294" s="309"/>
      <c r="LFJ294" s="309"/>
      <c r="LFK294" s="309"/>
      <c r="LFL294" s="309"/>
      <c r="LFM294" s="309"/>
      <c r="LFN294" s="309"/>
      <c r="LFO294" s="309"/>
      <c r="LFP294" s="309"/>
      <c r="LFQ294" s="309"/>
      <c r="LFR294" s="309"/>
      <c r="LFS294" s="309"/>
      <c r="LFT294" s="309"/>
      <c r="LFU294" s="309"/>
      <c r="LFV294" s="309"/>
      <c r="LFW294" s="309"/>
      <c r="LFX294" s="309"/>
      <c r="LFY294" s="309"/>
      <c r="LFZ294" s="309"/>
      <c r="LGA294" s="309"/>
      <c r="LGB294" s="309"/>
      <c r="LGC294" s="309"/>
      <c r="LGD294" s="309"/>
      <c r="LGE294" s="309"/>
      <c r="LGF294" s="309"/>
      <c r="LGG294" s="309"/>
      <c r="LGH294" s="309"/>
      <c r="LGI294" s="309"/>
      <c r="LGJ294" s="309"/>
      <c r="LGK294" s="309"/>
      <c r="LGL294" s="309"/>
      <c r="LGM294" s="309"/>
      <c r="LGN294" s="309"/>
      <c r="LGO294" s="309"/>
      <c r="LGP294" s="309"/>
      <c r="LGQ294" s="309"/>
      <c r="LGR294" s="309"/>
      <c r="LGS294" s="309"/>
      <c r="LGT294" s="309"/>
      <c r="LGU294" s="309"/>
      <c r="LGV294" s="309"/>
      <c r="LGW294" s="309"/>
      <c r="LGX294" s="309"/>
      <c r="LGY294" s="309"/>
      <c r="LGZ294" s="309"/>
      <c r="LHA294" s="309"/>
      <c r="LHB294" s="309"/>
      <c r="LHC294" s="309"/>
      <c r="LHD294" s="309"/>
      <c r="LHE294" s="309"/>
      <c r="LHF294" s="309"/>
      <c r="LHG294" s="309"/>
      <c r="LHH294" s="309"/>
      <c r="LHI294" s="309"/>
      <c r="LHJ294" s="309"/>
      <c r="LHK294" s="309"/>
      <c r="LHL294" s="309"/>
      <c r="LHM294" s="309"/>
      <c r="LHN294" s="309"/>
      <c r="LHO294" s="309"/>
      <c r="LHP294" s="309"/>
      <c r="LHQ294" s="309"/>
      <c r="LHR294" s="309"/>
      <c r="LHS294" s="309"/>
      <c r="LHT294" s="309"/>
      <c r="LHU294" s="309"/>
      <c r="LHV294" s="309"/>
      <c r="LHW294" s="309"/>
      <c r="LHX294" s="309"/>
      <c r="LHY294" s="309"/>
      <c r="LHZ294" s="309"/>
      <c r="LIA294" s="309"/>
      <c r="LIB294" s="309"/>
      <c r="LIC294" s="309"/>
      <c r="LID294" s="309"/>
      <c r="LIE294" s="309"/>
      <c r="LIF294" s="309"/>
      <c r="LIG294" s="309"/>
      <c r="LIH294" s="309"/>
      <c r="LII294" s="309"/>
      <c r="LIJ294" s="309"/>
      <c r="LIK294" s="309"/>
      <c r="LIL294" s="309"/>
      <c r="LIM294" s="309"/>
      <c r="LIN294" s="309"/>
      <c r="LIO294" s="309"/>
      <c r="LIP294" s="309"/>
      <c r="LIQ294" s="309"/>
      <c r="LIR294" s="309"/>
      <c r="LIS294" s="309"/>
      <c r="LIT294" s="309"/>
      <c r="LIU294" s="309"/>
      <c r="LIV294" s="309"/>
      <c r="LIW294" s="309"/>
      <c r="LIX294" s="309"/>
      <c r="LIY294" s="309"/>
      <c r="LIZ294" s="309"/>
      <c r="LJA294" s="309"/>
      <c r="LJB294" s="309"/>
      <c r="LJC294" s="309"/>
      <c r="LJD294" s="309"/>
      <c r="LJE294" s="309"/>
      <c r="LJF294" s="309"/>
      <c r="LJG294" s="309"/>
      <c r="LJH294" s="309"/>
      <c r="LJI294" s="309"/>
      <c r="LJJ294" s="309"/>
      <c r="LJK294" s="309"/>
      <c r="LJL294" s="309"/>
      <c r="LJM294" s="309"/>
      <c r="LJN294" s="309"/>
      <c r="LJO294" s="309"/>
      <c r="LJP294" s="309"/>
      <c r="LJQ294" s="309"/>
      <c r="LJR294" s="309"/>
      <c r="LJS294" s="309"/>
      <c r="LJT294" s="309"/>
      <c r="LJU294" s="309"/>
      <c r="LJV294" s="309"/>
      <c r="LJW294" s="309"/>
      <c r="LJX294" s="309"/>
      <c r="LJY294" s="309"/>
      <c r="LJZ294" s="309"/>
      <c r="LKA294" s="309"/>
      <c r="LKB294" s="309"/>
      <c r="LKC294" s="309"/>
      <c r="LKD294" s="309"/>
      <c r="LKE294" s="309"/>
      <c r="LKF294" s="309"/>
      <c r="LKG294" s="309"/>
      <c r="LKH294" s="309"/>
      <c r="LKI294" s="309"/>
      <c r="LKJ294" s="309"/>
      <c r="LKK294" s="309"/>
      <c r="LKL294" s="309"/>
      <c r="LKM294" s="309"/>
      <c r="LKN294" s="309"/>
      <c r="LKO294" s="309"/>
      <c r="LKP294" s="309"/>
      <c r="LKQ294" s="309"/>
      <c r="LKR294" s="309"/>
      <c r="LKS294" s="309"/>
      <c r="LKT294" s="309"/>
      <c r="LKU294" s="309"/>
      <c r="LKV294" s="309"/>
      <c r="LKW294" s="309"/>
      <c r="LKX294" s="309"/>
      <c r="LKY294" s="309"/>
      <c r="LKZ294" s="309"/>
      <c r="LLA294" s="309"/>
      <c r="LLB294" s="309"/>
      <c r="LLC294" s="309"/>
      <c r="LLD294" s="309"/>
      <c r="LLE294" s="309"/>
      <c r="LLF294" s="309"/>
      <c r="LLG294" s="309"/>
      <c r="LLH294" s="309"/>
      <c r="LLI294" s="309"/>
      <c r="LLJ294" s="309"/>
      <c r="LLK294" s="309"/>
      <c r="LLL294" s="309"/>
      <c r="LLM294" s="309"/>
      <c r="LLN294" s="309"/>
      <c r="LLO294" s="309"/>
      <c r="LLP294" s="309"/>
      <c r="LLQ294" s="309"/>
      <c r="LLR294" s="309"/>
      <c r="LLS294" s="309"/>
      <c r="LLT294" s="309"/>
      <c r="LLU294" s="309"/>
      <c r="LLV294" s="309"/>
      <c r="LLW294" s="309"/>
      <c r="LLX294" s="309"/>
      <c r="LLY294" s="309"/>
      <c r="LLZ294" s="309"/>
      <c r="LMA294" s="309"/>
      <c r="LMB294" s="309"/>
      <c r="LMC294" s="309"/>
      <c r="LMD294" s="309"/>
      <c r="LME294" s="309"/>
      <c r="LMF294" s="309"/>
      <c r="LMG294" s="309"/>
      <c r="LMH294" s="309"/>
      <c r="LMI294" s="309"/>
      <c r="LMJ294" s="309"/>
      <c r="LMK294" s="309"/>
      <c r="LML294" s="309"/>
      <c r="LMM294" s="309"/>
      <c r="LMN294" s="309"/>
      <c r="LMO294" s="309"/>
      <c r="LMP294" s="309"/>
      <c r="LMQ294" s="309"/>
      <c r="LMR294" s="309"/>
      <c r="LMS294" s="309"/>
      <c r="LMT294" s="309"/>
      <c r="LMU294" s="309"/>
      <c r="LMV294" s="309"/>
      <c r="LMW294" s="309"/>
      <c r="LMX294" s="309"/>
      <c r="LMY294" s="309"/>
      <c r="LMZ294" s="309"/>
      <c r="LNA294" s="309"/>
      <c r="LNB294" s="309"/>
      <c r="LNC294" s="309"/>
      <c r="LND294" s="309"/>
      <c r="LNE294" s="309"/>
      <c r="LNF294" s="309"/>
      <c r="LNG294" s="309"/>
      <c r="LNH294" s="309"/>
      <c r="LNI294" s="309"/>
      <c r="LNJ294" s="309"/>
      <c r="LNK294" s="309"/>
      <c r="LNL294" s="309"/>
      <c r="LNM294" s="309"/>
      <c r="LNN294" s="309"/>
      <c r="LNO294" s="309"/>
      <c r="LNP294" s="309"/>
      <c r="LNQ294" s="309"/>
      <c r="LNR294" s="309"/>
      <c r="LNS294" s="309"/>
      <c r="LNT294" s="309"/>
      <c r="LNU294" s="309"/>
      <c r="LNV294" s="309"/>
      <c r="LNW294" s="309"/>
      <c r="LNX294" s="309"/>
      <c r="LNY294" s="309"/>
      <c r="LNZ294" s="309"/>
      <c r="LOA294" s="309"/>
      <c r="LOB294" s="309"/>
      <c r="LOC294" s="309"/>
      <c r="LOD294" s="309"/>
      <c r="LOE294" s="309"/>
      <c r="LOF294" s="309"/>
      <c r="LOG294" s="309"/>
      <c r="LOH294" s="309"/>
      <c r="LOI294" s="309"/>
      <c r="LOJ294" s="309"/>
      <c r="LOK294" s="309"/>
      <c r="LOL294" s="309"/>
      <c r="LOM294" s="309"/>
      <c r="LON294" s="309"/>
      <c r="LOO294" s="309"/>
      <c r="LOP294" s="309"/>
      <c r="LOQ294" s="309"/>
      <c r="LOR294" s="309"/>
      <c r="LOS294" s="309"/>
      <c r="LOT294" s="309"/>
      <c r="LOU294" s="309"/>
      <c r="LOV294" s="309"/>
      <c r="LOW294" s="309"/>
      <c r="LOX294" s="309"/>
      <c r="LOY294" s="309"/>
      <c r="LOZ294" s="309"/>
      <c r="LPA294" s="309"/>
      <c r="LPB294" s="309"/>
      <c r="LPC294" s="309"/>
      <c r="LPD294" s="309"/>
      <c r="LPE294" s="309"/>
      <c r="LPF294" s="309"/>
      <c r="LPG294" s="309"/>
      <c r="LPH294" s="309"/>
      <c r="LPI294" s="309"/>
      <c r="LPJ294" s="309"/>
      <c r="LPK294" s="309"/>
      <c r="LPL294" s="309"/>
      <c r="LPM294" s="309"/>
      <c r="LPN294" s="309"/>
      <c r="LPO294" s="309"/>
      <c r="LPP294" s="309"/>
      <c r="LPQ294" s="309"/>
      <c r="LPR294" s="309"/>
      <c r="LPS294" s="309"/>
      <c r="LPT294" s="309"/>
      <c r="LPU294" s="309"/>
      <c r="LPV294" s="309"/>
      <c r="LPW294" s="309"/>
      <c r="LPX294" s="309"/>
      <c r="LPY294" s="309"/>
      <c r="LPZ294" s="309"/>
      <c r="LQA294" s="309"/>
      <c r="LQB294" s="309"/>
      <c r="LQC294" s="309"/>
      <c r="LQD294" s="309"/>
      <c r="LQE294" s="309"/>
      <c r="LQF294" s="309"/>
      <c r="LQG294" s="309"/>
      <c r="LQH294" s="309"/>
      <c r="LQI294" s="309"/>
      <c r="LQJ294" s="309"/>
      <c r="LQK294" s="309"/>
      <c r="LQL294" s="309"/>
      <c r="LQM294" s="309"/>
      <c r="LQN294" s="309"/>
      <c r="LQO294" s="309"/>
      <c r="LQP294" s="309"/>
      <c r="LQQ294" s="309"/>
      <c r="LQR294" s="309"/>
      <c r="LQS294" s="309"/>
      <c r="LQT294" s="309"/>
      <c r="LQU294" s="309"/>
      <c r="LQV294" s="309"/>
      <c r="LQW294" s="309"/>
      <c r="LQX294" s="309"/>
      <c r="LQY294" s="309"/>
      <c r="LQZ294" s="309"/>
      <c r="LRA294" s="309"/>
      <c r="LRB294" s="309"/>
      <c r="LRC294" s="309"/>
      <c r="LRD294" s="309"/>
      <c r="LRE294" s="309"/>
      <c r="LRF294" s="309"/>
      <c r="LRG294" s="309"/>
      <c r="LRH294" s="309"/>
      <c r="LRI294" s="309"/>
      <c r="LRJ294" s="309"/>
      <c r="LRK294" s="309"/>
      <c r="LRL294" s="309"/>
      <c r="LRM294" s="309"/>
      <c r="LRN294" s="309"/>
      <c r="LRO294" s="309"/>
      <c r="LRP294" s="309"/>
      <c r="LRQ294" s="309"/>
      <c r="LRR294" s="309"/>
      <c r="LRS294" s="309"/>
      <c r="LRT294" s="309"/>
      <c r="LRU294" s="309"/>
      <c r="LRV294" s="309"/>
      <c r="LRW294" s="309"/>
      <c r="LRX294" s="309"/>
      <c r="LRY294" s="309"/>
      <c r="LRZ294" s="309"/>
      <c r="LSA294" s="309"/>
      <c r="LSB294" s="309"/>
      <c r="LSC294" s="309"/>
      <c r="LSD294" s="309"/>
      <c r="LSE294" s="309"/>
      <c r="LSF294" s="309"/>
      <c r="LSG294" s="309"/>
      <c r="LSH294" s="309"/>
      <c r="LSI294" s="309"/>
      <c r="LSJ294" s="309"/>
      <c r="LSK294" s="309"/>
      <c r="LSL294" s="309"/>
      <c r="LSM294" s="309"/>
      <c r="LSN294" s="309"/>
      <c r="LSO294" s="309"/>
      <c r="LSP294" s="309"/>
      <c r="LSQ294" s="309"/>
      <c r="LSR294" s="309"/>
      <c r="LSS294" s="309"/>
      <c r="LST294" s="309"/>
      <c r="LSU294" s="309"/>
      <c r="LSV294" s="309"/>
      <c r="LSW294" s="309"/>
      <c r="LSX294" s="309"/>
      <c r="LSY294" s="309"/>
      <c r="LSZ294" s="309"/>
      <c r="LTA294" s="309"/>
      <c r="LTB294" s="309"/>
      <c r="LTC294" s="309"/>
      <c r="LTD294" s="309"/>
      <c r="LTE294" s="309"/>
      <c r="LTF294" s="309"/>
      <c r="LTG294" s="309"/>
      <c r="LTH294" s="309"/>
      <c r="LTI294" s="309"/>
      <c r="LTJ294" s="309"/>
      <c r="LTK294" s="309"/>
      <c r="LTL294" s="309"/>
      <c r="LTM294" s="309"/>
      <c r="LTN294" s="309"/>
      <c r="LTO294" s="309"/>
      <c r="LTP294" s="309"/>
      <c r="LTQ294" s="309"/>
      <c r="LTR294" s="309"/>
      <c r="LTS294" s="309"/>
      <c r="LTT294" s="309"/>
      <c r="LTU294" s="309"/>
      <c r="LTV294" s="309"/>
      <c r="LTW294" s="309"/>
      <c r="LTX294" s="309"/>
      <c r="LTY294" s="309"/>
      <c r="LTZ294" s="309"/>
      <c r="LUA294" s="309"/>
      <c r="LUB294" s="309"/>
      <c r="LUC294" s="309"/>
      <c r="LUD294" s="309"/>
      <c r="LUE294" s="309"/>
      <c r="LUF294" s="309"/>
      <c r="LUG294" s="309"/>
      <c r="LUH294" s="309"/>
      <c r="LUI294" s="309"/>
      <c r="LUJ294" s="309"/>
      <c r="LUK294" s="309"/>
      <c r="LUL294" s="309"/>
      <c r="LUM294" s="309"/>
      <c r="LUN294" s="309"/>
      <c r="LUO294" s="309"/>
      <c r="LUP294" s="309"/>
      <c r="LUQ294" s="309"/>
      <c r="LUR294" s="309"/>
      <c r="LUS294" s="309"/>
      <c r="LUT294" s="309"/>
      <c r="LUU294" s="309"/>
      <c r="LUV294" s="309"/>
      <c r="LUW294" s="309"/>
      <c r="LUX294" s="309"/>
      <c r="LUY294" s="309"/>
      <c r="LUZ294" s="309"/>
      <c r="LVA294" s="309"/>
      <c r="LVB294" s="309"/>
      <c r="LVC294" s="309"/>
      <c r="LVD294" s="309"/>
      <c r="LVE294" s="309"/>
      <c r="LVF294" s="309"/>
      <c r="LVG294" s="309"/>
      <c r="LVH294" s="309"/>
      <c r="LVI294" s="309"/>
      <c r="LVJ294" s="309"/>
      <c r="LVK294" s="309"/>
      <c r="LVL294" s="309"/>
      <c r="LVM294" s="309"/>
      <c r="LVN294" s="309"/>
      <c r="LVO294" s="309"/>
      <c r="LVP294" s="309"/>
      <c r="LVQ294" s="309"/>
      <c r="LVR294" s="309"/>
      <c r="LVS294" s="309"/>
      <c r="LVT294" s="309"/>
      <c r="LVU294" s="309"/>
      <c r="LVV294" s="309"/>
      <c r="LVW294" s="309"/>
      <c r="LVX294" s="309"/>
      <c r="LVY294" s="309"/>
      <c r="LVZ294" s="309"/>
      <c r="LWA294" s="309"/>
      <c r="LWB294" s="309"/>
      <c r="LWC294" s="309"/>
      <c r="LWD294" s="309"/>
      <c r="LWE294" s="309"/>
      <c r="LWF294" s="309"/>
      <c r="LWG294" s="309"/>
      <c r="LWH294" s="309"/>
      <c r="LWI294" s="309"/>
      <c r="LWJ294" s="309"/>
      <c r="LWK294" s="309"/>
      <c r="LWL294" s="309"/>
      <c r="LWM294" s="309"/>
      <c r="LWN294" s="309"/>
      <c r="LWO294" s="309"/>
      <c r="LWP294" s="309"/>
      <c r="LWQ294" s="309"/>
      <c r="LWR294" s="309"/>
      <c r="LWS294" s="309"/>
      <c r="LWT294" s="309"/>
      <c r="LWU294" s="309"/>
      <c r="LWV294" s="309"/>
      <c r="LWW294" s="309"/>
      <c r="LWX294" s="309"/>
      <c r="LWY294" s="309"/>
      <c r="LWZ294" s="309"/>
      <c r="LXA294" s="309"/>
      <c r="LXB294" s="309"/>
      <c r="LXC294" s="309"/>
      <c r="LXD294" s="309"/>
      <c r="LXE294" s="309"/>
      <c r="LXF294" s="309"/>
      <c r="LXG294" s="309"/>
      <c r="LXH294" s="309"/>
      <c r="LXI294" s="309"/>
      <c r="LXJ294" s="309"/>
      <c r="LXK294" s="309"/>
      <c r="LXL294" s="309"/>
      <c r="LXM294" s="309"/>
      <c r="LXN294" s="309"/>
      <c r="LXO294" s="309"/>
      <c r="LXP294" s="309"/>
      <c r="LXQ294" s="309"/>
      <c r="LXR294" s="309"/>
      <c r="LXS294" s="309"/>
      <c r="LXT294" s="309"/>
      <c r="LXU294" s="309"/>
      <c r="LXV294" s="309"/>
      <c r="LXW294" s="309"/>
      <c r="LXX294" s="309"/>
      <c r="LXY294" s="309"/>
      <c r="LXZ294" s="309"/>
      <c r="LYA294" s="309"/>
      <c r="LYB294" s="309"/>
      <c r="LYC294" s="309"/>
      <c r="LYD294" s="309"/>
      <c r="LYE294" s="309"/>
      <c r="LYF294" s="309"/>
      <c r="LYG294" s="309"/>
      <c r="LYH294" s="309"/>
      <c r="LYI294" s="309"/>
      <c r="LYJ294" s="309"/>
      <c r="LYK294" s="309"/>
      <c r="LYL294" s="309"/>
      <c r="LYM294" s="309"/>
      <c r="LYN294" s="309"/>
      <c r="LYO294" s="309"/>
      <c r="LYP294" s="309"/>
      <c r="LYQ294" s="309"/>
      <c r="LYR294" s="309"/>
      <c r="LYS294" s="309"/>
      <c r="LYT294" s="309"/>
      <c r="LYU294" s="309"/>
      <c r="LYV294" s="309"/>
      <c r="LYW294" s="309"/>
      <c r="LYX294" s="309"/>
      <c r="LYY294" s="309"/>
      <c r="LYZ294" s="309"/>
      <c r="LZA294" s="309"/>
      <c r="LZB294" s="309"/>
      <c r="LZC294" s="309"/>
      <c r="LZD294" s="309"/>
      <c r="LZE294" s="309"/>
      <c r="LZF294" s="309"/>
      <c r="LZG294" s="309"/>
      <c r="LZH294" s="309"/>
      <c r="LZI294" s="309"/>
      <c r="LZJ294" s="309"/>
      <c r="LZK294" s="309"/>
      <c r="LZL294" s="309"/>
      <c r="LZM294" s="309"/>
      <c r="LZN294" s="309"/>
      <c r="LZO294" s="309"/>
      <c r="LZP294" s="309"/>
      <c r="LZQ294" s="309"/>
      <c r="LZR294" s="309"/>
      <c r="LZS294" s="309"/>
      <c r="LZT294" s="309"/>
      <c r="LZU294" s="309"/>
      <c r="LZV294" s="309"/>
      <c r="LZW294" s="309"/>
      <c r="LZX294" s="309"/>
      <c r="LZY294" s="309"/>
      <c r="LZZ294" s="309"/>
      <c r="MAA294" s="309"/>
      <c r="MAB294" s="309"/>
      <c r="MAC294" s="309"/>
      <c r="MAD294" s="309"/>
      <c r="MAE294" s="309"/>
      <c r="MAF294" s="309"/>
      <c r="MAG294" s="309"/>
      <c r="MAH294" s="309"/>
      <c r="MAI294" s="309"/>
      <c r="MAJ294" s="309"/>
      <c r="MAK294" s="309"/>
      <c r="MAL294" s="309"/>
      <c r="MAM294" s="309"/>
      <c r="MAN294" s="309"/>
      <c r="MAO294" s="309"/>
      <c r="MAP294" s="309"/>
      <c r="MAQ294" s="309"/>
      <c r="MAR294" s="309"/>
      <c r="MAS294" s="309"/>
      <c r="MAT294" s="309"/>
      <c r="MAU294" s="309"/>
      <c r="MAV294" s="309"/>
      <c r="MAW294" s="309"/>
      <c r="MAX294" s="309"/>
      <c r="MAY294" s="309"/>
      <c r="MAZ294" s="309"/>
      <c r="MBA294" s="309"/>
      <c r="MBB294" s="309"/>
      <c r="MBC294" s="309"/>
      <c r="MBD294" s="309"/>
      <c r="MBE294" s="309"/>
      <c r="MBF294" s="309"/>
      <c r="MBG294" s="309"/>
      <c r="MBH294" s="309"/>
      <c r="MBI294" s="309"/>
      <c r="MBJ294" s="309"/>
      <c r="MBK294" s="309"/>
      <c r="MBL294" s="309"/>
      <c r="MBM294" s="309"/>
      <c r="MBN294" s="309"/>
      <c r="MBO294" s="309"/>
      <c r="MBP294" s="309"/>
      <c r="MBQ294" s="309"/>
      <c r="MBR294" s="309"/>
      <c r="MBS294" s="309"/>
      <c r="MBT294" s="309"/>
      <c r="MBU294" s="309"/>
      <c r="MBV294" s="309"/>
      <c r="MBW294" s="309"/>
      <c r="MBX294" s="309"/>
      <c r="MBY294" s="309"/>
      <c r="MBZ294" s="309"/>
      <c r="MCA294" s="309"/>
      <c r="MCB294" s="309"/>
      <c r="MCC294" s="309"/>
      <c r="MCD294" s="309"/>
      <c r="MCE294" s="309"/>
      <c r="MCF294" s="309"/>
      <c r="MCG294" s="309"/>
      <c r="MCH294" s="309"/>
      <c r="MCI294" s="309"/>
      <c r="MCJ294" s="309"/>
      <c r="MCK294" s="309"/>
      <c r="MCL294" s="309"/>
      <c r="MCM294" s="309"/>
      <c r="MCN294" s="309"/>
      <c r="MCO294" s="309"/>
      <c r="MCP294" s="309"/>
      <c r="MCQ294" s="309"/>
      <c r="MCR294" s="309"/>
      <c r="MCS294" s="309"/>
      <c r="MCT294" s="309"/>
      <c r="MCU294" s="309"/>
      <c r="MCV294" s="309"/>
      <c r="MCW294" s="309"/>
      <c r="MCX294" s="309"/>
      <c r="MCY294" s="309"/>
      <c r="MCZ294" s="309"/>
      <c r="MDA294" s="309"/>
      <c r="MDB294" s="309"/>
      <c r="MDC294" s="309"/>
      <c r="MDD294" s="309"/>
      <c r="MDE294" s="309"/>
      <c r="MDF294" s="309"/>
      <c r="MDG294" s="309"/>
      <c r="MDH294" s="309"/>
      <c r="MDI294" s="309"/>
      <c r="MDJ294" s="309"/>
      <c r="MDK294" s="309"/>
      <c r="MDL294" s="309"/>
      <c r="MDM294" s="309"/>
      <c r="MDN294" s="309"/>
      <c r="MDO294" s="309"/>
      <c r="MDP294" s="309"/>
      <c r="MDQ294" s="309"/>
      <c r="MDR294" s="309"/>
      <c r="MDS294" s="309"/>
      <c r="MDT294" s="309"/>
      <c r="MDU294" s="309"/>
      <c r="MDV294" s="309"/>
      <c r="MDW294" s="309"/>
      <c r="MDX294" s="309"/>
      <c r="MDY294" s="309"/>
      <c r="MDZ294" s="309"/>
      <c r="MEA294" s="309"/>
      <c r="MEB294" s="309"/>
      <c r="MEC294" s="309"/>
      <c r="MED294" s="309"/>
      <c r="MEE294" s="309"/>
      <c r="MEF294" s="309"/>
      <c r="MEG294" s="309"/>
      <c r="MEH294" s="309"/>
      <c r="MEI294" s="309"/>
      <c r="MEJ294" s="309"/>
      <c r="MEK294" s="309"/>
      <c r="MEL294" s="309"/>
      <c r="MEM294" s="309"/>
      <c r="MEN294" s="309"/>
      <c r="MEO294" s="309"/>
      <c r="MEP294" s="309"/>
      <c r="MEQ294" s="309"/>
      <c r="MER294" s="309"/>
      <c r="MES294" s="309"/>
      <c r="MET294" s="309"/>
      <c r="MEU294" s="309"/>
      <c r="MEV294" s="309"/>
      <c r="MEW294" s="309"/>
      <c r="MEX294" s="309"/>
      <c r="MEY294" s="309"/>
      <c r="MEZ294" s="309"/>
      <c r="MFA294" s="309"/>
      <c r="MFB294" s="309"/>
      <c r="MFC294" s="309"/>
      <c r="MFD294" s="309"/>
      <c r="MFE294" s="309"/>
      <c r="MFF294" s="309"/>
      <c r="MFG294" s="309"/>
      <c r="MFH294" s="309"/>
      <c r="MFI294" s="309"/>
      <c r="MFJ294" s="309"/>
      <c r="MFK294" s="309"/>
      <c r="MFL294" s="309"/>
      <c r="MFM294" s="309"/>
      <c r="MFN294" s="309"/>
      <c r="MFO294" s="309"/>
      <c r="MFP294" s="309"/>
      <c r="MFQ294" s="309"/>
      <c r="MFR294" s="309"/>
      <c r="MFS294" s="309"/>
      <c r="MFT294" s="309"/>
      <c r="MFU294" s="309"/>
      <c r="MFV294" s="309"/>
      <c r="MFW294" s="309"/>
      <c r="MFX294" s="309"/>
      <c r="MFY294" s="309"/>
      <c r="MFZ294" s="309"/>
      <c r="MGA294" s="309"/>
      <c r="MGB294" s="309"/>
      <c r="MGC294" s="309"/>
      <c r="MGD294" s="309"/>
      <c r="MGE294" s="309"/>
      <c r="MGF294" s="309"/>
      <c r="MGG294" s="309"/>
      <c r="MGH294" s="309"/>
      <c r="MGI294" s="309"/>
      <c r="MGJ294" s="309"/>
      <c r="MGK294" s="309"/>
      <c r="MGL294" s="309"/>
      <c r="MGM294" s="309"/>
      <c r="MGN294" s="309"/>
      <c r="MGO294" s="309"/>
      <c r="MGP294" s="309"/>
      <c r="MGQ294" s="309"/>
      <c r="MGR294" s="309"/>
      <c r="MGS294" s="309"/>
      <c r="MGT294" s="309"/>
      <c r="MGU294" s="309"/>
      <c r="MGV294" s="309"/>
      <c r="MGW294" s="309"/>
      <c r="MGX294" s="309"/>
      <c r="MGY294" s="309"/>
      <c r="MGZ294" s="309"/>
      <c r="MHA294" s="309"/>
      <c r="MHB294" s="309"/>
      <c r="MHC294" s="309"/>
      <c r="MHD294" s="309"/>
      <c r="MHE294" s="309"/>
      <c r="MHF294" s="309"/>
      <c r="MHG294" s="309"/>
      <c r="MHH294" s="309"/>
      <c r="MHI294" s="309"/>
      <c r="MHJ294" s="309"/>
      <c r="MHK294" s="309"/>
      <c r="MHL294" s="309"/>
      <c r="MHM294" s="309"/>
      <c r="MHN294" s="309"/>
      <c r="MHO294" s="309"/>
      <c r="MHP294" s="309"/>
      <c r="MHQ294" s="309"/>
      <c r="MHR294" s="309"/>
      <c r="MHS294" s="309"/>
      <c r="MHT294" s="309"/>
      <c r="MHU294" s="309"/>
      <c r="MHV294" s="309"/>
      <c r="MHW294" s="309"/>
      <c r="MHX294" s="309"/>
      <c r="MHY294" s="309"/>
      <c r="MHZ294" s="309"/>
      <c r="MIA294" s="309"/>
      <c r="MIB294" s="309"/>
      <c r="MIC294" s="309"/>
      <c r="MID294" s="309"/>
      <c r="MIE294" s="309"/>
      <c r="MIF294" s="309"/>
      <c r="MIG294" s="309"/>
      <c r="MIH294" s="309"/>
      <c r="MII294" s="309"/>
      <c r="MIJ294" s="309"/>
      <c r="MIK294" s="309"/>
      <c r="MIL294" s="309"/>
      <c r="MIM294" s="309"/>
      <c r="MIN294" s="309"/>
      <c r="MIO294" s="309"/>
      <c r="MIP294" s="309"/>
      <c r="MIQ294" s="309"/>
      <c r="MIR294" s="309"/>
      <c r="MIS294" s="309"/>
      <c r="MIT294" s="309"/>
      <c r="MIU294" s="309"/>
      <c r="MIV294" s="309"/>
      <c r="MIW294" s="309"/>
      <c r="MIX294" s="309"/>
      <c r="MIY294" s="309"/>
      <c r="MIZ294" s="309"/>
      <c r="MJA294" s="309"/>
      <c r="MJB294" s="309"/>
      <c r="MJC294" s="309"/>
      <c r="MJD294" s="309"/>
      <c r="MJE294" s="309"/>
      <c r="MJF294" s="309"/>
      <c r="MJG294" s="309"/>
      <c r="MJH294" s="309"/>
      <c r="MJI294" s="309"/>
      <c r="MJJ294" s="309"/>
      <c r="MJK294" s="309"/>
      <c r="MJL294" s="309"/>
      <c r="MJM294" s="309"/>
      <c r="MJN294" s="309"/>
      <c r="MJO294" s="309"/>
      <c r="MJP294" s="309"/>
      <c r="MJQ294" s="309"/>
      <c r="MJR294" s="309"/>
      <c r="MJS294" s="309"/>
      <c r="MJT294" s="309"/>
      <c r="MJU294" s="309"/>
      <c r="MJV294" s="309"/>
      <c r="MJW294" s="309"/>
      <c r="MJX294" s="309"/>
      <c r="MJY294" s="309"/>
      <c r="MJZ294" s="309"/>
      <c r="MKA294" s="309"/>
      <c r="MKB294" s="309"/>
      <c r="MKC294" s="309"/>
      <c r="MKD294" s="309"/>
      <c r="MKE294" s="309"/>
      <c r="MKF294" s="309"/>
      <c r="MKG294" s="309"/>
      <c r="MKH294" s="309"/>
      <c r="MKI294" s="309"/>
      <c r="MKJ294" s="309"/>
      <c r="MKK294" s="309"/>
      <c r="MKL294" s="309"/>
      <c r="MKM294" s="309"/>
      <c r="MKN294" s="309"/>
      <c r="MKO294" s="309"/>
      <c r="MKP294" s="309"/>
      <c r="MKQ294" s="309"/>
      <c r="MKR294" s="309"/>
      <c r="MKS294" s="309"/>
      <c r="MKT294" s="309"/>
      <c r="MKU294" s="309"/>
      <c r="MKV294" s="309"/>
      <c r="MKW294" s="309"/>
      <c r="MKX294" s="309"/>
      <c r="MKY294" s="309"/>
      <c r="MKZ294" s="309"/>
      <c r="MLA294" s="309"/>
      <c r="MLB294" s="309"/>
      <c r="MLC294" s="309"/>
      <c r="MLD294" s="309"/>
      <c r="MLE294" s="309"/>
      <c r="MLF294" s="309"/>
      <c r="MLG294" s="309"/>
      <c r="MLH294" s="309"/>
      <c r="MLI294" s="309"/>
      <c r="MLJ294" s="309"/>
      <c r="MLK294" s="309"/>
      <c r="MLL294" s="309"/>
      <c r="MLM294" s="309"/>
      <c r="MLN294" s="309"/>
      <c r="MLO294" s="309"/>
      <c r="MLP294" s="309"/>
      <c r="MLQ294" s="309"/>
      <c r="MLR294" s="309"/>
      <c r="MLS294" s="309"/>
      <c r="MLT294" s="309"/>
      <c r="MLU294" s="309"/>
      <c r="MLV294" s="309"/>
      <c r="MLW294" s="309"/>
      <c r="MLX294" s="309"/>
      <c r="MLY294" s="309"/>
      <c r="MLZ294" s="309"/>
      <c r="MMA294" s="309"/>
      <c r="MMB294" s="309"/>
      <c r="MMC294" s="309"/>
      <c r="MMD294" s="309"/>
      <c r="MME294" s="309"/>
      <c r="MMF294" s="309"/>
      <c r="MMG294" s="309"/>
      <c r="MMH294" s="309"/>
      <c r="MMI294" s="309"/>
      <c r="MMJ294" s="309"/>
      <c r="MMK294" s="309"/>
      <c r="MML294" s="309"/>
      <c r="MMM294" s="309"/>
      <c r="MMN294" s="309"/>
      <c r="MMO294" s="309"/>
      <c r="MMP294" s="309"/>
      <c r="MMQ294" s="309"/>
      <c r="MMR294" s="309"/>
      <c r="MMS294" s="309"/>
      <c r="MMT294" s="309"/>
      <c r="MMU294" s="309"/>
      <c r="MMV294" s="309"/>
      <c r="MMW294" s="309"/>
      <c r="MMX294" s="309"/>
      <c r="MMY294" s="309"/>
      <c r="MMZ294" s="309"/>
      <c r="MNA294" s="309"/>
      <c r="MNB294" s="309"/>
      <c r="MNC294" s="309"/>
      <c r="MND294" s="309"/>
      <c r="MNE294" s="309"/>
      <c r="MNF294" s="309"/>
      <c r="MNG294" s="309"/>
      <c r="MNH294" s="309"/>
      <c r="MNI294" s="309"/>
      <c r="MNJ294" s="309"/>
      <c r="MNK294" s="309"/>
      <c r="MNL294" s="309"/>
      <c r="MNM294" s="309"/>
      <c r="MNN294" s="309"/>
      <c r="MNO294" s="309"/>
      <c r="MNP294" s="309"/>
      <c r="MNQ294" s="309"/>
      <c r="MNR294" s="309"/>
      <c r="MNS294" s="309"/>
      <c r="MNT294" s="309"/>
      <c r="MNU294" s="309"/>
      <c r="MNV294" s="309"/>
      <c r="MNW294" s="309"/>
      <c r="MNX294" s="309"/>
      <c r="MNY294" s="309"/>
      <c r="MNZ294" s="309"/>
      <c r="MOA294" s="309"/>
      <c r="MOB294" s="309"/>
      <c r="MOC294" s="309"/>
      <c r="MOD294" s="309"/>
      <c r="MOE294" s="309"/>
      <c r="MOF294" s="309"/>
      <c r="MOG294" s="309"/>
      <c r="MOH294" s="309"/>
      <c r="MOI294" s="309"/>
      <c r="MOJ294" s="309"/>
      <c r="MOK294" s="309"/>
      <c r="MOL294" s="309"/>
      <c r="MOM294" s="309"/>
      <c r="MON294" s="309"/>
      <c r="MOO294" s="309"/>
      <c r="MOP294" s="309"/>
      <c r="MOQ294" s="309"/>
      <c r="MOR294" s="309"/>
      <c r="MOS294" s="309"/>
      <c r="MOT294" s="309"/>
      <c r="MOU294" s="309"/>
      <c r="MOV294" s="309"/>
      <c r="MOW294" s="309"/>
      <c r="MOX294" s="309"/>
      <c r="MOY294" s="309"/>
      <c r="MOZ294" s="309"/>
      <c r="MPA294" s="309"/>
      <c r="MPB294" s="309"/>
      <c r="MPC294" s="309"/>
      <c r="MPD294" s="309"/>
      <c r="MPE294" s="309"/>
      <c r="MPF294" s="309"/>
      <c r="MPG294" s="309"/>
      <c r="MPH294" s="309"/>
      <c r="MPI294" s="309"/>
      <c r="MPJ294" s="309"/>
      <c r="MPK294" s="309"/>
      <c r="MPL294" s="309"/>
      <c r="MPM294" s="309"/>
      <c r="MPN294" s="309"/>
      <c r="MPO294" s="309"/>
      <c r="MPP294" s="309"/>
      <c r="MPQ294" s="309"/>
      <c r="MPR294" s="309"/>
      <c r="MPS294" s="309"/>
      <c r="MPT294" s="309"/>
      <c r="MPU294" s="309"/>
      <c r="MPV294" s="309"/>
      <c r="MPW294" s="309"/>
      <c r="MPX294" s="309"/>
      <c r="MPY294" s="309"/>
      <c r="MPZ294" s="309"/>
      <c r="MQA294" s="309"/>
      <c r="MQB294" s="309"/>
      <c r="MQC294" s="309"/>
      <c r="MQD294" s="309"/>
      <c r="MQE294" s="309"/>
      <c r="MQF294" s="309"/>
      <c r="MQG294" s="309"/>
      <c r="MQH294" s="309"/>
      <c r="MQI294" s="309"/>
      <c r="MQJ294" s="309"/>
      <c r="MQK294" s="309"/>
      <c r="MQL294" s="309"/>
      <c r="MQM294" s="309"/>
      <c r="MQN294" s="309"/>
      <c r="MQO294" s="309"/>
      <c r="MQP294" s="309"/>
      <c r="MQQ294" s="309"/>
      <c r="MQR294" s="309"/>
      <c r="MQS294" s="309"/>
      <c r="MQT294" s="309"/>
      <c r="MQU294" s="309"/>
      <c r="MQV294" s="309"/>
      <c r="MQW294" s="309"/>
      <c r="MQX294" s="309"/>
      <c r="MQY294" s="309"/>
      <c r="MQZ294" s="309"/>
      <c r="MRA294" s="309"/>
      <c r="MRB294" s="309"/>
      <c r="MRC294" s="309"/>
      <c r="MRD294" s="309"/>
      <c r="MRE294" s="309"/>
      <c r="MRF294" s="309"/>
      <c r="MRG294" s="309"/>
      <c r="MRH294" s="309"/>
      <c r="MRI294" s="309"/>
      <c r="MRJ294" s="309"/>
      <c r="MRK294" s="309"/>
      <c r="MRL294" s="309"/>
      <c r="MRM294" s="309"/>
      <c r="MRN294" s="309"/>
      <c r="MRO294" s="309"/>
      <c r="MRP294" s="309"/>
      <c r="MRQ294" s="309"/>
      <c r="MRR294" s="309"/>
      <c r="MRS294" s="309"/>
      <c r="MRT294" s="309"/>
      <c r="MRU294" s="309"/>
      <c r="MRV294" s="309"/>
      <c r="MRW294" s="309"/>
      <c r="MRX294" s="309"/>
      <c r="MRY294" s="309"/>
      <c r="MRZ294" s="309"/>
      <c r="MSA294" s="309"/>
      <c r="MSB294" s="309"/>
      <c r="MSC294" s="309"/>
      <c r="MSD294" s="309"/>
      <c r="MSE294" s="309"/>
      <c r="MSF294" s="309"/>
      <c r="MSG294" s="309"/>
      <c r="MSH294" s="309"/>
      <c r="MSI294" s="309"/>
      <c r="MSJ294" s="309"/>
      <c r="MSK294" s="309"/>
      <c r="MSL294" s="309"/>
      <c r="MSM294" s="309"/>
      <c r="MSN294" s="309"/>
      <c r="MSO294" s="309"/>
      <c r="MSP294" s="309"/>
      <c r="MSQ294" s="309"/>
      <c r="MSR294" s="309"/>
      <c r="MSS294" s="309"/>
      <c r="MST294" s="309"/>
      <c r="MSU294" s="309"/>
      <c r="MSV294" s="309"/>
      <c r="MSW294" s="309"/>
      <c r="MSX294" s="309"/>
      <c r="MSY294" s="309"/>
      <c r="MSZ294" s="309"/>
      <c r="MTA294" s="309"/>
      <c r="MTB294" s="309"/>
      <c r="MTC294" s="309"/>
      <c r="MTD294" s="309"/>
      <c r="MTE294" s="309"/>
      <c r="MTF294" s="309"/>
      <c r="MTG294" s="309"/>
      <c r="MTH294" s="309"/>
      <c r="MTI294" s="309"/>
      <c r="MTJ294" s="309"/>
      <c r="MTK294" s="309"/>
      <c r="MTL294" s="309"/>
      <c r="MTM294" s="309"/>
      <c r="MTN294" s="309"/>
      <c r="MTO294" s="309"/>
      <c r="MTP294" s="309"/>
      <c r="MTQ294" s="309"/>
      <c r="MTR294" s="309"/>
      <c r="MTS294" s="309"/>
      <c r="MTT294" s="309"/>
      <c r="MTU294" s="309"/>
      <c r="MTV294" s="309"/>
      <c r="MTW294" s="309"/>
      <c r="MTX294" s="309"/>
      <c r="MTY294" s="309"/>
      <c r="MTZ294" s="309"/>
      <c r="MUA294" s="309"/>
      <c r="MUB294" s="309"/>
      <c r="MUC294" s="309"/>
      <c r="MUD294" s="309"/>
      <c r="MUE294" s="309"/>
      <c r="MUF294" s="309"/>
      <c r="MUG294" s="309"/>
      <c r="MUH294" s="309"/>
      <c r="MUI294" s="309"/>
      <c r="MUJ294" s="309"/>
      <c r="MUK294" s="309"/>
      <c r="MUL294" s="309"/>
      <c r="MUM294" s="309"/>
      <c r="MUN294" s="309"/>
      <c r="MUO294" s="309"/>
      <c r="MUP294" s="309"/>
      <c r="MUQ294" s="309"/>
      <c r="MUR294" s="309"/>
      <c r="MUS294" s="309"/>
      <c r="MUT294" s="309"/>
      <c r="MUU294" s="309"/>
      <c r="MUV294" s="309"/>
      <c r="MUW294" s="309"/>
      <c r="MUX294" s="309"/>
      <c r="MUY294" s="309"/>
      <c r="MUZ294" s="309"/>
      <c r="MVA294" s="309"/>
      <c r="MVB294" s="309"/>
      <c r="MVC294" s="309"/>
      <c r="MVD294" s="309"/>
      <c r="MVE294" s="309"/>
      <c r="MVF294" s="309"/>
      <c r="MVG294" s="309"/>
      <c r="MVH294" s="309"/>
      <c r="MVI294" s="309"/>
      <c r="MVJ294" s="309"/>
      <c r="MVK294" s="309"/>
      <c r="MVL294" s="309"/>
      <c r="MVM294" s="309"/>
      <c r="MVN294" s="309"/>
      <c r="MVO294" s="309"/>
      <c r="MVP294" s="309"/>
      <c r="MVQ294" s="309"/>
      <c r="MVR294" s="309"/>
      <c r="MVS294" s="309"/>
      <c r="MVT294" s="309"/>
      <c r="MVU294" s="309"/>
      <c r="MVV294" s="309"/>
      <c r="MVW294" s="309"/>
      <c r="MVX294" s="309"/>
      <c r="MVY294" s="309"/>
      <c r="MVZ294" s="309"/>
      <c r="MWA294" s="309"/>
      <c r="MWB294" s="309"/>
      <c r="MWC294" s="309"/>
      <c r="MWD294" s="309"/>
      <c r="MWE294" s="309"/>
      <c r="MWF294" s="309"/>
      <c r="MWG294" s="309"/>
      <c r="MWH294" s="309"/>
      <c r="MWI294" s="309"/>
      <c r="MWJ294" s="309"/>
      <c r="MWK294" s="309"/>
      <c r="MWL294" s="309"/>
      <c r="MWM294" s="309"/>
      <c r="MWN294" s="309"/>
      <c r="MWO294" s="309"/>
      <c r="MWP294" s="309"/>
      <c r="MWQ294" s="309"/>
      <c r="MWR294" s="309"/>
      <c r="MWS294" s="309"/>
      <c r="MWT294" s="309"/>
      <c r="MWU294" s="309"/>
      <c r="MWV294" s="309"/>
      <c r="MWW294" s="309"/>
      <c r="MWX294" s="309"/>
      <c r="MWY294" s="309"/>
      <c r="MWZ294" s="309"/>
      <c r="MXA294" s="309"/>
      <c r="MXB294" s="309"/>
      <c r="MXC294" s="309"/>
      <c r="MXD294" s="309"/>
      <c r="MXE294" s="309"/>
      <c r="MXF294" s="309"/>
      <c r="MXG294" s="309"/>
      <c r="MXH294" s="309"/>
      <c r="MXI294" s="309"/>
      <c r="MXJ294" s="309"/>
      <c r="MXK294" s="309"/>
      <c r="MXL294" s="309"/>
      <c r="MXM294" s="309"/>
      <c r="MXN294" s="309"/>
      <c r="MXO294" s="309"/>
      <c r="MXP294" s="309"/>
      <c r="MXQ294" s="309"/>
      <c r="MXR294" s="309"/>
      <c r="MXS294" s="309"/>
      <c r="MXT294" s="309"/>
      <c r="MXU294" s="309"/>
      <c r="MXV294" s="309"/>
      <c r="MXW294" s="309"/>
      <c r="MXX294" s="309"/>
      <c r="MXY294" s="309"/>
      <c r="MXZ294" s="309"/>
      <c r="MYA294" s="309"/>
      <c r="MYB294" s="309"/>
      <c r="MYC294" s="309"/>
      <c r="MYD294" s="309"/>
      <c r="MYE294" s="309"/>
      <c r="MYF294" s="309"/>
      <c r="MYG294" s="309"/>
      <c r="MYH294" s="309"/>
      <c r="MYI294" s="309"/>
      <c r="MYJ294" s="309"/>
      <c r="MYK294" s="309"/>
      <c r="MYL294" s="309"/>
      <c r="MYM294" s="309"/>
      <c r="MYN294" s="309"/>
      <c r="MYO294" s="309"/>
      <c r="MYP294" s="309"/>
      <c r="MYQ294" s="309"/>
      <c r="MYR294" s="309"/>
      <c r="MYS294" s="309"/>
      <c r="MYT294" s="309"/>
      <c r="MYU294" s="309"/>
      <c r="MYV294" s="309"/>
      <c r="MYW294" s="309"/>
      <c r="MYX294" s="309"/>
      <c r="MYY294" s="309"/>
      <c r="MYZ294" s="309"/>
      <c r="MZA294" s="309"/>
      <c r="MZB294" s="309"/>
      <c r="MZC294" s="309"/>
      <c r="MZD294" s="309"/>
      <c r="MZE294" s="309"/>
      <c r="MZF294" s="309"/>
      <c r="MZG294" s="309"/>
      <c r="MZH294" s="309"/>
      <c r="MZI294" s="309"/>
      <c r="MZJ294" s="309"/>
      <c r="MZK294" s="309"/>
      <c r="MZL294" s="309"/>
      <c r="MZM294" s="309"/>
      <c r="MZN294" s="309"/>
      <c r="MZO294" s="309"/>
      <c r="MZP294" s="309"/>
      <c r="MZQ294" s="309"/>
      <c r="MZR294" s="309"/>
      <c r="MZS294" s="309"/>
      <c r="MZT294" s="309"/>
      <c r="MZU294" s="309"/>
      <c r="MZV294" s="309"/>
      <c r="MZW294" s="309"/>
      <c r="MZX294" s="309"/>
      <c r="MZY294" s="309"/>
      <c r="MZZ294" s="309"/>
      <c r="NAA294" s="309"/>
      <c r="NAB294" s="309"/>
      <c r="NAC294" s="309"/>
      <c r="NAD294" s="309"/>
      <c r="NAE294" s="309"/>
      <c r="NAF294" s="309"/>
      <c r="NAG294" s="309"/>
      <c r="NAH294" s="309"/>
      <c r="NAI294" s="309"/>
      <c r="NAJ294" s="309"/>
      <c r="NAK294" s="309"/>
      <c r="NAL294" s="309"/>
      <c r="NAM294" s="309"/>
      <c r="NAN294" s="309"/>
      <c r="NAO294" s="309"/>
      <c r="NAP294" s="309"/>
      <c r="NAQ294" s="309"/>
      <c r="NAR294" s="309"/>
      <c r="NAS294" s="309"/>
      <c r="NAT294" s="309"/>
      <c r="NAU294" s="309"/>
      <c r="NAV294" s="309"/>
      <c r="NAW294" s="309"/>
      <c r="NAX294" s="309"/>
      <c r="NAY294" s="309"/>
      <c r="NAZ294" s="309"/>
      <c r="NBA294" s="309"/>
      <c r="NBB294" s="309"/>
      <c r="NBC294" s="309"/>
      <c r="NBD294" s="309"/>
      <c r="NBE294" s="309"/>
      <c r="NBF294" s="309"/>
      <c r="NBG294" s="309"/>
      <c r="NBH294" s="309"/>
      <c r="NBI294" s="309"/>
      <c r="NBJ294" s="309"/>
      <c r="NBK294" s="309"/>
      <c r="NBL294" s="309"/>
      <c r="NBM294" s="309"/>
      <c r="NBN294" s="309"/>
      <c r="NBO294" s="309"/>
      <c r="NBP294" s="309"/>
      <c r="NBQ294" s="309"/>
      <c r="NBR294" s="309"/>
      <c r="NBS294" s="309"/>
      <c r="NBT294" s="309"/>
      <c r="NBU294" s="309"/>
      <c r="NBV294" s="309"/>
      <c r="NBW294" s="309"/>
      <c r="NBX294" s="309"/>
      <c r="NBY294" s="309"/>
      <c r="NBZ294" s="309"/>
      <c r="NCA294" s="309"/>
      <c r="NCB294" s="309"/>
      <c r="NCC294" s="309"/>
      <c r="NCD294" s="309"/>
      <c r="NCE294" s="309"/>
      <c r="NCF294" s="309"/>
      <c r="NCG294" s="309"/>
      <c r="NCH294" s="309"/>
      <c r="NCI294" s="309"/>
      <c r="NCJ294" s="309"/>
      <c r="NCK294" s="309"/>
      <c r="NCL294" s="309"/>
      <c r="NCM294" s="309"/>
      <c r="NCN294" s="309"/>
      <c r="NCO294" s="309"/>
      <c r="NCP294" s="309"/>
      <c r="NCQ294" s="309"/>
      <c r="NCR294" s="309"/>
      <c r="NCS294" s="309"/>
      <c r="NCT294" s="309"/>
      <c r="NCU294" s="309"/>
      <c r="NCV294" s="309"/>
      <c r="NCW294" s="309"/>
      <c r="NCX294" s="309"/>
      <c r="NCY294" s="309"/>
      <c r="NCZ294" s="309"/>
      <c r="NDA294" s="309"/>
      <c r="NDB294" s="309"/>
      <c r="NDC294" s="309"/>
      <c r="NDD294" s="309"/>
      <c r="NDE294" s="309"/>
      <c r="NDF294" s="309"/>
      <c r="NDG294" s="309"/>
      <c r="NDH294" s="309"/>
      <c r="NDI294" s="309"/>
      <c r="NDJ294" s="309"/>
      <c r="NDK294" s="309"/>
      <c r="NDL294" s="309"/>
      <c r="NDM294" s="309"/>
      <c r="NDN294" s="309"/>
      <c r="NDO294" s="309"/>
      <c r="NDP294" s="309"/>
      <c r="NDQ294" s="309"/>
      <c r="NDR294" s="309"/>
      <c r="NDS294" s="309"/>
      <c r="NDT294" s="309"/>
      <c r="NDU294" s="309"/>
      <c r="NDV294" s="309"/>
      <c r="NDW294" s="309"/>
      <c r="NDX294" s="309"/>
      <c r="NDY294" s="309"/>
      <c r="NDZ294" s="309"/>
      <c r="NEA294" s="309"/>
      <c r="NEB294" s="309"/>
      <c r="NEC294" s="309"/>
      <c r="NED294" s="309"/>
      <c r="NEE294" s="309"/>
      <c r="NEF294" s="309"/>
      <c r="NEG294" s="309"/>
      <c r="NEH294" s="309"/>
      <c r="NEI294" s="309"/>
      <c r="NEJ294" s="309"/>
      <c r="NEK294" s="309"/>
      <c r="NEL294" s="309"/>
      <c r="NEM294" s="309"/>
      <c r="NEN294" s="309"/>
      <c r="NEO294" s="309"/>
      <c r="NEP294" s="309"/>
      <c r="NEQ294" s="309"/>
      <c r="NER294" s="309"/>
      <c r="NES294" s="309"/>
      <c r="NET294" s="309"/>
      <c r="NEU294" s="309"/>
      <c r="NEV294" s="309"/>
      <c r="NEW294" s="309"/>
      <c r="NEX294" s="309"/>
      <c r="NEY294" s="309"/>
      <c r="NEZ294" s="309"/>
      <c r="NFA294" s="309"/>
      <c r="NFB294" s="309"/>
      <c r="NFC294" s="309"/>
      <c r="NFD294" s="309"/>
      <c r="NFE294" s="309"/>
      <c r="NFF294" s="309"/>
      <c r="NFG294" s="309"/>
      <c r="NFH294" s="309"/>
      <c r="NFI294" s="309"/>
      <c r="NFJ294" s="309"/>
      <c r="NFK294" s="309"/>
      <c r="NFL294" s="309"/>
      <c r="NFM294" s="309"/>
      <c r="NFN294" s="309"/>
      <c r="NFO294" s="309"/>
      <c r="NFP294" s="309"/>
      <c r="NFQ294" s="309"/>
      <c r="NFR294" s="309"/>
      <c r="NFS294" s="309"/>
      <c r="NFT294" s="309"/>
      <c r="NFU294" s="309"/>
      <c r="NFV294" s="309"/>
      <c r="NFW294" s="309"/>
      <c r="NFX294" s="309"/>
      <c r="NFY294" s="309"/>
      <c r="NFZ294" s="309"/>
      <c r="NGA294" s="309"/>
      <c r="NGB294" s="309"/>
      <c r="NGC294" s="309"/>
      <c r="NGD294" s="309"/>
      <c r="NGE294" s="309"/>
      <c r="NGF294" s="309"/>
      <c r="NGG294" s="309"/>
      <c r="NGH294" s="309"/>
      <c r="NGI294" s="309"/>
      <c r="NGJ294" s="309"/>
      <c r="NGK294" s="309"/>
      <c r="NGL294" s="309"/>
      <c r="NGM294" s="309"/>
      <c r="NGN294" s="309"/>
      <c r="NGO294" s="309"/>
      <c r="NGP294" s="309"/>
      <c r="NGQ294" s="309"/>
      <c r="NGR294" s="309"/>
      <c r="NGS294" s="309"/>
      <c r="NGT294" s="309"/>
      <c r="NGU294" s="309"/>
      <c r="NGV294" s="309"/>
      <c r="NGW294" s="309"/>
      <c r="NGX294" s="309"/>
      <c r="NGY294" s="309"/>
      <c r="NGZ294" s="309"/>
      <c r="NHA294" s="309"/>
      <c r="NHB294" s="309"/>
      <c r="NHC294" s="309"/>
      <c r="NHD294" s="309"/>
      <c r="NHE294" s="309"/>
      <c r="NHF294" s="309"/>
      <c r="NHG294" s="309"/>
      <c r="NHH294" s="309"/>
      <c r="NHI294" s="309"/>
      <c r="NHJ294" s="309"/>
      <c r="NHK294" s="309"/>
      <c r="NHL294" s="309"/>
      <c r="NHM294" s="309"/>
      <c r="NHN294" s="309"/>
      <c r="NHO294" s="309"/>
      <c r="NHP294" s="309"/>
      <c r="NHQ294" s="309"/>
      <c r="NHR294" s="309"/>
      <c r="NHS294" s="309"/>
      <c r="NHT294" s="309"/>
      <c r="NHU294" s="309"/>
      <c r="NHV294" s="309"/>
      <c r="NHW294" s="309"/>
      <c r="NHX294" s="309"/>
      <c r="NHY294" s="309"/>
      <c r="NHZ294" s="309"/>
      <c r="NIA294" s="309"/>
      <c r="NIB294" s="309"/>
      <c r="NIC294" s="309"/>
      <c r="NID294" s="309"/>
      <c r="NIE294" s="309"/>
      <c r="NIF294" s="309"/>
      <c r="NIG294" s="309"/>
      <c r="NIH294" s="309"/>
      <c r="NII294" s="309"/>
      <c r="NIJ294" s="309"/>
      <c r="NIK294" s="309"/>
      <c r="NIL294" s="309"/>
      <c r="NIM294" s="309"/>
      <c r="NIN294" s="309"/>
      <c r="NIO294" s="309"/>
      <c r="NIP294" s="309"/>
      <c r="NIQ294" s="309"/>
      <c r="NIR294" s="309"/>
      <c r="NIS294" s="309"/>
      <c r="NIT294" s="309"/>
      <c r="NIU294" s="309"/>
      <c r="NIV294" s="309"/>
      <c r="NIW294" s="309"/>
      <c r="NIX294" s="309"/>
      <c r="NIY294" s="309"/>
      <c r="NIZ294" s="309"/>
      <c r="NJA294" s="309"/>
      <c r="NJB294" s="309"/>
      <c r="NJC294" s="309"/>
      <c r="NJD294" s="309"/>
      <c r="NJE294" s="309"/>
      <c r="NJF294" s="309"/>
      <c r="NJG294" s="309"/>
      <c r="NJH294" s="309"/>
      <c r="NJI294" s="309"/>
      <c r="NJJ294" s="309"/>
      <c r="NJK294" s="309"/>
      <c r="NJL294" s="309"/>
      <c r="NJM294" s="309"/>
      <c r="NJN294" s="309"/>
      <c r="NJO294" s="309"/>
      <c r="NJP294" s="309"/>
      <c r="NJQ294" s="309"/>
      <c r="NJR294" s="309"/>
      <c r="NJS294" s="309"/>
      <c r="NJT294" s="309"/>
      <c r="NJU294" s="309"/>
      <c r="NJV294" s="309"/>
      <c r="NJW294" s="309"/>
      <c r="NJX294" s="309"/>
      <c r="NJY294" s="309"/>
      <c r="NJZ294" s="309"/>
      <c r="NKA294" s="309"/>
      <c r="NKB294" s="309"/>
      <c r="NKC294" s="309"/>
      <c r="NKD294" s="309"/>
      <c r="NKE294" s="309"/>
      <c r="NKF294" s="309"/>
      <c r="NKG294" s="309"/>
      <c r="NKH294" s="309"/>
      <c r="NKI294" s="309"/>
      <c r="NKJ294" s="309"/>
      <c r="NKK294" s="309"/>
      <c r="NKL294" s="309"/>
      <c r="NKM294" s="309"/>
      <c r="NKN294" s="309"/>
      <c r="NKO294" s="309"/>
      <c r="NKP294" s="309"/>
      <c r="NKQ294" s="309"/>
      <c r="NKR294" s="309"/>
      <c r="NKS294" s="309"/>
      <c r="NKT294" s="309"/>
      <c r="NKU294" s="309"/>
      <c r="NKV294" s="309"/>
      <c r="NKW294" s="309"/>
      <c r="NKX294" s="309"/>
      <c r="NKY294" s="309"/>
      <c r="NKZ294" s="309"/>
      <c r="NLA294" s="309"/>
      <c r="NLB294" s="309"/>
      <c r="NLC294" s="309"/>
      <c r="NLD294" s="309"/>
      <c r="NLE294" s="309"/>
      <c r="NLF294" s="309"/>
      <c r="NLG294" s="309"/>
      <c r="NLH294" s="309"/>
      <c r="NLI294" s="309"/>
      <c r="NLJ294" s="309"/>
      <c r="NLK294" s="309"/>
      <c r="NLL294" s="309"/>
      <c r="NLM294" s="309"/>
      <c r="NLN294" s="309"/>
      <c r="NLO294" s="309"/>
      <c r="NLP294" s="309"/>
      <c r="NLQ294" s="309"/>
      <c r="NLR294" s="309"/>
      <c r="NLS294" s="309"/>
      <c r="NLT294" s="309"/>
      <c r="NLU294" s="309"/>
      <c r="NLV294" s="309"/>
      <c r="NLW294" s="309"/>
      <c r="NLX294" s="309"/>
      <c r="NLY294" s="309"/>
      <c r="NLZ294" s="309"/>
      <c r="NMA294" s="309"/>
      <c r="NMB294" s="309"/>
      <c r="NMC294" s="309"/>
      <c r="NMD294" s="309"/>
      <c r="NME294" s="309"/>
      <c r="NMF294" s="309"/>
      <c r="NMG294" s="309"/>
      <c r="NMH294" s="309"/>
      <c r="NMI294" s="309"/>
      <c r="NMJ294" s="309"/>
      <c r="NMK294" s="309"/>
      <c r="NML294" s="309"/>
      <c r="NMM294" s="309"/>
      <c r="NMN294" s="309"/>
      <c r="NMO294" s="309"/>
      <c r="NMP294" s="309"/>
      <c r="NMQ294" s="309"/>
      <c r="NMR294" s="309"/>
      <c r="NMS294" s="309"/>
      <c r="NMT294" s="309"/>
      <c r="NMU294" s="309"/>
      <c r="NMV294" s="309"/>
      <c r="NMW294" s="309"/>
      <c r="NMX294" s="309"/>
      <c r="NMY294" s="309"/>
      <c r="NMZ294" s="309"/>
      <c r="NNA294" s="309"/>
      <c r="NNB294" s="309"/>
      <c r="NNC294" s="309"/>
      <c r="NND294" s="309"/>
      <c r="NNE294" s="309"/>
      <c r="NNF294" s="309"/>
      <c r="NNG294" s="309"/>
      <c r="NNH294" s="309"/>
      <c r="NNI294" s="309"/>
      <c r="NNJ294" s="309"/>
      <c r="NNK294" s="309"/>
      <c r="NNL294" s="309"/>
      <c r="NNM294" s="309"/>
      <c r="NNN294" s="309"/>
      <c r="NNO294" s="309"/>
      <c r="NNP294" s="309"/>
      <c r="NNQ294" s="309"/>
      <c r="NNR294" s="309"/>
      <c r="NNS294" s="309"/>
      <c r="NNT294" s="309"/>
      <c r="NNU294" s="309"/>
      <c r="NNV294" s="309"/>
      <c r="NNW294" s="309"/>
      <c r="NNX294" s="309"/>
      <c r="NNY294" s="309"/>
      <c r="NNZ294" s="309"/>
      <c r="NOA294" s="309"/>
      <c r="NOB294" s="309"/>
      <c r="NOC294" s="309"/>
      <c r="NOD294" s="309"/>
      <c r="NOE294" s="309"/>
      <c r="NOF294" s="309"/>
      <c r="NOG294" s="309"/>
      <c r="NOH294" s="309"/>
      <c r="NOI294" s="309"/>
      <c r="NOJ294" s="309"/>
      <c r="NOK294" s="309"/>
      <c r="NOL294" s="309"/>
      <c r="NOM294" s="309"/>
      <c r="NON294" s="309"/>
      <c r="NOO294" s="309"/>
      <c r="NOP294" s="309"/>
      <c r="NOQ294" s="309"/>
      <c r="NOR294" s="309"/>
      <c r="NOS294" s="309"/>
      <c r="NOT294" s="309"/>
      <c r="NOU294" s="309"/>
      <c r="NOV294" s="309"/>
      <c r="NOW294" s="309"/>
      <c r="NOX294" s="309"/>
      <c r="NOY294" s="309"/>
      <c r="NOZ294" s="309"/>
      <c r="NPA294" s="309"/>
      <c r="NPB294" s="309"/>
      <c r="NPC294" s="309"/>
      <c r="NPD294" s="309"/>
      <c r="NPE294" s="309"/>
      <c r="NPF294" s="309"/>
      <c r="NPG294" s="309"/>
      <c r="NPH294" s="309"/>
      <c r="NPI294" s="309"/>
      <c r="NPJ294" s="309"/>
      <c r="NPK294" s="309"/>
      <c r="NPL294" s="309"/>
      <c r="NPM294" s="309"/>
      <c r="NPN294" s="309"/>
      <c r="NPO294" s="309"/>
      <c r="NPP294" s="309"/>
      <c r="NPQ294" s="309"/>
      <c r="NPR294" s="309"/>
      <c r="NPS294" s="309"/>
      <c r="NPT294" s="309"/>
      <c r="NPU294" s="309"/>
      <c r="NPV294" s="309"/>
      <c r="NPW294" s="309"/>
      <c r="NPX294" s="309"/>
      <c r="NPY294" s="309"/>
      <c r="NPZ294" s="309"/>
      <c r="NQA294" s="309"/>
      <c r="NQB294" s="309"/>
      <c r="NQC294" s="309"/>
      <c r="NQD294" s="309"/>
      <c r="NQE294" s="309"/>
      <c r="NQF294" s="309"/>
      <c r="NQG294" s="309"/>
      <c r="NQH294" s="309"/>
      <c r="NQI294" s="309"/>
      <c r="NQJ294" s="309"/>
      <c r="NQK294" s="309"/>
      <c r="NQL294" s="309"/>
      <c r="NQM294" s="309"/>
      <c r="NQN294" s="309"/>
      <c r="NQO294" s="309"/>
      <c r="NQP294" s="309"/>
      <c r="NQQ294" s="309"/>
      <c r="NQR294" s="309"/>
      <c r="NQS294" s="309"/>
      <c r="NQT294" s="309"/>
      <c r="NQU294" s="309"/>
      <c r="NQV294" s="309"/>
      <c r="NQW294" s="309"/>
      <c r="NQX294" s="309"/>
      <c r="NQY294" s="309"/>
      <c r="NQZ294" s="309"/>
      <c r="NRA294" s="309"/>
      <c r="NRB294" s="309"/>
      <c r="NRC294" s="309"/>
      <c r="NRD294" s="309"/>
      <c r="NRE294" s="309"/>
      <c r="NRF294" s="309"/>
      <c r="NRG294" s="309"/>
      <c r="NRH294" s="309"/>
      <c r="NRI294" s="309"/>
      <c r="NRJ294" s="309"/>
      <c r="NRK294" s="309"/>
      <c r="NRL294" s="309"/>
      <c r="NRM294" s="309"/>
      <c r="NRN294" s="309"/>
      <c r="NRO294" s="309"/>
      <c r="NRP294" s="309"/>
      <c r="NRQ294" s="309"/>
      <c r="NRR294" s="309"/>
      <c r="NRS294" s="309"/>
      <c r="NRT294" s="309"/>
      <c r="NRU294" s="309"/>
      <c r="NRV294" s="309"/>
      <c r="NRW294" s="309"/>
      <c r="NRX294" s="309"/>
      <c r="NRY294" s="309"/>
      <c r="NRZ294" s="309"/>
      <c r="NSA294" s="309"/>
      <c r="NSB294" s="309"/>
      <c r="NSC294" s="309"/>
      <c r="NSD294" s="309"/>
      <c r="NSE294" s="309"/>
      <c r="NSF294" s="309"/>
      <c r="NSG294" s="309"/>
      <c r="NSH294" s="309"/>
      <c r="NSI294" s="309"/>
      <c r="NSJ294" s="309"/>
      <c r="NSK294" s="309"/>
      <c r="NSL294" s="309"/>
      <c r="NSM294" s="309"/>
      <c r="NSN294" s="309"/>
      <c r="NSO294" s="309"/>
      <c r="NSP294" s="309"/>
      <c r="NSQ294" s="309"/>
      <c r="NSR294" s="309"/>
      <c r="NSS294" s="309"/>
      <c r="NST294" s="309"/>
      <c r="NSU294" s="309"/>
      <c r="NSV294" s="309"/>
      <c r="NSW294" s="309"/>
      <c r="NSX294" s="309"/>
      <c r="NSY294" s="309"/>
      <c r="NSZ294" s="309"/>
      <c r="NTA294" s="309"/>
      <c r="NTB294" s="309"/>
      <c r="NTC294" s="309"/>
      <c r="NTD294" s="309"/>
      <c r="NTE294" s="309"/>
      <c r="NTF294" s="309"/>
      <c r="NTG294" s="309"/>
      <c r="NTH294" s="309"/>
      <c r="NTI294" s="309"/>
      <c r="NTJ294" s="309"/>
      <c r="NTK294" s="309"/>
      <c r="NTL294" s="309"/>
      <c r="NTM294" s="309"/>
      <c r="NTN294" s="309"/>
      <c r="NTO294" s="309"/>
      <c r="NTP294" s="309"/>
      <c r="NTQ294" s="309"/>
      <c r="NTR294" s="309"/>
      <c r="NTS294" s="309"/>
      <c r="NTT294" s="309"/>
      <c r="NTU294" s="309"/>
      <c r="NTV294" s="309"/>
      <c r="NTW294" s="309"/>
      <c r="NTX294" s="309"/>
      <c r="NTY294" s="309"/>
      <c r="NTZ294" s="309"/>
      <c r="NUA294" s="309"/>
      <c r="NUB294" s="309"/>
      <c r="NUC294" s="309"/>
      <c r="NUD294" s="309"/>
      <c r="NUE294" s="309"/>
      <c r="NUF294" s="309"/>
      <c r="NUG294" s="309"/>
      <c r="NUH294" s="309"/>
      <c r="NUI294" s="309"/>
      <c r="NUJ294" s="309"/>
      <c r="NUK294" s="309"/>
      <c r="NUL294" s="309"/>
      <c r="NUM294" s="309"/>
      <c r="NUN294" s="309"/>
      <c r="NUO294" s="309"/>
      <c r="NUP294" s="309"/>
      <c r="NUQ294" s="309"/>
      <c r="NUR294" s="309"/>
      <c r="NUS294" s="309"/>
      <c r="NUT294" s="309"/>
      <c r="NUU294" s="309"/>
      <c r="NUV294" s="309"/>
      <c r="NUW294" s="309"/>
      <c r="NUX294" s="309"/>
      <c r="NUY294" s="309"/>
      <c r="NUZ294" s="309"/>
      <c r="NVA294" s="309"/>
      <c r="NVB294" s="309"/>
      <c r="NVC294" s="309"/>
      <c r="NVD294" s="309"/>
      <c r="NVE294" s="309"/>
      <c r="NVF294" s="309"/>
      <c r="NVG294" s="309"/>
      <c r="NVH294" s="309"/>
      <c r="NVI294" s="309"/>
      <c r="NVJ294" s="309"/>
      <c r="NVK294" s="309"/>
      <c r="NVL294" s="309"/>
      <c r="NVM294" s="309"/>
      <c r="NVN294" s="309"/>
      <c r="NVO294" s="309"/>
      <c r="NVP294" s="309"/>
      <c r="NVQ294" s="309"/>
      <c r="NVR294" s="309"/>
      <c r="NVS294" s="309"/>
      <c r="NVT294" s="309"/>
      <c r="NVU294" s="309"/>
      <c r="NVV294" s="309"/>
      <c r="NVW294" s="309"/>
      <c r="NVX294" s="309"/>
      <c r="NVY294" s="309"/>
      <c r="NVZ294" s="309"/>
      <c r="NWA294" s="309"/>
      <c r="NWB294" s="309"/>
      <c r="NWC294" s="309"/>
      <c r="NWD294" s="309"/>
      <c r="NWE294" s="309"/>
      <c r="NWF294" s="309"/>
      <c r="NWG294" s="309"/>
      <c r="NWH294" s="309"/>
      <c r="NWI294" s="309"/>
      <c r="NWJ294" s="309"/>
      <c r="NWK294" s="309"/>
      <c r="NWL294" s="309"/>
      <c r="NWM294" s="309"/>
      <c r="NWN294" s="309"/>
      <c r="NWO294" s="309"/>
      <c r="NWP294" s="309"/>
      <c r="NWQ294" s="309"/>
      <c r="NWR294" s="309"/>
      <c r="NWS294" s="309"/>
      <c r="NWT294" s="309"/>
      <c r="NWU294" s="309"/>
      <c r="NWV294" s="309"/>
      <c r="NWW294" s="309"/>
      <c r="NWX294" s="309"/>
      <c r="NWY294" s="309"/>
      <c r="NWZ294" s="309"/>
      <c r="NXA294" s="309"/>
      <c r="NXB294" s="309"/>
      <c r="NXC294" s="309"/>
      <c r="NXD294" s="309"/>
      <c r="NXE294" s="309"/>
      <c r="NXF294" s="309"/>
      <c r="NXG294" s="309"/>
      <c r="NXH294" s="309"/>
      <c r="NXI294" s="309"/>
      <c r="NXJ294" s="309"/>
      <c r="NXK294" s="309"/>
      <c r="NXL294" s="309"/>
      <c r="NXM294" s="309"/>
      <c r="NXN294" s="309"/>
      <c r="NXO294" s="309"/>
      <c r="NXP294" s="309"/>
      <c r="NXQ294" s="309"/>
      <c r="NXR294" s="309"/>
      <c r="NXS294" s="309"/>
      <c r="NXT294" s="309"/>
      <c r="NXU294" s="309"/>
      <c r="NXV294" s="309"/>
      <c r="NXW294" s="309"/>
      <c r="NXX294" s="309"/>
      <c r="NXY294" s="309"/>
      <c r="NXZ294" s="309"/>
      <c r="NYA294" s="309"/>
      <c r="NYB294" s="309"/>
      <c r="NYC294" s="309"/>
      <c r="NYD294" s="309"/>
      <c r="NYE294" s="309"/>
      <c r="NYF294" s="309"/>
      <c r="NYG294" s="309"/>
      <c r="NYH294" s="309"/>
      <c r="NYI294" s="309"/>
      <c r="NYJ294" s="309"/>
      <c r="NYK294" s="309"/>
      <c r="NYL294" s="309"/>
      <c r="NYM294" s="309"/>
      <c r="NYN294" s="309"/>
      <c r="NYO294" s="309"/>
      <c r="NYP294" s="309"/>
      <c r="NYQ294" s="309"/>
      <c r="NYR294" s="309"/>
      <c r="NYS294" s="309"/>
      <c r="NYT294" s="309"/>
      <c r="NYU294" s="309"/>
      <c r="NYV294" s="309"/>
      <c r="NYW294" s="309"/>
      <c r="NYX294" s="309"/>
      <c r="NYY294" s="309"/>
      <c r="NYZ294" s="309"/>
      <c r="NZA294" s="309"/>
      <c r="NZB294" s="309"/>
      <c r="NZC294" s="309"/>
      <c r="NZD294" s="309"/>
      <c r="NZE294" s="309"/>
      <c r="NZF294" s="309"/>
      <c r="NZG294" s="309"/>
      <c r="NZH294" s="309"/>
      <c r="NZI294" s="309"/>
      <c r="NZJ294" s="309"/>
      <c r="NZK294" s="309"/>
      <c r="NZL294" s="309"/>
      <c r="NZM294" s="309"/>
      <c r="NZN294" s="309"/>
      <c r="NZO294" s="309"/>
      <c r="NZP294" s="309"/>
      <c r="NZQ294" s="309"/>
      <c r="NZR294" s="309"/>
      <c r="NZS294" s="309"/>
      <c r="NZT294" s="309"/>
      <c r="NZU294" s="309"/>
      <c r="NZV294" s="309"/>
      <c r="NZW294" s="309"/>
      <c r="NZX294" s="309"/>
      <c r="NZY294" s="309"/>
      <c r="NZZ294" s="309"/>
      <c r="OAA294" s="309"/>
      <c r="OAB294" s="309"/>
      <c r="OAC294" s="309"/>
      <c r="OAD294" s="309"/>
      <c r="OAE294" s="309"/>
      <c r="OAF294" s="309"/>
      <c r="OAG294" s="309"/>
      <c r="OAH294" s="309"/>
      <c r="OAI294" s="309"/>
      <c r="OAJ294" s="309"/>
      <c r="OAK294" s="309"/>
      <c r="OAL294" s="309"/>
      <c r="OAM294" s="309"/>
      <c r="OAN294" s="309"/>
      <c r="OAO294" s="309"/>
      <c r="OAP294" s="309"/>
      <c r="OAQ294" s="309"/>
      <c r="OAR294" s="309"/>
      <c r="OAS294" s="309"/>
      <c r="OAT294" s="309"/>
      <c r="OAU294" s="309"/>
      <c r="OAV294" s="309"/>
      <c r="OAW294" s="309"/>
      <c r="OAX294" s="309"/>
      <c r="OAY294" s="309"/>
      <c r="OAZ294" s="309"/>
      <c r="OBA294" s="309"/>
      <c r="OBB294" s="309"/>
      <c r="OBC294" s="309"/>
      <c r="OBD294" s="309"/>
      <c r="OBE294" s="309"/>
      <c r="OBF294" s="309"/>
      <c r="OBG294" s="309"/>
      <c r="OBH294" s="309"/>
      <c r="OBI294" s="309"/>
      <c r="OBJ294" s="309"/>
      <c r="OBK294" s="309"/>
      <c r="OBL294" s="309"/>
      <c r="OBM294" s="309"/>
      <c r="OBN294" s="309"/>
      <c r="OBO294" s="309"/>
      <c r="OBP294" s="309"/>
      <c r="OBQ294" s="309"/>
      <c r="OBR294" s="309"/>
      <c r="OBS294" s="309"/>
      <c r="OBT294" s="309"/>
      <c r="OBU294" s="309"/>
      <c r="OBV294" s="309"/>
      <c r="OBW294" s="309"/>
      <c r="OBX294" s="309"/>
      <c r="OBY294" s="309"/>
      <c r="OBZ294" s="309"/>
      <c r="OCA294" s="309"/>
      <c r="OCB294" s="309"/>
      <c r="OCC294" s="309"/>
      <c r="OCD294" s="309"/>
      <c r="OCE294" s="309"/>
      <c r="OCF294" s="309"/>
      <c r="OCG294" s="309"/>
      <c r="OCH294" s="309"/>
      <c r="OCI294" s="309"/>
      <c r="OCJ294" s="309"/>
      <c r="OCK294" s="309"/>
      <c r="OCL294" s="309"/>
      <c r="OCM294" s="309"/>
      <c r="OCN294" s="309"/>
      <c r="OCO294" s="309"/>
      <c r="OCP294" s="309"/>
      <c r="OCQ294" s="309"/>
      <c r="OCR294" s="309"/>
      <c r="OCS294" s="309"/>
      <c r="OCT294" s="309"/>
      <c r="OCU294" s="309"/>
      <c r="OCV294" s="309"/>
      <c r="OCW294" s="309"/>
      <c r="OCX294" s="309"/>
      <c r="OCY294" s="309"/>
      <c r="OCZ294" s="309"/>
      <c r="ODA294" s="309"/>
      <c r="ODB294" s="309"/>
      <c r="ODC294" s="309"/>
      <c r="ODD294" s="309"/>
      <c r="ODE294" s="309"/>
      <c r="ODF294" s="309"/>
      <c r="ODG294" s="309"/>
      <c r="ODH294" s="309"/>
      <c r="ODI294" s="309"/>
      <c r="ODJ294" s="309"/>
      <c r="ODK294" s="309"/>
      <c r="ODL294" s="309"/>
      <c r="ODM294" s="309"/>
      <c r="ODN294" s="309"/>
      <c r="ODO294" s="309"/>
      <c r="ODP294" s="309"/>
      <c r="ODQ294" s="309"/>
      <c r="ODR294" s="309"/>
      <c r="ODS294" s="309"/>
      <c r="ODT294" s="309"/>
      <c r="ODU294" s="309"/>
      <c r="ODV294" s="309"/>
      <c r="ODW294" s="309"/>
      <c r="ODX294" s="309"/>
      <c r="ODY294" s="309"/>
      <c r="ODZ294" s="309"/>
      <c r="OEA294" s="309"/>
      <c r="OEB294" s="309"/>
      <c r="OEC294" s="309"/>
      <c r="OED294" s="309"/>
      <c r="OEE294" s="309"/>
      <c r="OEF294" s="309"/>
      <c r="OEG294" s="309"/>
      <c r="OEH294" s="309"/>
      <c r="OEI294" s="309"/>
      <c r="OEJ294" s="309"/>
      <c r="OEK294" s="309"/>
      <c r="OEL294" s="309"/>
      <c r="OEM294" s="309"/>
      <c r="OEN294" s="309"/>
      <c r="OEO294" s="309"/>
      <c r="OEP294" s="309"/>
      <c r="OEQ294" s="309"/>
      <c r="OER294" s="309"/>
      <c r="OES294" s="309"/>
      <c r="OET294" s="309"/>
      <c r="OEU294" s="309"/>
      <c r="OEV294" s="309"/>
      <c r="OEW294" s="309"/>
      <c r="OEX294" s="309"/>
      <c r="OEY294" s="309"/>
      <c r="OEZ294" s="309"/>
      <c r="OFA294" s="309"/>
      <c r="OFB294" s="309"/>
      <c r="OFC294" s="309"/>
      <c r="OFD294" s="309"/>
      <c r="OFE294" s="309"/>
      <c r="OFF294" s="309"/>
      <c r="OFG294" s="309"/>
      <c r="OFH294" s="309"/>
      <c r="OFI294" s="309"/>
      <c r="OFJ294" s="309"/>
      <c r="OFK294" s="309"/>
      <c r="OFL294" s="309"/>
      <c r="OFM294" s="309"/>
      <c r="OFN294" s="309"/>
      <c r="OFO294" s="309"/>
      <c r="OFP294" s="309"/>
      <c r="OFQ294" s="309"/>
      <c r="OFR294" s="309"/>
      <c r="OFS294" s="309"/>
      <c r="OFT294" s="309"/>
      <c r="OFU294" s="309"/>
      <c r="OFV294" s="309"/>
      <c r="OFW294" s="309"/>
      <c r="OFX294" s="309"/>
      <c r="OFY294" s="309"/>
      <c r="OFZ294" s="309"/>
      <c r="OGA294" s="309"/>
      <c r="OGB294" s="309"/>
      <c r="OGC294" s="309"/>
      <c r="OGD294" s="309"/>
      <c r="OGE294" s="309"/>
      <c r="OGF294" s="309"/>
      <c r="OGG294" s="309"/>
      <c r="OGH294" s="309"/>
      <c r="OGI294" s="309"/>
      <c r="OGJ294" s="309"/>
      <c r="OGK294" s="309"/>
      <c r="OGL294" s="309"/>
      <c r="OGM294" s="309"/>
      <c r="OGN294" s="309"/>
      <c r="OGO294" s="309"/>
      <c r="OGP294" s="309"/>
      <c r="OGQ294" s="309"/>
      <c r="OGR294" s="309"/>
      <c r="OGS294" s="309"/>
      <c r="OGT294" s="309"/>
      <c r="OGU294" s="309"/>
      <c r="OGV294" s="309"/>
      <c r="OGW294" s="309"/>
      <c r="OGX294" s="309"/>
      <c r="OGY294" s="309"/>
      <c r="OGZ294" s="309"/>
      <c r="OHA294" s="309"/>
      <c r="OHB294" s="309"/>
      <c r="OHC294" s="309"/>
      <c r="OHD294" s="309"/>
      <c r="OHE294" s="309"/>
      <c r="OHF294" s="309"/>
      <c r="OHG294" s="309"/>
      <c r="OHH294" s="309"/>
      <c r="OHI294" s="309"/>
      <c r="OHJ294" s="309"/>
      <c r="OHK294" s="309"/>
      <c r="OHL294" s="309"/>
      <c r="OHM294" s="309"/>
      <c r="OHN294" s="309"/>
      <c r="OHO294" s="309"/>
      <c r="OHP294" s="309"/>
      <c r="OHQ294" s="309"/>
      <c r="OHR294" s="309"/>
      <c r="OHS294" s="309"/>
      <c r="OHT294" s="309"/>
      <c r="OHU294" s="309"/>
      <c r="OHV294" s="309"/>
      <c r="OHW294" s="309"/>
      <c r="OHX294" s="309"/>
      <c r="OHY294" s="309"/>
      <c r="OHZ294" s="309"/>
      <c r="OIA294" s="309"/>
      <c r="OIB294" s="309"/>
      <c r="OIC294" s="309"/>
      <c r="OID294" s="309"/>
      <c r="OIE294" s="309"/>
      <c r="OIF294" s="309"/>
      <c r="OIG294" s="309"/>
      <c r="OIH294" s="309"/>
      <c r="OII294" s="309"/>
      <c r="OIJ294" s="309"/>
      <c r="OIK294" s="309"/>
      <c r="OIL294" s="309"/>
      <c r="OIM294" s="309"/>
      <c r="OIN294" s="309"/>
      <c r="OIO294" s="309"/>
      <c r="OIP294" s="309"/>
      <c r="OIQ294" s="309"/>
      <c r="OIR294" s="309"/>
      <c r="OIS294" s="309"/>
      <c r="OIT294" s="309"/>
      <c r="OIU294" s="309"/>
      <c r="OIV294" s="309"/>
      <c r="OIW294" s="309"/>
      <c r="OIX294" s="309"/>
      <c r="OIY294" s="309"/>
      <c r="OIZ294" s="309"/>
      <c r="OJA294" s="309"/>
      <c r="OJB294" s="309"/>
      <c r="OJC294" s="309"/>
      <c r="OJD294" s="309"/>
      <c r="OJE294" s="309"/>
      <c r="OJF294" s="309"/>
      <c r="OJG294" s="309"/>
      <c r="OJH294" s="309"/>
      <c r="OJI294" s="309"/>
      <c r="OJJ294" s="309"/>
      <c r="OJK294" s="309"/>
      <c r="OJL294" s="309"/>
      <c r="OJM294" s="309"/>
      <c r="OJN294" s="309"/>
      <c r="OJO294" s="309"/>
      <c r="OJP294" s="309"/>
      <c r="OJQ294" s="309"/>
      <c r="OJR294" s="309"/>
      <c r="OJS294" s="309"/>
      <c r="OJT294" s="309"/>
      <c r="OJU294" s="309"/>
      <c r="OJV294" s="309"/>
      <c r="OJW294" s="309"/>
      <c r="OJX294" s="309"/>
      <c r="OJY294" s="309"/>
      <c r="OJZ294" s="309"/>
      <c r="OKA294" s="309"/>
      <c r="OKB294" s="309"/>
      <c r="OKC294" s="309"/>
      <c r="OKD294" s="309"/>
      <c r="OKE294" s="309"/>
      <c r="OKF294" s="309"/>
      <c r="OKG294" s="309"/>
      <c r="OKH294" s="309"/>
      <c r="OKI294" s="309"/>
      <c r="OKJ294" s="309"/>
      <c r="OKK294" s="309"/>
      <c r="OKL294" s="309"/>
      <c r="OKM294" s="309"/>
      <c r="OKN294" s="309"/>
      <c r="OKO294" s="309"/>
      <c r="OKP294" s="309"/>
      <c r="OKQ294" s="309"/>
      <c r="OKR294" s="309"/>
      <c r="OKS294" s="309"/>
      <c r="OKT294" s="309"/>
      <c r="OKU294" s="309"/>
      <c r="OKV294" s="309"/>
      <c r="OKW294" s="309"/>
      <c r="OKX294" s="309"/>
      <c r="OKY294" s="309"/>
      <c r="OKZ294" s="309"/>
      <c r="OLA294" s="309"/>
      <c r="OLB294" s="309"/>
      <c r="OLC294" s="309"/>
      <c r="OLD294" s="309"/>
      <c r="OLE294" s="309"/>
      <c r="OLF294" s="309"/>
      <c r="OLG294" s="309"/>
      <c r="OLH294" s="309"/>
      <c r="OLI294" s="309"/>
      <c r="OLJ294" s="309"/>
      <c r="OLK294" s="309"/>
      <c r="OLL294" s="309"/>
      <c r="OLM294" s="309"/>
      <c r="OLN294" s="309"/>
      <c r="OLO294" s="309"/>
      <c r="OLP294" s="309"/>
      <c r="OLQ294" s="309"/>
      <c r="OLR294" s="309"/>
      <c r="OLS294" s="309"/>
      <c r="OLT294" s="309"/>
      <c r="OLU294" s="309"/>
      <c r="OLV294" s="309"/>
      <c r="OLW294" s="309"/>
      <c r="OLX294" s="309"/>
      <c r="OLY294" s="309"/>
      <c r="OLZ294" s="309"/>
      <c r="OMA294" s="309"/>
      <c r="OMB294" s="309"/>
      <c r="OMC294" s="309"/>
      <c r="OMD294" s="309"/>
      <c r="OME294" s="309"/>
      <c r="OMF294" s="309"/>
      <c r="OMG294" s="309"/>
      <c r="OMH294" s="309"/>
      <c r="OMI294" s="309"/>
      <c r="OMJ294" s="309"/>
      <c r="OMK294" s="309"/>
      <c r="OML294" s="309"/>
      <c r="OMM294" s="309"/>
      <c r="OMN294" s="309"/>
      <c r="OMO294" s="309"/>
      <c r="OMP294" s="309"/>
      <c r="OMQ294" s="309"/>
      <c r="OMR294" s="309"/>
      <c r="OMS294" s="309"/>
      <c r="OMT294" s="309"/>
      <c r="OMU294" s="309"/>
      <c r="OMV294" s="309"/>
      <c r="OMW294" s="309"/>
      <c r="OMX294" s="309"/>
      <c r="OMY294" s="309"/>
      <c r="OMZ294" s="309"/>
      <c r="ONA294" s="309"/>
      <c r="ONB294" s="309"/>
      <c r="ONC294" s="309"/>
      <c r="OND294" s="309"/>
      <c r="ONE294" s="309"/>
      <c r="ONF294" s="309"/>
      <c r="ONG294" s="309"/>
      <c r="ONH294" s="309"/>
      <c r="ONI294" s="309"/>
      <c r="ONJ294" s="309"/>
      <c r="ONK294" s="309"/>
      <c r="ONL294" s="309"/>
      <c r="ONM294" s="309"/>
      <c r="ONN294" s="309"/>
      <c r="ONO294" s="309"/>
      <c r="ONP294" s="309"/>
      <c r="ONQ294" s="309"/>
      <c r="ONR294" s="309"/>
      <c r="ONS294" s="309"/>
      <c r="ONT294" s="309"/>
      <c r="ONU294" s="309"/>
      <c r="ONV294" s="309"/>
      <c r="ONW294" s="309"/>
      <c r="ONX294" s="309"/>
      <c r="ONY294" s="309"/>
      <c r="ONZ294" s="309"/>
      <c r="OOA294" s="309"/>
      <c r="OOB294" s="309"/>
      <c r="OOC294" s="309"/>
      <c r="OOD294" s="309"/>
      <c r="OOE294" s="309"/>
      <c r="OOF294" s="309"/>
      <c r="OOG294" s="309"/>
      <c r="OOH294" s="309"/>
      <c r="OOI294" s="309"/>
      <c r="OOJ294" s="309"/>
      <c r="OOK294" s="309"/>
      <c r="OOL294" s="309"/>
      <c r="OOM294" s="309"/>
      <c r="OON294" s="309"/>
      <c r="OOO294" s="309"/>
      <c r="OOP294" s="309"/>
      <c r="OOQ294" s="309"/>
      <c r="OOR294" s="309"/>
      <c r="OOS294" s="309"/>
      <c r="OOT294" s="309"/>
      <c r="OOU294" s="309"/>
      <c r="OOV294" s="309"/>
      <c r="OOW294" s="309"/>
      <c r="OOX294" s="309"/>
      <c r="OOY294" s="309"/>
      <c r="OOZ294" s="309"/>
      <c r="OPA294" s="309"/>
      <c r="OPB294" s="309"/>
      <c r="OPC294" s="309"/>
      <c r="OPD294" s="309"/>
      <c r="OPE294" s="309"/>
      <c r="OPF294" s="309"/>
      <c r="OPG294" s="309"/>
      <c r="OPH294" s="309"/>
      <c r="OPI294" s="309"/>
      <c r="OPJ294" s="309"/>
      <c r="OPK294" s="309"/>
      <c r="OPL294" s="309"/>
      <c r="OPM294" s="309"/>
      <c r="OPN294" s="309"/>
      <c r="OPO294" s="309"/>
      <c r="OPP294" s="309"/>
      <c r="OPQ294" s="309"/>
      <c r="OPR294" s="309"/>
      <c r="OPS294" s="309"/>
      <c r="OPT294" s="309"/>
      <c r="OPU294" s="309"/>
      <c r="OPV294" s="309"/>
      <c r="OPW294" s="309"/>
      <c r="OPX294" s="309"/>
      <c r="OPY294" s="309"/>
      <c r="OPZ294" s="309"/>
      <c r="OQA294" s="309"/>
      <c r="OQB294" s="309"/>
      <c r="OQC294" s="309"/>
      <c r="OQD294" s="309"/>
      <c r="OQE294" s="309"/>
      <c r="OQF294" s="309"/>
      <c r="OQG294" s="309"/>
      <c r="OQH294" s="309"/>
      <c r="OQI294" s="309"/>
      <c r="OQJ294" s="309"/>
      <c r="OQK294" s="309"/>
      <c r="OQL294" s="309"/>
      <c r="OQM294" s="309"/>
      <c r="OQN294" s="309"/>
      <c r="OQO294" s="309"/>
      <c r="OQP294" s="309"/>
      <c r="OQQ294" s="309"/>
      <c r="OQR294" s="309"/>
      <c r="OQS294" s="309"/>
      <c r="OQT294" s="309"/>
      <c r="OQU294" s="309"/>
      <c r="OQV294" s="309"/>
      <c r="OQW294" s="309"/>
      <c r="OQX294" s="309"/>
      <c r="OQY294" s="309"/>
      <c r="OQZ294" s="309"/>
      <c r="ORA294" s="309"/>
      <c r="ORB294" s="309"/>
      <c r="ORC294" s="309"/>
      <c r="ORD294" s="309"/>
      <c r="ORE294" s="309"/>
      <c r="ORF294" s="309"/>
      <c r="ORG294" s="309"/>
      <c r="ORH294" s="309"/>
      <c r="ORI294" s="309"/>
      <c r="ORJ294" s="309"/>
      <c r="ORK294" s="309"/>
      <c r="ORL294" s="309"/>
      <c r="ORM294" s="309"/>
      <c r="ORN294" s="309"/>
      <c r="ORO294" s="309"/>
      <c r="ORP294" s="309"/>
      <c r="ORQ294" s="309"/>
      <c r="ORR294" s="309"/>
      <c r="ORS294" s="309"/>
      <c r="ORT294" s="309"/>
      <c r="ORU294" s="309"/>
      <c r="ORV294" s="309"/>
      <c r="ORW294" s="309"/>
      <c r="ORX294" s="309"/>
      <c r="ORY294" s="309"/>
      <c r="ORZ294" s="309"/>
      <c r="OSA294" s="309"/>
      <c r="OSB294" s="309"/>
      <c r="OSC294" s="309"/>
      <c r="OSD294" s="309"/>
      <c r="OSE294" s="309"/>
      <c r="OSF294" s="309"/>
      <c r="OSG294" s="309"/>
      <c r="OSH294" s="309"/>
      <c r="OSI294" s="309"/>
      <c r="OSJ294" s="309"/>
      <c r="OSK294" s="309"/>
      <c r="OSL294" s="309"/>
      <c r="OSM294" s="309"/>
      <c r="OSN294" s="309"/>
      <c r="OSO294" s="309"/>
      <c r="OSP294" s="309"/>
      <c r="OSQ294" s="309"/>
      <c r="OSR294" s="309"/>
      <c r="OSS294" s="309"/>
      <c r="OST294" s="309"/>
      <c r="OSU294" s="309"/>
      <c r="OSV294" s="309"/>
      <c r="OSW294" s="309"/>
      <c r="OSX294" s="309"/>
      <c r="OSY294" s="309"/>
      <c r="OSZ294" s="309"/>
      <c r="OTA294" s="309"/>
      <c r="OTB294" s="309"/>
      <c r="OTC294" s="309"/>
      <c r="OTD294" s="309"/>
      <c r="OTE294" s="309"/>
      <c r="OTF294" s="309"/>
      <c r="OTG294" s="309"/>
      <c r="OTH294" s="309"/>
      <c r="OTI294" s="309"/>
      <c r="OTJ294" s="309"/>
      <c r="OTK294" s="309"/>
      <c r="OTL294" s="309"/>
      <c r="OTM294" s="309"/>
      <c r="OTN294" s="309"/>
      <c r="OTO294" s="309"/>
      <c r="OTP294" s="309"/>
      <c r="OTQ294" s="309"/>
      <c r="OTR294" s="309"/>
      <c r="OTS294" s="309"/>
      <c r="OTT294" s="309"/>
      <c r="OTU294" s="309"/>
      <c r="OTV294" s="309"/>
      <c r="OTW294" s="309"/>
      <c r="OTX294" s="309"/>
      <c r="OTY294" s="309"/>
      <c r="OTZ294" s="309"/>
      <c r="OUA294" s="309"/>
      <c r="OUB294" s="309"/>
      <c r="OUC294" s="309"/>
      <c r="OUD294" s="309"/>
      <c r="OUE294" s="309"/>
      <c r="OUF294" s="309"/>
      <c r="OUG294" s="309"/>
      <c r="OUH294" s="309"/>
      <c r="OUI294" s="309"/>
      <c r="OUJ294" s="309"/>
      <c r="OUK294" s="309"/>
      <c r="OUL294" s="309"/>
      <c r="OUM294" s="309"/>
      <c r="OUN294" s="309"/>
      <c r="OUO294" s="309"/>
      <c r="OUP294" s="309"/>
      <c r="OUQ294" s="309"/>
      <c r="OUR294" s="309"/>
      <c r="OUS294" s="309"/>
      <c r="OUT294" s="309"/>
      <c r="OUU294" s="309"/>
      <c r="OUV294" s="309"/>
      <c r="OUW294" s="309"/>
      <c r="OUX294" s="309"/>
      <c r="OUY294" s="309"/>
      <c r="OUZ294" s="309"/>
      <c r="OVA294" s="309"/>
      <c r="OVB294" s="309"/>
      <c r="OVC294" s="309"/>
      <c r="OVD294" s="309"/>
      <c r="OVE294" s="309"/>
      <c r="OVF294" s="309"/>
      <c r="OVG294" s="309"/>
      <c r="OVH294" s="309"/>
      <c r="OVI294" s="309"/>
      <c r="OVJ294" s="309"/>
      <c r="OVK294" s="309"/>
      <c r="OVL294" s="309"/>
      <c r="OVM294" s="309"/>
      <c r="OVN294" s="309"/>
      <c r="OVO294" s="309"/>
      <c r="OVP294" s="309"/>
      <c r="OVQ294" s="309"/>
      <c r="OVR294" s="309"/>
      <c r="OVS294" s="309"/>
      <c r="OVT294" s="309"/>
      <c r="OVU294" s="309"/>
      <c r="OVV294" s="309"/>
      <c r="OVW294" s="309"/>
      <c r="OVX294" s="309"/>
      <c r="OVY294" s="309"/>
      <c r="OVZ294" s="309"/>
      <c r="OWA294" s="309"/>
      <c r="OWB294" s="309"/>
      <c r="OWC294" s="309"/>
      <c r="OWD294" s="309"/>
      <c r="OWE294" s="309"/>
      <c r="OWF294" s="309"/>
      <c r="OWG294" s="309"/>
      <c r="OWH294" s="309"/>
      <c r="OWI294" s="309"/>
      <c r="OWJ294" s="309"/>
      <c r="OWK294" s="309"/>
      <c r="OWL294" s="309"/>
      <c r="OWM294" s="309"/>
      <c r="OWN294" s="309"/>
      <c r="OWO294" s="309"/>
      <c r="OWP294" s="309"/>
      <c r="OWQ294" s="309"/>
      <c r="OWR294" s="309"/>
      <c r="OWS294" s="309"/>
      <c r="OWT294" s="309"/>
      <c r="OWU294" s="309"/>
      <c r="OWV294" s="309"/>
      <c r="OWW294" s="309"/>
      <c r="OWX294" s="309"/>
      <c r="OWY294" s="309"/>
      <c r="OWZ294" s="309"/>
      <c r="OXA294" s="309"/>
      <c r="OXB294" s="309"/>
      <c r="OXC294" s="309"/>
      <c r="OXD294" s="309"/>
      <c r="OXE294" s="309"/>
      <c r="OXF294" s="309"/>
      <c r="OXG294" s="309"/>
      <c r="OXH294" s="309"/>
      <c r="OXI294" s="309"/>
      <c r="OXJ294" s="309"/>
      <c r="OXK294" s="309"/>
      <c r="OXL294" s="309"/>
      <c r="OXM294" s="309"/>
      <c r="OXN294" s="309"/>
      <c r="OXO294" s="309"/>
      <c r="OXP294" s="309"/>
      <c r="OXQ294" s="309"/>
      <c r="OXR294" s="309"/>
      <c r="OXS294" s="309"/>
      <c r="OXT294" s="309"/>
      <c r="OXU294" s="309"/>
      <c r="OXV294" s="309"/>
      <c r="OXW294" s="309"/>
      <c r="OXX294" s="309"/>
      <c r="OXY294" s="309"/>
      <c r="OXZ294" s="309"/>
      <c r="OYA294" s="309"/>
      <c r="OYB294" s="309"/>
      <c r="OYC294" s="309"/>
      <c r="OYD294" s="309"/>
      <c r="OYE294" s="309"/>
      <c r="OYF294" s="309"/>
      <c r="OYG294" s="309"/>
      <c r="OYH294" s="309"/>
      <c r="OYI294" s="309"/>
      <c r="OYJ294" s="309"/>
      <c r="OYK294" s="309"/>
      <c r="OYL294" s="309"/>
      <c r="OYM294" s="309"/>
      <c r="OYN294" s="309"/>
      <c r="OYO294" s="309"/>
      <c r="OYP294" s="309"/>
      <c r="OYQ294" s="309"/>
      <c r="OYR294" s="309"/>
      <c r="OYS294" s="309"/>
      <c r="OYT294" s="309"/>
      <c r="OYU294" s="309"/>
      <c r="OYV294" s="309"/>
      <c r="OYW294" s="309"/>
      <c r="OYX294" s="309"/>
      <c r="OYY294" s="309"/>
      <c r="OYZ294" s="309"/>
      <c r="OZA294" s="309"/>
      <c r="OZB294" s="309"/>
      <c r="OZC294" s="309"/>
      <c r="OZD294" s="309"/>
      <c r="OZE294" s="309"/>
      <c r="OZF294" s="309"/>
      <c r="OZG294" s="309"/>
      <c r="OZH294" s="309"/>
      <c r="OZI294" s="309"/>
      <c r="OZJ294" s="309"/>
      <c r="OZK294" s="309"/>
      <c r="OZL294" s="309"/>
      <c r="OZM294" s="309"/>
      <c r="OZN294" s="309"/>
      <c r="OZO294" s="309"/>
      <c r="OZP294" s="309"/>
      <c r="OZQ294" s="309"/>
      <c r="OZR294" s="309"/>
      <c r="OZS294" s="309"/>
      <c r="OZT294" s="309"/>
      <c r="OZU294" s="309"/>
      <c r="OZV294" s="309"/>
      <c r="OZW294" s="309"/>
      <c r="OZX294" s="309"/>
      <c r="OZY294" s="309"/>
      <c r="OZZ294" s="309"/>
      <c r="PAA294" s="309"/>
      <c r="PAB294" s="309"/>
      <c r="PAC294" s="309"/>
      <c r="PAD294" s="309"/>
      <c r="PAE294" s="309"/>
      <c r="PAF294" s="309"/>
      <c r="PAG294" s="309"/>
      <c r="PAH294" s="309"/>
      <c r="PAI294" s="309"/>
      <c r="PAJ294" s="309"/>
      <c r="PAK294" s="309"/>
      <c r="PAL294" s="309"/>
      <c r="PAM294" s="309"/>
      <c r="PAN294" s="309"/>
      <c r="PAO294" s="309"/>
      <c r="PAP294" s="309"/>
      <c r="PAQ294" s="309"/>
      <c r="PAR294" s="309"/>
      <c r="PAS294" s="309"/>
      <c r="PAT294" s="309"/>
      <c r="PAU294" s="309"/>
      <c r="PAV294" s="309"/>
      <c r="PAW294" s="309"/>
      <c r="PAX294" s="309"/>
      <c r="PAY294" s="309"/>
      <c r="PAZ294" s="309"/>
      <c r="PBA294" s="309"/>
      <c r="PBB294" s="309"/>
      <c r="PBC294" s="309"/>
      <c r="PBD294" s="309"/>
      <c r="PBE294" s="309"/>
      <c r="PBF294" s="309"/>
      <c r="PBG294" s="309"/>
      <c r="PBH294" s="309"/>
      <c r="PBI294" s="309"/>
      <c r="PBJ294" s="309"/>
      <c r="PBK294" s="309"/>
      <c r="PBL294" s="309"/>
      <c r="PBM294" s="309"/>
      <c r="PBN294" s="309"/>
      <c r="PBO294" s="309"/>
      <c r="PBP294" s="309"/>
      <c r="PBQ294" s="309"/>
      <c r="PBR294" s="309"/>
      <c r="PBS294" s="309"/>
      <c r="PBT294" s="309"/>
      <c r="PBU294" s="309"/>
      <c r="PBV294" s="309"/>
      <c r="PBW294" s="309"/>
      <c r="PBX294" s="309"/>
      <c r="PBY294" s="309"/>
      <c r="PBZ294" s="309"/>
      <c r="PCA294" s="309"/>
      <c r="PCB294" s="309"/>
      <c r="PCC294" s="309"/>
      <c r="PCD294" s="309"/>
      <c r="PCE294" s="309"/>
      <c r="PCF294" s="309"/>
      <c r="PCG294" s="309"/>
      <c r="PCH294" s="309"/>
      <c r="PCI294" s="309"/>
      <c r="PCJ294" s="309"/>
      <c r="PCK294" s="309"/>
      <c r="PCL294" s="309"/>
      <c r="PCM294" s="309"/>
      <c r="PCN294" s="309"/>
      <c r="PCO294" s="309"/>
      <c r="PCP294" s="309"/>
      <c r="PCQ294" s="309"/>
      <c r="PCR294" s="309"/>
      <c r="PCS294" s="309"/>
      <c r="PCT294" s="309"/>
      <c r="PCU294" s="309"/>
      <c r="PCV294" s="309"/>
      <c r="PCW294" s="309"/>
      <c r="PCX294" s="309"/>
      <c r="PCY294" s="309"/>
      <c r="PCZ294" s="309"/>
      <c r="PDA294" s="309"/>
      <c r="PDB294" s="309"/>
      <c r="PDC294" s="309"/>
      <c r="PDD294" s="309"/>
      <c r="PDE294" s="309"/>
      <c r="PDF294" s="309"/>
      <c r="PDG294" s="309"/>
      <c r="PDH294" s="309"/>
      <c r="PDI294" s="309"/>
      <c r="PDJ294" s="309"/>
      <c r="PDK294" s="309"/>
      <c r="PDL294" s="309"/>
      <c r="PDM294" s="309"/>
      <c r="PDN294" s="309"/>
      <c r="PDO294" s="309"/>
      <c r="PDP294" s="309"/>
      <c r="PDQ294" s="309"/>
      <c r="PDR294" s="309"/>
      <c r="PDS294" s="309"/>
      <c r="PDT294" s="309"/>
      <c r="PDU294" s="309"/>
      <c r="PDV294" s="309"/>
      <c r="PDW294" s="309"/>
      <c r="PDX294" s="309"/>
      <c r="PDY294" s="309"/>
      <c r="PDZ294" s="309"/>
      <c r="PEA294" s="309"/>
      <c r="PEB294" s="309"/>
      <c r="PEC294" s="309"/>
      <c r="PED294" s="309"/>
      <c r="PEE294" s="309"/>
      <c r="PEF294" s="309"/>
      <c r="PEG294" s="309"/>
      <c r="PEH294" s="309"/>
      <c r="PEI294" s="309"/>
      <c r="PEJ294" s="309"/>
      <c r="PEK294" s="309"/>
      <c r="PEL294" s="309"/>
      <c r="PEM294" s="309"/>
      <c r="PEN294" s="309"/>
      <c r="PEO294" s="309"/>
      <c r="PEP294" s="309"/>
      <c r="PEQ294" s="309"/>
      <c r="PER294" s="309"/>
      <c r="PES294" s="309"/>
      <c r="PET294" s="309"/>
      <c r="PEU294" s="309"/>
      <c r="PEV294" s="309"/>
      <c r="PEW294" s="309"/>
      <c r="PEX294" s="309"/>
      <c r="PEY294" s="309"/>
      <c r="PEZ294" s="309"/>
      <c r="PFA294" s="309"/>
      <c r="PFB294" s="309"/>
      <c r="PFC294" s="309"/>
      <c r="PFD294" s="309"/>
      <c r="PFE294" s="309"/>
      <c r="PFF294" s="309"/>
      <c r="PFG294" s="309"/>
      <c r="PFH294" s="309"/>
      <c r="PFI294" s="309"/>
      <c r="PFJ294" s="309"/>
      <c r="PFK294" s="309"/>
      <c r="PFL294" s="309"/>
      <c r="PFM294" s="309"/>
      <c r="PFN294" s="309"/>
      <c r="PFO294" s="309"/>
      <c r="PFP294" s="309"/>
      <c r="PFQ294" s="309"/>
      <c r="PFR294" s="309"/>
      <c r="PFS294" s="309"/>
      <c r="PFT294" s="309"/>
      <c r="PFU294" s="309"/>
      <c r="PFV294" s="309"/>
      <c r="PFW294" s="309"/>
      <c r="PFX294" s="309"/>
      <c r="PFY294" s="309"/>
      <c r="PFZ294" s="309"/>
      <c r="PGA294" s="309"/>
      <c r="PGB294" s="309"/>
      <c r="PGC294" s="309"/>
      <c r="PGD294" s="309"/>
      <c r="PGE294" s="309"/>
      <c r="PGF294" s="309"/>
      <c r="PGG294" s="309"/>
      <c r="PGH294" s="309"/>
      <c r="PGI294" s="309"/>
      <c r="PGJ294" s="309"/>
      <c r="PGK294" s="309"/>
      <c r="PGL294" s="309"/>
      <c r="PGM294" s="309"/>
      <c r="PGN294" s="309"/>
      <c r="PGO294" s="309"/>
      <c r="PGP294" s="309"/>
      <c r="PGQ294" s="309"/>
      <c r="PGR294" s="309"/>
      <c r="PGS294" s="309"/>
      <c r="PGT294" s="309"/>
      <c r="PGU294" s="309"/>
      <c r="PGV294" s="309"/>
      <c r="PGW294" s="309"/>
      <c r="PGX294" s="309"/>
      <c r="PGY294" s="309"/>
      <c r="PGZ294" s="309"/>
      <c r="PHA294" s="309"/>
      <c r="PHB294" s="309"/>
      <c r="PHC294" s="309"/>
      <c r="PHD294" s="309"/>
      <c r="PHE294" s="309"/>
      <c r="PHF294" s="309"/>
      <c r="PHG294" s="309"/>
      <c r="PHH294" s="309"/>
      <c r="PHI294" s="309"/>
      <c r="PHJ294" s="309"/>
      <c r="PHK294" s="309"/>
      <c r="PHL294" s="309"/>
      <c r="PHM294" s="309"/>
      <c r="PHN294" s="309"/>
      <c r="PHO294" s="309"/>
      <c r="PHP294" s="309"/>
      <c r="PHQ294" s="309"/>
      <c r="PHR294" s="309"/>
      <c r="PHS294" s="309"/>
      <c r="PHT294" s="309"/>
      <c r="PHU294" s="309"/>
      <c r="PHV294" s="309"/>
      <c r="PHW294" s="309"/>
      <c r="PHX294" s="309"/>
      <c r="PHY294" s="309"/>
      <c r="PHZ294" s="309"/>
      <c r="PIA294" s="309"/>
      <c r="PIB294" s="309"/>
      <c r="PIC294" s="309"/>
      <c r="PID294" s="309"/>
      <c r="PIE294" s="309"/>
      <c r="PIF294" s="309"/>
      <c r="PIG294" s="309"/>
      <c r="PIH294" s="309"/>
      <c r="PII294" s="309"/>
      <c r="PIJ294" s="309"/>
      <c r="PIK294" s="309"/>
      <c r="PIL294" s="309"/>
      <c r="PIM294" s="309"/>
      <c r="PIN294" s="309"/>
      <c r="PIO294" s="309"/>
      <c r="PIP294" s="309"/>
      <c r="PIQ294" s="309"/>
      <c r="PIR294" s="309"/>
      <c r="PIS294" s="309"/>
      <c r="PIT294" s="309"/>
      <c r="PIU294" s="309"/>
      <c r="PIV294" s="309"/>
      <c r="PIW294" s="309"/>
      <c r="PIX294" s="309"/>
      <c r="PIY294" s="309"/>
      <c r="PIZ294" s="309"/>
      <c r="PJA294" s="309"/>
      <c r="PJB294" s="309"/>
      <c r="PJC294" s="309"/>
      <c r="PJD294" s="309"/>
      <c r="PJE294" s="309"/>
      <c r="PJF294" s="309"/>
      <c r="PJG294" s="309"/>
      <c r="PJH294" s="309"/>
      <c r="PJI294" s="309"/>
      <c r="PJJ294" s="309"/>
      <c r="PJK294" s="309"/>
      <c r="PJL294" s="309"/>
      <c r="PJM294" s="309"/>
      <c r="PJN294" s="309"/>
      <c r="PJO294" s="309"/>
      <c r="PJP294" s="309"/>
      <c r="PJQ294" s="309"/>
      <c r="PJR294" s="309"/>
      <c r="PJS294" s="309"/>
      <c r="PJT294" s="309"/>
      <c r="PJU294" s="309"/>
      <c r="PJV294" s="309"/>
      <c r="PJW294" s="309"/>
      <c r="PJX294" s="309"/>
      <c r="PJY294" s="309"/>
      <c r="PJZ294" s="309"/>
      <c r="PKA294" s="309"/>
      <c r="PKB294" s="309"/>
      <c r="PKC294" s="309"/>
      <c r="PKD294" s="309"/>
      <c r="PKE294" s="309"/>
      <c r="PKF294" s="309"/>
      <c r="PKG294" s="309"/>
      <c r="PKH294" s="309"/>
      <c r="PKI294" s="309"/>
      <c r="PKJ294" s="309"/>
      <c r="PKK294" s="309"/>
      <c r="PKL294" s="309"/>
      <c r="PKM294" s="309"/>
      <c r="PKN294" s="309"/>
      <c r="PKO294" s="309"/>
      <c r="PKP294" s="309"/>
      <c r="PKQ294" s="309"/>
      <c r="PKR294" s="309"/>
      <c r="PKS294" s="309"/>
      <c r="PKT294" s="309"/>
      <c r="PKU294" s="309"/>
      <c r="PKV294" s="309"/>
      <c r="PKW294" s="309"/>
      <c r="PKX294" s="309"/>
      <c r="PKY294" s="309"/>
      <c r="PKZ294" s="309"/>
      <c r="PLA294" s="309"/>
      <c r="PLB294" s="309"/>
      <c r="PLC294" s="309"/>
      <c r="PLD294" s="309"/>
      <c r="PLE294" s="309"/>
      <c r="PLF294" s="309"/>
      <c r="PLG294" s="309"/>
      <c r="PLH294" s="309"/>
      <c r="PLI294" s="309"/>
      <c r="PLJ294" s="309"/>
      <c r="PLK294" s="309"/>
      <c r="PLL294" s="309"/>
      <c r="PLM294" s="309"/>
      <c r="PLN294" s="309"/>
      <c r="PLO294" s="309"/>
      <c r="PLP294" s="309"/>
      <c r="PLQ294" s="309"/>
      <c r="PLR294" s="309"/>
      <c r="PLS294" s="309"/>
      <c r="PLT294" s="309"/>
      <c r="PLU294" s="309"/>
      <c r="PLV294" s="309"/>
      <c r="PLW294" s="309"/>
      <c r="PLX294" s="309"/>
      <c r="PLY294" s="309"/>
      <c r="PLZ294" s="309"/>
      <c r="PMA294" s="309"/>
      <c r="PMB294" s="309"/>
      <c r="PMC294" s="309"/>
      <c r="PMD294" s="309"/>
      <c r="PME294" s="309"/>
      <c r="PMF294" s="309"/>
      <c r="PMG294" s="309"/>
      <c r="PMH294" s="309"/>
      <c r="PMI294" s="309"/>
      <c r="PMJ294" s="309"/>
      <c r="PMK294" s="309"/>
      <c r="PML294" s="309"/>
      <c r="PMM294" s="309"/>
      <c r="PMN294" s="309"/>
      <c r="PMO294" s="309"/>
      <c r="PMP294" s="309"/>
      <c r="PMQ294" s="309"/>
      <c r="PMR294" s="309"/>
      <c r="PMS294" s="309"/>
      <c r="PMT294" s="309"/>
      <c r="PMU294" s="309"/>
      <c r="PMV294" s="309"/>
      <c r="PMW294" s="309"/>
      <c r="PMX294" s="309"/>
      <c r="PMY294" s="309"/>
      <c r="PMZ294" s="309"/>
      <c r="PNA294" s="309"/>
      <c r="PNB294" s="309"/>
      <c r="PNC294" s="309"/>
      <c r="PND294" s="309"/>
      <c r="PNE294" s="309"/>
      <c r="PNF294" s="309"/>
      <c r="PNG294" s="309"/>
      <c r="PNH294" s="309"/>
      <c r="PNI294" s="309"/>
      <c r="PNJ294" s="309"/>
      <c r="PNK294" s="309"/>
      <c r="PNL294" s="309"/>
      <c r="PNM294" s="309"/>
      <c r="PNN294" s="309"/>
      <c r="PNO294" s="309"/>
      <c r="PNP294" s="309"/>
      <c r="PNQ294" s="309"/>
      <c r="PNR294" s="309"/>
      <c r="PNS294" s="309"/>
      <c r="PNT294" s="309"/>
      <c r="PNU294" s="309"/>
      <c r="PNV294" s="309"/>
      <c r="PNW294" s="309"/>
      <c r="PNX294" s="309"/>
      <c r="PNY294" s="309"/>
      <c r="PNZ294" s="309"/>
      <c r="POA294" s="309"/>
      <c r="POB294" s="309"/>
      <c r="POC294" s="309"/>
      <c r="POD294" s="309"/>
      <c r="POE294" s="309"/>
      <c r="POF294" s="309"/>
      <c r="POG294" s="309"/>
      <c r="POH294" s="309"/>
      <c r="POI294" s="309"/>
      <c r="POJ294" s="309"/>
      <c r="POK294" s="309"/>
      <c r="POL294" s="309"/>
      <c r="POM294" s="309"/>
      <c r="PON294" s="309"/>
      <c r="POO294" s="309"/>
      <c r="POP294" s="309"/>
      <c r="POQ294" s="309"/>
      <c r="POR294" s="309"/>
      <c r="POS294" s="309"/>
      <c r="POT294" s="309"/>
      <c r="POU294" s="309"/>
      <c r="POV294" s="309"/>
      <c r="POW294" s="309"/>
      <c r="POX294" s="309"/>
      <c r="POY294" s="309"/>
      <c r="POZ294" s="309"/>
      <c r="PPA294" s="309"/>
      <c r="PPB294" s="309"/>
      <c r="PPC294" s="309"/>
      <c r="PPD294" s="309"/>
      <c r="PPE294" s="309"/>
      <c r="PPF294" s="309"/>
      <c r="PPG294" s="309"/>
      <c r="PPH294" s="309"/>
      <c r="PPI294" s="309"/>
      <c r="PPJ294" s="309"/>
      <c r="PPK294" s="309"/>
      <c r="PPL294" s="309"/>
      <c r="PPM294" s="309"/>
      <c r="PPN294" s="309"/>
      <c r="PPO294" s="309"/>
      <c r="PPP294" s="309"/>
      <c r="PPQ294" s="309"/>
      <c r="PPR294" s="309"/>
      <c r="PPS294" s="309"/>
      <c r="PPT294" s="309"/>
      <c r="PPU294" s="309"/>
      <c r="PPV294" s="309"/>
      <c r="PPW294" s="309"/>
      <c r="PPX294" s="309"/>
      <c r="PPY294" s="309"/>
      <c r="PPZ294" s="309"/>
      <c r="PQA294" s="309"/>
      <c r="PQB294" s="309"/>
      <c r="PQC294" s="309"/>
      <c r="PQD294" s="309"/>
      <c r="PQE294" s="309"/>
      <c r="PQF294" s="309"/>
      <c r="PQG294" s="309"/>
      <c r="PQH294" s="309"/>
      <c r="PQI294" s="309"/>
      <c r="PQJ294" s="309"/>
      <c r="PQK294" s="309"/>
      <c r="PQL294" s="309"/>
      <c r="PQM294" s="309"/>
      <c r="PQN294" s="309"/>
      <c r="PQO294" s="309"/>
      <c r="PQP294" s="309"/>
      <c r="PQQ294" s="309"/>
      <c r="PQR294" s="309"/>
      <c r="PQS294" s="309"/>
      <c r="PQT294" s="309"/>
      <c r="PQU294" s="309"/>
      <c r="PQV294" s="309"/>
      <c r="PQW294" s="309"/>
      <c r="PQX294" s="309"/>
      <c r="PQY294" s="309"/>
      <c r="PQZ294" s="309"/>
      <c r="PRA294" s="309"/>
      <c r="PRB294" s="309"/>
      <c r="PRC294" s="309"/>
      <c r="PRD294" s="309"/>
      <c r="PRE294" s="309"/>
      <c r="PRF294" s="309"/>
      <c r="PRG294" s="309"/>
      <c r="PRH294" s="309"/>
      <c r="PRI294" s="309"/>
      <c r="PRJ294" s="309"/>
      <c r="PRK294" s="309"/>
      <c r="PRL294" s="309"/>
      <c r="PRM294" s="309"/>
      <c r="PRN294" s="309"/>
      <c r="PRO294" s="309"/>
      <c r="PRP294" s="309"/>
      <c r="PRQ294" s="309"/>
      <c r="PRR294" s="309"/>
      <c r="PRS294" s="309"/>
      <c r="PRT294" s="309"/>
      <c r="PRU294" s="309"/>
      <c r="PRV294" s="309"/>
      <c r="PRW294" s="309"/>
      <c r="PRX294" s="309"/>
      <c r="PRY294" s="309"/>
      <c r="PRZ294" s="309"/>
      <c r="PSA294" s="309"/>
      <c r="PSB294" s="309"/>
      <c r="PSC294" s="309"/>
      <c r="PSD294" s="309"/>
      <c r="PSE294" s="309"/>
      <c r="PSF294" s="309"/>
      <c r="PSG294" s="309"/>
      <c r="PSH294" s="309"/>
      <c r="PSI294" s="309"/>
      <c r="PSJ294" s="309"/>
      <c r="PSK294" s="309"/>
      <c r="PSL294" s="309"/>
      <c r="PSM294" s="309"/>
      <c r="PSN294" s="309"/>
      <c r="PSO294" s="309"/>
      <c r="PSP294" s="309"/>
      <c r="PSQ294" s="309"/>
      <c r="PSR294" s="309"/>
      <c r="PSS294" s="309"/>
      <c r="PST294" s="309"/>
      <c r="PSU294" s="309"/>
      <c r="PSV294" s="309"/>
      <c r="PSW294" s="309"/>
      <c r="PSX294" s="309"/>
      <c r="PSY294" s="309"/>
      <c r="PSZ294" s="309"/>
      <c r="PTA294" s="309"/>
      <c r="PTB294" s="309"/>
      <c r="PTC294" s="309"/>
      <c r="PTD294" s="309"/>
      <c r="PTE294" s="309"/>
      <c r="PTF294" s="309"/>
      <c r="PTG294" s="309"/>
      <c r="PTH294" s="309"/>
      <c r="PTI294" s="309"/>
      <c r="PTJ294" s="309"/>
      <c r="PTK294" s="309"/>
      <c r="PTL294" s="309"/>
      <c r="PTM294" s="309"/>
      <c r="PTN294" s="309"/>
      <c r="PTO294" s="309"/>
      <c r="PTP294" s="309"/>
      <c r="PTQ294" s="309"/>
      <c r="PTR294" s="309"/>
      <c r="PTS294" s="309"/>
      <c r="PTT294" s="309"/>
      <c r="PTU294" s="309"/>
      <c r="PTV294" s="309"/>
      <c r="PTW294" s="309"/>
      <c r="PTX294" s="309"/>
      <c r="PTY294" s="309"/>
      <c r="PTZ294" s="309"/>
      <c r="PUA294" s="309"/>
      <c r="PUB294" s="309"/>
      <c r="PUC294" s="309"/>
      <c r="PUD294" s="309"/>
      <c r="PUE294" s="309"/>
      <c r="PUF294" s="309"/>
      <c r="PUG294" s="309"/>
      <c r="PUH294" s="309"/>
      <c r="PUI294" s="309"/>
      <c r="PUJ294" s="309"/>
      <c r="PUK294" s="309"/>
      <c r="PUL294" s="309"/>
      <c r="PUM294" s="309"/>
      <c r="PUN294" s="309"/>
      <c r="PUO294" s="309"/>
      <c r="PUP294" s="309"/>
      <c r="PUQ294" s="309"/>
      <c r="PUR294" s="309"/>
      <c r="PUS294" s="309"/>
      <c r="PUT294" s="309"/>
      <c r="PUU294" s="309"/>
      <c r="PUV294" s="309"/>
      <c r="PUW294" s="309"/>
      <c r="PUX294" s="309"/>
      <c r="PUY294" s="309"/>
      <c r="PUZ294" s="309"/>
      <c r="PVA294" s="309"/>
      <c r="PVB294" s="309"/>
      <c r="PVC294" s="309"/>
      <c r="PVD294" s="309"/>
      <c r="PVE294" s="309"/>
      <c r="PVF294" s="309"/>
      <c r="PVG294" s="309"/>
      <c r="PVH294" s="309"/>
      <c r="PVI294" s="309"/>
      <c r="PVJ294" s="309"/>
      <c r="PVK294" s="309"/>
      <c r="PVL294" s="309"/>
      <c r="PVM294" s="309"/>
      <c r="PVN294" s="309"/>
      <c r="PVO294" s="309"/>
      <c r="PVP294" s="309"/>
      <c r="PVQ294" s="309"/>
      <c r="PVR294" s="309"/>
      <c r="PVS294" s="309"/>
      <c r="PVT294" s="309"/>
      <c r="PVU294" s="309"/>
      <c r="PVV294" s="309"/>
      <c r="PVW294" s="309"/>
      <c r="PVX294" s="309"/>
      <c r="PVY294" s="309"/>
      <c r="PVZ294" s="309"/>
      <c r="PWA294" s="309"/>
      <c r="PWB294" s="309"/>
      <c r="PWC294" s="309"/>
      <c r="PWD294" s="309"/>
      <c r="PWE294" s="309"/>
      <c r="PWF294" s="309"/>
      <c r="PWG294" s="309"/>
      <c r="PWH294" s="309"/>
      <c r="PWI294" s="309"/>
      <c r="PWJ294" s="309"/>
      <c r="PWK294" s="309"/>
      <c r="PWL294" s="309"/>
      <c r="PWM294" s="309"/>
      <c r="PWN294" s="309"/>
      <c r="PWO294" s="309"/>
      <c r="PWP294" s="309"/>
      <c r="PWQ294" s="309"/>
      <c r="PWR294" s="309"/>
      <c r="PWS294" s="309"/>
      <c r="PWT294" s="309"/>
      <c r="PWU294" s="309"/>
      <c r="PWV294" s="309"/>
      <c r="PWW294" s="309"/>
      <c r="PWX294" s="309"/>
      <c r="PWY294" s="309"/>
      <c r="PWZ294" s="309"/>
      <c r="PXA294" s="309"/>
      <c r="PXB294" s="309"/>
      <c r="PXC294" s="309"/>
      <c r="PXD294" s="309"/>
      <c r="PXE294" s="309"/>
      <c r="PXF294" s="309"/>
      <c r="PXG294" s="309"/>
      <c r="PXH294" s="309"/>
      <c r="PXI294" s="309"/>
      <c r="PXJ294" s="309"/>
      <c r="PXK294" s="309"/>
      <c r="PXL294" s="309"/>
      <c r="PXM294" s="309"/>
      <c r="PXN294" s="309"/>
      <c r="PXO294" s="309"/>
      <c r="PXP294" s="309"/>
      <c r="PXQ294" s="309"/>
      <c r="PXR294" s="309"/>
      <c r="PXS294" s="309"/>
      <c r="PXT294" s="309"/>
      <c r="PXU294" s="309"/>
      <c r="PXV294" s="309"/>
      <c r="PXW294" s="309"/>
      <c r="PXX294" s="309"/>
      <c r="PXY294" s="309"/>
      <c r="PXZ294" s="309"/>
      <c r="PYA294" s="309"/>
      <c r="PYB294" s="309"/>
      <c r="PYC294" s="309"/>
      <c r="PYD294" s="309"/>
      <c r="PYE294" s="309"/>
      <c r="PYF294" s="309"/>
      <c r="PYG294" s="309"/>
      <c r="PYH294" s="309"/>
      <c r="PYI294" s="309"/>
      <c r="PYJ294" s="309"/>
      <c r="PYK294" s="309"/>
      <c r="PYL294" s="309"/>
      <c r="PYM294" s="309"/>
      <c r="PYN294" s="309"/>
      <c r="PYO294" s="309"/>
      <c r="PYP294" s="309"/>
      <c r="PYQ294" s="309"/>
      <c r="PYR294" s="309"/>
      <c r="PYS294" s="309"/>
      <c r="PYT294" s="309"/>
      <c r="PYU294" s="309"/>
      <c r="PYV294" s="309"/>
      <c r="PYW294" s="309"/>
      <c r="PYX294" s="309"/>
      <c r="PYY294" s="309"/>
      <c r="PYZ294" s="309"/>
      <c r="PZA294" s="309"/>
      <c r="PZB294" s="309"/>
      <c r="PZC294" s="309"/>
      <c r="PZD294" s="309"/>
      <c r="PZE294" s="309"/>
      <c r="PZF294" s="309"/>
      <c r="PZG294" s="309"/>
      <c r="PZH294" s="309"/>
      <c r="PZI294" s="309"/>
      <c r="PZJ294" s="309"/>
      <c r="PZK294" s="309"/>
      <c r="PZL294" s="309"/>
      <c r="PZM294" s="309"/>
      <c r="PZN294" s="309"/>
      <c r="PZO294" s="309"/>
      <c r="PZP294" s="309"/>
      <c r="PZQ294" s="309"/>
      <c r="PZR294" s="309"/>
      <c r="PZS294" s="309"/>
      <c r="PZT294" s="309"/>
      <c r="PZU294" s="309"/>
      <c r="PZV294" s="309"/>
      <c r="PZW294" s="309"/>
      <c r="PZX294" s="309"/>
      <c r="PZY294" s="309"/>
      <c r="PZZ294" s="309"/>
      <c r="QAA294" s="309"/>
      <c r="QAB294" s="309"/>
      <c r="QAC294" s="309"/>
      <c r="QAD294" s="309"/>
      <c r="QAE294" s="309"/>
      <c r="QAF294" s="309"/>
      <c r="QAG294" s="309"/>
      <c r="QAH294" s="309"/>
      <c r="QAI294" s="309"/>
      <c r="QAJ294" s="309"/>
      <c r="QAK294" s="309"/>
      <c r="QAL294" s="309"/>
      <c r="QAM294" s="309"/>
      <c r="QAN294" s="309"/>
      <c r="QAO294" s="309"/>
      <c r="QAP294" s="309"/>
      <c r="QAQ294" s="309"/>
      <c r="QAR294" s="309"/>
      <c r="QAS294" s="309"/>
      <c r="QAT294" s="309"/>
      <c r="QAU294" s="309"/>
      <c r="QAV294" s="309"/>
      <c r="QAW294" s="309"/>
      <c r="QAX294" s="309"/>
      <c r="QAY294" s="309"/>
      <c r="QAZ294" s="309"/>
      <c r="QBA294" s="309"/>
      <c r="QBB294" s="309"/>
      <c r="QBC294" s="309"/>
      <c r="QBD294" s="309"/>
      <c r="QBE294" s="309"/>
      <c r="QBF294" s="309"/>
      <c r="QBG294" s="309"/>
      <c r="QBH294" s="309"/>
      <c r="QBI294" s="309"/>
      <c r="QBJ294" s="309"/>
      <c r="QBK294" s="309"/>
      <c r="QBL294" s="309"/>
      <c r="QBM294" s="309"/>
      <c r="QBN294" s="309"/>
      <c r="QBO294" s="309"/>
      <c r="QBP294" s="309"/>
      <c r="QBQ294" s="309"/>
      <c r="QBR294" s="309"/>
      <c r="QBS294" s="309"/>
      <c r="QBT294" s="309"/>
      <c r="QBU294" s="309"/>
      <c r="QBV294" s="309"/>
      <c r="QBW294" s="309"/>
      <c r="QBX294" s="309"/>
      <c r="QBY294" s="309"/>
      <c r="QBZ294" s="309"/>
      <c r="QCA294" s="309"/>
      <c r="QCB294" s="309"/>
      <c r="QCC294" s="309"/>
      <c r="QCD294" s="309"/>
      <c r="QCE294" s="309"/>
      <c r="QCF294" s="309"/>
      <c r="QCG294" s="309"/>
      <c r="QCH294" s="309"/>
      <c r="QCI294" s="309"/>
      <c r="QCJ294" s="309"/>
      <c r="QCK294" s="309"/>
      <c r="QCL294" s="309"/>
      <c r="QCM294" s="309"/>
      <c r="QCN294" s="309"/>
      <c r="QCO294" s="309"/>
      <c r="QCP294" s="309"/>
      <c r="QCQ294" s="309"/>
      <c r="QCR294" s="309"/>
      <c r="QCS294" s="309"/>
      <c r="QCT294" s="309"/>
      <c r="QCU294" s="309"/>
      <c r="QCV294" s="309"/>
      <c r="QCW294" s="309"/>
      <c r="QCX294" s="309"/>
      <c r="QCY294" s="309"/>
      <c r="QCZ294" s="309"/>
      <c r="QDA294" s="309"/>
      <c r="QDB294" s="309"/>
      <c r="QDC294" s="309"/>
      <c r="QDD294" s="309"/>
      <c r="QDE294" s="309"/>
      <c r="QDF294" s="309"/>
      <c r="QDG294" s="309"/>
      <c r="QDH294" s="309"/>
      <c r="QDI294" s="309"/>
      <c r="QDJ294" s="309"/>
      <c r="QDK294" s="309"/>
      <c r="QDL294" s="309"/>
      <c r="QDM294" s="309"/>
      <c r="QDN294" s="309"/>
      <c r="QDO294" s="309"/>
      <c r="QDP294" s="309"/>
      <c r="QDQ294" s="309"/>
      <c r="QDR294" s="309"/>
      <c r="QDS294" s="309"/>
      <c r="QDT294" s="309"/>
      <c r="QDU294" s="309"/>
      <c r="QDV294" s="309"/>
      <c r="QDW294" s="309"/>
      <c r="QDX294" s="309"/>
      <c r="QDY294" s="309"/>
      <c r="QDZ294" s="309"/>
      <c r="QEA294" s="309"/>
      <c r="QEB294" s="309"/>
      <c r="QEC294" s="309"/>
      <c r="QED294" s="309"/>
      <c r="QEE294" s="309"/>
      <c r="QEF294" s="309"/>
      <c r="QEG294" s="309"/>
      <c r="QEH294" s="309"/>
      <c r="QEI294" s="309"/>
      <c r="QEJ294" s="309"/>
      <c r="QEK294" s="309"/>
      <c r="QEL294" s="309"/>
      <c r="QEM294" s="309"/>
      <c r="QEN294" s="309"/>
      <c r="QEO294" s="309"/>
      <c r="QEP294" s="309"/>
      <c r="QEQ294" s="309"/>
      <c r="QER294" s="309"/>
      <c r="QES294" s="309"/>
      <c r="QET294" s="309"/>
      <c r="QEU294" s="309"/>
      <c r="QEV294" s="309"/>
      <c r="QEW294" s="309"/>
      <c r="QEX294" s="309"/>
      <c r="QEY294" s="309"/>
      <c r="QEZ294" s="309"/>
      <c r="QFA294" s="309"/>
      <c r="QFB294" s="309"/>
      <c r="QFC294" s="309"/>
      <c r="QFD294" s="309"/>
      <c r="QFE294" s="309"/>
      <c r="QFF294" s="309"/>
      <c r="QFG294" s="309"/>
      <c r="QFH294" s="309"/>
      <c r="QFI294" s="309"/>
      <c r="QFJ294" s="309"/>
      <c r="QFK294" s="309"/>
      <c r="QFL294" s="309"/>
      <c r="QFM294" s="309"/>
      <c r="QFN294" s="309"/>
      <c r="QFO294" s="309"/>
      <c r="QFP294" s="309"/>
      <c r="QFQ294" s="309"/>
      <c r="QFR294" s="309"/>
      <c r="QFS294" s="309"/>
      <c r="QFT294" s="309"/>
      <c r="QFU294" s="309"/>
      <c r="QFV294" s="309"/>
      <c r="QFW294" s="309"/>
      <c r="QFX294" s="309"/>
      <c r="QFY294" s="309"/>
      <c r="QFZ294" s="309"/>
      <c r="QGA294" s="309"/>
      <c r="QGB294" s="309"/>
      <c r="QGC294" s="309"/>
      <c r="QGD294" s="309"/>
      <c r="QGE294" s="309"/>
      <c r="QGF294" s="309"/>
      <c r="QGG294" s="309"/>
      <c r="QGH294" s="309"/>
      <c r="QGI294" s="309"/>
      <c r="QGJ294" s="309"/>
      <c r="QGK294" s="309"/>
      <c r="QGL294" s="309"/>
      <c r="QGM294" s="309"/>
      <c r="QGN294" s="309"/>
      <c r="QGO294" s="309"/>
      <c r="QGP294" s="309"/>
      <c r="QGQ294" s="309"/>
      <c r="QGR294" s="309"/>
      <c r="QGS294" s="309"/>
      <c r="QGT294" s="309"/>
      <c r="QGU294" s="309"/>
      <c r="QGV294" s="309"/>
      <c r="QGW294" s="309"/>
      <c r="QGX294" s="309"/>
      <c r="QGY294" s="309"/>
      <c r="QGZ294" s="309"/>
      <c r="QHA294" s="309"/>
      <c r="QHB294" s="309"/>
      <c r="QHC294" s="309"/>
      <c r="QHD294" s="309"/>
      <c r="QHE294" s="309"/>
      <c r="QHF294" s="309"/>
      <c r="QHG294" s="309"/>
      <c r="QHH294" s="309"/>
      <c r="QHI294" s="309"/>
      <c r="QHJ294" s="309"/>
      <c r="QHK294" s="309"/>
      <c r="QHL294" s="309"/>
      <c r="QHM294" s="309"/>
      <c r="QHN294" s="309"/>
      <c r="QHO294" s="309"/>
      <c r="QHP294" s="309"/>
      <c r="QHQ294" s="309"/>
      <c r="QHR294" s="309"/>
      <c r="QHS294" s="309"/>
      <c r="QHT294" s="309"/>
      <c r="QHU294" s="309"/>
      <c r="QHV294" s="309"/>
      <c r="QHW294" s="309"/>
      <c r="QHX294" s="309"/>
      <c r="QHY294" s="309"/>
      <c r="QHZ294" s="309"/>
      <c r="QIA294" s="309"/>
      <c r="QIB294" s="309"/>
      <c r="QIC294" s="309"/>
      <c r="QID294" s="309"/>
      <c r="QIE294" s="309"/>
      <c r="QIF294" s="309"/>
      <c r="QIG294" s="309"/>
      <c r="QIH294" s="309"/>
      <c r="QII294" s="309"/>
      <c r="QIJ294" s="309"/>
      <c r="QIK294" s="309"/>
      <c r="QIL294" s="309"/>
      <c r="QIM294" s="309"/>
      <c r="QIN294" s="309"/>
      <c r="QIO294" s="309"/>
      <c r="QIP294" s="309"/>
      <c r="QIQ294" s="309"/>
      <c r="QIR294" s="309"/>
      <c r="QIS294" s="309"/>
      <c r="QIT294" s="309"/>
      <c r="QIU294" s="309"/>
      <c r="QIV294" s="309"/>
      <c r="QIW294" s="309"/>
      <c r="QIX294" s="309"/>
      <c r="QIY294" s="309"/>
      <c r="QIZ294" s="309"/>
      <c r="QJA294" s="309"/>
      <c r="QJB294" s="309"/>
      <c r="QJC294" s="309"/>
      <c r="QJD294" s="309"/>
      <c r="QJE294" s="309"/>
      <c r="QJF294" s="309"/>
      <c r="QJG294" s="309"/>
      <c r="QJH294" s="309"/>
      <c r="QJI294" s="309"/>
      <c r="QJJ294" s="309"/>
      <c r="QJK294" s="309"/>
      <c r="QJL294" s="309"/>
      <c r="QJM294" s="309"/>
      <c r="QJN294" s="309"/>
      <c r="QJO294" s="309"/>
      <c r="QJP294" s="309"/>
      <c r="QJQ294" s="309"/>
      <c r="QJR294" s="309"/>
      <c r="QJS294" s="309"/>
      <c r="QJT294" s="309"/>
      <c r="QJU294" s="309"/>
      <c r="QJV294" s="309"/>
      <c r="QJW294" s="309"/>
      <c r="QJX294" s="309"/>
      <c r="QJY294" s="309"/>
      <c r="QJZ294" s="309"/>
      <c r="QKA294" s="309"/>
      <c r="QKB294" s="309"/>
      <c r="QKC294" s="309"/>
      <c r="QKD294" s="309"/>
      <c r="QKE294" s="309"/>
      <c r="QKF294" s="309"/>
      <c r="QKG294" s="309"/>
      <c r="QKH294" s="309"/>
      <c r="QKI294" s="309"/>
      <c r="QKJ294" s="309"/>
      <c r="QKK294" s="309"/>
      <c r="QKL294" s="309"/>
      <c r="QKM294" s="309"/>
      <c r="QKN294" s="309"/>
      <c r="QKO294" s="309"/>
      <c r="QKP294" s="309"/>
      <c r="QKQ294" s="309"/>
      <c r="QKR294" s="309"/>
      <c r="QKS294" s="309"/>
      <c r="QKT294" s="309"/>
      <c r="QKU294" s="309"/>
      <c r="QKV294" s="309"/>
      <c r="QKW294" s="309"/>
      <c r="QKX294" s="309"/>
      <c r="QKY294" s="309"/>
      <c r="QKZ294" s="309"/>
      <c r="QLA294" s="309"/>
      <c r="QLB294" s="309"/>
      <c r="QLC294" s="309"/>
      <c r="QLD294" s="309"/>
      <c r="QLE294" s="309"/>
      <c r="QLF294" s="309"/>
      <c r="QLG294" s="309"/>
      <c r="QLH294" s="309"/>
      <c r="QLI294" s="309"/>
      <c r="QLJ294" s="309"/>
      <c r="QLK294" s="309"/>
      <c r="QLL294" s="309"/>
      <c r="QLM294" s="309"/>
      <c r="QLN294" s="309"/>
      <c r="QLO294" s="309"/>
      <c r="QLP294" s="309"/>
      <c r="QLQ294" s="309"/>
      <c r="QLR294" s="309"/>
      <c r="QLS294" s="309"/>
      <c r="QLT294" s="309"/>
      <c r="QLU294" s="309"/>
      <c r="QLV294" s="309"/>
      <c r="QLW294" s="309"/>
      <c r="QLX294" s="309"/>
      <c r="QLY294" s="309"/>
      <c r="QLZ294" s="309"/>
      <c r="QMA294" s="309"/>
      <c r="QMB294" s="309"/>
      <c r="QMC294" s="309"/>
      <c r="QMD294" s="309"/>
      <c r="QME294" s="309"/>
      <c r="QMF294" s="309"/>
      <c r="QMG294" s="309"/>
      <c r="QMH294" s="309"/>
      <c r="QMI294" s="309"/>
      <c r="QMJ294" s="309"/>
      <c r="QMK294" s="309"/>
      <c r="QML294" s="309"/>
      <c r="QMM294" s="309"/>
      <c r="QMN294" s="309"/>
      <c r="QMO294" s="309"/>
      <c r="QMP294" s="309"/>
      <c r="QMQ294" s="309"/>
      <c r="QMR294" s="309"/>
      <c r="QMS294" s="309"/>
      <c r="QMT294" s="309"/>
      <c r="QMU294" s="309"/>
      <c r="QMV294" s="309"/>
      <c r="QMW294" s="309"/>
      <c r="QMX294" s="309"/>
      <c r="QMY294" s="309"/>
      <c r="QMZ294" s="309"/>
      <c r="QNA294" s="309"/>
      <c r="QNB294" s="309"/>
      <c r="QNC294" s="309"/>
      <c r="QND294" s="309"/>
      <c r="QNE294" s="309"/>
      <c r="QNF294" s="309"/>
      <c r="QNG294" s="309"/>
      <c r="QNH294" s="309"/>
      <c r="QNI294" s="309"/>
      <c r="QNJ294" s="309"/>
      <c r="QNK294" s="309"/>
      <c r="QNL294" s="309"/>
      <c r="QNM294" s="309"/>
      <c r="QNN294" s="309"/>
      <c r="QNO294" s="309"/>
      <c r="QNP294" s="309"/>
      <c r="QNQ294" s="309"/>
      <c r="QNR294" s="309"/>
      <c r="QNS294" s="309"/>
      <c r="QNT294" s="309"/>
      <c r="QNU294" s="309"/>
      <c r="QNV294" s="309"/>
      <c r="QNW294" s="309"/>
      <c r="QNX294" s="309"/>
      <c r="QNY294" s="309"/>
      <c r="QNZ294" s="309"/>
      <c r="QOA294" s="309"/>
      <c r="QOB294" s="309"/>
      <c r="QOC294" s="309"/>
      <c r="QOD294" s="309"/>
      <c r="QOE294" s="309"/>
      <c r="QOF294" s="309"/>
      <c r="QOG294" s="309"/>
      <c r="QOH294" s="309"/>
      <c r="QOI294" s="309"/>
      <c r="QOJ294" s="309"/>
      <c r="QOK294" s="309"/>
      <c r="QOL294" s="309"/>
      <c r="QOM294" s="309"/>
      <c r="QON294" s="309"/>
      <c r="QOO294" s="309"/>
      <c r="QOP294" s="309"/>
      <c r="QOQ294" s="309"/>
      <c r="QOR294" s="309"/>
      <c r="QOS294" s="309"/>
      <c r="QOT294" s="309"/>
      <c r="QOU294" s="309"/>
      <c r="QOV294" s="309"/>
      <c r="QOW294" s="309"/>
      <c r="QOX294" s="309"/>
      <c r="QOY294" s="309"/>
      <c r="QOZ294" s="309"/>
      <c r="QPA294" s="309"/>
      <c r="QPB294" s="309"/>
      <c r="QPC294" s="309"/>
      <c r="QPD294" s="309"/>
      <c r="QPE294" s="309"/>
      <c r="QPF294" s="309"/>
      <c r="QPG294" s="309"/>
      <c r="QPH294" s="309"/>
      <c r="QPI294" s="309"/>
      <c r="QPJ294" s="309"/>
      <c r="QPK294" s="309"/>
      <c r="QPL294" s="309"/>
      <c r="QPM294" s="309"/>
      <c r="QPN294" s="309"/>
      <c r="QPO294" s="309"/>
      <c r="QPP294" s="309"/>
      <c r="QPQ294" s="309"/>
      <c r="QPR294" s="309"/>
      <c r="QPS294" s="309"/>
      <c r="QPT294" s="309"/>
      <c r="QPU294" s="309"/>
      <c r="QPV294" s="309"/>
      <c r="QPW294" s="309"/>
      <c r="QPX294" s="309"/>
      <c r="QPY294" s="309"/>
      <c r="QPZ294" s="309"/>
      <c r="QQA294" s="309"/>
      <c r="QQB294" s="309"/>
      <c r="QQC294" s="309"/>
      <c r="QQD294" s="309"/>
      <c r="QQE294" s="309"/>
      <c r="QQF294" s="309"/>
      <c r="QQG294" s="309"/>
      <c r="QQH294" s="309"/>
      <c r="QQI294" s="309"/>
      <c r="QQJ294" s="309"/>
      <c r="QQK294" s="309"/>
      <c r="QQL294" s="309"/>
      <c r="QQM294" s="309"/>
      <c r="QQN294" s="309"/>
      <c r="QQO294" s="309"/>
      <c r="QQP294" s="309"/>
      <c r="QQQ294" s="309"/>
      <c r="QQR294" s="309"/>
      <c r="QQS294" s="309"/>
      <c r="QQT294" s="309"/>
      <c r="QQU294" s="309"/>
      <c r="QQV294" s="309"/>
      <c r="QQW294" s="309"/>
      <c r="QQX294" s="309"/>
      <c r="QQY294" s="309"/>
      <c r="QQZ294" s="309"/>
      <c r="QRA294" s="309"/>
      <c r="QRB294" s="309"/>
      <c r="QRC294" s="309"/>
      <c r="QRD294" s="309"/>
      <c r="QRE294" s="309"/>
      <c r="QRF294" s="309"/>
      <c r="QRG294" s="309"/>
      <c r="QRH294" s="309"/>
      <c r="QRI294" s="309"/>
      <c r="QRJ294" s="309"/>
      <c r="QRK294" s="309"/>
      <c r="QRL294" s="309"/>
      <c r="QRM294" s="309"/>
      <c r="QRN294" s="309"/>
      <c r="QRO294" s="309"/>
      <c r="QRP294" s="309"/>
      <c r="QRQ294" s="309"/>
      <c r="QRR294" s="309"/>
      <c r="QRS294" s="309"/>
      <c r="QRT294" s="309"/>
      <c r="QRU294" s="309"/>
      <c r="QRV294" s="309"/>
      <c r="QRW294" s="309"/>
      <c r="QRX294" s="309"/>
      <c r="QRY294" s="309"/>
      <c r="QRZ294" s="309"/>
      <c r="QSA294" s="309"/>
      <c r="QSB294" s="309"/>
      <c r="QSC294" s="309"/>
      <c r="QSD294" s="309"/>
      <c r="QSE294" s="309"/>
      <c r="QSF294" s="309"/>
      <c r="QSG294" s="309"/>
      <c r="QSH294" s="309"/>
      <c r="QSI294" s="309"/>
      <c r="QSJ294" s="309"/>
      <c r="QSK294" s="309"/>
      <c r="QSL294" s="309"/>
      <c r="QSM294" s="309"/>
      <c r="QSN294" s="309"/>
      <c r="QSO294" s="309"/>
      <c r="QSP294" s="309"/>
      <c r="QSQ294" s="309"/>
      <c r="QSR294" s="309"/>
      <c r="QSS294" s="309"/>
      <c r="QST294" s="309"/>
      <c r="QSU294" s="309"/>
      <c r="QSV294" s="309"/>
      <c r="QSW294" s="309"/>
      <c r="QSX294" s="309"/>
      <c r="QSY294" s="309"/>
      <c r="QSZ294" s="309"/>
      <c r="QTA294" s="309"/>
      <c r="QTB294" s="309"/>
      <c r="QTC294" s="309"/>
      <c r="QTD294" s="309"/>
      <c r="QTE294" s="309"/>
      <c r="QTF294" s="309"/>
      <c r="QTG294" s="309"/>
      <c r="QTH294" s="309"/>
      <c r="QTI294" s="309"/>
      <c r="QTJ294" s="309"/>
      <c r="QTK294" s="309"/>
      <c r="QTL294" s="309"/>
      <c r="QTM294" s="309"/>
      <c r="QTN294" s="309"/>
      <c r="QTO294" s="309"/>
      <c r="QTP294" s="309"/>
      <c r="QTQ294" s="309"/>
      <c r="QTR294" s="309"/>
      <c r="QTS294" s="309"/>
      <c r="QTT294" s="309"/>
      <c r="QTU294" s="309"/>
      <c r="QTV294" s="309"/>
      <c r="QTW294" s="309"/>
      <c r="QTX294" s="309"/>
      <c r="QTY294" s="309"/>
      <c r="QTZ294" s="309"/>
      <c r="QUA294" s="309"/>
      <c r="QUB294" s="309"/>
      <c r="QUC294" s="309"/>
      <c r="QUD294" s="309"/>
      <c r="QUE294" s="309"/>
      <c r="QUF294" s="309"/>
      <c r="QUG294" s="309"/>
      <c r="QUH294" s="309"/>
      <c r="QUI294" s="309"/>
      <c r="QUJ294" s="309"/>
      <c r="QUK294" s="309"/>
      <c r="QUL294" s="309"/>
      <c r="QUM294" s="309"/>
      <c r="QUN294" s="309"/>
      <c r="QUO294" s="309"/>
      <c r="QUP294" s="309"/>
      <c r="QUQ294" s="309"/>
      <c r="QUR294" s="309"/>
      <c r="QUS294" s="309"/>
      <c r="QUT294" s="309"/>
      <c r="QUU294" s="309"/>
      <c r="QUV294" s="309"/>
      <c r="QUW294" s="309"/>
      <c r="QUX294" s="309"/>
      <c r="QUY294" s="309"/>
      <c r="QUZ294" s="309"/>
      <c r="QVA294" s="309"/>
      <c r="QVB294" s="309"/>
      <c r="QVC294" s="309"/>
      <c r="QVD294" s="309"/>
      <c r="QVE294" s="309"/>
      <c r="QVF294" s="309"/>
      <c r="QVG294" s="309"/>
      <c r="QVH294" s="309"/>
      <c r="QVI294" s="309"/>
      <c r="QVJ294" s="309"/>
      <c r="QVK294" s="309"/>
      <c r="QVL294" s="309"/>
      <c r="QVM294" s="309"/>
      <c r="QVN294" s="309"/>
      <c r="QVO294" s="309"/>
      <c r="QVP294" s="309"/>
      <c r="QVQ294" s="309"/>
      <c r="QVR294" s="309"/>
      <c r="QVS294" s="309"/>
      <c r="QVT294" s="309"/>
      <c r="QVU294" s="309"/>
      <c r="QVV294" s="309"/>
      <c r="QVW294" s="309"/>
      <c r="QVX294" s="309"/>
      <c r="QVY294" s="309"/>
      <c r="QVZ294" s="309"/>
      <c r="QWA294" s="309"/>
      <c r="QWB294" s="309"/>
      <c r="QWC294" s="309"/>
      <c r="QWD294" s="309"/>
      <c r="QWE294" s="309"/>
      <c r="QWF294" s="309"/>
      <c r="QWG294" s="309"/>
      <c r="QWH294" s="309"/>
      <c r="QWI294" s="309"/>
      <c r="QWJ294" s="309"/>
      <c r="QWK294" s="309"/>
      <c r="QWL294" s="309"/>
      <c r="QWM294" s="309"/>
      <c r="QWN294" s="309"/>
      <c r="QWO294" s="309"/>
      <c r="QWP294" s="309"/>
      <c r="QWQ294" s="309"/>
      <c r="QWR294" s="309"/>
      <c r="QWS294" s="309"/>
      <c r="QWT294" s="309"/>
      <c r="QWU294" s="309"/>
      <c r="QWV294" s="309"/>
      <c r="QWW294" s="309"/>
      <c r="QWX294" s="309"/>
      <c r="QWY294" s="309"/>
      <c r="QWZ294" s="309"/>
      <c r="QXA294" s="309"/>
      <c r="QXB294" s="309"/>
      <c r="QXC294" s="309"/>
      <c r="QXD294" s="309"/>
      <c r="QXE294" s="309"/>
      <c r="QXF294" s="309"/>
      <c r="QXG294" s="309"/>
      <c r="QXH294" s="309"/>
      <c r="QXI294" s="309"/>
      <c r="QXJ294" s="309"/>
      <c r="QXK294" s="309"/>
      <c r="QXL294" s="309"/>
      <c r="QXM294" s="309"/>
      <c r="QXN294" s="309"/>
      <c r="QXO294" s="309"/>
      <c r="QXP294" s="309"/>
      <c r="QXQ294" s="309"/>
      <c r="QXR294" s="309"/>
      <c r="QXS294" s="309"/>
      <c r="QXT294" s="309"/>
      <c r="QXU294" s="309"/>
      <c r="QXV294" s="309"/>
      <c r="QXW294" s="309"/>
      <c r="QXX294" s="309"/>
      <c r="QXY294" s="309"/>
      <c r="QXZ294" s="309"/>
      <c r="QYA294" s="309"/>
      <c r="QYB294" s="309"/>
      <c r="QYC294" s="309"/>
      <c r="QYD294" s="309"/>
      <c r="QYE294" s="309"/>
      <c r="QYF294" s="309"/>
      <c r="QYG294" s="309"/>
      <c r="QYH294" s="309"/>
      <c r="QYI294" s="309"/>
      <c r="QYJ294" s="309"/>
      <c r="QYK294" s="309"/>
      <c r="QYL294" s="309"/>
      <c r="QYM294" s="309"/>
      <c r="QYN294" s="309"/>
      <c r="QYO294" s="309"/>
      <c r="QYP294" s="309"/>
      <c r="QYQ294" s="309"/>
      <c r="QYR294" s="309"/>
      <c r="QYS294" s="309"/>
      <c r="QYT294" s="309"/>
      <c r="QYU294" s="309"/>
      <c r="QYV294" s="309"/>
      <c r="QYW294" s="309"/>
      <c r="QYX294" s="309"/>
      <c r="QYY294" s="309"/>
      <c r="QYZ294" s="309"/>
      <c r="QZA294" s="309"/>
      <c r="QZB294" s="309"/>
      <c r="QZC294" s="309"/>
      <c r="QZD294" s="309"/>
      <c r="QZE294" s="309"/>
      <c r="QZF294" s="309"/>
      <c r="QZG294" s="309"/>
      <c r="QZH294" s="309"/>
      <c r="QZI294" s="309"/>
      <c r="QZJ294" s="309"/>
      <c r="QZK294" s="309"/>
      <c r="QZL294" s="309"/>
      <c r="QZM294" s="309"/>
      <c r="QZN294" s="309"/>
      <c r="QZO294" s="309"/>
      <c r="QZP294" s="309"/>
      <c r="QZQ294" s="309"/>
      <c r="QZR294" s="309"/>
      <c r="QZS294" s="309"/>
      <c r="QZT294" s="309"/>
      <c r="QZU294" s="309"/>
      <c r="QZV294" s="309"/>
      <c r="QZW294" s="309"/>
      <c r="QZX294" s="309"/>
      <c r="QZY294" s="309"/>
      <c r="QZZ294" s="309"/>
      <c r="RAA294" s="309"/>
      <c r="RAB294" s="309"/>
      <c r="RAC294" s="309"/>
      <c r="RAD294" s="309"/>
      <c r="RAE294" s="309"/>
      <c r="RAF294" s="309"/>
      <c r="RAG294" s="309"/>
      <c r="RAH294" s="309"/>
      <c r="RAI294" s="309"/>
      <c r="RAJ294" s="309"/>
      <c r="RAK294" s="309"/>
      <c r="RAL294" s="309"/>
      <c r="RAM294" s="309"/>
      <c r="RAN294" s="309"/>
      <c r="RAO294" s="309"/>
      <c r="RAP294" s="309"/>
      <c r="RAQ294" s="309"/>
      <c r="RAR294" s="309"/>
      <c r="RAS294" s="309"/>
      <c r="RAT294" s="309"/>
      <c r="RAU294" s="309"/>
      <c r="RAV294" s="309"/>
      <c r="RAW294" s="309"/>
      <c r="RAX294" s="309"/>
      <c r="RAY294" s="309"/>
      <c r="RAZ294" s="309"/>
      <c r="RBA294" s="309"/>
      <c r="RBB294" s="309"/>
      <c r="RBC294" s="309"/>
      <c r="RBD294" s="309"/>
      <c r="RBE294" s="309"/>
      <c r="RBF294" s="309"/>
      <c r="RBG294" s="309"/>
      <c r="RBH294" s="309"/>
      <c r="RBI294" s="309"/>
      <c r="RBJ294" s="309"/>
      <c r="RBK294" s="309"/>
      <c r="RBL294" s="309"/>
      <c r="RBM294" s="309"/>
      <c r="RBN294" s="309"/>
      <c r="RBO294" s="309"/>
      <c r="RBP294" s="309"/>
      <c r="RBQ294" s="309"/>
      <c r="RBR294" s="309"/>
      <c r="RBS294" s="309"/>
      <c r="RBT294" s="309"/>
      <c r="RBU294" s="309"/>
      <c r="RBV294" s="309"/>
      <c r="RBW294" s="309"/>
      <c r="RBX294" s="309"/>
      <c r="RBY294" s="309"/>
      <c r="RBZ294" s="309"/>
      <c r="RCA294" s="309"/>
      <c r="RCB294" s="309"/>
      <c r="RCC294" s="309"/>
      <c r="RCD294" s="309"/>
      <c r="RCE294" s="309"/>
      <c r="RCF294" s="309"/>
      <c r="RCG294" s="309"/>
      <c r="RCH294" s="309"/>
      <c r="RCI294" s="309"/>
      <c r="RCJ294" s="309"/>
      <c r="RCK294" s="309"/>
      <c r="RCL294" s="309"/>
      <c r="RCM294" s="309"/>
      <c r="RCN294" s="309"/>
      <c r="RCO294" s="309"/>
      <c r="RCP294" s="309"/>
      <c r="RCQ294" s="309"/>
      <c r="RCR294" s="309"/>
      <c r="RCS294" s="309"/>
      <c r="RCT294" s="309"/>
      <c r="RCU294" s="309"/>
      <c r="RCV294" s="309"/>
      <c r="RCW294" s="309"/>
      <c r="RCX294" s="309"/>
      <c r="RCY294" s="309"/>
      <c r="RCZ294" s="309"/>
      <c r="RDA294" s="309"/>
      <c r="RDB294" s="309"/>
      <c r="RDC294" s="309"/>
      <c r="RDD294" s="309"/>
      <c r="RDE294" s="309"/>
      <c r="RDF294" s="309"/>
      <c r="RDG294" s="309"/>
      <c r="RDH294" s="309"/>
      <c r="RDI294" s="309"/>
      <c r="RDJ294" s="309"/>
      <c r="RDK294" s="309"/>
      <c r="RDL294" s="309"/>
      <c r="RDM294" s="309"/>
      <c r="RDN294" s="309"/>
      <c r="RDO294" s="309"/>
      <c r="RDP294" s="309"/>
      <c r="RDQ294" s="309"/>
      <c r="RDR294" s="309"/>
      <c r="RDS294" s="309"/>
      <c r="RDT294" s="309"/>
      <c r="RDU294" s="309"/>
      <c r="RDV294" s="309"/>
      <c r="RDW294" s="309"/>
      <c r="RDX294" s="309"/>
      <c r="RDY294" s="309"/>
      <c r="RDZ294" s="309"/>
      <c r="REA294" s="309"/>
      <c r="REB294" s="309"/>
      <c r="REC294" s="309"/>
      <c r="RED294" s="309"/>
      <c r="REE294" s="309"/>
      <c r="REF294" s="309"/>
      <c r="REG294" s="309"/>
      <c r="REH294" s="309"/>
      <c r="REI294" s="309"/>
      <c r="REJ294" s="309"/>
      <c r="REK294" s="309"/>
      <c r="REL294" s="309"/>
      <c r="REM294" s="309"/>
      <c r="REN294" s="309"/>
      <c r="REO294" s="309"/>
      <c r="REP294" s="309"/>
      <c r="REQ294" s="309"/>
      <c r="RER294" s="309"/>
      <c r="RES294" s="309"/>
      <c r="RET294" s="309"/>
      <c r="REU294" s="309"/>
      <c r="REV294" s="309"/>
      <c r="REW294" s="309"/>
      <c r="REX294" s="309"/>
      <c r="REY294" s="309"/>
      <c r="REZ294" s="309"/>
      <c r="RFA294" s="309"/>
      <c r="RFB294" s="309"/>
      <c r="RFC294" s="309"/>
      <c r="RFD294" s="309"/>
      <c r="RFE294" s="309"/>
      <c r="RFF294" s="309"/>
      <c r="RFG294" s="309"/>
      <c r="RFH294" s="309"/>
      <c r="RFI294" s="309"/>
      <c r="RFJ294" s="309"/>
      <c r="RFK294" s="309"/>
      <c r="RFL294" s="309"/>
      <c r="RFM294" s="309"/>
      <c r="RFN294" s="309"/>
      <c r="RFO294" s="309"/>
      <c r="RFP294" s="309"/>
      <c r="RFQ294" s="309"/>
      <c r="RFR294" s="309"/>
      <c r="RFS294" s="309"/>
      <c r="RFT294" s="309"/>
      <c r="RFU294" s="309"/>
      <c r="RFV294" s="309"/>
      <c r="RFW294" s="309"/>
      <c r="RFX294" s="309"/>
      <c r="RFY294" s="309"/>
      <c r="RFZ294" s="309"/>
      <c r="RGA294" s="309"/>
      <c r="RGB294" s="309"/>
      <c r="RGC294" s="309"/>
      <c r="RGD294" s="309"/>
      <c r="RGE294" s="309"/>
      <c r="RGF294" s="309"/>
      <c r="RGG294" s="309"/>
      <c r="RGH294" s="309"/>
      <c r="RGI294" s="309"/>
      <c r="RGJ294" s="309"/>
      <c r="RGK294" s="309"/>
      <c r="RGL294" s="309"/>
      <c r="RGM294" s="309"/>
      <c r="RGN294" s="309"/>
      <c r="RGO294" s="309"/>
      <c r="RGP294" s="309"/>
      <c r="RGQ294" s="309"/>
      <c r="RGR294" s="309"/>
      <c r="RGS294" s="309"/>
      <c r="RGT294" s="309"/>
      <c r="RGU294" s="309"/>
      <c r="RGV294" s="309"/>
      <c r="RGW294" s="309"/>
      <c r="RGX294" s="309"/>
      <c r="RGY294" s="309"/>
      <c r="RGZ294" s="309"/>
      <c r="RHA294" s="309"/>
      <c r="RHB294" s="309"/>
      <c r="RHC294" s="309"/>
      <c r="RHD294" s="309"/>
      <c r="RHE294" s="309"/>
      <c r="RHF294" s="309"/>
      <c r="RHG294" s="309"/>
      <c r="RHH294" s="309"/>
      <c r="RHI294" s="309"/>
      <c r="RHJ294" s="309"/>
      <c r="RHK294" s="309"/>
      <c r="RHL294" s="309"/>
      <c r="RHM294" s="309"/>
      <c r="RHN294" s="309"/>
      <c r="RHO294" s="309"/>
      <c r="RHP294" s="309"/>
      <c r="RHQ294" s="309"/>
      <c r="RHR294" s="309"/>
      <c r="RHS294" s="309"/>
      <c r="RHT294" s="309"/>
      <c r="RHU294" s="309"/>
      <c r="RHV294" s="309"/>
      <c r="RHW294" s="309"/>
      <c r="RHX294" s="309"/>
      <c r="RHY294" s="309"/>
      <c r="RHZ294" s="309"/>
      <c r="RIA294" s="309"/>
      <c r="RIB294" s="309"/>
      <c r="RIC294" s="309"/>
      <c r="RID294" s="309"/>
      <c r="RIE294" s="309"/>
      <c r="RIF294" s="309"/>
      <c r="RIG294" s="309"/>
      <c r="RIH294" s="309"/>
      <c r="RII294" s="309"/>
      <c r="RIJ294" s="309"/>
      <c r="RIK294" s="309"/>
      <c r="RIL294" s="309"/>
      <c r="RIM294" s="309"/>
      <c r="RIN294" s="309"/>
      <c r="RIO294" s="309"/>
      <c r="RIP294" s="309"/>
      <c r="RIQ294" s="309"/>
      <c r="RIR294" s="309"/>
      <c r="RIS294" s="309"/>
      <c r="RIT294" s="309"/>
      <c r="RIU294" s="309"/>
      <c r="RIV294" s="309"/>
      <c r="RIW294" s="309"/>
      <c r="RIX294" s="309"/>
      <c r="RIY294" s="309"/>
      <c r="RIZ294" s="309"/>
      <c r="RJA294" s="309"/>
      <c r="RJB294" s="309"/>
      <c r="RJC294" s="309"/>
      <c r="RJD294" s="309"/>
      <c r="RJE294" s="309"/>
      <c r="RJF294" s="309"/>
      <c r="RJG294" s="309"/>
      <c r="RJH294" s="309"/>
      <c r="RJI294" s="309"/>
      <c r="RJJ294" s="309"/>
      <c r="RJK294" s="309"/>
      <c r="RJL294" s="309"/>
      <c r="RJM294" s="309"/>
      <c r="RJN294" s="309"/>
      <c r="RJO294" s="309"/>
      <c r="RJP294" s="309"/>
      <c r="RJQ294" s="309"/>
      <c r="RJR294" s="309"/>
      <c r="RJS294" s="309"/>
      <c r="RJT294" s="309"/>
      <c r="RJU294" s="309"/>
      <c r="RJV294" s="309"/>
      <c r="RJW294" s="309"/>
      <c r="RJX294" s="309"/>
      <c r="RJY294" s="309"/>
      <c r="RJZ294" s="309"/>
      <c r="RKA294" s="309"/>
      <c r="RKB294" s="309"/>
      <c r="RKC294" s="309"/>
      <c r="RKD294" s="309"/>
      <c r="RKE294" s="309"/>
      <c r="RKF294" s="309"/>
      <c r="RKG294" s="309"/>
      <c r="RKH294" s="309"/>
      <c r="RKI294" s="309"/>
      <c r="RKJ294" s="309"/>
      <c r="RKK294" s="309"/>
      <c r="RKL294" s="309"/>
      <c r="RKM294" s="309"/>
      <c r="RKN294" s="309"/>
      <c r="RKO294" s="309"/>
      <c r="RKP294" s="309"/>
      <c r="RKQ294" s="309"/>
      <c r="RKR294" s="309"/>
      <c r="RKS294" s="309"/>
      <c r="RKT294" s="309"/>
      <c r="RKU294" s="309"/>
      <c r="RKV294" s="309"/>
      <c r="RKW294" s="309"/>
      <c r="RKX294" s="309"/>
      <c r="RKY294" s="309"/>
      <c r="RKZ294" s="309"/>
      <c r="RLA294" s="309"/>
      <c r="RLB294" s="309"/>
      <c r="RLC294" s="309"/>
      <c r="RLD294" s="309"/>
      <c r="RLE294" s="309"/>
      <c r="RLF294" s="309"/>
      <c r="RLG294" s="309"/>
      <c r="RLH294" s="309"/>
      <c r="RLI294" s="309"/>
      <c r="RLJ294" s="309"/>
      <c r="RLK294" s="309"/>
      <c r="RLL294" s="309"/>
      <c r="RLM294" s="309"/>
      <c r="RLN294" s="309"/>
      <c r="RLO294" s="309"/>
      <c r="RLP294" s="309"/>
      <c r="RLQ294" s="309"/>
      <c r="RLR294" s="309"/>
      <c r="RLS294" s="309"/>
      <c r="RLT294" s="309"/>
      <c r="RLU294" s="309"/>
      <c r="RLV294" s="309"/>
      <c r="RLW294" s="309"/>
      <c r="RLX294" s="309"/>
      <c r="RLY294" s="309"/>
      <c r="RLZ294" s="309"/>
      <c r="RMA294" s="309"/>
      <c r="RMB294" s="309"/>
      <c r="RMC294" s="309"/>
      <c r="RMD294" s="309"/>
      <c r="RME294" s="309"/>
      <c r="RMF294" s="309"/>
      <c r="RMG294" s="309"/>
      <c r="RMH294" s="309"/>
      <c r="RMI294" s="309"/>
      <c r="RMJ294" s="309"/>
      <c r="RMK294" s="309"/>
      <c r="RML294" s="309"/>
      <c r="RMM294" s="309"/>
      <c r="RMN294" s="309"/>
      <c r="RMO294" s="309"/>
      <c r="RMP294" s="309"/>
      <c r="RMQ294" s="309"/>
      <c r="RMR294" s="309"/>
      <c r="RMS294" s="309"/>
      <c r="RMT294" s="309"/>
      <c r="RMU294" s="309"/>
      <c r="RMV294" s="309"/>
      <c r="RMW294" s="309"/>
      <c r="RMX294" s="309"/>
      <c r="RMY294" s="309"/>
      <c r="RMZ294" s="309"/>
      <c r="RNA294" s="309"/>
      <c r="RNB294" s="309"/>
      <c r="RNC294" s="309"/>
      <c r="RND294" s="309"/>
      <c r="RNE294" s="309"/>
      <c r="RNF294" s="309"/>
      <c r="RNG294" s="309"/>
      <c r="RNH294" s="309"/>
      <c r="RNI294" s="309"/>
      <c r="RNJ294" s="309"/>
      <c r="RNK294" s="309"/>
      <c r="RNL294" s="309"/>
      <c r="RNM294" s="309"/>
      <c r="RNN294" s="309"/>
      <c r="RNO294" s="309"/>
      <c r="RNP294" s="309"/>
      <c r="RNQ294" s="309"/>
      <c r="RNR294" s="309"/>
      <c r="RNS294" s="309"/>
      <c r="RNT294" s="309"/>
      <c r="RNU294" s="309"/>
      <c r="RNV294" s="309"/>
      <c r="RNW294" s="309"/>
      <c r="RNX294" s="309"/>
      <c r="RNY294" s="309"/>
      <c r="RNZ294" s="309"/>
      <c r="ROA294" s="309"/>
      <c r="ROB294" s="309"/>
      <c r="ROC294" s="309"/>
      <c r="ROD294" s="309"/>
      <c r="ROE294" s="309"/>
      <c r="ROF294" s="309"/>
      <c r="ROG294" s="309"/>
      <c r="ROH294" s="309"/>
      <c r="ROI294" s="309"/>
      <c r="ROJ294" s="309"/>
      <c r="ROK294" s="309"/>
      <c r="ROL294" s="309"/>
      <c r="ROM294" s="309"/>
      <c r="RON294" s="309"/>
      <c r="ROO294" s="309"/>
      <c r="ROP294" s="309"/>
      <c r="ROQ294" s="309"/>
      <c r="ROR294" s="309"/>
      <c r="ROS294" s="309"/>
      <c r="ROT294" s="309"/>
      <c r="ROU294" s="309"/>
      <c r="ROV294" s="309"/>
      <c r="ROW294" s="309"/>
      <c r="ROX294" s="309"/>
      <c r="ROY294" s="309"/>
      <c r="ROZ294" s="309"/>
      <c r="RPA294" s="309"/>
      <c r="RPB294" s="309"/>
      <c r="RPC294" s="309"/>
      <c r="RPD294" s="309"/>
      <c r="RPE294" s="309"/>
      <c r="RPF294" s="309"/>
      <c r="RPG294" s="309"/>
      <c r="RPH294" s="309"/>
      <c r="RPI294" s="309"/>
      <c r="RPJ294" s="309"/>
      <c r="RPK294" s="309"/>
      <c r="RPL294" s="309"/>
      <c r="RPM294" s="309"/>
      <c r="RPN294" s="309"/>
      <c r="RPO294" s="309"/>
      <c r="RPP294" s="309"/>
      <c r="RPQ294" s="309"/>
      <c r="RPR294" s="309"/>
      <c r="RPS294" s="309"/>
      <c r="RPT294" s="309"/>
      <c r="RPU294" s="309"/>
      <c r="RPV294" s="309"/>
      <c r="RPW294" s="309"/>
      <c r="RPX294" s="309"/>
      <c r="RPY294" s="309"/>
      <c r="RPZ294" s="309"/>
      <c r="RQA294" s="309"/>
      <c r="RQB294" s="309"/>
      <c r="RQC294" s="309"/>
      <c r="RQD294" s="309"/>
      <c r="RQE294" s="309"/>
      <c r="RQF294" s="309"/>
      <c r="RQG294" s="309"/>
      <c r="RQH294" s="309"/>
      <c r="RQI294" s="309"/>
      <c r="RQJ294" s="309"/>
      <c r="RQK294" s="309"/>
      <c r="RQL294" s="309"/>
      <c r="RQM294" s="309"/>
      <c r="RQN294" s="309"/>
      <c r="RQO294" s="309"/>
      <c r="RQP294" s="309"/>
      <c r="RQQ294" s="309"/>
      <c r="RQR294" s="309"/>
      <c r="RQS294" s="309"/>
      <c r="RQT294" s="309"/>
      <c r="RQU294" s="309"/>
      <c r="RQV294" s="309"/>
      <c r="RQW294" s="309"/>
      <c r="RQX294" s="309"/>
      <c r="RQY294" s="309"/>
      <c r="RQZ294" s="309"/>
      <c r="RRA294" s="309"/>
      <c r="RRB294" s="309"/>
      <c r="RRC294" s="309"/>
      <c r="RRD294" s="309"/>
      <c r="RRE294" s="309"/>
      <c r="RRF294" s="309"/>
      <c r="RRG294" s="309"/>
      <c r="RRH294" s="309"/>
      <c r="RRI294" s="309"/>
      <c r="RRJ294" s="309"/>
      <c r="RRK294" s="309"/>
      <c r="RRL294" s="309"/>
      <c r="RRM294" s="309"/>
      <c r="RRN294" s="309"/>
      <c r="RRO294" s="309"/>
      <c r="RRP294" s="309"/>
      <c r="RRQ294" s="309"/>
      <c r="RRR294" s="309"/>
      <c r="RRS294" s="309"/>
      <c r="RRT294" s="309"/>
      <c r="RRU294" s="309"/>
      <c r="RRV294" s="309"/>
      <c r="RRW294" s="309"/>
      <c r="RRX294" s="309"/>
      <c r="RRY294" s="309"/>
      <c r="RRZ294" s="309"/>
      <c r="RSA294" s="309"/>
      <c r="RSB294" s="309"/>
      <c r="RSC294" s="309"/>
      <c r="RSD294" s="309"/>
      <c r="RSE294" s="309"/>
      <c r="RSF294" s="309"/>
      <c r="RSG294" s="309"/>
      <c r="RSH294" s="309"/>
      <c r="RSI294" s="309"/>
      <c r="RSJ294" s="309"/>
      <c r="RSK294" s="309"/>
      <c r="RSL294" s="309"/>
      <c r="RSM294" s="309"/>
      <c r="RSN294" s="309"/>
      <c r="RSO294" s="309"/>
      <c r="RSP294" s="309"/>
      <c r="RSQ294" s="309"/>
      <c r="RSR294" s="309"/>
      <c r="RSS294" s="309"/>
      <c r="RST294" s="309"/>
      <c r="RSU294" s="309"/>
      <c r="RSV294" s="309"/>
      <c r="RSW294" s="309"/>
      <c r="RSX294" s="309"/>
      <c r="RSY294" s="309"/>
      <c r="RSZ294" s="309"/>
      <c r="RTA294" s="309"/>
      <c r="RTB294" s="309"/>
      <c r="RTC294" s="309"/>
      <c r="RTD294" s="309"/>
      <c r="RTE294" s="309"/>
      <c r="RTF294" s="309"/>
      <c r="RTG294" s="309"/>
      <c r="RTH294" s="309"/>
      <c r="RTI294" s="309"/>
      <c r="RTJ294" s="309"/>
      <c r="RTK294" s="309"/>
      <c r="RTL294" s="309"/>
      <c r="RTM294" s="309"/>
      <c r="RTN294" s="309"/>
      <c r="RTO294" s="309"/>
      <c r="RTP294" s="309"/>
      <c r="RTQ294" s="309"/>
      <c r="RTR294" s="309"/>
      <c r="RTS294" s="309"/>
      <c r="RTT294" s="309"/>
      <c r="RTU294" s="309"/>
      <c r="RTV294" s="309"/>
      <c r="RTW294" s="309"/>
      <c r="RTX294" s="309"/>
      <c r="RTY294" s="309"/>
      <c r="RTZ294" s="309"/>
      <c r="RUA294" s="309"/>
      <c r="RUB294" s="309"/>
      <c r="RUC294" s="309"/>
      <c r="RUD294" s="309"/>
      <c r="RUE294" s="309"/>
      <c r="RUF294" s="309"/>
      <c r="RUG294" s="309"/>
      <c r="RUH294" s="309"/>
      <c r="RUI294" s="309"/>
      <c r="RUJ294" s="309"/>
      <c r="RUK294" s="309"/>
      <c r="RUL294" s="309"/>
      <c r="RUM294" s="309"/>
      <c r="RUN294" s="309"/>
      <c r="RUO294" s="309"/>
      <c r="RUP294" s="309"/>
      <c r="RUQ294" s="309"/>
      <c r="RUR294" s="309"/>
      <c r="RUS294" s="309"/>
      <c r="RUT294" s="309"/>
      <c r="RUU294" s="309"/>
      <c r="RUV294" s="309"/>
      <c r="RUW294" s="309"/>
      <c r="RUX294" s="309"/>
      <c r="RUY294" s="309"/>
      <c r="RUZ294" s="309"/>
      <c r="RVA294" s="309"/>
      <c r="RVB294" s="309"/>
      <c r="RVC294" s="309"/>
      <c r="RVD294" s="309"/>
      <c r="RVE294" s="309"/>
      <c r="RVF294" s="309"/>
      <c r="RVG294" s="309"/>
      <c r="RVH294" s="309"/>
      <c r="RVI294" s="309"/>
      <c r="RVJ294" s="309"/>
      <c r="RVK294" s="309"/>
      <c r="RVL294" s="309"/>
      <c r="RVM294" s="309"/>
      <c r="RVN294" s="309"/>
      <c r="RVO294" s="309"/>
      <c r="RVP294" s="309"/>
      <c r="RVQ294" s="309"/>
      <c r="RVR294" s="309"/>
      <c r="RVS294" s="309"/>
      <c r="RVT294" s="309"/>
      <c r="RVU294" s="309"/>
      <c r="RVV294" s="309"/>
      <c r="RVW294" s="309"/>
      <c r="RVX294" s="309"/>
      <c r="RVY294" s="309"/>
      <c r="RVZ294" s="309"/>
      <c r="RWA294" s="309"/>
      <c r="RWB294" s="309"/>
      <c r="RWC294" s="309"/>
      <c r="RWD294" s="309"/>
      <c r="RWE294" s="309"/>
      <c r="RWF294" s="309"/>
      <c r="RWG294" s="309"/>
      <c r="RWH294" s="309"/>
      <c r="RWI294" s="309"/>
      <c r="RWJ294" s="309"/>
      <c r="RWK294" s="309"/>
      <c r="RWL294" s="309"/>
      <c r="RWM294" s="309"/>
      <c r="RWN294" s="309"/>
      <c r="RWO294" s="309"/>
      <c r="RWP294" s="309"/>
      <c r="RWQ294" s="309"/>
      <c r="RWR294" s="309"/>
      <c r="RWS294" s="309"/>
      <c r="RWT294" s="309"/>
      <c r="RWU294" s="309"/>
      <c r="RWV294" s="309"/>
      <c r="RWW294" s="309"/>
      <c r="RWX294" s="309"/>
      <c r="RWY294" s="309"/>
      <c r="RWZ294" s="309"/>
      <c r="RXA294" s="309"/>
      <c r="RXB294" s="309"/>
      <c r="RXC294" s="309"/>
      <c r="RXD294" s="309"/>
      <c r="RXE294" s="309"/>
      <c r="RXF294" s="309"/>
      <c r="RXG294" s="309"/>
      <c r="RXH294" s="309"/>
      <c r="RXI294" s="309"/>
      <c r="RXJ294" s="309"/>
      <c r="RXK294" s="309"/>
      <c r="RXL294" s="309"/>
      <c r="RXM294" s="309"/>
      <c r="RXN294" s="309"/>
      <c r="RXO294" s="309"/>
      <c r="RXP294" s="309"/>
      <c r="RXQ294" s="309"/>
      <c r="RXR294" s="309"/>
      <c r="RXS294" s="309"/>
      <c r="RXT294" s="309"/>
      <c r="RXU294" s="309"/>
      <c r="RXV294" s="309"/>
      <c r="RXW294" s="309"/>
      <c r="RXX294" s="309"/>
      <c r="RXY294" s="309"/>
      <c r="RXZ294" s="309"/>
      <c r="RYA294" s="309"/>
      <c r="RYB294" s="309"/>
      <c r="RYC294" s="309"/>
      <c r="RYD294" s="309"/>
      <c r="RYE294" s="309"/>
      <c r="RYF294" s="309"/>
      <c r="RYG294" s="309"/>
      <c r="RYH294" s="309"/>
      <c r="RYI294" s="309"/>
      <c r="RYJ294" s="309"/>
      <c r="RYK294" s="309"/>
      <c r="RYL294" s="309"/>
      <c r="RYM294" s="309"/>
      <c r="RYN294" s="309"/>
      <c r="RYO294" s="309"/>
      <c r="RYP294" s="309"/>
      <c r="RYQ294" s="309"/>
      <c r="RYR294" s="309"/>
      <c r="RYS294" s="309"/>
      <c r="RYT294" s="309"/>
      <c r="RYU294" s="309"/>
      <c r="RYV294" s="309"/>
      <c r="RYW294" s="309"/>
      <c r="RYX294" s="309"/>
      <c r="RYY294" s="309"/>
      <c r="RYZ294" s="309"/>
      <c r="RZA294" s="309"/>
      <c r="RZB294" s="309"/>
      <c r="RZC294" s="309"/>
      <c r="RZD294" s="309"/>
      <c r="RZE294" s="309"/>
      <c r="RZF294" s="309"/>
      <c r="RZG294" s="309"/>
      <c r="RZH294" s="309"/>
      <c r="RZI294" s="309"/>
      <c r="RZJ294" s="309"/>
      <c r="RZK294" s="309"/>
      <c r="RZL294" s="309"/>
      <c r="RZM294" s="309"/>
      <c r="RZN294" s="309"/>
      <c r="RZO294" s="309"/>
      <c r="RZP294" s="309"/>
      <c r="RZQ294" s="309"/>
      <c r="RZR294" s="309"/>
      <c r="RZS294" s="309"/>
      <c r="RZT294" s="309"/>
      <c r="RZU294" s="309"/>
      <c r="RZV294" s="309"/>
      <c r="RZW294" s="309"/>
      <c r="RZX294" s="309"/>
      <c r="RZY294" s="309"/>
      <c r="RZZ294" s="309"/>
      <c r="SAA294" s="309"/>
      <c r="SAB294" s="309"/>
      <c r="SAC294" s="309"/>
      <c r="SAD294" s="309"/>
      <c r="SAE294" s="309"/>
      <c r="SAF294" s="309"/>
      <c r="SAG294" s="309"/>
      <c r="SAH294" s="309"/>
      <c r="SAI294" s="309"/>
      <c r="SAJ294" s="309"/>
      <c r="SAK294" s="309"/>
      <c r="SAL294" s="309"/>
      <c r="SAM294" s="309"/>
      <c r="SAN294" s="309"/>
      <c r="SAO294" s="309"/>
      <c r="SAP294" s="309"/>
      <c r="SAQ294" s="309"/>
      <c r="SAR294" s="309"/>
      <c r="SAS294" s="309"/>
      <c r="SAT294" s="309"/>
      <c r="SAU294" s="309"/>
      <c r="SAV294" s="309"/>
      <c r="SAW294" s="309"/>
      <c r="SAX294" s="309"/>
      <c r="SAY294" s="309"/>
      <c r="SAZ294" s="309"/>
      <c r="SBA294" s="309"/>
      <c r="SBB294" s="309"/>
      <c r="SBC294" s="309"/>
      <c r="SBD294" s="309"/>
      <c r="SBE294" s="309"/>
      <c r="SBF294" s="309"/>
      <c r="SBG294" s="309"/>
      <c r="SBH294" s="309"/>
      <c r="SBI294" s="309"/>
      <c r="SBJ294" s="309"/>
      <c r="SBK294" s="309"/>
      <c r="SBL294" s="309"/>
      <c r="SBM294" s="309"/>
      <c r="SBN294" s="309"/>
      <c r="SBO294" s="309"/>
      <c r="SBP294" s="309"/>
      <c r="SBQ294" s="309"/>
      <c r="SBR294" s="309"/>
      <c r="SBS294" s="309"/>
      <c r="SBT294" s="309"/>
      <c r="SBU294" s="309"/>
      <c r="SBV294" s="309"/>
      <c r="SBW294" s="309"/>
      <c r="SBX294" s="309"/>
      <c r="SBY294" s="309"/>
      <c r="SBZ294" s="309"/>
      <c r="SCA294" s="309"/>
      <c r="SCB294" s="309"/>
      <c r="SCC294" s="309"/>
      <c r="SCD294" s="309"/>
      <c r="SCE294" s="309"/>
      <c r="SCF294" s="309"/>
      <c r="SCG294" s="309"/>
      <c r="SCH294" s="309"/>
      <c r="SCI294" s="309"/>
      <c r="SCJ294" s="309"/>
      <c r="SCK294" s="309"/>
      <c r="SCL294" s="309"/>
      <c r="SCM294" s="309"/>
      <c r="SCN294" s="309"/>
      <c r="SCO294" s="309"/>
      <c r="SCP294" s="309"/>
      <c r="SCQ294" s="309"/>
      <c r="SCR294" s="309"/>
      <c r="SCS294" s="309"/>
      <c r="SCT294" s="309"/>
      <c r="SCU294" s="309"/>
      <c r="SCV294" s="309"/>
      <c r="SCW294" s="309"/>
      <c r="SCX294" s="309"/>
      <c r="SCY294" s="309"/>
      <c r="SCZ294" s="309"/>
      <c r="SDA294" s="309"/>
      <c r="SDB294" s="309"/>
      <c r="SDC294" s="309"/>
      <c r="SDD294" s="309"/>
      <c r="SDE294" s="309"/>
      <c r="SDF294" s="309"/>
      <c r="SDG294" s="309"/>
      <c r="SDH294" s="309"/>
      <c r="SDI294" s="309"/>
      <c r="SDJ294" s="309"/>
      <c r="SDK294" s="309"/>
      <c r="SDL294" s="309"/>
      <c r="SDM294" s="309"/>
      <c r="SDN294" s="309"/>
      <c r="SDO294" s="309"/>
      <c r="SDP294" s="309"/>
      <c r="SDQ294" s="309"/>
      <c r="SDR294" s="309"/>
      <c r="SDS294" s="309"/>
      <c r="SDT294" s="309"/>
      <c r="SDU294" s="309"/>
      <c r="SDV294" s="309"/>
      <c r="SDW294" s="309"/>
      <c r="SDX294" s="309"/>
      <c r="SDY294" s="309"/>
      <c r="SDZ294" s="309"/>
      <c r="SEA294" s="309"/>
      <c r="SEB294" s="309"/>
      <c r="SEC294" s="309"/>
      <c r="SED294" s="309"/>
      <c r="SEE294" s="309"/>
      <c r="SEF294" s="309"/>
      <c r="SEG294" s="309"/>
      <c r="SEH294" s="309"/>
      <c r="SEI294" s="309"/>
      <c r="SEJ294" s="309"/>
      <c r="SEK294" s="309"/>
      <c r="SEL294" s="309"/>
      <c r="SEM294" s="309"/>
      <c r="SEN294" s="309"/>
      <c r="SEO294" s="309"/>
      <c r="SEP294" s="309"/>
      <c r="SEQ294" s="309"/>
      <c r="SER294" s="309"/>
      <c r="SES294" s="309"/>
      <c r="SET294" s="309"/>
      <c r="SEU294" s="309"/>
      <c r="SEV294" s="309"/>
      <c r="SEW294" s="309"/>
      <c r="SEX294" s="309"/>
      <c r="SEY294" s="309"/>
      <c r="SEZ294" s="309"/>
      <c r="SFA294" s="309"/>
      <c r="SFB294" s="309"/>
      <c r="SFC294" s="309"/>
      <c r="SFD294" s="309"/>
      <c r="SFE294" s="309"/>
      <c r="SFF294" s="309"/>
      <c r="SFG294" s="309"/>
      <c r="SFH294" s="309"/>
      <c r="SFI294" s="309"/>
      <c r="SFJ294" s="309"/>
      <c r="SFK294" s="309"/>
      <c r="SFL294" s="309"/>
      <c r="SFM294" s="309"/>
      <c r="SFN294" s="309"/>
      <c r="SFO294" s="309"/>
      <c r="SFP294" s="309"/>
      <c r="SFQ294" s="309"/>
      <c r="SFR294" s="309"/>
      <c r="SFS294" s="309"/>
      <c r="SFT294" s="309"/>
      <c r="SFU294" s="309"/>
      <c r="SFV294" s="309"/>
      <c r="SFW294" s="309"/>
      <c r="SFX294" s="309"/>
      <c r="SFY294" s="309"/>
      <c r="SFZ294" s="309"/>
      <c r="SGA294" s="309"/>
      <c r="SGB294" s="309"/>
      <c r="SGC294" s="309"/>
      <c r="SGD294" s="309"/>
      <c r="SGE294" s="309"/>
      <c r="SGF294" s="309"/>
      <c r="SGG294" s="309"/>
      <c r="SGH294" s="309"/>
      <c r="SGI294" s="309"/>
      <c r="SGJ294" s="309"/>
      <c r="SGK294" s="309"/>
      <c r="SGL294" s="309"/>
      <c r="SGM294" s="309"/>
      <c r="SGN294" s="309"/>
      <c r="SGO294" s="309"/>
      <c r="SGP294" s="309"/>
      <c r="SGQ294" s="309"/>
      <c r="SGR294" s="309"/>
      <c r="SGS294" s="309"/>
      <c r="SGT294" s="309"/>
      <c r="SGU294" s="309"/>
      <c r="SGV294" s="309"/>
      <c r="SGW294" s="309"/>
      <c r="SGX294" s="309"/>
      <c r="SGY294" s="309"/>
      <c r="SGZ294" s="309"/>
      <c r="SHA294" s="309"/>
      <c r="SHB294" s="309"/>
      <c r="SHC294" s="309"/>
      <c r="SHD294" s="309"/>
      <c r="SHE294" s="309"/>
      <c r="SHF294" s="309"/>
      <c r="SHG294" s="309"/>
      <c r="SHH294" s="309"/>
      <c r="SHI294" s="309"/>
      <c r="SHJ294" s="309"/>
      <c r="SHK294" s="309"/>
      <c r="SHL294" s="309"/>
      <c r="SHM294" s="309"/>
      <c r="SHN294" s="309"/>
      <c r="SHO294" s="309"/>
      <c r="SHP294" s="309"/>
      <c r="SHQ294" s="309"/>
      <c r="SHR294" s="309"/>
      <c r="SHS294" s="309"/>
      <c r="SHT294" s="309"/>
      <c r="SHU294" s="309"/>
      <c r="SHV294" s="309"/>
      <c r="SHW294" s="309"/>
      <c r="SHX294" s="309"/>
      <c r="SHY294" s="309"/>
      <c r="SHZ294" s="309"/>
      <c r="SIA294" s="309"/>
      <c r="SIB294" s="309"/>
      <c r="SIC294" s="309"/>
      <c r="SID294" s="309"/>
      <c r="SIE294" s="309"/>
      <c r="SIF294" s="309"/>
      <c r="SIG294" s="309"/>
      <c r="SIH294" s="309"/>
      <c r="SII294" s="309"/>
      <c r="SIJ294" s="309"/>
      <c r="SIK294" s="309"/>
      <c r="SIL294" s="309"/>
      <c r="SIM294" s="309"/>
      <c r="SIN294" s="309"/>
      <c r="SIO294" s="309"/>
      <c r="SIP294" s="309"/>
      <c r="SIQ294" s="309"/>
      <c r="SIR294" s="309"/>
      <c r="SIS294" s="309"/>
      <c r="SIT294" s="309"/>
      <c r="SIU294" s="309"/>
      <c r="SIV294" s="309"/>
      <c r="SIW294" s="309"/>
      <c r="SIX294" s="309"/>
      <c r="SIY294" s="309"/>
      <c r="SIZ294" s="309"/>
      <c r="SJA294" s="309"/>
      <c r="SJB294" s="309"/>
      <c r="SJC294" s="309"/>
      <c r="SJD294" s="309"/>
      <c r="SJE294" s="309"/>
      <c r="SJF294" s="309"/>
      <c r="SJG294" s="309"/>
      <c r="SJH294" s="309"/>
      <c r="SJI294" s="309"/>
      <c r="SJJ294" s="309"/>
      <c r="SJK294" s="309"/>
      <c r="SJL294" s="309"/>
      <c r="SJM294" s="309"/>
      <c r="SJN294" s="309"/>
      <c r="SJO294" s="309"/>
      <c r="SJP294" s="309"/>
      <c r="SJQ294" s="309"/>
      <c r="SJR294" s="309"/>
      <c r="SJS294" s="309"/>
      <c r="SJT294" s="309"/>
      <c r="SJU294" s="309"/>
      <c r="SJV294" s="309"/>
      <c r="SJW294" s="309"/>
      <c r="SJX294" s="309"/>
      <c r="SJY294" s="309"/>
      <c r="SJZ294" s="309"/>
      <c r="SKA294" s="309"/>
      <c r="SKB294" s="309"/>
      <c r="SKC294" s="309"/>
      <c r="SKD294" s="309"/>
      <c r="SKE294" s="309"/>
      <c r="SKF294" s="309"/>
      <c r="SKG294" s="309"/>
      <c r="SKH294" s="309"/>
      <c r="SKI294" s="309"/>
      <c r="SKJ294" s="309"/>
      <c r="SKK294" s="309"/>
      <c r="SKL294" s="309"/>
      <c r="SKM294" s="309"/>
      <c r="SKN294" s="309"/>
      <c r="SKO294" s="309"/>
      <c r="SKP294" s="309"/>
      <c r="SKQ294" s="309"/>
      <c r="SKR294" s="309"/>
      <c r="SKS294" s="309"/>
      <c r="SKT294" s="309"/>
      <c r="SKU294" s="309"/>
      <c r="SKV294" s="309"/>
      <c r="SKW294" s="309"/>
      <c r="SKX294" s="309"/>
      <c r="SKY294" s="309"/>
      <c r="SKZ294" s="309"/>
      <c r="SLA294" s="309"/>
      <c r="SLB294" s="309"/>
      <c r="SLC294" s="309"/>
      <c r="SLD294" s="309"/>
      <c r="SLE294" s="309"/>
      <c r="SLF294" s="309"/>
      <c r="SLG294" s="309"/>
      <c r="SLH294" s="309"/>
      <c r="SLI294" s="309"/>
      <c r="SLJ294" s="309"/>
      <c r="SLK294" s="309"/>
      <c r="SLL294" s="309"/>
      <c r="SLM294" s="309"/>
      <c r="SLN294" s="309"/>
      <c r="SLO294" s="309"/>
      <c r="SLP294" s="309"/>
      <c r="SLQ294" s="309"/>
      <c r="SLR294" s="309"/>
      <c r="SLS294" s="309"/>
      <c r="SLT294" s="309"/>
      <c r="SLU294" s="309"/>
      <c r="SLV294" s="309"/>
      <c r="SLW294" s="309"/>
      <c r="SLX294" s="309"/>
      <c r="SLY294" s="309"/>
      <c r="SLZ294" s="309"/>
      <c r="SMA294" s="309"/>
      <c r="SMB294" s="309"/>
      <c r="SMC294" s="309"/>
      <c r="SMD294" s="309"/>
      <c r="SME294" s="309"/>
      <c r="SMF294" s="309"/>
      <c r="SMG294" s="309"/>
      <c r="SMH294" s="309"/>
      <c r="SMI294" s="309"/>
      <c r="SMJ294" s="309"/>
      <c r="SMK294" s="309"/>
      <c r="SML294" s="309"/>
      <c r="SMM294" s="309"/>
      <c r="SMN294" s="309"/>
      <c r="SMO294" s="309"/>
      <c r="SMP294" s="309"/>
      <c r="SMQ294" s="309"/>
      <c r="SMR294" s="309"/>
      <c r="SMS294" s="309"/>
      <c r="SMT294" s="309"/>
      <c r="SMU294" s="309"/>
      <c r="SMV294" s="309"/>
      <c r="SMW294" s="309"/>
      <c r="SMX294" s="309"/>
      <c r="SMY294" s="309"/>
      <c r="SMZ294" s="309"/>
      <c r="SNA294" s="309"/>
      <c r="SNB294" s="309"/>
      <c r="SNC294" s="309"/>
      <c r="SND294" s="309"/>
      <c r="SNE294" s="309"/>
      <c r="SNF294" s="309"/>
      <c r="SNG294" s="309"/>
      <c r="SNH294" s="309"/>
      <c r="SNI294" s="309"/>
      <c r="SNJ294" s="309"/>
      <c r="SNK294" s="309"/>
      <c r="SNL294" s="309"/>
      <c r="SNM294" s="309"/>
      <c r="SNN294" s="309"/>
      <c r="SNO294" s="309"/>
      <c r="SNP294" s="309"/>
      <c r="SNQ294" s="309"/>
      <c r="SNR294" s="309"/>
      <c r="SNS294" s="309"/>
      <c r="SNT294" s="309"/>
      <c r="SNU294" s="309"/>
      <c r="SNV294" s="309"/>
      <c r="SNW294" s="309"/>
      <c r="SNX294" s="309"/>
      <c r="SNY294" s="309"/>
      <c r="SNZ294" s="309"/>
      <c r="SOA294" s="309"/>
      <c r="SOB294" s="309"/>
      <c r="SOC294" s="309"/>
      <c r="SOD294" s="309"/>
      <c r="SOE294" s="309"/>
      <c r="SOF294" s="309"/>
      <c r="SOG294" s="309"/>
      <c r="SOH294" s="309"/>
      <c r="SOI294" s="309"/>
      <c r="SOJ294" s="309"/>
      <c r="SOK294" s="309"/>
      <c r="SOL294" s="309"/>
      <c r="SOM294" s="309"/>
      <c r="SON294" s="309"/>
      <c r="SOO294" s="309"/>
      <c r="SOP294" s="309"/>
      <c r="SOQ294" s="309"/>
      <c r="SOR294" s="309"/>
      <c r="SOS294" s="309"/>
      <c r="SOT294" s="309"/>
      <c r="SOU294" s="309"/>
      <c r="SOV294" s="309"/>
      <c r="SOW294" s="309"/>
      <c r="SOX294" s="309"/>
      <c r="SOY294" s="309"/>
      <c r="SOZ294" s="309"/>
      <c r="SPA294" s="309"/>
      <c r="SPB294" s="309"/>
      <c r="SPC294" s="309"/>
      <c r="SPD294" s="309"/>
      <c r="SPE294" s="309"/>
      <c r="SPF294" s="309"/>
      <c r="SPG294" s="309"/>
      <c r="SPH294" s="309"/>
      <c r="SPI294" s="309"/>
      <c r="SPJ294" s="309"/>
      <c r="SPK294" s="309"/>
      <c r="SPL294" s="309"/>
      <c r="SPM294" s="309"/>
      <c r="SPN294" s="309"/>
      <c r="SPO294" s="309"/>
      <c r="SPP294" s="309"/>
      <c r="SPQ294" s="309"/>
      <c r="SPR294" s="309"/>
      <c r="SPS294" s="309"/>
      <c r="SPT294" s="309"/>
      <c r="SPU294" s="309"/>
      <c r="SPV294" s="309"/>
      <c r="SPW294" s="309"/>
      <c r="SPX294" s="309"/>
      <c r="SPY294" s="309"/>
      <c r="SPZ294" s="309"/>
      <c r="SQA294" s="309"/>
      <c r="SQB294" s="309"/>
      <c r="SQC294" s="309"/>
      <c r="SQD294" s="309"/>
      <c r="SQE294" s="309"/>
      <c r="SQF294" s="309"/>
      <c r="SQG294" s="309"/>
      <c r="SQH294" s="309"/>
      <c r="SQI294" s="309"/>
      <c r="SQJ294" s="309"/>
      <c r="SQK294" s="309"/>
      <c r="SQL294" s="309"/>
      <c r="SQM294" s="309"/>
      <c r="SQN294" s="309"/>
      <c r="SQO294" s="309"/>
      <c r="SQP294" s="309"/>
      <c r="SQQ294" s="309"/>
      <c r="SQR294" s="309"/>
      <c r="SQS294" s="309"/>
      <c r="SQT294" s="309"/>
      <c r="SQU294" s="309"/>
      <c r="SQV294" s="309"/>
      <c r="SQW294" s="309"/>
      <c r="SQX294" s="309"/>
      <c r="SQY294" s="309"/>
      <c r="SQZ294" s="309"/>
      <c r="SRA294" s="309"/>
      <c r="SRB294" s="309"/>
      <c r="SRC294" s="309"/>
      <c r="SRD294" s="309"/>
      <c r="SRE294" s="309"/>
      <c r="SRF294" s="309"/>
      <c r="SRG294" s="309"/>
      <c r="SRH294" s="309"/>
      <c r="SRI294" s="309"/>
      <c r="SRJ294" s="309"/>
      <c r="SRK294" s="309"/>
      <c r="SRL294" s="309"/>
      <c r="SRM294" s="309"/>
      <c r="SRN294" s="309"/>
      <c r="SRO294" s="309"/>
      <c r="SRP294" s="309"/>
      <c r="SRQ294" s="309"/>
      <c r="SRR294" s="309"/>
      <c r="SRS294" s="309"/>
      <c r="SRT294" s="309"/>
      <c r="SRU294" s="309"/>
      <c r="SRV294" s="309"/>
      <c r="SRW294" s="309"/>
      <c r="SRX294" s="309"/>
      <c r="SRY294" s="309"/>
      <c r="SRZ294" s="309"/>
      <c r="SSA294" s="309"/>
      <c r="SSB294" s="309"/>
      <c r="SSC294" s="309"/>
      <c r="SSD294" s="309"/>
      <c r="SSE294" s="309"/>
      <c r="SSF294" s="309"/>
      <c r="SSG294" s="309"/>
      <c r="SSH294" s="309"/>
      <c r="SSI294" s="309"/>
      <c r="SSJ294" s="309"/>
      <c r="SSK294" s="309"/>
      <c r="SSL294" s="309"/>
      <c r="SSM294" s="309"/>
      <c r="SSN294" s="309"/>
      <c r="SSO294" s="309"/>
      <c r="SSP294" s="309"/>
      <c r="SSQ294" s="309"/>
      <c r="SSR294" s="309"/>
      <c r="SSS294" s="309"/>
      <c r="SST294" s="309"/>
      <c r="SSU294" s="309"/>
      <c r="SSV294" s="309"/>
      <c r="SSW294" s="309"/>
      <c r="SSX294" s="309"/>
      <c r="SSY294" s="309"/>
      <c r="SSZ294" s="309"/>
      <c r="STA294" s="309"/>
      <c r="STB294" s="309"/>
      <c r="STC294" s="309"/>
      <c r="STD294" s="309"/>
      <c r="STE294" s="309"/>
      <c r="STF294" s="309"/>
      <c r="STG294" s="309"/>
      <c r="STH294" s="309"/>
      <c r="STI294" s="309"/>
      <c r="STJ294" s="309"/>
      <c r="STK294" s="309"/>
      <c r="STL294" s="309"/>
      <c r="STM294" s="309"/>
      <c r="STN294" s="309"/>
      <c r="STO294" s="309"/>
      <c r="STP294" s="309"/>
      <c r="STQ294" s="309"/>
      <c r="STR294" s="309"/>
      <c r="STS294" s="309"/>
      <c r="STT294" s="309"/>
      <c r="STU294" s="309"/>
      <c r="STV294" s="309"/>
      <c r="STW294" s="309"/>
      <c r="STX294" s="309"/>
      <c r="STY294" s="309"/>
      <c r="STZ294" s="309"/>
      <c r="SUA294" s="309"/>
      <c r="SUB294" s="309"/>
      <c r="SUC294" s="309"/>
      <c r="SUD294" s="309"/>
      <c r="SUE294" s="309"/>
      <c r="SUF294" s="309"/>
      <c r="SUG294" s="309"/>
      <c r="SUH294" s="309"/>
      <c r="SUI294" s="309"/>
      <c r="SUJ294" s="309"/>
      <c r="SUK294" s="309"/>
      <c r="SUL294" s="309"/>
      <c r="SUM294" s="309"/>
      <c r="SUN294" s="309"/>
      <c r="SUO294" s="309"/>
      <c r="SUP294" s="309"/>
      <c r="SUQ294" s="309"/>
      <c r="SUR294" s="309"/>
      <c r="SUS294" s="309"/>
      <c r="SUT294" s="309"/>
      <c r="SUU294" s="309"/>
      <c r="SUV294" s="309"/>
      <c r="SUW294" s="309"/>
      <c r="SUX294" s="309"/>
      <c r="SUY294" s="309"/>
      <c r="SUZ294" s="309"/>
      <c r="SVA294" s="309"/>
      <c r="SVB294" s="309"/>
      <c r="SVC294" s="309"/>
      <c r="SVD294" s="309"/>
      <c r="SVE294" s="309"/>
      <c r="SVF294" s="309"/>
      <c r="SVG294" s="309"/>
      <c r="SVH294" s="309"/>
      <c r="SVI294" s="309"/>
      <c r="SVJ294" s="309"/>
      <c r="SVK294" s="309"/>
      <c r="SVL294" s="309"/>
      <c r="SVM294" s="309"/>
      <c r="SVN294" s="309"/>
      <c r="SVO294" s="309"/>
      <c r="SVP294" s="309"/>
      <c r="SVQ294" s="309"/>
      <c r="SVR294" s="309"/>
      <c r="SVS294" s="309"/>
      <c r="SVT294" s="309"/>
      <c r="SVU294" s="309"/>
      <c r="SVV294" s="309"/>
      <c r="SVW294" s="309"/>
      <c r="SVX294" s="309"/>
      <c r="SVY294" s="309"/>
      <c r="SVZ294" s="309"/>
      <c r="SWA294" s="309"/>
      <c r="SWB294" s="309"/>
      <c r="SWC294" s="309"/>
      <c r="SWD294" s="309"/>
      <c r="SWE294" s="309"/>
      <c r="SWF294" s="309"/>
      <c r="SWG294" s="309"/>
      <c r="SWH294" s="309"/>
      <c r="SWI294" s="309"/>
      <c r="SWJ294" s="309"/>
      <c r="SWK294" s="309"/>
      <c r="SWL294" s="309"/>
      <c r="SWM294" s="309"/>
      <c r="SWN294" s="309"/>
      <c r="SWO294" s="309"/>
      <c r="SWP294" s="309"/>
      <c r="SWQ294" s="309"/>
      <c r="SWR294" s="309"/>
      <c r="SWS294" s="309"/>
      <c r="SWT294" s="309"/>
      <c r="SWU294" s="309"/>
      <c r="SWV294" s="309"/>
      <c r="SWW294" s="309"/>
      <c r="SWX294" s="309"/>
      <c r="SWY294" s="309"/>
      <c r="SWZ294" s="309"/>
      <c r="SXA294" s="309"/>
      <c r="SXB294" s="309"/>
      <c r="SXC294" s="309"/>
      <c r="SXD294" s="309"/>
      <c r="SXE294" s="309"/>
      <c r="SXF294" s="309"/>
      <c r="SXG294" s="309"/>
      <c r="SXH294" s="309"/>
      <c r="SXI294" s="309"/>
      <c r="SXJ294" s="309"/>
      <c r="SXK294" s="309"/>
      <c r="SXL294" s="309"/>
      <c r="SXM294" s="309"/>
      <c r="SXN294" s="309"/>
      <c r="SXO294" s="309"/>
      <c r="SXP294" s="309"/>
      <c r="SXQ294" s="309"/>
      <c r="SXR294" s="309"/>
      <c r="SXS294" s="309"/>
      <c r="SXT294" s="309"/>
      <c r="SXU294" s="309"/>
      <c r="SXV294" s="309"/>
      <c r="SXW294" s="309"/>
      <c r="SXX294" s="309"/>
      <c r="SXY294" s="309"/>
      <c r="SXZ294" s="309"/>
      <c r="SYA294" s="309"/>
      <c r="SYB294" s="309"/>
      <c r="SYC294" s="309"/>
      <c r="SYD294" s="309"/>
      <c r="SYE294" s="309"/>
      <c r="SYF294" s="309"/>
      <c r="SYG294" s="309"/>
      <c r="SYH294" s="309"/>
      <c r="SYI294" s="309"/>
      <c r="SYJ294" s="309"/>
      <c r="SYK294" s="309"/>
      <c r="SYL294" s="309"/>
      <c r="SYM294" s="309"/>
      <c r="SYN294" s="309"/>
      <c r="SYO294" s="309"/>
      <c r="SYP294" s="309"/>
      <c r="SYQ294" s="309"/>
      <c r="SYR294" s="309"/>
      <c r="SYS294" s="309"/>
      <c r="SYT294" s="309"/>
      <c r="SYU294" s="309"/>
      <c r="SYV294" s="309"/>
      <c r="SYW294" s="309"/>
      <c r="SYX294" s="309"/>
      <c r="SYY294" s="309"/>
      <c r="SYZ294" s="309"/>
      <c r="SZA294" s="309"/>
      <c r="SZB294" s="309"/>
      <c r="SZC294" s="309"/>
      <c r="SZD294" s="309"/>
      <c r="SZE294" s="309"/>
      <c r="SZF294" s="309"/>
      <c r="SZG294" s="309"/>
      <c r="SZH294" s="309"/>
      <c r="SZI294" s="309"/>
      <c r="SZJ294" s="309"/>
      <c r="SZK294" s="309"/>
      <c r="SZL294" s="309"/>
      <c r="SZM294" s="309"/>
      <c r="SZN294" s="309"/>
      <c r="SZO294" s="309"/>
      <c r="SZP294" s="309"/>
      <c r="SZQ294" s="309"/>
      <c r="SZR294" s="309"/>
      <c r="SZS294" s="309"/>
      <c r="SZT294" s="309"/>
      <c r="SZU294" s="309"/>
      <c r="SZV294" s="309"/>
      <c r="SZW294" s="309"/>
      <c r="SZX294" s="309"/>
      <c r="SZY294" s="309"/>
      <c r="SZZ294" s="309"/>
      <c r="TAA294" s="309"/>
      <c r="TAB294" s="309"/>
      <c r="TAC294" s="309"/>
      <c r="TAD294" s="309"/>
      <c r="TAE294" s="309"/>
      <c r="TAF294" s="309"/>
      <c r="TAG294" s="309"/>
      <c r="TAH294" s="309"/>
      <c r="TAI294" s="309"/>
      <c r="TAJ294" s="309"/>
      <c r="TAK294" s="309"/>
      <c r="TAL294" s="309"/>
      <c r="TAM294" s="309"/>
      <c r="TAN294" s="309"/>
      <c r="TAO294" s="309"/>
      <c r="TAP294" s="309"/>
      <c r="TAQ294" s="309"/>
      <c r="TAR294" s="309"/>
      <c r="TAS294" s="309"/>
      <c r="TAT294" s="309"/>
      <c r="TAU294" s="309"/>
      <c r="TAV294" s="309"/>
      <c r="TAW294" s="309"/>
      <c r="TAX294" s="309"/>
      <c r="TAY294" s="309"/>
      <c r="TAZ294" s="309"/>
      <c r="TBA294" s="309"/>
      <c r="TBB294" s="309"/>
      <c r="TBC294" s="309"/>
      <c r="TBD294" s="309"/>
      <c r="TBE294" s="309"/>
      <c r="TBF294" s="309"/>
      <c r="TBG294" s="309"/>
      <c r="TBH294" s="309"/>
      <c r="TBI294" s="309"/>
      <c r="TBJ294" s="309"/>
      <c r="TBK294" s="309"/>
      <c r="TBL294" s="309"/>
      <c r="TBM294" s="309"/>
      <c r="TBN294" s="309"/>
      <c r="TBO294" s="309"/>
      <c r="TBP294" s="309"/>
      <c r="TBQ294" s="309"/>
      <c r="TBR294" s="309"/>
      <c r="TBS294" s="309"/>
      <c r="TBT294" s="309"/>
      <c r="TBU294" s="309"/>
      <c r="TBV294" s="309"/>
      <c r="TBW294" s="309"/>
      <c r="TBX294" s="309"/>
      <c r="TBY294" s="309"/>
      <c r="TBZ294" s="309"/>
      <c r="TCA294" s="309"/>
      <c r="TCB294" s="309"/>
      <c r="TCC294" s="309"/>
      <c r="TCD294" s="309"/>
      <c r="TCE294" s="309"/>
      <c r="TCF294" s="309"/>
      <c r="TCG294" s="309"/>
      <c r="TCH294" s="309"/>
      <c r="TCI294" s="309"/>
      <c r="TCJ294" s="309"/>
      <c r="TCK294" s="309"/>
      <c r="TCL294" s="309"/>
      <c r="TCM294" s="309"/>
      <c r="TCN294" s="309"/>
      <c r="TCO294" s="309"/>
      <c r="TCP294" s="309"/>
      <c r="TCQ294" s="309"/>
      <c r="TCR294" s="309"/>
      <c r="TCS294" s="309"/>
      <c r="TCT294" s="309"/>
      <c r="TCU294" s="309"/>
      <c r="TCV294" s="309"/>
      <c r="TCW294" s="309"/>
      <c r="TCX294" s="309"/>
      <c r="TCY294" s="309"/>
      <c r="TCZ294" s="309"/>
      <c r="TDA294" s="309"/>
      <c r="TDB294" s="309"/>
      <c r="TDC294" s="309"/>
      <c r="TDD294" s="309"/>
      <c r="TDE294" s="309"/>
      <c r="TDF294" s="309"/>
      <c r="TDG294" s="309"/>
      <c r="TDH294" s="309"/>
      <c r="TDI294" s="309"/>
      <c r="TDJ294" s="309"/>
      <c r="TDK294" s="309"/>
      <c r="TDL294" s="309"/>
      <c r="TDM294" s="309"/>
      <c r="TDN294" s="309"/>
      <c r="TDO294" s="309"/>
      <c r="TDP294" s="309"/>
      <c r="TDQ294" s="309"/>
      <c r="TDR294" s="309"/>
      <c r="TDS294" s="309"/>
      <c r="TDT294" s="309"/>
      <c r="TDU294" s="309"/>
      <c r="TDV294" s="309"/>
      <c r="TDW294" s="309"/>
      <c r="TDX294" s="309"/>
      <c r="TDY294" s="309"/>
      <c r="TDZ294" s="309"/>
      <c r="TEA294" s="309"/>
      <c r="TEB294" s="309"/>
      <c r="TEC294" s="309"/>
      <c r="TED294" s="309"/>
      <c r="TEE294" s="309"/>
      <c r="TEF294" s="309"/>
      <c r="TEG294" s="309"/>
      <c r="TEH294" s="309"/>
      <c r="TEI294" s="309"/>
      <c r="TEJ294" s="309"/>
      <c r="TEK294" s="309"/>
      <c r="TEL294" s="309"/>
      <c r="TEM294" s="309"/>
      <c r="TEN294" s="309"/>
      <c r="TEO294" s="309"/>
      <c r="TEP294" s="309"/>
      <c r="TEQ294" s="309"/>
      <c r="TER294" s="309"/>
      <c r="TES294" s="309"/>
      <c r="TET294" s="309"/>
      <c r="TEU294" s="309"/>
      <c r="TEV294" s="309"/>
      <c r="TEW294" s="309"/>
      <c r="TEX294" s="309"/>
      <c r="TEY294" s="309"/>
      <c r="TEZ294" s="309"/>
      <c r="TFA294" s="309"/>
      <c r="TFB294" s="309"/>
      <c r="TFC294" s="309"/>
      <c r="TFD294" s="309"/>
      <c r="TFE294" s="309"/>
      <c r="TFF294" s="309"/>
      <c r="TFG294" s="309"/>
      <c r="TFH294" s="309"/>
      <c r="TFI294" s="309"/>
      <c r="TFJ294" s="309"/>
      <c r="TFK294" s="309"/>
      <c r="TFL294" s="309"/>
      <c r="TFM294" s="309"/>
      <c r="TFN294" s="309"/>
      <c r="TFO294" s="309"/>
      <c r="TFP294" s="309"/>
      <c r="TFQ294" s="309"/>
      <c r="TFR294" s="309"/>
      <c r="TFS294" s="309"/>
      <c r="TFT294" s="309"/>
      <c r="TFU294" s="309"/>
      <c r="TFV294" s="309"/>
      <c r="TFW294" s="309"/>
      <c r="TFX294" s="309"/>
      <c r="TFY294" s="309"/>
      <c r="TFZ294" s="309"/>
      <c r="TGA294" s="309"/>
      <c r="TGB294" s="309"/>
      <c r="TGC294" s="309"/>
      <c r="TGD294" s="309"/>
      <c r="TGE294" s="309"/>
      <c r="TGF294" s="309"/>
      <c r="TGG294" s="309"/>
      <c r="TGH294" s="309"/>
      <c r="TGI294" s="309"/>
      <c r="TGJ294" s="309"/>
      <c r="TGK294" s="309"/>
      <c r="TGL294" s="309"/>
      <c r="TGM294" s="309"/>
      <c r="TGN294" s="309"/>
      <c r="TGO294" s="309"/>
      <c r="TGP294" s="309"/>
      <c r="TGQ294" s="309"/>
      <c r="TGR294" s="309"/>
      <c r="TGS294" s="309"/>
      <c r="TGT294" s="309"/>
      <c r="TGU294" s="309"/>
      <c r="TGV294" s="309"/>
      <c r="TGW294" s="309"/>
      <c r="TGX294" s="309"/>
      <c r="TGY294" s="309"/>
      <c r="TGZ294" s="309"/>
      <c r="THA294" s="309"/>
      <c r="THB294" s="309"/>
      <c r="THC294" s="309"/>
      <c r="THD294" s="309"/>
      <c r="THE294" s="309"/>
      <c r="THF294" s="309"/>
      <c r="THG294" s="309"/>
      <c r="THH294" s="309"/>
      <c r="THI294" s="309"/>
      <c r="THJ294" s="309"/>
      <c r="THK294" s="309"/>
      <c r="THL294" s="309"/>
      <c r="THM294" s="309"/>
      <c r="THN294" s="309"/>
      <c r="THO294" s="309"/>
      <c r="THP294" s="309"/>
      <c r="THQ294" s="309"/>
      <c r="THR294" s="309"/>
      <c r="THS294" s="309"/>
      <c r="THT294" s="309"/>
      <c r="THU294" s="309"/>
      <c r="THV294" s="309"/>
      <c r="THW294" s="309"/>
      <c r="THX294" s="309"/>
      <c r="THY294" s="309"/>
      <c r="THZ294" s="309"/>
      <c r="TIA294" s="309"/>
      <c r="TIB294" s="309"/>
      <c r="TIC294" s="309"/>
      <c r="TID294" s="309"/>
      <c r="TIE294" s="309"/>
      <c r="TIF294" s="309"/>
      <c r="TIG294" s="309"/>
      <c r="TIH294" s="309"/>
      <c r="TII294" s="309"/>
      <c r="TIJ294" s="309"/>
      <c r="TIK294" s="309"/>
      <c r="TIL294" s="309"/>
      <c r="TIM294" s="309"/>
      <c r="TIN294" s="309"/>
      <c r="TIO294" s="309"/>
      <c r="TIP294" s="309"/>
      <c r="TIQ294" s="309"/>
      <c r="TIR294" s="309"/>
      <c r="TIS294" s="309"/>
      <c r="TIT294" s="309"/>
      <c r="TIU294" s="309"/>
      <c r="TIV294" s="309"/>
      <c r="TIW294" s="309"/>
      <c r="TIX294" s="309"/>
      <c r="TIY294" s="309"/>
      <c r="TIZ294" s="309"/>
      <c r="TJA294" s="309"/>
      <c r="TJB294" s="309"/>
      <c r="TJC294" s="309"/>
      <c r="TJD294" s="309"/>
      <c r="TJE294" s="309"/>
      <c r="TJF294" s="309"/>
      <c r="TJG294" s="309"/>
      <c r="TJH294" s="309"/>
      <c r="TJI294" s="309"/>
      <c r="TJJ294" s="309"/>
      <c r="TJK294" s="309"/>
      <c r="TJL294" s="309"/>
      <c r="TJM294" s="309"/>
      <c r="TJN294" s="309"/>
      <c r="TJO294" s="309"/>
      <c r="TJP294" s="309"/>
      <c r="TJQ294" s="309"/>
      <c r="TJR294" s="309"/>
      <c r="TJS294" s="309"/>
      <c r="TJT294" s="309"/>
      <c r="TJU294" s="309"/>
      <c r="TJV294" s="309"/>
      <c r="TJW294" s="309"/>
      <c r="TJX294" s="309"/>
      <c r="TJY294" s="309"/>
      <c r="TJZ294" s="309"/>
      <c r="TKA294" s="309"/>
      <c r="TKB294" s="309"/>
      <c r="TKC294" s="309"/>
      <c r="TKD294" s="309"/>
      <c r="TKE294" s="309"/>
      <c r="TKF294" s="309"/>
      <c r="TKG294" s="309"/>
      <c r="TKH294" s="309"/>
      <c r="TKI294" s="309"/>
      <c r="TKJ294" s="309"/>
      <c r="TKK294" s="309"/>
      <c r="TKL294" s="309"/>
      <c r="TKM294" s="309"/>
      <c r="TKN294" s="309"/>
      <c r="TKO294" s="309"/>
      <c r="TKP294" s="309"/>
      <c r="TKQ294" s="309"/>
      <c r="TKR294" s="309"/>
      <c r="TKS294" s="309"/>
      <c r="TKT294" s="309"/>
      <c r="TKU294" s="309"/>
      <c r="TKV294" s="309"/>
      <c r="TKW294" s="309"/>
      <c r="TKX294" s="309"/>
      <c r="TKY294" s="309"/>
      <c r="TKZ294" s="309"/>
      <c r="TLA294" s="309"/>
      <c r="TLB294" s="309"/>
      <c r="TLC294" s="309"/>
      <c r="TLD294" s="309"/>
      <c r="TLE294" s="309"/>
      <c r="TLF294" s="309"/>
      <c r="TLG294" s="309"/>
      <c r="TLH294" s="309"/>
      <c r="TLI294" s="309"/>
      <c r="TLJ294" s="309"/>
      <c r="TLK294" s="309"/>
      <c r="TLL294" s="309"/>
      <c r="TLM294" s="309"/>
      <c r="TLN294" s="309"/>
      <c r="TLO294" s="309"/>
      <c r="TLP294" s="309"/>
      <c r="TLQ294" s="309"/>
      <c r="TLR294" s="309"/>
      <c r="TLS294" s="309"/>
      <c r="TLT294" s="309"/>
      <c r="TLU294" s="309"/>
      <c r="TLV294" s="309"/>
      <c r="TLW294" s="309"/>
      <c r="TLX294" s="309"/>
      <c r="TLY294" s="309"/>
      <c r="TLZ294" s="309"/>
      <c r="TMA294" s="309"/>
      <c r="TMB294" s="309"/>
      <c r="TMC294" s="309"/>
      <c r="TMD294" s="309"/>
      <c r="TME294" s="309"/>
      <c r="TMF294" s="309"/>
      <c r="TMG294" s="309"/>
      <c r="TMH294" s="309"/>
      <c r="TMI294" s="309"/>
      <c r="TMJ294" s="309"/>
      <c r="TMK294" s="309"/>
      <c r="TML294" s="309"/>
      <c r="TMM294" s="309"/>
      <c r="TMN294" s="309"/>
      <c r="TMO294" s="309"/>
      <c r="TMP294" s="309"/>
      <c r="TMQ294" s="309"/>
      <c r="TMR294" s="309"/>
      <c r="TMS294" s="309"/>
      <c r="TMT294" s="309"/>
      <c r="TMU294" s="309"/>
      <c r="TMV294" s="309"/>
      <c r="TMW294" s="309"/>
      <c r="TMX294" s="309"/>
      <c r="TMY294" s="309"/>
      <c r="TMZ294" s="309"/>
      <c r="TNA294" s="309"/>
      <c r="TNB294" s="309"/>
      <c r="TNC294" s="309"/>
      <c r="TND294" s="309"/>
      <c r="TNE294" s="309"/>
      <c r="TNF294" s="309"/>
      <c r="TNG294" s="309"/>
      <c r="TNH294" s="309"/>
      <c r="TNI294" s="309"/>
      <c r="TNJ294" s="309"/>
      <c r="TNK294" s="309"/>
      <c r="TNL294" s="309"/>
      <c r="TNM294" s="309"/>
      <c r="TNN294" s="309"/>
      <c r="TNO294" s="309"/>
      <c r="TNP294" s="309"/>
      <c r="TNQ294" s="309"/>
      <c r="TNR294" s="309"/>
      <c r="TNS294" s="309"/>
      <c r="TNT294" s="309"/>
      <c r="TNU294" s="309"/>
      <c r="TNV294" s="309"/>
      <c r="TNW294" s="309"/>
      <c r="TNX294" s="309"/>
      <c r="TNY294" s="309"/>
      <c r="TNZ294" s="309"/>
      <c r="TOA294" s="309"/>
      <c r="TOB294" s="309"/>
      <c r="TOC294" s="309"/>
      <c r="TOD294" s="309"/>
      <c r="TOE294" s="309"/>
      <c r="TOF294" s="309"/>
      <c r="TOG294" s="309"/>
      <c r="TOH294" s="309"/>
      <c r="TOI294" s="309"/>
      <c r="TOJ294" s="309"/>
      <c r="TOK294" s="309"/>
      <c r="TOL294" s="309"/>
      <c r="TOM294" s="309"/>
      <c r="TON294" s="309"/>
      <c r="TOO294" s="309"/>
      <c r="TOP294" s="309"/>
      <c r="TOQ294" s="309"/>
      <c r="TOR294" s="309"/>
      <c r="TOS294" s="309"/>
      <c r="TOT294" s="309"/>
      <c r="TOU294" s="309"/>
      <c r="TOV294" s="309"/>
      <c r="TOW294" s="309"/>
      <c r="TOX294" s="309"/>
      <c r="TOY294" s="309"/>
      <c r="TOZ294" s="309"/>
      <c r="TPA294" s="309"/>
      <c r="TPB294" s="309"/>
      <c r="TPC294" s="309"/>
      <c r="TPD294" s="309"/>
      <c r="TPE294" s="309"/>
      <c r="TPF294" s="309"/>
      <c r="TPG294" s="309"/>
      <c r="TPH294" s="309"/>
      <c r="TPI294" s="309"/>
      <c r="TPJ294" s="309"/>
      <c r="TPK294" s="309"/>
      <c r="TPL294" s="309"/>
      <c r="TPM294" s="309"/>
      <c r="TPN294" s="309"/>
      <c r="TPO294" s="309"/>
      <c r="TPP294" s="309"/>
      <c r="TPQ294" s="309"/>
      <c r="TPR294" s="309"/>
      <c r="TPS294" s="309"/>
      <c r="TPT294" s="309"/>
      <c r="TPU294" s="309"/>
      <c r="TPV294" s="309"/>
      <c r="TPW294" s="309"/>
      <c r="TPX294" s="309"/>
      <c r="TPY294" s="309"/>
      <c r="TPZ294" s="309"/>
      <c r="TQA294" s="309"/>
      <c r="TQB294" s="309"/>
      <c r="TQC294" s="309"/>
      <c r="TQD294" s="309"/>
      <c r="TQE294" s="309"/>
      <c r="TQF294" s="309"/>
      <c r="TQG294" s="309"/>
      <c r="TQH294" s="309"/>
      <c r="TQI294" s="309"/>
      <c r="TQJ294" s="309"/>
      <c r="TQK294" s="309"/>
      <c r="TQL294" s="309"/>
      <c r="TQM294" s="309"/>
      <c r="TQN294" s="309"/>
      <c r="TQO294" s="309"/>
      <c r="TQP294" s="309"/>
      <c r="TQQ294" s="309"/>
      <c r="TQR294" s="309"/>
      <c r="TQS294" s="309"/>
      <c r="TQT294" s="309"/>
      <c r="TQU294" s="309"/>
      <c r="TQV294" s="309"/>
      <c r="TQW294" s="309"/>
      <c r="TQX294" s="309"/>
      <c r="TQY294" s="309"/>
      <c r="TQZ294" s="309"/>
      <c r="TRA294" s="309"/>
      <c r="TRB294" s="309"/>
      <c r="TRC294" s="309"/>
      <c r="TRD294" s="309"/>
      <c r="TRE294" s="309"/>
      <c r="TRF294" s="309"/>
      <c r="TRG294" s="309"/>
      <c r="TRH294" s="309"/>
      <c r="TRI294" s="309"/>
      <c r="TRJ294" s="309"/>
      <c r="TRK294" s="309"/>
      <c r="TRL294" s="309"/>
      <c r="TRM294" s="309"/>
      <c r="TRN294" s="309"/>
      <c r="TRO294" s="309"/>
      <c r="TRP294" s="309"/>
      <c r="TRQ294" s="309"/>
      <c r="TRR294" s="309"/>
      <c r="TRS294" s="309"/>
      <c r="TRT294" s="309"/>
      <c r="TRU294" s="309"/>
      <c r="TRV294" s="309"/>
      <c r="TRW294" s="309"/>
      <c r="TRX294" s="309"/>
      <c r="TRY294" s="309"/>
      <c r="TRZ294" s="309"/>
      <c r="TSA294" s="309"/>
      <c r="TSB294" s="309"/>
      <c r="TSC294" s="309"/>
      <c r="TSD294" s="309"/>
      <c r="TSE294" s="309"/>
      <c r="TSF294" s="309"/>
      <c r="TSG294" s="309"/>
      <c r="TSH294" s="309"/>
      <c r="TSI294" s="309"/>
      <c r="TSJ294" s="309"/>
      <c r="TSK294" s="309"/>
      <c r="TSL294" s="309"/>
      <c r="TSM294" s="309"/>
      <c r="TSN294" s="309"/>
      <c r="TSO294" s="309"/>
      <c r="TSP294" s="309"/>
      <c r="TSQ294" s="309"/>
      <c r="TSR294" s="309"/>
      <c r="TSS294" s="309"/>
      <c r="TST294" s="309"/>
      <c r="TSU294" s="309"/>
      <c r="TSV294" s="309"/>
      <c r="TSW294" s="309"/>
      <c r="TSX294" s="309"/>
      <c r="TSY294" s="309"/>
      <c r="TSZ294" s="309"/>
      <c r="TTA294" s="309"/>
      <c r="TTB294" s="309"/>
      <c r="TTC294" s="309"/>
      <c r="TTD294" s="309"/>
      <c r="TTE294" s="309"/>
      <c r="TTF294" s="309"/>
      <c r="TTG294" s="309"/>
      <c r="TTH294" s="309"/>
      <c r="TTI294" s="309"/>
      <c r="TTJ294" s="309"/>
      <c r="TTK294" s="309"/>
      <c r="TTL294" s="309"/>
      <c r="TTM294" s="309"/>
      <c r="TTN294" s="309"/>
      <c r="TTO294" s="309"/>
      <c r="TTP294" s="309"/>
      <c r="TTQ294" s="309"/>
      <c r="TTR294" s="309"/>
      <c r="TTS294" s="309"/>
      <c r="TTT294" s="309"/>
      <c r="TTU294" s="309"/>
      <c r="TTV294" s="309"/>
      <c r="TTW294" s="309"/>
      <c r="TTX294" s="309"/>
      <c r="TTY294" s="309"/>
      <c r="TTZ294" s="309"/>
      <c r="TUA294" s="309"/>
      <c r="TUB294" s="309"/>
      <c r="TUC294" s="309"/>
      <c r="TUD294" s="309"/>
      <c r="TUE294" s="309"/>
      <c r="TUF294" s="309"/>
      <c r="TUG294" s="309"/>
      <c r="TUH294" s="309"/>
      <c r="TUI294" s="309"/>
      <c r="TUJ294" s="309"/>
      <c r="TUK294" s="309"/>
      <c r="TUL294" s="309"/>
      <c r="TUM294" s="309"/>
      <c r="TUN294" s="309"/>
      <c r="TUO294" s="309"/>
      <c r="TUP294" s="309"/>
      <c r="TUQ294" s="309"/>
      <c r="TUR294" s="309"/>
      <c r="TUS294" s="309"/>
      <c r="TUT294" s="309"/>
      <c r="TUU294" s="309"/>
      <c r="TUV294" s="309"/>
      <c r="TUW294" s="309"/>
      <c r="TUX294" s="309"/>
      <c r="TUY294" s="309"/>
      <c r="TUZ294" s="309"/>
      <c r="TVA294" s="309"/>
      <c r="TVB294" s="309"/>
      <c r="TVC294" s="309"/>
      <c r="TVD294" s="309"/>
      <c r="TVE294" s="309"/>
      <c r="TVF294" s="309"/>
      <c r="TVG294" s="309"/>
      <c r="TVH294" s="309"/>
      <c r="TVI294" s="309"/>
      <c r="TVJ294" s="309"/>
      <c r="TVK294" s="309"/>
      <c r="TVL294" s="309"/>
      <c r="TVM294" s="309"/>
      <c r="TVN294" s="309"/>
      <c r="TVO294" s="309"/>
      <c r="TVP294" s="309"/>
      <c r="TVQ294" s="309"/>
      <c r="TVR294" s="309"/>
      <c r="TVS294" s="309"/>
      <c r="TVT294" s="309"/>
      <c r="TVU294" s="309"/>
      <c r="TVV294" s="309"/>
      <c r="TVW294" s="309"/>
      <c r="TVX294" s="309"/>
      <c r="TVY294" s="309"/>
      <c r="TVZ294" s="309"/>
      <c r="TWA294" s="309"/>
      <c r="TWB294" s="309"/>
      <c r="TWC294" s="309"/>
      <c r="TWD294" s="309"/>
      <c r="TWE294" s="309"/>
      <c r="TWF294" s="309"/>
      <c r="TWG294" s="309"/>
      <c r="TWH294" s="309"/>
      <c r="TWI294" s="309"/>
      <c r="TWJ294" s="309"/>
      <c r="TWK294" s="309"/>
      <c r="TWL294" s="309"/>
      <c r="TWM294" s="309"/>
      <c r="TWN294" s="309"/>
      <c r="TWO294" s="309"/>
      <c r="TWP294" s="309"/>
      <c r="TWQ294" s="309"/>
      <c r="TWR294" s="309"/>
      <c r="TWS294" s="309"/>
      <c r="TWT294" s="309"/>
      <c r="TWU294" s="309"/>
      <c r="TWV294" s="309"/>
      <c r="TWW294" s="309"/>
      <c r="TWX294" s="309"/>
      <c r="TWY294" s="309"/>
      <c r="TWZ294" s="309"/>
      <c r="TXA294" s="309"/>
      <c r="TXB294" s="309"/>
      <c r="TXC294" s="309"/>
      <c r="TXD294" s="309"/>
      <c r="TXE294" s="309"/>
      <c r="TXF294" s="309"/>
      <c r="TXG294" s="309"/>
      <c r="TXH294" s="309"/>
      <c r="TXI294" s="309"/>
      <c r="TXJ294" s="309"/>
      <c r="TXK294" s="309"/>
      <c r="TXL294" s="309"/>
      <c r="TXM294" s="309"/>
      <c r="TXN294" s="309"/>
      <c r="TXO294" s="309"/>
      <c r="TXP294" s="309"/>
      <c r="TXQ294" s="309"/>
      <c r="TXR294" s="309"/>
      <c r="TXS294" s="309"/>
      <c r="TXT294" s="309"/>
      <c r="TXU294" s="309"/>
      <c r="TXV294" s="309"/>
      <c r="TXW294" s="309"/>
      <c r="TXX294" s="309"/>
      <c r="TXY294" s="309"/>
      <c r="TXZ294" s="309"/>
      <c r="TYA294" s="309"/>
      <c r="TYB294" s="309"/>
      <c r="TYC294" s="309"/>
      <c r="TYD294" s="309"/>
      <c r="TYE294" s="309"/>
      <c r="TYF294" s="309"/>
      <c r="TYG294" s="309"/>
      <c r="TYH294" s="309"/>
      <c r="TYI294" s="309"/>
      <c r="TYJ294" s="309"/>
      <c r="TYK294" s="309"/>
      <c r="TYL294" s="309"/>
      <c r="TYM294" s="309"/>
      <c r="TYN294" s="309"/>
      <c r="TYO294" s="309"/>
      <c r="TYP294" s="309"/>
      <c r="TYQ294" s="309"/>
      <c r="TYR294" s="309"/>
      <c r="TYS294" s="309"/>
      <c r="TYT294" s="309"/>
      <c r="TYU294" s="309"/>
      <c r="TYV294" s="309"/>
      <c r="TYW294" s="309"/>
      <c r="TYX294" s="309"/>
      <c r="TYY294" s="309"/>
      <c r="TYZ294" s="309"/>
      <c r="TZA294" s="309"/>
      <c r="TZB294" s="309"/>
      <c r="TZC294" s="309"/>
      <c r="TZD294" s="309"/>
      <c r="TZE294" s="309"/>
      <c r="TZF294" s="309"/>
      <c r="TZG294" s="309"/>
      <c r="TZH294" s="309"/>
      <c r="TZI294" s="309"/>
      <c r="TZJ294" s="309"/>
      <c r="TZK294" s="309"/>
      <c r="TZL294" s="309"/>
      <c r="TZM294" s="309"/>
      <c r="TZN294" s="309"/>
      <c r="TZO294" s="309"/>
      <c r="TZP294" s="309"/>
      <c r="TZQ294" s="309"/>
      <c r="TZR294" s="309"/>
      <c r="TZS294" s="309"/>
      <c r="TZT294" s="309"/>
      <c r="TZU294" s="309"/>
      <c r="TZV294" s="309"/>
      <c r="TZW294" s="309"/>
      <c r="TZX294" s="309"/>
      <c r="TZY294" s="309"/>
      <c r="TZZ294" s="309"/>
      <c r="UAA294" s="309"/>
      <c r="UAB294" s="309"/>
      <c r="UAC294" s="309"/>
      <c r="UAD294" s="309"/>
      <c r="UAE294" s="309"/>
      <c r="UAF294" s="309"/>
      <c r="UAG294" s="309"/>
      <c r="UAH294" s="309"/>
      <c r="UAI294" s="309"/>
      <c r="UAJ294" s="309"/>
      <c r="UAK294" s="309"/>
      <c r="UAL294" s="309"/>
      <c r="UAM294" s="309"/>
      <c r="UAN294" s="309"/>
      <c r="UAO294" s="309"/>
      <c r="UAP294" s="309"/>
      <c r="UAQ294" s="309"/>
      <c r="UAR294" s="309"/>
      <c r="UAS294" s="309"/>
      <c r="UAT294" s="309"/>
      <c r="UAU294" s="309"/>
      <c r="UAV294" s="309"/>
      <c r="UAW294" s="309"/>
      <c r="UAX294" s="309"/>
      <c r="UAY294" s="309"/>
      <c r="UAZ294" s="309"/>
      <c r="UBA294" s="309"/>
      <c r="UBB294" s="309"/>
      <c r="UBC294" s="309"/>
      <c r="UBD294" s="309"/>
      <c r="UBE294" s="309"/>
      <c r="UBF294" s="309"/>
      <c r="UBG294" s="309"/>
      <c r="UBH294" s="309"/>
      <c r="UBI294" s="309"/>
      <c r="UBJ294" s="309"/>
      <c r="UBK294" s="309"/>
      <c r="UBL294" s="309"/>
      <c r="UBM294" s="309"/>
      <c r="UBN294" s="309"/>
      <c r="UBO294" s="309"/>
      <c r="UBP294" s="309"/>
      <c r="UBQ294" s="309"/>
      <c r="UBR294" s="309"/>
      <c r="UBS294" s="309"/>
      <c r="UBT294" s="309"/>
      <c r="UBU294" s="309"/>
      <c r="UBV294" s="309"/>
      <c r="UBW294" s="309"/>
      <c r="UBX294" s="309"/>
      <c r="UBY294" s="309"/>
      <c r="UBZ294" s="309"/>
      <c r="UCA294" s="309"/>
      <c r="UCB294" s="309"/>
      <c r="UCC294" s="309"/>
      <c r="UCD294" s="309"/>
      <c r="UCE294" s="309"/>
      <c r="UCF294" s="309"/>
      <c r="UCG294" s="309"/>
      <c r="UCH294" s="309"/>
      <c r="UCI294" s="309"/>
      <c r="UCJ294" s="309"/>
      <c r="UCK294" s="309"/>
      <c r="UCL294" s="309"/>
      <c r="UCM294" s="309"/>
      <c r="UCN294" s="309"/>
      <c r="UCO294" s="309"/>
      <c r="UCP294" s="309"/>
      <c r="UCQ294" s="309"/>
      <c r="UCR294" s="309"/>
      <c r="UCS294" s="309"/>
      <c r="UCT294" s="309"/>
      <c r="UCU294" s="309"/>
      <c r="UCV294" s="309"/>
      <c r="UCW294" s="309"/>
      <c r="UCX294" s="309"/>
      <c r="UCY294" s="309"/>
      <c r="UCZ294" s="309"/>
      <c r="UDA294" s="309"/>
      <c r="UDB294" s="309"/>
      <c r="UDC294" s="309"/>
      <c r="UDD294" s="309"/>
      <c r="UDE294" s="309"/>
      <c r="UDF294" s="309"/>
      <c r="UDG294" s="309"/>
      <c r="UDH294" s="309"/>
      <c r="UDI294" s="309"/>
      <c r="UDJ294" s="309"/>
      <c r="UDK294" s="309"/>
      <c r="UDL294" s="309"/>
      <c r="UDM294" s="309"/>
      <c r="UDN294" s="309"/>
      <c r="UDO294" s="309"/>
      <c r="UDP294" s="309"/>
      <c r="UDQ294" s="309"/>
      <c r="UDR294" s="309"/>
      <c r="UDS294" s="309"/>
      <c r="UDT294" s="309"/>
      <c r="UDU294" s="309"/>
      <c r="UDV294" s="309"/>
      <c r="UDW294" s="309"/>
      <c r="UDX294" s="309"/>
      <c r="UDY294" s="309"/>
      <c r="UDZ294" s="309"/>
      <c r="UEA294" s="309"/>
      <c r="UEB294" s="309"/>
      <c r="UEC294" s="309"/>
      <c r="UED294" s="309"/>
      <c r="UEE294" s="309"/>
      <c r="UEF294" s="309"/>
      <c r="UEG294" s="309"/>
      <c r="UEH294" s="309"/>
      <c r="UEI294" s="309"/>
      <c r="UEJ294" s="309"/>
      <c r="UEK294" s="309"/>
      <c r="UEL294" s="309"/>
      <c r="UEM294" s="309"/>
      <c r="UEN294" s="309"/>
      <c r="UEO294" s="309"/>
      <c r="UEP294" s="309"/>
      <c r="UEQ294" s="309"/>
      <c r="UER294" s="309"/>
      <c r="UES294" s="309"/>
      <c r="UET294" s="309"/>
      <c r="UEU294" s="309"/>
      <c r="UEV294" s="309"/>
      <c r="UEW294" s="309"/>
      <c r="UEX294" s="309"/>
      <c r="UEY294" s="309"/>
      <c r="UEZ294" s="309"/>
      <c r="UFA294" s="309"/>
      <c r="UFB294" s="309"/>
      <c r="UFC294" s="309"/>
      <c r="UFD294" s="309"/>
      <c r="UFE294" s="309"/>
      <c r="UFF294" s="309"/>
      <c r="UFG294" s="309"/>
      <c r="UFH294" s="309"/>
      <c r="UFI294" s="309"/>
      <c r="UFJ294" s="309"/>
      <c r="UFK294" s="309"/>
      <c r="UFL294" s="309"/>
      <c r="UFM294" s="309"/>
      <c r="UFN294" s="309"/>
      <c r="UFO294" s="309"/>
      <c r="UFP294" s="309"/>
      <c r="UFQ294" s="309"/>
      <c r="UFR294" s="309"/>
      <c r="UFS294" s="309"/>
      <c r="UFT294" s="309"/>
      <c r="UFU294" s="309"/>
      <c r="UFV294" s="309"/>
      <c r="UFW294" s="309"/>
      <c r="UFX294" s="309"/>
      <c r="UFY294" s="309"/>
      <c r="UFZ294" s="309"/>
      <c r="UGA294" s="309"/>
      <c r="UGB294" s="309"/>
      <c r="UGC294" s="309"/>
      <c r="UGD294" s="309"/>
      <c r="UGE294" s="309"/>
      <c r="UGF294" s="309"/>
      <c r="UGG294" s="309"/>
      <c r="UGH294" s="309"/>
      <c r="UGI294" s="309"/>
      <c r="UGJ294" s="309"/>
      <c r="UGK294" s="309"/>
      <c r="UGL294" s="309"/>
      <c r="UGM294" s="309"/>
      <c r="UGN294" s="309"/>
      <c r="UGO294" s="309"/>
      <c r="UGP294" s="309"/>
      <c r="UGQ294" s="309"/>
      <c r="UGR294" s="309"/>
      <c r="UGS294" s="309"/>
      <c r="UGT294" s="309"/>
      <c r="UGU294" s="309"/>
      <c r="UGV294" s="309"/>
      <c r="UGW294" s="309"/>
      <c r="UGX294" s="309"/>
      <c r="UGY294" s="309"/>
      <c r="UGZ294" s="309"/>
      <c r="UHA294" s="309"/>
      <c r="UHB294" s="309"/>
      <c r="UHC294" s="309"/>
      <c r="UHD294" s="309"/>
      <c r="UHE294" s="309"/>
      <c r="UHF294" s="309"/>
      <c r="UHG294" s="309"/>
      <c r="UHH294" s="309"/>
      <c r="UHI294" s="309"/>
      <c r="UHJ294" s="309"/>
      <c r="UHK294" s="309"/>
      <c r="UHL294" s="309"/>
      <c r="UHM294" s="309"/>
      <c r="UHN294" s="309"/>
      <c r="UHO294" s="309"/>
      <c r="UHP294" s="309"/>
      <c r="UHQ294" s="309"/>
      <c r="UHR294" s="309"/>
      <c r="UHS294" s="309"/>
      <c r="UHT294" s="309"/>
      <c r="UHU294" s="309"/>
      <c r="UHV294" s="309"/>
      <c r="UHW294" s="309"/>
      <c r="UHX294" s="309"/>
      <c r="UHY294" s="309"/>
      <c r="UHZ294" s="309"/>
      <c r="UIA294" s="309"/>
      <c r="UIB294" s="309"/>
      <c r="UIC294" s="309"/>
      <c r="UID294" s="309"/>
      <c r="UIE294" s="309"/>
      <c r="UIF294" s="309"/>
      <c r="UIG294" s="309"/>
      <c r="UIH294" s="309"/>
      <c r="UII294" s="309"/>
      <c r="UIJ294" s="309"/>
      <c r="UIK294" s="309"/>
      <c r="UIL294" s="309"/>
      <c r="UIM294" s="309"/>
      <c r="UIN294" s="309"/>
      <c r="UIO294" s="309"/>
      <c r="UIP294" s="309"/>
      <c r="UIQ294" s="309"/>
      <c r="UIR294" s="309"/>
      <c r="UIS294" s="309"/>
      <c r="UIT294" s="309"/>
      <c r="UIU294" s="309"/>
      <c r="UIV294" s="309"/>
      <c r="UIW294" s="309"/>
      <c r="UIX294" s="309"/>
      <c r="UIY294" s="309"/>
      <c r="UIZ294" s="309"/>
      <c r="UJA294" s="309"/>
      <c r="UJB294" s="309"/>
      <c r="UJC294" s="309"/>
      <c r="UJD294" s="309"/>
      <c r="UJE294" s="309"/>
      <c r="UJF294" s="309"/>
      <c r="UJG294" s="309"/>
      <c r="UJH294" s="309"/>
      <c r="UJI294" s="309"/>
      <c r="UJJ294" s="309"/>
      <c r="UJK294" s="309"/>
      <c r="UJL294" s="309"/>
      <c r="UJM294" s="309"/>
      <c r="UJN294" s="309"/>
      <c r="UJO294" s="309"/>
      <c r="UJP294" s="309"/>
      <c r="UJQ294" s="309"/>
      <c r="UJR294" s="309"/>
      <c r="UJS294" s="309"/>
      <c r="UJT294" s="309"/>
      <c r="UJU294" s="309"/>
      <c r="UJV294" s="309"/>
      <c r="UJW294" s="309"/>
      <c r="UJX294" s="309"/>
      <c r="UJY294" s="309"/>
      <c r="UJZ294" s="309"/>
      <c r="UKA294" s="309"/>
      <c r="UKB294" s="309"/>
      <c r="UKC294" s="309"/>
      <c r="UKD294" s="309"/>
      <c r="UKE294" s="309"/>
      <c r="UKF294" s="309"/>
      <c r="UKG294" s="309"/>
      <c r="UKH294" s="309"/>
      <c r="UKI294" s="309"/>
      <c r="UKJ294" s="309"/>
      <c r="UKK294" s="309"/>
      <c r="UKL294" s="309"/>
      <c r="UKM294" s="309"/>
      <c r="UKN294" s="309"/>
      <c r="UKO294" s="309"/>
      <c r="UKP294" s="309"/>
      <c r="UKQ294" s="309"/>
      <c r="UKR294" s="309"/>
      <c r="UKS294" s="309"/>
      <c r="UKT294" s="309"/>
      <c r="UKU294" s="309"/>
      <c r="UKV294" s="309"/>
      <c r="UKW294" s="309"/>
      <c r="UKX294" s="309"/>
      <c r="UKY294" s="309"/>
      <c r="UKZ294" s="309"/>
      <c r="ULA294" s="309"/>
      <c r="ULB294" s="309"/>
      <c r="ULC294" s="309"/>
      <c r="ULD294" s="309"/>
      <c r="ULE294" s="309"/>
      <c r="ULF294" s="309"/>
      <c r="ULG294" s="309"/>
      <c r="ULH294" s="309"/>
      <c r="ULI294" s="309"/>
      <c r="ULJ294" s="309"/>
      <c r="ULK294" s="309"/>
      <c r="ULL294" s="309"/>
      <c r="ULM294" s="309"/>
      <c r="ULN294" s="309"/>
      <c r="ULO294" s="309"/>
      <c r="ULP294" s="309"/>
      <c r="ULQ294" s="309"/>
      <c r="ULR294" s="309"/>
      <c r="ULS294" s="309"/>
      <c r="ULT294" s="309"/>
      <c r="ULU294" s="309"/>
      <c r="ULV294" s="309"/>
      <c r="ULW294" s="309"/>
      <c r="ULX294" s="309"/>
      <c r="ULY294" s="309"/>
      <c r="ULZ294" s="309"/>
      <c r="UMA294" s="309"/>
      <c r="UMB294" s="309"/>
      <c r="UMC294" s="309"/>
      <c r="UMD294" s="309"/>
      <c r="UME294" s="309"/>
      <c r="UMF294" s="309"/>
      <c r="UMG294" s="309"/>
      <c r="UMH294" s="309"/>
      <c r="UMI294" s="309"/>
      <c r="UMJ294" s="309"/>
      <c r="UMK294" s="309"/>
      <c r="UML294" s="309"/>
      <c r="UMM294" s="309"/>
      <c r="UMN294" s="309"/>
      <c r="UMO294" s="309"/>
      <c r="UMP294" s="309"/>
      <c r="UMQ294" s="309"/>
      <c r="UMR294" s="309"/>
      <c r="UMS294" s="309"/>
      <c r="UMT294" s="309"/>
      <c r="UMU294" s="309"/>
      <c r="UMV294" s="309"/>
      <c r="UMW294" s="309"/>
      <c r="UMX294" s="309"/>
      <c r="UMY294" s="309"/>
      <c r="UMZ294" s="309"/>
      <c r="UNA294" s="309"/>
      <c r="UNB294" s="309"/>
      <c r="UNC294" s="309"/>
      <c r="UND294" s="309"/>
      <c r="UNE294" s="309"/>
      <c r="UNF294" s="309"/>
      <c r="UNG294" s="309"/>
      <c r="UNH294" s="309"/>
      <c r="UNI294" s="309"/>
      <c r="UNJ294" s="309"/>
      <c r="UNK294" s="309"/>
      <c r="UNL294" s="309"/>
      <c r="UNM294" s="309"/>
      <c r="UNN294" s="309"/>
      <c r="UNO294" s="309"/>
      <c r="UNP294" s="309"/>
      <c r="UNQ294" s="309"/>
      <c r="UNR294" s="309"/>
      <c r="UNS294" s="309"/>
      <c r="UNT294" s="309"/>
      <c r="UNU294" s="309"/>
      <c r="UNV294" s="309"/>
      <c r="UNW294" s="309"/>
      <c r="UNX294" s="309"/>
      <c r="UNY294" s="309"/>
      <c r="UNZ294" s="309"/>
      <c r="UOA294" s="309"/>
      <c r="UOB294" s="309"/>
      <c r="UOC294" s="309"/>
      <c r="UOD294" s="309"/>
      <c r="UOE294" s="309"/>
      <c r="UOF294" s="309"/>
      <c r="UOG294" s="309"/>
      <c r="UOH294" s="309"/>
      <c r="UOI294" s="309"/>
      <c r="UOJ294" s="309"/>
      <c r="UOK294" s="309"/>
      <c r="UOL294" s="309"/>
      <c r="UOM294" s="309"/>
      <c r="UON294" s="309"/>
      <c r="UOO294" s="309"/>
      <c r="UOP294" s="309"/>
      <c r="UOQ294" s="309"/>
      <c r="UOR294" s="309"/>
      <c r="UOS294" s="309"/>
      <c r="UOT294" s="309"/>
      <c r="UOU294" s="309"/>
      <c r="UOV294" s="309"/>
      <c r="UOW294" s="309"/>
      <c r="UOX294" s="309"/>
      <c r="UOY294" s="309"/>
      <c r="UOZ294" s="309"/>
      <c r="UPA294" s="309"/>
      <c r="UPB294" s="309"/>
      <c r="UPC294" s="309"/>
      <c r="UPD294" s="309"/>
      <c r="UPE294" s="309"/>
      <c r="UPF294" s="309"/>
      <c r="UPG294" s="309"/>
      <c r="UPH294" s="309"/>
      <c r="UPI294" s="309"/>
      <c r="UPJ294" s="309"/>
      <c r="UPK294" s="309"/>
      <c r="UPL294" s="309"/>
      <c r="UPM294" s="309"/>
      <c r="UPN294" s="309"/>
      <c r="UPO294" s="309"/>
      <c r="UPP294" s="309"/>
      <c r="UPQ294" s="309"/>
      <c r="UPR294" s="309"/>
      <c r="UPS294" s="309"/>
      <c r="UPT294" s="309"/>
      <c r="UPU294" s="309"/>
      <c r="UPV294" s="309"/>
      <c r="UPW294" s="309"/>
      <c r="UPX294" s="309"/>
      <c r="UPY294" s="309"/>
      <c r="UPZ294" s="309"/>
      <c r="UQA294" s="309"/>
      <c r="UQB294" s="309"/>
      <c r="UQC294" s="309"/>
      <c r="UQD294" s="309"/>
      <c r="UQE294" s="309"/>
      <c r="UQF294" s="309"/>
      <c r="UQG294" s="309"/>
      <c r="UQH294" s="309"/>
      <c r="UQI294" s="309"/>
      <c r="UQJ294" s="309"/>
      <c r="UQK294" s="309"/>
      <c r="UQL294" s="309"/>
      <c r="UQM294" s="309"/>
      <c r="UQN294" s="309"/>
      <c r="UQO294" s="309"/>
      <c r="UQP294" s="309"/>
      <c r="UQQ294" s="309"/>
      <c r="UQR294" s="309"/>
      <c r="UQS294" s="309"/>
      <c r="UQT294" s="309"/>
      <c r="UQU294" s="309"/>
      <c r="UQV294" s="309"/>
      <c r="UQW294" s="309"/>
      <c r="UQX294" s="309"/>
      <c r="UQY294" s="309"/>
      <c r="UQZ294" s="309"/>
      <c r="URA294" s="309"/>
      <c r="URB294" s="309"/>
      <c r="URC294" s="309"/>
      <c r="URD294" s="309"/>
      <c r="URE294" s="309"/>
      <c r="URF294" s="309"/>
      <c r="URG294" s="309"/>
      <c r="URH294" s="309"/>
      <c r="URI294" s="309"/>
      <c r="URJ294" s="309"/>
      <c r="URK294" s="309"/>
      <c r="URL294" s="309"/>
      <c r="URM294" s="309"/>
      <c r="URN294" s="309"/>
      <c r="URO294" s="309"/>
      <c r="URP294" s="309"/>
      <c r="URQ294" s="309"/>
      <c r="URR294" s="309"/>
      <c r="URS294" s="309"/>
      <c r="URT294" s="309"/>
      <c r="URU294" s="309"/>
      <c r="URV294" s="309"/>
      <c r="URW294" s="309"/>
      <c r="URX294" s="309"/>
      <c r="URY294" s="309"/>
      <c r="URZ294" s="309"/>
      <c r="USA294" s="309"/>
      <c r="USB294" s="309"/>
      <c r="USC294" s="309"/>
      <c r="USD294" s="309"/>
      <c r="USE294" s="309"/>
      <c r="USF294" s="309"/>
      <c r="USG294" s="309"/>
      <c r="USH294" s="309"/>
      <c r="USI294" s="309"/>
      <c r="USJ294" s="309"/>
      <c r="USK294" s="309"/>
      <c r="USL294" s="309"/>
      <c r="USM294" s="309"/>
      <c r="USN294" s="309"/>
      <c r="USO294" s="309"/>
      <c r="USP294" s="309"/>
      <c r="USQ294" s="309"/>
      <c r="USR294" s="309"/>
      <c r="USS294" s="309"/>
      <c r="UST294" s="309"/>
      <c r="USU294" s="309"/>
      <c r="USV294" s="309"/>
      <c r="USW294" s="309"/>
      <c r="USX294" s="309"/>
      <c r="USY294" s="309"/>
      <c r="USZ294" s="309"/>
      <c r="UTA294" s="309"/>
      <c r="UTB294" s="309"/>
      <c r="UTC294" s="309"/>
      <c r="UTD294" s="309"/>
      <c r="UTE294" s="309"/>
      <c r="UTF294" s="309"/>
      <c r="UTG294" s="309"/>
      <c r="UTH294" s="309"/>
      <c r="UTI294" s="309"/>
      <c r="UTJ294" s="309"/>
      <c r="UTK294" s="309"/>
      <c r="UTL294" s="309"/>
      <c r="UTM294" s="309"/>
      <c r="UTN294" s="309"/>
      <c r="UTO294" s="309"/>
      <c r="UTP294" s="309"/>
      <c r="UTQ294" s="309"/>
      <c r="UTR294" s="309"/>
      <c r="UTS294" s="309"/>
      <c r="UTT294" s="309"/>
      <c r="UTU294" s="309"/>
      <c r="UTV294" s="309"/>
      <c r="UTW294" s="309"/>
      <c r="UTX294" s="309"/>
      <c r="UTY294" s="309"/>
      <c r="UTZ294" s="309"/>
      <c r="UUA294" s="309"/>
      <c r="UUB294" s="309"/>
      <c r="UUC294" s="309"/>
      <c r="UUD294" s="309"/>
      <c r="UUE294" s="309"/>
      <c r="UUF294" s="309"/>
      <c r="UUG294" s="309"/>
      <c r="UUH294" s="309"/>
      <c r="UUI294" s="309"/>
      <c r="UUJ294" s="309"/>
      <c r="UUK294" s="309"/>
      <c r="UUL294" s="309"/>
      <c r="UUM294" s="309"/>
      <c r="UUN294" s="309"/>
      <c r="UUO294" s="309"/>
      <c r="UUP294" s="309"/>
      <c r="UUQ294" s="309"/>
      <c r="UUR294" s="309"/>
      <c r="UUS294" s="309"/>
      <c r="UUT294" s="309"/>
      <c r="UUU294" s="309"/>
      <c r="UUV294" s="309"/>
      <c r="UUW294" s="309"/>
      <c r="UUX294" s="309"/>
      <c r="UUY294" s="309"/>
      <c r="UUZ294" s="309"/>
      <c r="UVA294" s="309"/>
      <c r="UVB294" s="309"/>
      <c r="UVC294" s="309"/>
      <c r="UVD294" s="309"/>
      <c r="UVE294" s="309"/>
      <c r="UVF294" s="309"/>
      <c r="UVG294" s="309"/>
      <c r="UVH294" s="309"/>
      <c r="UVI294" s="309"/>
      <c r="UVJ294" s="309"/>
      <c r="UVK294" s="309"/>
      <c r="UVL294" s="309"/>
      <c r="UVM294" s="309"/>
      <c r="UVN294" s="309"/>
      <c r="UVO294" s="309"/>
      <c r="UVP294" s="309"/>
      <c r="UVQ294" s="309"/>
      <c r="UVR294" s="309"/>
      <c r="UVS294" s="309"/>
      <c r="UVT294" s="309"/>
      <c r="UVU294" s="309"/>
      <c r="UVV294" s="309"/>
      <c r="UVW294" s="309"/>
      <c r="UVX294" s="309"/>
      <c r="UVY294" s="309"/>
      <c r="UVZ294" s="309"/>
      <c r="UWA294" s="309"/>
      <c r="UWB294" s="309"/>
      <c r="UWC294" s="309"/>
      <c r="UWD294" s="309"/>
      <c r="UWE294" s="309"/>
      <c r="UWF294" s="309"/>
      <c r="UWG294" s="309"/>
      <c r="UWH294" s="309"/>
      <c r="UWI294" s="309"/>
      <c r="UWJ294" s="309"/>
      <c r="UWK294" s="309"/>
      <c r="UWL294" s="309"/>
      <c r="UWM294" s="309"/>
      <c r="UWN294" s="309"/>
      <c r="UWO294" s="309"/>
      <c r="UWP294" s="309"/>
      <c r="UWQ294" s="309"/>
      <c r="UWR294" s="309"/>
      <c r="UWS294" s="309"/>
      <c r="UWT294" s="309"/>
      <c r="UWU294" s="309"/>
      <c r="UWV294" s="309"/>
      <c r="UWW294" s="309"/>
      <c r="UWX294" s="309"/>
      <c r="UWY294" s="309"/>
      <c r="UWZ294" s="309"/>
      <c r="UXA294" s="309"/>
      <c r="UXB294" s="309"/>
      <c r="UXC294" s="309"/>
      <c r="UXD294" s="309"/>
      <c r="UXE294" s="309"/>
      <c r="UXF294" s="309"/>
      <c r="UXG294" s="309"/>
      <c r="UXH294" s="309"/>
      <c r="UXI294" s="309"/>
      <c r="UXJ294" s="309"/>
      <c r="UXK294" s="309"/>
      <c r="UXL294" s="309"/>
      <c r="UXM294" s="309"/>
      <c r="UXN294" s="309"/>
      <c r="UXO294" s="309"/>
      <c r="UXP294" s="309"/>
      <c r="UXQ294" s="309"/>
      <c r="UXR294" s="309"/>
      <c r="UXS294" s="309"/>
      <c r="UXT294" s="309"/>
      <c r="UXU294" s="309"/>
      <c r="UXV294" s="309"/>
      <c r="UXW294" s="309"/>
      <c r="UXX294" s="309"/>
      <c r="UXY294" s="309"/>
      <c r="UXZ294" s="309"/>
      <c r="UYA294" s="309"/>
      <c r="UYB294" s="309"/>
      <c r="UYC294" s="309"/>
      <c r="UYD294" s="309"/>
      <c r="UYE294" s="309"/>
      <c r="UYF294" s="309"/>
      <c r="UYG294" s="309"/>
      <c r="UYH294" s="309"/>
      <c r="UYI294" s="309"/>
      <c r="UYJ294" s="309"/>
      <c r="UYK294" s="309"/>
      <c r="UYL294" s="309"/>
      <c r="UYM294" s="309"/>
      <c r="UYN294" s="309"/>
      <c r="UYO294" s="309"/>
      <c r="UYP294" s="309"/>
      <c r="UYQ294" s="309"/>
      <c r="UYR294" s="309"/>
      <c r="UYS294" s="309"/>
      <c r="UYT294" s="309"/>
      <c r="UYU294" s="309"/>
      <c r="UYV294" s="309"/>
      <c r="UYW294" s="309"/>
      <c r="UYX294" s="309"/>
      <c r="UYY294" s="309"/>
      <c r="UYZ294" s="309"/>
      <c r="UZA294" s="309"/>
      <c r="UZB294" s="309"/>
      <c r="UZC294" s="309"/>
      <c r="UZD294" s="309"/>
      <c r="UZE294" s="309"/>
      <c r="UZF294" s="309"/>
      <c r="UZG294" s="309"/>
      <c r="UZH294" s="309"/>
      <c r="UZI294" s="309"/>
      <c r="UZJ294" s="309"/>
      <c r="UZK294" s="309"/>
      <c r="UZL294" s="309"/>
      <c r="UZM294" s="309"/>
      <c r="UZN294" s="309"/>
      <c r="UZO294" s="309"/>
      <c r="UZP294" s="309"/>
      <c r="UZQ294" s="309"/>
      <c r="UZR294" s="309"/>
      <c r="UZS294" s="309"/>
      <c r="UZT294" s="309"/>
      <c r="UZU294" s="309"/>
      <c r="UZV294" s="309"/>
      <c r="UZW294" s="309"/>
      <c r="UZX294" s="309"/>
      <c r="UZY294" s="309"/>
      <c r="UZZ294" s="309"/>
      <c r="VAA294" s="309"/>
      <c r="VAB294" s="309"/>
      <c r="VAC294" s="309"/>
      <c r="VAD294" s="309"/>
      <c r="VAE294" s="309"/>
      <c r="VAF294" s="309"/>
      <c r="VAG294" s="309"/>
      <c r="VAH294" s="309"/>
      <c r="VAI294" s="309"/>
      <c r="VAJ294" s="309"/>
      <c r="VAK294" s="309"/>
      <c r="VAL294" s="309"/>
      <c r="VAM294" s="309"/>
      <c r="VAN294" s="309"/>
      <c r="VAO294" s="309"/>
      <c r="VAP294" s="309"/>
      <c r="VAQ294" s="309"/>
      <c r="VAR294" s="309"/>
      <c r="VAS294" s="309"/>
      <c r="VAT294" s="309"/>
      <c r="VAU294" s="309"/>
      <c r="VAV294" s="309"/>
      <c r="VAW294" s="309"/>
      <c r="VAX294" s="309"/>
      <c r="VAY294" s="309"/>
      <c r="VAZ294" s="309"/>
      <c r="VBA294" s="309"/>
      <c r="VBB294" s="309"/>
      <c r="VBC294" s="309"/>
      <c r="VBD294" s="309"/>
      <c r="VBE294" s="309"/>
      <c r="VBF294" s="309"/>
      <c r="VBG294" s="309"/>
      <c r="VBH294" s="309"/>
      <c r="VBI294" s="309"/>
      <c r="VBJ294" s="309"/>
      <c r="VBK294" s="309"/>
      <c r="VBL294" s="309"/>
      <c r="VBM294" s="309"/>
      <c r="VBN294" s="309"/>
      <c r="VBO294" s="309"/>
      <c r="VBP294" s="309"/>
      <c r="VBQ294" s="309"/>
      <c r="VBR294" s="309"/>
      <c r="VBS294" s="309"/>
      <c r="VBT294" s="309"/>
      <c r="VBU294" s="309"/>
      <c r="VBV294" s="309"/>
      <c r="VBW294" s="309"/>
      <c r="VBX294" s="309"/>
      <c r="VBY294" s="309"/>
      <c r="VBZ294" s="309"/>
      <c r="VCA294" s="309"/>
      <c r="VCB294" s="309"/>
      <c r="VCC294" s="309"/>
      <c r="VCD294" s="309"/>
      <c r="VCE294" s="309"/>
      <c r="VCF294" s="309"/>
      <c r="VCG294" s="309"/>
      <c r="VCH294" s="309"/>
      <c r="VCI294" s="309"/>
      <c r="VCJ294" s="309"/>
      <c r="VCK294" s="309"/>
      <c r="VCL294" s="309"/>
      <c r="VCM294" s="309"/>
      <c r="VCN294" s="309"/>
      <c r="VCO294" s="309"/>
      <c r="VCP294" s="309"/>
      <c r="VCQ294" s="309"/>
      <c r="VCR294" s="309"/>
      <c r="VCS294" s="309"/>
      <c r="VCT294" s="309"/>
      <c r="VCU294" s="309"/>
      <c r="VCV294" s="309"/>
      <c r="VCW294" s="309"/>
      <c r="VCX294" s="309"/>
      <c r="VCY294" s="309"/>
      <c r="VCZ294" s="309"/>
      <c r="VDA294" s="309"/>
      <c r="VDB294" s="309"/>
      <c r="VDC294" s="309"/>
      <c r="VDD294" s="309"/>
      <c r="VDE294" s="309"/>
      <c r="VDF294" s="309"/>
      <c r="VDG294" s="309"/>
      <c r="VDH294" s="309"/>
      <c r="VDI294" s="309"/>
      <c r="VDJ294" s="309"/>
      <c r="VDK294" s="309"/>
      <c r="VDL294" s="309"/>
      <c r="VDM294" s="309"/>
      <c r="VDN294" s="309"/>
      <c r="VDO294" s="309"/>
      <c r="VDP294" s="309"/>
      <c r="VDQ294" s="309"/>
      <c r="VDR294" s="309"/>
      <c r="VDS294" s="309"/>
      <c r="VDT294" s="309"/>
      <c r="VDU294" s="309"/>
      <c r="VDV294" s="309"/>
      <c r="VDW294" s="309"/>
      <c r="VDX294" s="309"/>
      <c r="VDY294" s="309"/>
      <c r="VDZ294" s="309"/>
      <c r="VEA294" s="309"/>
      <c r="VEB294" s="309"/>
      <c r="VEC294" s="309"/>
      <c r="VED294" s="309"/>
      <c r="VEE294" s="309"/>
      <c r="VEF294" s="309"/>
      <c r="VEG294" s="309"/>
      <c r="VEH294" s="309"/>
      <c r="VEI294" s="309"/>
      <c r="VEJ294" s="309"/>
      <c r="VEK294" s="309"/>
      <c r="VEL294" s="309"/>
      <c r="VEM294" s="309"/>
      <c r="VEN294" s="309"/>
      <c r="VEO294" s="309"/>
      <c r="VEP294" s="309"/>
      <c r="VEQ294" s="309"/>
      <c r="VER294" s="309"/>
      <c r="VES294" s="309"/>
      <c r="VET294" s="309"/>
      <c r="VEU294" s="309"/>
      <c r="VEV294" s="309"/>
      <c r="VEW294" s="309"/>
      <c r="VEX294" s="309"/>
      <c r="VEY294" s="309"/>
      <c r="VEZ294" s="309"/>
      <c r="VFA294" s="309"/>
      <c r="VFB294" s="309"/>
      <c r="VFC294" s="309"/>
      <c r="VFD294" s="309"/>
      <c r="VFE294" s="309"/>
      <c r="VFF294" s="309"/>
      <c r="VFG294" s="309"/>
      <c r="VFH294" s="309"/>
      <c r="VFI294" s="309"/>
      <c r="VFJ294" s="309"/>
      <c r="VFK294" s="309"/>
      <c r="VFL294" s="309"/>
      <c r="VFM294" s="309"/>
      <c r="VFN294" s="309"/>
      <c r="VFO294" s="309"/>
      <c r="VFP294" s="309"/>
      <c r="VFQ294" s="309"/>
      <c r="VFR294" s="309"/>
      <c r="VFS294" s="309"/>
      <c r="VFT294" s="309"/>
      <c r="VFU294" s="309"/>
      <c r="VFV294" s="309"/>
      <c r="VFW294" s="309"/>
      <c r="VFX294" s="309"/>
      <c r="VFY294" s="309"/>
      <c r="VFZ294" s="309"/>
      <c r="VGA294" s="309"/>
      <c r="VGB294" s="309"/>
      <c r="VGC294" s="309"/>
      <c r="VGD294" s="309"/>
      <c r="VGE294" s="309"/>
      <c r="VGF294" s="309"/>
      <c r="VGG294" s="309"/>
      <c r="VGH294" s="309"/>
      <c r="VGI294" s="309"/>
      <c r="VGJ294" s="309"/>
      <c r="VGK294" s="309"/>
      <c r="VGL294" s="309"/>
      <c r="VGM294" s="309"/>
      <c r="VGN294" s="309"/>
      <c r="VGO294" s="309"/>
      <c r="VGP294" s="309"/>
      <c r="VGQ294" s="309"/>
      <c r="VGR294" s="309"/>
      <c r="VGS294" s="309"/>
      <c r="VGT294" s="309"/>
      <c r="VGU294" s="309"/>
      <c r="VGV294" s="309"/>
      <c r="VGW294" s="309"/>
      <c r="VGX294" s="309"/>
      <c r="VGY294" s="309"/>
      <c r="VGZ294" s="309"/>
      <c r="VHA294" s="309"/>
      <c r="VHB294" s="309"/>
      <c r="VHC294" s="309"/>
      <c r="VHD294" s="309"/>
      <c r="VHE294" s="309"/>
      <c r="VHF294" s="309"/>
      <c r="VHG294" s="309"/>
      <c r="VHH294" s="309"/>
      <c r="VHI294" s="309"/>
      <c r="VHJ294" s="309"/>
      <c r="VHK294" s="309"/>
      <c r="VHL294" s="309"/>
      <c r="VHM294" s="309"/>
      <c r="VHN294" s="309"/>
      <c r="VHO294" s="309"/>
      <c r="VHP294" s="309"/>
      <c r="VHQ294" s="309"/>
      <c r="VHR294" s="309"/>
      <c r="VHS294" s="309"/>
      <c r="VHT294" s="309"/>
      <c r="VHU294" s="309"/>
      <c r="VHV294" s="309"/>
      <c r="VHW294" s="309"/>
      <c r="VHX294" s="309"/>
      <c r="VHY294" s="309"/>
      <c r="VHZ294" s="309"/>
      <c r="VIA294" s="309"/>
      <c r="VIB294" s="309"/>
      <c r="VIC294" s="309"/>
      <c r="VID294" s="309"/>
      <c r="VIE294" s="309"/>
      <c r="VIF294" s="309"/>
      <c r="VIG294" s="309"/>
      <c r="VIH294" s="309"/>
      <c r="VII294" s="309"/>
      <c r="VIJ294" s="309"/>
      <c r="VIK294" s="309"/>
      <c r="VIL294" s="309"/>
      <c r="VIM294" s="309"/>
      <c r="VIN294" s="309"/>
      <c r="VIO294" s="309"/>
      <c r="VIP294" s="309"/>
      <c r="VIQ294" s="309"/>
      <c r="VIR294" s="309"/>
      <c r="VIS294" s="309"/>
      <c r="VIT294" s="309"/>
      <c r="VIU294" s="309"/>
      <c r="VIV294" s="309"/>
      <c r="VIW294" s="309"/>
      <c r="VIX294" s="309"/>
      <c r="VIY294" s="309"/>
      <c r="VIZ294" s="309"/>
      <c r="VJA294" s="309"/>
      <c r="VJB294" s="309"/>
      <c r="VJC294" s="309"/>
      <c r="VJD294" s="309"/>
      <c r="VJE294" s="309"/>
      <c r="VJF294" s="309"/>
      <c r="VJG294" s="309"/>
      <c r="VJH294" s="309"/>
      <c r="VJI294" s="309"/>
      <c r="VJJ294" s="309"/>
      <c r="VJK294" s="309"/>
      <c r="VJL294" s="309"/>
      <c r="VJM294" s="309"/>
      <c r="VJN294" s="309"/>
      <c r="VJO294" s="309"/>
      <c r="VJP294" s="309"/>
      <c r="VJQ294" s="309"/>
      <c r="VJR294" s="309"/>
      <c r="VJS294" s="309"/>
      <c r="VJT294" s="309"/>
      <c r="VJU294" s="309"/>
      <c r="VJV294" s="309"/>
      <c r="VJW294" s="309"/>
      <c r="VJX294" s="309"/>
      <c r="VJY294" s="309"/>
      <c r="VJZ294" s="309"/>
      <c r="VKA294" s="309"/>
      <c r="VKB294" s="309"/>
      <c r="VKC294" s="309"/>
      <c r="VKD294" s="309"/>
      <c r="VKE294" s="309"/>
      <c r="VKF294" s="309"/>
      <c r="VKG294" s="309"/>
      <c r="VKH294" s="309"/>
      <c r="VKI294" s="309"/>
      <c r="VKJ294" s="309"/>
      <c r="VKK294" s="309"/>
      <c r="VKL294" s="309"/>
      <c r="VKM294" s="309"/>
      <c r="VKN294" s="309"/>
      <c r="VKO294" s="309"/>
      <c r="VKP294" s="309"/>
      <c r="VKQ294" s="309"/>
      <c r="VKR294" s="309"/>
      <c r="VKS294" s="309"/>
      <c r="VKT294" s="309"/>
      <c r="VKU294" s="309"/>
      <c r="VKV294" s="309"/>
      <c r="VKW294" s="309"/>
      <c r="VKX294" s="309"/>
      <c r="VKY294" s="309"/>
      <c r="VKZ294" s="309"/>
      <c r="VLA294" s="309"/>
      <c r="VLB294" s="309"/>
      <c r="VLC294" s="309"/>
      <c r="VLD294" s="309"/>
      <c r="VLE294" s="309"/>
      <c r="VLF294" s="309"/>
      <c r="VLG294" s="309"/>
      <c r="VLH294" s="309"/>
      <c r="VLI294" s="309"/>
      <c r="VLJ294" s="309"/>
      <c r="VLK294" s="309"/>
      <c r="VLL294" s="309"/>
      <c r="VLM294" s="309"/>
      <c r="VLN294" s="309"/>
      <c r="VLO294" s="309"/>
      <c r="VLP294" s="309"/>
      <c r="VLQ294" s="309"/>
      <c r="VLR294" s="309"/>
      <c r="VLS294" s="309"/>
      <c r="VLT294" s="309"/>
      <c r="VLU294" s="309"/>
      <c r="VLV294" s="309"/>
      <c r="VLW294" s="309"/>
      <c r="VLX294" s="309"/>
      <c r="VLY294" s="309"/>
      <c r="VLZ294" s="309"/>
      <c r="VMA294" s="309"/>
      <c r="VMB294" s="309"/>
      <c r="VMC294" s="309"/>
      <c r="VMD294" s="309"/>
      <c r="VME294" s="309"/>
      <c r="VMF294" s="309"/>
      <c r="VMG294" s="309"/>
      <c r="VMH294" s="309"/>
      <c r="VMI294" s="309"/>
      <c r="VMJ294" s="309"/>
      <c r="VMK294" s="309"/>
      <c r="VML294" s="309"/>
      <c r="VMM294" s="309"/>
      <c r="VMN294" s="309"/>
      <c r="VMO294" s="309"/>
      <c r="VMP294" s="309"/>
      <c r="VMQ294" s="309"/>
      <c r="VMR294" s="309"/>
      <c r="VMS294" s="309"/>
      <c r="VMT294" s="309"/>
      <c r="VMU294" s="309"/>
      <c r="VMV294" s="309"/>
      <c r="VMW294" s="309"/>
      <c r="VMX294" s="309"/>
      <c r="VMY294" s="309"/>
      <c r="VMZ294" s="309"/>
      <c r="VNA294" s="309"/>
      <c r="VNB294" s="309"/>
      <c r="VNC294" s="309"/>
      <c r="VND294" s="309"/>
      <c r="VNE294" s="309"/>
      <c r="VNF294" s="309"/>
      <c r="VNG294" s="309"/>
      <c r="VNH294" s="309"/>
      <c r="VNI294" s="309"/>
      <c r="VNJ294" s="309"/>
      <c r="VNK294" s="309"/>
      <c r="VNL294" s="309"/>
      <c r="VNM294" s="309"/>
      <c r="VNN294" s="309"/>
      <c r="VNO294" s="309"/>
      <c r="VNP294" s="309"/>
      <c r="VNQ294" s="309"/>
      <c r="VNR294" s="309"/>
      <c r="VNS294" s="309"/>
      <c r="VNT294" s="309"/>
      <c r="VNU294" s="309"/>
      <c r="VNV294" s="309"/>
      <c r="VNW294" s="309"/>
      <c r="VNX294" s="309"/>
      <c r="VNY294" s="309"/>
      <c r="VNZ294" s="309"/>
      <c r="VOA294" s="309"/>
      <c r="VOB294" s="309"/>
      <c r="VOC294" s="309"/>
      <c r="VOD294" s="309"/>
      <c r="VOE294" s="309"/>
      <c r="VOF294" s="309"/>
      <c r="VOG294" s="309"/>
      <c r="VOH294" s="309"/>
      <c r="VOI294" s="309"/>
      <c r="VOJ294" s="309"/>
      <c r="VOK294" s="309"/>
      <c r="VOL294" s="309"/>
      <c r="VOM294" s="309"/>
      <c r="VON294" s="309"/>
      <c r="VOO294" s="309"/>
      <c r="VOP294" s="309"/>
      <c r="VOQ294" s="309"/>
      <c r="VOR294" s="309"/>
      <c r="VOS294" s="309"/>
      <c r="VOT294" s="309"/>
      <c r="VOU294" s="309"/>
      <c r="VOV294" s="309"/>
      <c r="VOW294" s="309"/>
      <c r="VOX294" s="309"/>
      <c r="VOY294" s="309"/>
      <c r="VOZ294" s="309"/>
      <c r="VPA294" s="309"/>
      <c r="VPB294" s="309"/>
      <c r="VPC294" s="309"/>
      <c r="VPD294" s="309"/>
      <c r="VPE294" s="309"/>
      <c r="VPF294" s="309"/>
      <c r="VPG294" s="309"/>
      <c r="VPH294" s="309"/>
      <c r="VPI294" s="309"/>
      <c r="VPJ294" s="309"/>
      <c r="VPK294" s="309"/>
      <c r="VPL294" s="309"/>
      <c r="VPM294" s="309"/>
      <c r="VPN294" s="309"/>
      <c r="VPO294" s="309"/>
      <c r="VPP294" s="309"/>
      <c r="VPQ294" s="309"/>
      <c r="VPR294" s="309"/>
      <c r="VPS294" s="309"/>
      <c r="VPT294" s="309"/>
      <c r="VPU294" s="309"/>
      <c r="VPV294" s="309"/>
      <c r="VPW294" s="309"/>
      <c r="VPX294" s="309"/>
      <c r="VPY294" s="309"/>
      <c r="VPZ294" s="309"/>
      <c r="VQA294" s="309"/>
      <c r="VQB294" s="309"/>
      <c r="VQC294" s="309"/>
      <c r="VQD294" s="309"/>
      <c r="VQE294" s="309"/>
      <c r="VQF294" s="309"/>
      <c r="VQG294" s="309"/>
      <c r="VQH294" s="309"/>
      <c r="VQI294" s="309"/>
      <c r="VQJ294" s="309"/>
      <c r="VQK294" s="309"/>
      <c r="VQL294" s="309"/>
      <c r="VQM294" s="309"/>
      <c r="VQN294" s="309"/>
      <c r="VQO294" s="309"/>
      <c r="VQP294" s="309"/>
      <c r="VQQ294" s="309"/>
      <c r="VQR294" s="309"/>
      <c r="VQS294" s="309"/>
      <c r="VQT294" s="309"/>
      <c r="VQU294" s="309"/>
      <c r="VQV294" s="309"/>
      <c r="VQW294" s="309"/>
      <c r="VQX294" s="309"/>
      <c r="VQY294" s="309"/>
      <c r="VQZ294" s="309"/>
      <c r="VRA294" s="309"/>
      <c r="VRB294" s="309"/>
      <c r="VRC294" s="309"/>
      <c r="VRD294" s="309"/>
      <c r="VRE294" s="309"/>
      <c r="VRF294" s="309"/>
      <c r="VRG294" s="309"/>
      <c r="VRH294" s="309"/>
      <c r="VRI294" s="309"/>
      <c r="VRJ294" s="309"/>
      <c r="VRK294" s="309"/>
      <c r="VRL294" s="309"/>
      <c r="VRM294" s="309"/>
      <c r="VRN294" s="309"/>
      <c r="VRO294" s="309"/>
      <c r="VRP294" s="309"/>
      <c r="VRQ294" s="309"/>
      <c r="VRR294" s="309"/>
      <c r="VRS294" s="309"/>
      <c r="VRT294" s="309"/>
      <c r="VRU294" s="309"/>
      <c r="VRV294" s="309"/>
      <c r="VRW294" s="309"/>
      <c r="VRX294" s="309"/>
      <c r="VRY294" s="309"/>
      <c r="VRZ294" s="309"/>
      <c r="VSA294" s="309"/>
      <c r="VSB294" s="309"/>
      <c r="VSC294" s="309"/>
      <c r="VSD294" s="309"/>
      <c r="VSE294" s="309"/>
      <c r="VSF294" s="309"/>
      <c r="VSG294" s="309"/>
      <c r="VSH294" s="309"/>
      <c r="VSI294" s="309"/>
      <c r="VSJ294" s="309"/>
      <c r="VSK294" s="309"/>
      <c r="VSL294" s="309"/>
      <c r="VSM294" s="309"/>
      <c r="VSN294" s="309"/>
      <c r="VSO294" s="309"/>
      <c r="VSP294" s="309"/>
      <c r="VSQ294" s="309"/>
      <c r="VSR294" s="309"/>
      <c r="VSS294" s="309"/>
      <c r="VST294" s="309"/>
      <c r="VSU294" s="309"/>
      <c r="VSV294" s="309"/>
      <c r="VSW294" s="309"/>
      <c r="VSX294" s="309"/>
      <c r="VSY294" s="309"/>
      <c r="VSZ294" s="309"/>
      <c r="VTA294" s="309"/>
      <c r="VTB294" s="309"/>
      <c r="VTC294" s="309"/>
      <c r="VTD294" s="309"/>
      <c r="VTE294" s="309"/>
      <c r="VTF294" s="309"/>
      <c r="VTG294" s="309"/>
      <c r="VTH294" s="309"/>
      <c r="VTI294" s="309"/>
      <c r="VTJ294" s="309"/>
      <c r="VTK294" s="309"/>
      <c r="VTL294" s="309"/>
      <c r="VTM294" s="309"/>
      <c r="VTN294" s="309"/>
      <c r="VTO294" s="309"/>
      <c r="VTP294" s="309"/>
      <c r="VTQ294" s="309"/>
      <c r="VTR294" s="309"/>
      <c r="VTS294" s="309"/>
      <c r="VTT294" s="309"/>
      <c r="VTU294" s="309"/>
      <c r="VTV294" s="309"/>
      <c r="VTW294" s="309"/>
      <c r="VTX294" s="309"/>
      <c r="VTY294" s="309"/>
      <c r="VTZ294" s="309"/>
      <c r="VUA294" s="309"/>
      <c r="VUB294" s="309"/>
      <c r="VUC294" s="309"/>
      <c r="VUD294" s="309"/>
      <c r="VUE294" s="309"/>
      <c r="VUF294" s="309"/>
      <c r="VUG294" s="309"/>
      <c r="VUH294" s="309"/>
      <c r="VUI294" s="309"/>
      <c r="VUJ294" s="309"/>
      <c r="VUK294" s="309"/>
      <c r="VUL294" s="309"/>
      <c r="VUM294" s="309"/>
      <c r="VUN294" s="309"/>
      <c r="VUO294" s="309"/>
      <c r="VUP294" s="309"/>
      <c r="VUQ294" s="309"/>
      <c r="VUR294" s="309"/>
      <c r="VUS294" s="309"/>
      <c r="VUT294" s="309"/>
      <c r="VUU294" s="309"/>
      <c r="VUV294" s="309"/>
      <c r="VUW294" s="309"/>
      <c r="VUX294" s="309"/>
      <c r="VUY294" s="309"/>
      <c r="VUZ294" s="309"/>
      <c r="VVA294" s="309"/>
      <c r="VVB294" s="309"/>
      <c r="VVC294" s="309"/>
      <c r="VVD294" s="309"/>
      <c r="VVE294" s="309"/>
      <c r="VVF294" s="309"/>
      <c r="VVG294" s="309"/>
      <c r="VVH294" s="309"/>
      <c r="VVI294" s="309"/>
      <c r="VVJ294" s="309"/>
      <c r="VVK294" s="309"/>
      <c r="VVL294" s="309"/>
      <c r="VVM294" s="309"/>
      <c r="VVN294" s="309"/>
      <c r="VVO294" s="309"/>
      <c r="VVP294" s="309"/>
      <c r="VVQ294" s="309"/>
      <c r="VVR294" s="309"/>
      <c r="VVS294" s="309"/>
      <c r="VVT294" s="309"/>
      <c r="VVU294" s="309"/>
      <c r="VVV294" s="309"/>
      <c r="VVW294" s="309"/>
      <c r="VVX294" s="309"/>
      <c r="VVY294" s="309"/>
      <c r="VVZ294" s="309"/>
      <c r="VWA294" s="309"/>
      <c r="VWB294" s="309"/>
      <c r="VWC294" s="309"/>
      <c r="VWD294" s="309"/>
      <c r="VWE294" s="309"/>
      <c r="VWF294" s="309"/>
      <c r="VWG294" s="309"/>
      <c r="VWH294" s="309"/>
      <c r="VWI294" s="309"/>
      <c r="VWJ294" s="309"/>
      <c r="VWK294" s="309"/>
      <c r="VWL294" s="309"/>
      <c r="VWM294" s="309"/>
      <c r="VWN294" s="309"/>
      <c r="VWO294" s="309"/>
      <c r="VWP294" s="309"/>
      <c r="VWQ294" s="309"/>
      <c r="VWR294" s="309"/>
      <c r="VWS294" s="309"/>
      <c r="VWT294" s="309"/>
      <c r="VWU294" s="309"/>
      <c r="VWV294" s="309"/>
      <c r="VWW294" s="309"/>
      <c r="VWX294" s="309"/>
      <c r="VWY294" s="309"/>
      <c r="VWZ294" s="309"/>
      <c r="VXA294" s="309"/>
      <c r="VXB294" s="309"/>
      <c r="VXC294" s="309"/>
      <c r="VXD294" s="309"/>
      <c r="VXE294" s="309"/>
      <c r="VXF294" s="309"/>
      <c r="VXG294" s="309"/>
      <c r="VXH294" s="309"/>
      <c r="VXI294" s="309"/>
      <c r="VXJ294" s="309"/>
      <c r="VXK294" s="309"/>
      <c r="VXL294" s="309"/>
      <c r="VXM294" s="309"/>
      <c r="VXN294" s="309"/>
      <c r="VXO294" s="309"/>
      <c r="VXP294" s="309"/>
      <c r="VXQ294" s="309"/>
      <c r="VXR294" s="309"/>
      <c r="VXS294" s="309"/>
      <c r="VXT294" s="309"/>
      <c r="VXU294" s="309"/>
      <c r="VXV294" s="309"/>
      <c r="VXW294" s="309"/>
      <c r="VXX294" s="309"/>
      <c r="VXY294" s="309"/>
      <c r="VXZ294" s="309"/>
      <c r="VYA294" s="309"/>
      <c r="VYB294" s="309"/>
      <c r="VYC294" s="309"/>
      <c r="VYD294" s="309"/>
      <c r="VYE294" s="309"/>
      <c r="VYF294" s="309"/>
      <c r="VYG294" s="309"/>
      <c r="VYH294" s="309"/>
      <c r="VYI294" s="309"/>
      <c r="VYJ294" s="309"/>
      <c r="VYK294" s="309"/>
      <c r="VYL294" s="309"/>
      <c r="VYM294" s="309"/>
      <c r="VYN294" s="309"/>
      <c r="VYO294" s="309"/>
      <c r="VYP294" s="309"/>
      <c r="VYQ294" s="309"/>
      <c r="VYR294" s="309"/>
      <c r="VYS294" s="309"/>
      <c r="VYT294" s="309"/>
      <c r="VYU294" s="309"/>
      <c r="VYV294" s="309"/>
      <c r="VYW294" s="309"/>
      <c r="VYX294" s="309"/>
      <c r="VYY294" s="309"/>
      <c r="VYZ294" s="309"/>
      <c r="VZA294" s="309"/>
      <c r="VZB294" s="309"/>
      <c r="VZC294" s="309"/>
      <c r="VZD294" s="309"/>
      <c r="VZE294" s="309"/>
      <c r="VZF294" s="309"/>
      <c r="VZG294" s="309"/>
      <c r="VZH294" s="309"/>
      <c r="VZI294" s="309"/>
      <c r="VZJ294" s="309"/>
      <c r="VZK294" s="309"/>
      <c r="VZL294" s="309"/>
      <c r="VZM294" s="309"/>
      <c r="VZN294" s="309"/>
      <c r="VZO294" s="309"/>
      <c r="VZP294" s="309"/>
      <c r="VZQ294" s="309"/>
      <c r="VZR294" s="309"/>
      <c r="VZS294" s="309"/>
      <c r="VZT294" s="309"/>
      <c r="VZU294" s="309"/>
      <c r="VZV294" s="309"/>
      <c r="VZW294" s="309"/>
      <c r="VZX294" s="309"/>
      <c r="VZY294" s="309"/>
      <c r="VZZ294" s="309"/>
      <c r="WAA294" s="309"/>
      <c r="WAB294" s="309"/>
      <c r="WAC294" s="309"/>
      <c r="WAD294" s="309"/>
      <c r="WAE294" s="309"/>
      <c r="WAF294" s="309"/>
      <c r="WAG294" s="309"/>
      <c r="WAH294" s="309"/>
      <c r="WAI294" s="309"/>
      <c r="WAJ294" s="309"/>
      <c r="WAK294" s="309"/>
      <c r="WAL294" s="309"/>
      <c r="WAM294" s="309"/>
      <c r="WAN294" s="309"/>
      <c r="WAO294" s="309"/>
      <c r="WAP294" s="309"/>
      <c r="WAQ294" s="309"/>
      <c r="WAR294" s="309"/>
      <c r="WAS294" s="309"/>
      <c r="WAT294" s="309"/>
      <c r="WAU294" s="309"/>
      <c r="WAV294" s="309"/>
      <c r="WAW294" s="309"/>
      <c r="WAX294" s="309"/>
      <c r="WAY294" s="309"/>
      <c r="WAZ294" s="309"/>
      <c r="WBA294" s="309"/>
      <c r="WBB294" s="309"/>
      <c r="WBC294" s="309"/>
      <c r="WBD294" s="309"/>
      <c r="WBE294" s="309"/>
      <c r="WBF294" s="309"/>
      <c r="WBG294" s="309"/>
      <c r="WBH294" s="309"/>
      <c r="WBI294" s="309"/>
      <c r="WBJ294" s="309"/>
      <c r="WBK294" s="309"/>
      <c r="WBL294" s="309"/>
      <c r="WBM294" s="309"/>
      <c r="WBN294" s="309"/>
      <c r="WBO294" s="309"/>
      <c r="WBP294" s="309"/>
      <c r="WBQ294" s="309"/>
      <c r="WBR294" s="309"/>
      <c r="WBS294" s="309"/>
      <c r="WBT294" s="309"/>
      <c r="WBU294" s="309"/>
      <c r="WBV294" s="309"/>
      <c r="WBW294" s="309"/>
      <c r="WBX294" s="309"/>
      <c r="WBY294" s="309"/>
      <c r="WBZ294" s="309"/>
      <c r="WCA294" s="309"/>
      <c r="WCB294" s="309"/>
      <c r="WCC294" s="309"/>
      <c r="WCD294" s="309"/>
      <c r="WCE294" s="309"/>
      <c r="WCF294" s="309"/>
      <c r="WCG294" s="309"/>
      <c r="WCH294" s="309"/>
      <c r="WCI294" s="309"/>
      <c r="WCJ294" s="309"/>
      <c r="WCK294" s="309"/>
      <c r="WCL294" s="309"/>
      <c r="WCM294" s="309"/>
      <c r="WCN294" s="309"/>
      <c r="WCO294" s="309"/>
      <c r="WCP294" s="309"/>
      <c r="WCQ294" s="309"/>
      <c r="WCR294" s="309"/>
      <c r="WCS294" s="309"/>
      <c r="WCT294" s="309"/>
      <c r="WCU294" s="309"/>
      <c r="WCV294" s="309"/>
      <c r="WCW294" s="309"/>
      <c r="WCX294" s="309"/>
      <c r="WCY294" s="309"/>
      <c r="WCZ294" s="309"/>
      <c r="WDA294" s="309"/>
      <c r="WDB294" s="309"/>
      <c r="WDC294" s="309"/>
      <c r="WDD294" s="309"/>
      <c r="WDE294" s="309"/>
      <c r="WDF294" s="309"/>
      <c r="WDG294" s="309"/>
      <c r="WDH294" s="309"/>
      <c r="WDI294" s="309"/>
      <c r="WDJ294" s="309"/>
      <c r="WDK294" s="309"/>
      <c r="WDL294" s="309"/>
      <c r="WDM294" s="309"/>
      <c r="WDN294" s="309"/>
      <c r="WDO294" s="309"/>
      <c r="WDP294" s="309"/>
      <c r="WDQ294" s="309"/>
      <c r="WDR294" s="309"/>
      <c r="WDS294" s="309"/>
      <c r="WDT294" s="309"/>
      <c r="WDU294" s="309"/>
      <c r="WDV294" s="309"/>
      <c r="WDW294" s="309"/>
      <c r="WDX294" s="309"/>
      <c r="WDY294" s="309"/>
      <c r="WDZ294" s="309"/>
      <c r="WEA294" s="309"/>
      <c r="WEB294" s="309"/>
      <c r="WEC294" s="309"/>
      <c r="WED294" s="309"/>
      <c r="WEE294" s="309"/>
      <c r="WEF294" s="309"/>
      <c r="WEG294" s="309"/>
      <c r="WEH294" s="309"/>
      <c r="WEI294" s="309"/>
      <c r="WEJ294" s="309"/>
      <c r="WEK294" s="309"/>
      <c r="WEL294" s="309"/>
      <c r="WEM294" s="309"/>
      <c r="WEN294" s="309"/>
      <c r="WEO294" s="309"/>
      <c r="WEP294" s="309"/>
      <c r="WEQ294" s="309"/>
      <c r="WER294" s="309"/>
      <c r="WES294" s="309"/>
      <c r="WET294" s="309"/>
      <c r="WEU294" s="309"/>
      <c r="WEV294" s="309"/>
      <c r="WEW294" s="309"/>
      <c r="WEX294" s="309"/>
      <c r="WEY294" s="309"/>
      <c r="WEZ294" s="309"/>
      <c r="WFA294" s="309"/>
      <c r="WFB294" s="309"/>
      <c r="WFC294" s="309"/>
      <c r="WFD294" s="309"/>
      <c r="WFE294" s="309"/>
      <c r="WFF294" s="309"/>
      <c r="WFG294" s="309"/>
      <c r="WFH294" s="309"/>
      <c r="WFI294" s="309"/>
      <c r="WFJ294" s="309"/>
      <c r="WFK294" s="309"/>
      <c r="WFL294" s="309"/>
      <c r="WFM294" s="309"/>
      <c r="WFN294" s="309"/>
      <c r="WFO294" s="309"/>
      <c r="WFP294" s="309"/>
      <c r="WFQ294" s="309"/>
      <c r="WFR294" s="309"/>
      <c r="WFS294" s="309"/>
      <c r="WFT294" s="309"/>
      <c r="WFU294" s="309"/>
      <c r="WFV294" s="309"/>
      <c r="WFW294" s="309"/>
      <c r="WFX294" s="309"/>
      <c r="WFY294" s="309"/>
      <c r="WFZ294" s="309"/>
      <c r="WGA294" s="309"/>
      <c r="WGB294" s="309"/>
      <c r="WGC294" s="309"/>
      <c r="WGD294" s="309"/>
      <c r="WGE294" s="309"/>
      <c r="WGF294" s="309"/>
      <c r="WGG294" s="309"/>
      <c r="WGH294" s="309"/>
      <c r="WGI294" s="309"/>
      <c r="WGJ294" s="309"/>
      <c r="WGK294" s="309"/>
      <c r="WGL294" s="309"/>
      <c r="WGM294" s="309"/>
      <c r="WGN294" s="309"/>
      <c r="WGO294" s="309"/>
      <c r="WGP294" s="309"/>
      <c r="WGQ294" s="309"/>
      <c r="WGR294" s="309"/>
      <c r="WGS294" s="309"/>
      <c r="WGT294" s="309"/>
      <c r="WGU294" s="309"/>
      <c r="WGV294" s="309"/>
      <c r="WGW294" s="309"/>
      <c r="WGX294" s="309"/>
      <c r="WGY294" s="309"/>
      <c r="WGZ294" s="309"/>
      <c r="WHA294" s="309"/>
      <c r="WHB294" s="309"/>
      <c r="WHC294" s="309"/>
      <c r="WHD294" s="309"/>
      <c r="WHE294" s="309"/>
      <c r="WHF294" s="309"/>
      <c r="WHG294" s="309"/>
      <c r="WHH294" s="309"/>
      <c r="WHI294" s="309"/>
      <c r="WHJ294" s="309"/>
      <c r="WHK294" s="309"/>
      <c r="WHL294" s="309"/>
      <c r="WHM294" s="309"/>
      <c r="WHN294" s="309"/>
      <c r="WHO294" s="309"/>
      <c r="WHP294" s="309"/>
      <c r="WHQ294" s="309"/>
      <c r="WHR294" s="309"/>
      <c r="WHS294" s="309"/>
      <c r="WHT294" s="309"/>
      <c r="WHU294" s="309"/>
      <c r="WHV294" s="309"/>
      <c r="WHW294" s="309"/>
      <c r="WHX294" s="309"/>
      <c r="WHY294" s="309"/>
      <c r="WHZ294" s="309"/>
      <c r="WIA294" s="309"/>
      <c r="WIB294" s="309"/>
      <c r="WIC294" s="309"/>
      <c r="WID294" s="309"/>
      <c r="WIE294" s="309"/>
      <c r="WIF294" s="309"/>
      <c r="WIG294" s="309"/>
      <c r="WIH294" s="309"/>
      <c r="WII294" s="309"/>
      <c r="WIJ294" s="309"/>
      <c r="WIK294" s="309"/>
      <c r="WIL294" s="309"/>
      <c r="WIM294" s="309"/>
      <c r="WIN294" s="309"/>
      <c r="WIO294" s="309"/>
      <c r="WIP294" s="309"/>
      <c r="WIQ294" s="309"/>
      <c r="WIR294" s="309"/>
      <c r="WIS294" s="309"/>
      <c r="WIT294" s="309"/>
      <c r="WIU294" s="309"/>
      <c r="WIV294" s="309"/>
      <c r="WIW294" s="309"/>
      <c r="WIX294" s="309"/>
      <c r="WIY294" s="309"/>
      <c r="WIZ294" s="309"/>
      <c r="WJA294" s="309"/>
      <c r="WJB294" s="309"/>
      <c r="WJC294" s="309"/>
      <c r="WJD294" s="309"/>
      <c r="WJE294" s="309"/>
      <c r="WJF294" s="309"/>
      <c r="WJG294" s="309"/>
      <c r="WJH294" s="309"/>
      <c r="WJI294" s="309"/>
      <c r="WJJ294" s="309"/>
      <c r="WJK294" s="309"/>
      <c r="WJL294" s="309"/>
      <c r="WJM294" s="309"/>
      <c r="WJN294" s="309"/>
      <c r="WJO294" s="309"/>
      <c r="WJP294" s="309"/>
      <c r="WJQ294" s="309"/>
      <c r="WJR294" s="309"/>
      <c r="WJS294" s="309"/>
      <c r="WJT294" s="309"/>
      <c r="WJU294" s="309"/>
      <c r="WJV294" s="309"/>
      <c r="WJW294" s="309"/>
      <c r="WJX294" s="309"/>
      <c r="WJY294" s="309"/>
      <c r="WJZ294" s="309"/>
      <c r="WKA294" s="309"/>
      <c r="WKB294" s="309"/>
      <c r="WKC294" s="309"/>
      <c r="WKD294" s="309"/>
      <c r="WKE294" s="309"/>
      <c r="WKF294" s="309"/>
      <c r="WKG294" s="309"/>
      <c r="WKH294" s="309"/>
      <c r="WKI294" s="309"/>
      <c r="WKJ294" s="309"/>
      <c r="WKK294" s="309"/>
      <c r="WKL294" s="309"/>
      <c r="WKM294" s="309"/>
      <c r="WKN294" s="309"/>
      <c r="WKO294" s="309"/>
      <c r="WKP294" s="309"/>
      <c r="WKQ294" s="309"/>
      <c r="WKR294" s="309"/>
      <c r="WKS294" s="309"/>
      <c r="WKT294" s="309"/>
      <c r="WKU294" s="309"/>
      <c r="WKV294" s="309"/>
      <c r="WKW294" s="309"/>
      <c r="WKX294" s="309"/>
      <c r="WKY294" s="309"/>
      <c r="WKZ294" s="309"/>
      <c r="WLA294" s="309"/>
      <c r="WLB294" s="309"/>
      <c r="WLC294" s="309"/>
      <c r="WLD294" s="309"/>
      <c r="WLE294" s="309"/>
      <c r="WLF294" s="309"/>
      <c r="WLG294" s="309"/>
      <c r="WLH294" s="309"/>
      <c r="WLI294" s="309"/>
      <c r="WLJ294" s="309"/>
      <c r="WLK294" s="309"/>
      <c r="WLL294" s="309"/>
      <c r="WLM294" s="309"/>
      <c r="WLN294" s="309"/>
      <c r="WLO294" s="309"/>
      <c r="WLP294" s="309"/>
      <c r="WLQ294" s="309"/>
      <c r="WLR294" s="309"/>
      <c r="WLS294" s="309"/>
      <c r="WLT294" s="309"/>
      <c r="WLU294" s="309"/>
      <c r="WLV294" s="309"/>
      <c r="WLW294" s="309"/>
      <c r="WLX294" s="309"/>
      <c r="WLY294" s="309"/>
      <c r="WLZ294" s="309"/>
      <c r="WMA294" s="309"/>
      <c r="WMB294" s="309"/>
      <c r="WMC294" s="309"/>
      <c r="WMD294" s="309"/>
      <c r="WME294" s="309"/>
      <c r="WMF294" s="309"/>
      <c r="WMG294" s="309"/>
      <c r="WMH294" s="309"/>
      <c r="WMI294" s="309"/>
      <c r="WMJ294" s="309"/>
      <c r="WMK294" s="309"/>
      <c r="WML294" s="309"/>
      <c r="WMM294" s="309"/>
      <c r="WMN294" s="309"/>
      <c r="WMO294" s="309"/>
      <c r="WMP294" s="309"/>
      <c r="WMQ294" s="309"/>
      <c r="WMR294" s="309"/>
      <c r="WMS294" s="309"/>
      <c r="WMT294" s="309"/>
      <c r="WMU294" s="309"/>
      <c r="WMV294" s="309"/>
      <c r="WMW294" s="309"/>
      <c r="WMX294" s="309"/>
      <c r="WMY294" s="309"/>
      <c r="WMZ294" s="309"/>
      <c r="WNA294" s="309"/>
      <c r="WNB294" s="309"/>
      <c r="WNC294" s="309"/>
      <c r="WND294" s="309"/>
      <c r="WNE294" s="309"/>
      <c r="WNF294" s="309"/>
      <c r="WNG294" s="309"/>
      <c r="WNH294" s="309"/>
      <c r="WNI294" s="309"/>
      <c r="WNJ294" s="309"/>
      <c r="WNK294" s="309"/>
      <c r="WNL294" s="309"/>
      <c r="WNM294" s="309"/>
      <c r="WNN294" s="309"/>
      <c r="WNO294" s="309"/>
      <c r="WNP294" s="309"/>
      <c r="WNQ294" s="309"/>
      <c r="WNR294" s="309"/>
      <c r="WNS294" s="309"/>
      <c r="WNT294" s="309"/>
      <c r="WNU294" s="309"/>
      <c r="WNV294" s="309"/>
      <c r="WNW294" s="309"/>
      <c r="WNX294" s="309"/>
      <c r="WNY294" s="309"/>
      <c r="WNZ294" s="309"/>
      <c r="WOA294" s="309"/>
      <c r="WOB294" s="309"/>
      <c r="WOC294" s="309"/>
      <c r="WOD294" s="309"/>
      <c r="WOE294" s="309"/>
      <c r="WOF294" s="309"/>
      <c r="WOG294" s="309"/>
      <c r="WOH294" s="309"/>
      <c r="WOI294" s="309"/>
      <c r="WOJ294" s="309"/>
      <c r="WOK294" s="309"/>
      <c r="WOL294" s="309"/>
      <c r="WOM294" s="309"/>
      <c r="WON294" s="309"/>
      <c r="WOO294" s="309"/>
      <c r="WOP294" s="309"/>
      <c r="WOQ294" s="309"/>
      <c r="WOR294" s="309"/>
      <c r="WOS294" s="309"/>
      <c r="WOT294" s="309"/>
      <c r="WOU294" s="309"/>
      <c r="WOV294" s="309"/>
      <c r="WOW294" s="309"/>
      <c r="WOX294" s="309"/>
      <c r="WOY294" s="309"/>
      <c r="WOZ294" s="309"/>
      <c r="WPA294" s="309"/>
      <c r="WPB294" s="309"/>
      <c r="WPC294" s="309"/>
      <c r="WPD294" s="309"/>
      <c r="WPE294" s="309"/>
      <c r="WPF294" s="309"/>
      <c r="WPG294" s="309"/>
      <c r="WPH294" s="309"/>
      <c r="WPI294" s="309"/>
      <c r="WPJ294" s="309"/>
      <c r="WPK294" s="309"/>
      <c r="WPL294" s="309"/>
      <c r="WPM294" s="309"/>
      <c r="WPN294" s="309"/>
      <c r="WPO294" s="309"/>
      <c r="WPP294" s="309"/>
      <c r="WPQ294" s="309"/>
      <c r="WPR294" s="309"/>
      <c r="WPS294" s="309"/>
      <c r="WPT294" s="309"/>
      <c r="WPU294" s="309"/>
      <c r="WPV294" s="309"/>
      <c r="WPW294" s="309"/>
      <c r="WPX294" s="309"/>
      <c r="WPY294" s="309"/>
      <c r="WPZ294" s="309"/>
      <c r="WQA294" s="309"/>
      <c r="WQB294" s="309"/>
      <c r="WQC294" s="309"/>
      <c r="WQD294" s="309"/>
      <c r="WQE294" s="309"/>
      <c r="WQF294" s="309"/>
      <c r="WQG294" s="309"/>
      <c r="WQH294" s="309"/>
      <c r="WQI294" s="309"/>
      <c r="WQJ294" s="309"/>
      <c r="WQK294" s="309"/>
      <c r="WQL294" s="309"/>
      <c r="WQM294" s="309"/>
      <c r="WQN294" s="309"/>
      <c r="WQO294" s="309"/>
      <c r="WQP294" s="309"/>
      <c r="WQQ294" s="309"/>
      <c r="WQR294" s="309"/>
      <c r="WQS294" s="309"/>
      <c r="WQT294" s="309"/>
      <c r="WQU294" s="309"/>
      <c r="WQV294" s="309"/>
      <c r="WQW294" s="309"/>
      <c r="WQX294" s="309"/>
      <c r="WQY294" s="309"/>
      <c r="WQZ294" s="309"/>
      <c r="WRA294" s="309"/>
      <c r="WRB294" s="309"/>
      <c r="WRC294" s="309"/>
      <c r="WRD294" s="309"/>
      <c r="WRE294" s="309"/>
      <c r="WRF294" s="309"/>
      <c r="WRG294" s="309"/>
      <c r="WRH294" s="309"/>
      <c r="WRI294" s="309"/>
      <c r="WRJ294" s="309"/>
      <c r="WRK294" s="309"/>
      <c r="WRL294" s="309"/>
      <c r="WRM294" s="309"/>
      <c r="WRN294" s="309"/>
      <c r="WRO294" s="309"/>
      <c r="WRP294" s="309"/>
      <c r="WRQ294" s="309"/>
      <c r="WRR294" s="309"/>
      <c r="WRS294" s="309"/>
      <c r="WRT294" s="309"/>
      <c r="WRU294" s="309"/>
      <c r="WRV294" s="309"/>
      <c r="WRW294" s="309"/>
      <c r="WRX294" s="309"/>
      <c r="WRY294" s="309"/>
      <c r="WRZ294" s="309"/>
      <c r="WSA294" s="309"/>
      <c r="WSB294" s="309"/>
      <c r="WSC294" s="309"/>
      <c r="WSD294" s="309"/>
      <c r="WSE294" s="309"/>
      <c r="WSF294" s="309"/>
      <c r="WSG294" s="309"/>
      <c r="WSH294" s="309"/>
      <c r="WSI294" s="309"/>
      <c r="WSJ294" s="309"/>
      <c r="WSK294" s="309"/>
      <c r="WSL294" s="309"/>
      <c r="WSM294" s="309"/>
      <c r="WSN294" s="309"/>
      <c r="WSO294" s="309"/>
      <c r="WSP294" s="309"/>
      <c r="WSQ294" s="309"/>
      <c r="WSR294" s="309"/>
      <c r="WSS294" s="309"/>
      <c r="WST294" s="309"/>
      <c r="WSU294" s="309"/>
      <c r="WSV294" s="309"/>
      <c r="WSW294" s="309"/>
      <c r="WSX294" s="309"/>
      <c r="WSY294" s="309"/>
      <c r="WSZ294" s="309"/>
      <c r="WTA294" s="309"/>
      <c r="WTB294" s="309"/>
      <c r="WTC294" s="309"/>
      <c r="WTD294" s="309"/>
      <c r="WTE294" s="309"/>
      <c r="WTF294" s="309"/>
      <c r="WTG294" s="309"/>
      <c r="WTH294" s="309"/>
      <c r="WTI294" s="309"/>
      <c r="WTJ294" s="309"/>
      <c r="WTK294" s="309"/>
      <c r="WTL294" s="309"/>
      <c r="WTM294" s="309"/>
      <c r="WTN294" s="309"/>
      <c r="WTO294" s="309"/>
      <c r="WTP294" s="309"/>
      <c r="WTQ294" s="309"/>
      <c r="WTR294" s="309"/>
      <c r="WTS294" s="309"/>
      <c r="WTT294" s="309"/>
      <c r="WTU294" s="309"/>
      <c r="WTV294" s="309"/>
      <c r="WTW294" s="309"/>
      <c r="WTX294" s="309"/>
      <c r="WTY294" s="309"/>
      <c r="WTZ294" s="309"/>
      <c r="WUA294" s="309"/>
      <c r="WUB294" s="309"/>
      <c r="WUC294" s="309"/>
      <c r="WUD294" s="309"/>
      <c r="WUE294" s="309"/>
      <c r="WUF294" s="309"/>
      <c r="WUG294" s="309"/>
      <c r="WUH294" s="309"/>
      <c r="WUI294" s="309"/>
      <c r="WUJ294" s="309"/>
      <c r="WUK294" s="309"/>
      <c r="WUL294" s="309"/>
      <c r="WUM294" s="309"/>
      <c r="WUN294" s="309"/>
      <c r="WUO294" s="309"/>
      <c r="WUP294" s="309"/>
      <c r="WUQ294" s="309"/>
      <c r="WUR294" s="309"/>
      <c r="WUS294" s="309"/>
      <c r="WUT294" s="309"/>
      <c r="WUU294" s="309"/>
      <c r="WUV294" s="309"/>
      <c r="WUW294" s="309"/>
      <c r="WUX294" s="309"/>
      <c r="WUY294" s="309"/>
      <c r="WUZ294" s="309"/>
      <c r="WVA294" s="309"/>
      <c r="WVB294" s="309"/>
      <c r="WVC294" s="309"/>
      <c r="WVD294" s="309"/>
      <c r="WVE294" s="309"/>
      <c r="WVF294" s="309"/>
      <c r="WVG294" s="309"/>
      <c r="WVH294" s="309"/>
      <c r="WVI294" s="309"/>
      <c r="WVJ294" s="309"/>
      <c r="WVK294" s="309"/>
      <c r="WVL294" s="309"/>
      <c r="WVM294" s="309"/>
      <c r="WVN294" s="309"/>
      <c r="WVO294" s="309"/>
      <c r="WVP294" s="309"/>
      <c r="WVQ294" s="309"/>
      <c r="WVR294" s="309"/>
      <c r="WVS294" s="309"/>
      <c r="WVT294" s="309"/>
      <c r="WVU294" s="309"/>
      <c r="WVV294" s="309"/>
      <c r="WVW294" s="309"/>
      <c r="WVX294" s="309"/>
      <c r="WVY294" s="309"/>
      <c r="WVZ294" s="309"/>
      <c r="WWA294" s="309"/>
      <c r="WWB294" s="309"/>
      <c r="WWC294" s="309"/>
      <c r="WWD294" s="309"/>
      <c r="WWE294" s="309"/>
      <c r="WWF294" s="309"/>
      <c r="WWG294" s="309"/>
      <c r="WWH294" s="309"/>
      <c r="WWI294" s="309"/>
      <c r="WWJ294" s="309"/>
      <c r="WWK294" s="309"/>
      <c r="WWL294" s="309"/>
      <c r="WWM294" s="309"/>
      <c r="WWN294" s="309"/>
      <c r="WWO294" s="309"/>
      <c r="WWP294" s="309"/>
      <c r="WWQ294" s="309"/>
      <c r="WWR294" s="309"/>
      <c r="WWS294" s="309"/>
      <c r="WWT294" s="309"/>
      <c r="WWU294" s="309"/>
      <c r="WWV294" s="309"/>
      <c r="WWW294" s="309"/>
      <c r="WWX294" s="309"/>
      <c r="WWY294" s="309"/>
      <c r="WWZ294" s="309"/>
      <c r="WXA294" s="309"/>
      <c r="WXB294" s="309"/>
      <c r="WXC294" s="309"/>
      <c r="WXD294" s="309"/>
      <c r="WXE294" s="309"/>
      <c r="WXF294" s="309"/>
      <c r="WXG294" s="309"/>
      <c r="WXH294" s="309"/>
      <c r="WXI294" s="309"/>
      <c r="WXJ294" s="309"/>
      <c r="WXK294" s="309"/>
      <c r="WXL294" s="309"/>
      <c r="WXM294" s="309"/>
      <c r="WXN294" s="309"/>
      <c r="WXO294" s="309"/>
      <c r="WXP294" s="309"/>
      <c r="WXQ294" s="309"/>
      <c r="WXR294" s="309"/>
      <c r="WXS294" s="309"/>
      <c r="WXT294" s="309"/>
      <c r="WXU294" s="309"/>
      <c r="WXV294" s="309"/>
      <c r="WXW294" s="309"/>
      <c r="WXX294" s="309"/>
      <c r="WXY294" s="309"/>
      <c r="WXZ294" s="309"/>
      <c r="WYA294" s="309"/>
      <c r="WYB294" s="309"/>
      <c r="WYC294" s="309"/>
      <c r="WYD294" s="309"/>
      <c r="WYE294" s="309"/>
      <c r="WYF294" s="309"/>
      <c r="WYG294" s="309"/>
      <c r="WYH294" s="309"/>
      <c r="WYI294" s="309"/>
      <c r="WYJ294" s="309"/>
      <c r="WYK294" s="309"/>
      <c r="WYL294" s="309"/>
      <c r="WYM294" s="309"/>
      <c r="WYN294" s="309"/>
      <c r="WYO294" s="309"/>
      <c r="WYP294" s="309"/>
      <c r="WYQ294" s="309"/>
      <c r="WYR294" s="309"/>
      <c r="WYS294" s="309"/>
      <c r="WYT294" s="309"/>
      <c r="WYU294" s="309"/>
      <c r="WYV294" s="309"/>
      <c r="WYW294" s="309"/>
      <c r="WYX294" s="309"/>
      <c r="WYY294" s="309"/>
      <c r="WYZ294" s="309"/>
      <c r="WZA294" s="309"/>
      <c r="WZB294" s="309"/>
      <c r="WZC294" s="309"/>
      <c r="WZD294" s="309"/>
      <c r="WZE294" s="309"/>
      <c r="WZF294" s="309"/>
      <c r="WZG294" s="309"/>
      <c r="WZH294" s="309"/>
      <c r="WZI294" s="309"/>
      <c r="WZJ294" s="309"/>
      <c r="WZK294" s="309"/>
      <c r="WZL294" s="309"/>
      <c r="WZM294" s="309"/>
      <c r="WZN294" s="309"/>
      <c r="WZO294" s="309"/>
      <c r="WZP294" s="309"/>
      <c r="WZQ294" s="309"/>
      <c r="WZR294" s="309"/>
      <c r="WZS294" s="309"/>
      <c r="WZT294" s="309"/>
      <c r="WZU294" s="309"/>
      <c r="WZV294" s="309"/>
      <c r="WZW294" s="309"/>
      <c r="WZX294" s="309"/>
      <c r="WZY294" s="309"/>
      <c r="WZZ294" s="309"/>
      <c r="XAA294" s="309"/>
      <c r="XAB294" s="309"/>
      <c r="XAC294" s="309"/>
      <c r="XAD294" s="309"/>
      <c r="XAE294" s="309"/>
      <c r="XAF294" s="309"/>
      <c r="XAG294" s="309"/>
      <c r="XAH294" s="309"/>
      <c r="XAI294" s="309"/>
      <c r="XAJ294" s="309"/>
      <c r="XAK294" s="309"/>
      <c r="XAL294" s="309"/>
      <c r="XAM294" s="309"/>
      <c r="XAN294" s="309"/>
      <c r="XAO294" s="309"/>
      <c r="XAP294" s="309"/>
      <c r="XAQ294" s="309"/>
      <c r="XAR294" s="309"/>
      <c r="XAS294" s="309"/>
      <c r="XAT294" s="309"/>
      <c r="XAU294" s="309"/>
      <c r="XAV294" s="309"/>
      <c r="XAW294" s="309"/>
      <c r="XAX294" s="309"/>
      <c r="XAY294" s="309"/>
      <c r="XAZ294" s="309"/>
      <c r="XBA294" s="309"/>
      <c r="XBB294" s="309"/>
      <c r="XBC294" s="309"/>
      <c r="XBD294" s="309"/>
      <c r="XBE294" s="309"/>
      <c r="XBF294" s="309"/>
      <c r="XBG294" s="309"/>
      <c r="XBH294" s="309"/>
      <c r="XBI294" s="309"/>
      <c r="XBJ294" s="309"/>
      <c r="XBK294" s="309"/>
      <c r="XBL294" s="309"/>
      <c r="XBM294" s="309"/>
      <c r="XBN294" s="309"/>
      <c r="XBO294" s="309"/>
      <c r="XBP294" s="309"/>
      <c r="XBQ294" s="309"/>
      <c r="XBR294" s="309"/>
      <c r="XBS294" s="309"/>
      <c r="XBT294" s="309"/>
      <c r="XBU294" s="309"/>
      <c r="XBV294" s="309"/>
      <c r="XBW294" s="309"/>
      <c r="XBX294" s="309"/>
      <c r="XBY294" s="309"/>
      <c r="XBZ294" s="309"/>
      <c r="XCA294" s="309"/>
      <c r="XCB294" s="309"/>
      <c r="XCC294" s="309"/>
      <c r="XCD294" s="309"/>
      <c r="XCE294" s="309"/>
      <c r="XCF294" s="309"/>
      <c r="XCG294" s="309"/>
      <c r="XCH294" s="309"/>
      <c r="XCI294" s="309"/>
      <c r="XCJ294" s="309"/>
      <c r="XCK294" s="309"/>
      <c r="XCL294" s="309"/>
      <c r="XCM294" s="309"/>
      <c r="XCN294" s="309"/>
      <c r="XCO294" s="309"/>
      <c r="XCP294" s="309"/>
      <c r="XCQ294" s="309"/>
      <c r="XCR294" s="309"/>
      <c r="XCS294" s="309"/>
      <c r="XCT294" s="309"/>
      <c r="XCU294" s="309"/>
      <c r="XCV294" s="309"/>
      <c r="XCW294" s="309"/>
      <c r="XCX294" s="309"/>
      <c r="XCY294" s="309"/>
      <c r="XCZ294" s="309"/>
      <c r="XDA294" s="309"/>
      <c r="XDB294" s="309"/>
      <c r="XDC294" s="309"/>
      <c r="XDD294" s="309"/>
      <c r="XDE294" s="309"/>
      <c r="XDF294" s="309"/>
      <c r="XDG294" s="309"/>
      <c r="XDH294" s="309"/>
      <c r="XDI294" s="309"/>
      <c r="XDJ294" s="309"/>
      <c r="XDK294" s="309"/>
      <c r="XDL294" s="309"/>
      <c r="XDM294" s="309"/>
      <c r="XDN294" s="309"/>
      <c r="XDO294" s="309"/>
      <c r="XDP294" s="309"/>
      <c r="XDQ294" s="309"/>
      <c r="XDR294" s="309"/>
      <c r="XDS294" s="309"/>
      <c r="XDT294" s="309"/>
      <c r="XDU294" s="309"/>
      <c r="XDV294" s="309"/>
      <c r="XDW294" s="309"/>
      <c r="XDX294" s="309"/>
      <c r="XDY294" s="309"/>
      <c r="XDZ294" s="309"/>
      <c r="XEA294" s="309"/>
      <c r="XEB294" s="309"/>
      <c r="XEC294" s="309"/>
      <c r="XED294" s="309"/>
      <c r="XEE294" s="309"/>
      <c r="XEF294" s="309"/>
      <c r="XEG294" s="309"/>
      <c r="XEH294" s="309"/>
      <c r="XEI294" s="309"/>
      <c r="XEJ294" s="309"/>
      <c r="XEK294" s="309"/>
      <c r="XEL294" s="309"/>
      <c r="XEM294" s="309"/>
      <c r="XEN294" s="309"/>
      <c r="XEO294" s="309"/>
      <c r="XEP294" s="309"/>
      <c r="XEQ294" s="309"/>
      <c r="XER294" s="309"/>
      <c r="XES294" s="309"/>
      <c r="XET294" s="309"/>
      <c r="XEU294" s="309"/>
      <c r="XEV294" s="309"/>
      <c r="XEW294" s="309"/>
      <c r="XEX294" s="309"/>
      <c r="XEY294" s="309"/>
      <c r="XEZ294" s="309"/>
    </row>
    <row r="295" spans="1:16380" ht="15" customHeight="1">
      <c r="A295" s="97" t="s">
        <v>64</v>
      </c>
      <c r="B295" s="102" t="s">
        <v>70</v>
      </c>
      <c r="C295" s="103" t="s">
        <v>55</v>
      </c>
      <c r="D295" s="129" t="s">
        <v>71</v>
      </c>
      <c r="E295" s="90"/>
      <c r="F295" s="90"/>
      <c r="G295" s="89"/>
      <c r="H295" s="90"/>
      <c r="I295" s="103" t="s">
        <v>0</v>
      </c>
      <c r="J295" s="103" t="s">
        <v>0</v>
      </c>
      <c r="K295" s="130" t="s">
        <v>72</v>
      </c>
      <c r="L295" s="131"/>
      <c r="M295" s="132"/>
      <c r="N295" s="108"/>
      <c r="O295" s="103" t="s">
        <v>58</v>
      </c>
      <c r="P295" s="128" t="s">
        <v>68</v>
      </c>
      <c r="Q295" s="91"/>
      <c r="R295" s="103"/>
      <c r="S295" s="105" t="s">
        <v>60</v>
      </c>
      <c r="T295" s="112" t="s">
        <v>69</v>
      </c>
      <c r="U295" s="119"/>
      <c r="V295" s="129"/>
      <c r="W295" s="133"/>
      <c r="X295" s="85"/>
      <c r="Y295" s="86"/>
      <c r="Z295" s="84"/>
      <c r="AA295" s="85"/>
      <c r="AB295" s="86"/>
      <c r="AC295" s="84"/>
      <c r="AD295" s="85"/>
      <c r="AE295" s="86"/>
      <c r="AF295" s="84"/>
      <c r="AG295" s="84"/>
      <c r="AH295" s="84"/>
      <c r="AI295" s="309"/>
      <c r="AJ295" s="309"/>
      <c r="AK295" s="309"/>
      <c r="AL295" s="309"/>
      <c r="AM295" s="309"/>
      <c r="AN295" s="309"/>
      <c r="AO295" s="309"/>
      <c r="AP295" s="309"/>
      <c r="AQ295" s="309"/>
      <c r="AR295" s="309"/>
      <c r="AS295" s="309"/>
      <c r="AT295" s="309"/>
      <c r="AU295" s="309"/>
      <c r="AV295" s="309"/>
      <c r="AW295" s="309"/>
      <c r="AX295" s="309"/>
      <c r="AY295" s="309"/>
      <c r="AZ295" s="309"/>
      <c r="BA295" s="309"/>
      <c r="BB295" s="309"/>
      <c r="BC295" s="309"/>
      <c r="BD295" s="309"/>
      <c r="BE295" s="309"/>
      <c r="BF295" s="309"/>
      <c r="BG295" s="309"/>
      <c r="BH295" s="309"/>
      <c r="BI295" s="309"/>
      <c r="BJ295" s="309"/>
      <c r="BK295" s="309"/>
      <c r="BL295" s="309"/>
      <c r="BM295" s="309"/>
      <c r="BN295" s="309"/>
      <c r="BO295" s="309"/>
      <c r="BP295" s="309"/>
      <c r="BQ295" s="309"/>
      <c r="BR295" s="309"/>
      <c r="BS295" s="309"/>
      <c r="BT295" s="309"/>
      <c r="BU295" s="309"/>
      <c r="BV295" s="309"/>
      <c r="BW295" s="309"/>
      <c r="BX295" s="309"/>
      <c r="BY295" s="309"/>
      <c r="BZ295" s="309"/>
      <c r="CA295" s="309"/>
      <c r="CB295" s="309"/>
      <c r="CC295" s="309"/>
      <c r="CD295" s="309"/>
      <c r="CE295" s="309"/>
      <c r="CF295" s="309"/>
      <c r="CG295" s="309"/>
      <c r="CH295" s="309"/>
      <c r="CI295" s="309"/>
      <c r="CJ295" s="309"/>
      <c r="CK295" s="309"/>
      <c r="CL295" s="309"/>
      <c r="CM295" s="309"/>
      <c r="CN295" s="309"/>
      <c r="CO295" s="309"/>
      <c r="CP295" s="309"/>
      <c r="CQ295" s="309"/>
      <c r="CR295" s="309"/>
      <c r="CS295" s="309"/>
      <c r="CT295" s="309"/>
      <c r="CU295" s="309"/>
      <c r="CV295" s="309"/>
      <c r="CW295" s="309"/>
      <c r="CX295" s="309"/>
      <c r="CY295" s="309"/>
      <c r="CZ295" s="309"/>
      <c r="DA295" s="309"/>
      <c r="DB295" s="309"/>
      <c r="DC295" s="309"/>
      <c r="DD295" s="309"/>
      <c r="DE295" s="309"/>
      <c r="DF295" s="309"/>
      <c r="DG295" s="309"/>
      <c r="DH295" s="309"/>
      <c r="DI295" s="309"/>
      <c r="DJ295" s="309"/>
      <c r="DK295" s="309"/>
      <c r="DL295" s="309"/>
      <c r="DM295" s="309"/>
      <c r="DN295" s="309"/>
      <c r="DO295" s="309"/>
      <c r="DP295" s="309"/>
      <c r="DQ295" s="309"/>
      <c r="DR295" s="309"/>
      <c r="DS295" s="309"/>
      <c r="DT295" s="309"/>
      <c r="DU295" s="309"/>
      <c r="DV295" s="309"/>
      <c r="DW295" s="309"/>
      <c r="DX295" s="309"/>
      <c r="DY295" s="309"/>
      <c r="DZ295" s="309"/>
      <c r="EA295" s="309"/>
      <c r="EB295" s="309"/>
      <c r="EC295" s="309"/>
      <c r="ED295" s="309"/>
      <c r="EE295" s="309"/>
      <c r="EF295" s="309"/>
      <c r="EG295" s="309"/>
      <c r="EH295" s="309"/>
      <c r="EI295" s="309"/>
      <c r="EJ295" s="309"/>
      <c r="EK295" s="309"/>
      <c r="EL295" s="309"/>
      <c r="EM295" s="309"/>
      <c r="EN295" s="309"/>
      <c r="EO295" s="309"/>
      <c r="EP295" s="309"/>
      <c r="EQ295" s="309"/>
      <c r="ER295" s="309"/>
      <c r="ES295" s="309"/>
      <c r="ET295" s="309"/>
      <c r="EU295" s="309"/>
      <c r="EV295" s="309"/>
      <c r="EW295" s="309"/>
      <c r="EX295" s="309"/>
      <c r="EY295" s="309"/>
      <c r="EZ295" s="309"/>
      <c r="FA295" s="309"/>
      <c r="FB295" s="309"/>
      <c r="FC295" s="309"/>
      <c r="FD295" s="309"/>
      <c r="FE295" s="309"/>
      <c r="FF295" s="309"/>
      <c r="FG295" s="309"/>
      <c r="FH295" s="309"/>
      <c r="FI295" s="309"/>
      <c r="FJ295" s="309"/>
      <c r="FK295" s="309"/>
      <c r="FL295" s="309"/>
      <c r="FM295" s="309"/>
      <c r="FN295" s="309"/>
      <c r="FO295" s="309"/>
      <c r="FP295" s="309"/>
      <c r="FQ295" s="309"/>
      <c r="FR295" s="309"/>
      <c r="FS295" s="309"/>
      <c r="FT295" s="309"/>
      <c r="FU295" s="309"/>
      <c r="FV295" s="309"/>
      <c r="FW295" s="309"/>
      <c r="FX295" s="309"/>
      <c r="FY295" s="309"/>
      <c r="FZ295" s="309"/>
      <c r="GA295" s="309"/>
      <c r="GB295" s="309"/>
      <c r="GC295" s="309"/>
      <c r="GD295" s="309"/>
      <c r="GE295" s="309"/>
      <c r="GF295" s="309"/>
      <c r="GG295" s="309"/>
      <c r="GH295" s="309"/>
      <c r="GI295" s="309"/>
      <c r="GJ295" s="309"/>
      <c r="GK295" s="309"/>
      <c r="GL295" s="309"/>
      <c r="GM295" s="309"/>
      <c r="GN295" s="309"/>
      <c r="GO295" s="309"/>
      <c r="GP295" s="309"/>
      <c r="GQ295" s="309"/>
      <c r="GR295" s="309"/>
      <c r="GS295" s="309"/>
      <c r="GT295" s="309"/>
      <c r="GU295" s="309"/>
      <c r="GV295" s="309"/>
      <c r="GW295" s="309"/>
      <c r="GX295" s="309"/>
      <c r="GY295" s="309"/>
      <c r="GZ295" s="309"/>
      <c r="HA295" s="309"/>
      <c r="HB295" s="309"/>
      <c r="HC295" s="309"/>
      <c r="HD295" s="309"/>
      <c r="HE295" s="309"/>
      <c r="HF295" s="309"/>
      <c r="HG295" s="309"/>
      <c r="HH295" s="309"/>
      <c r="HI295" s="309"/>
      <c r="HJ295" s="309"/>
      <c r="HK295" s="309"/>
      <c r="HL295" s="309"/>
      <c r="HM295" s="309"/>
      <c r="HN295" s="309"/>
      <c r="HO295" s="309"/>
      <c r="HP295" s="309"/>
      <c r="HQ295" s="309"/>
      <c r="HR295" s="309"/>
      <c r="HS295" s="309"/>
      <c r="HT295" s="309"/>
      <c r="HU295" s="309"/>
      <c r="HV295" s="309"/>
      <c r="HW295" s="309"/>
      <c r="HX295" s="309"/>
      <c r="HY295" s="309"/>
      <c r="HZ295" s="309"/>
      <c r="IA295" s="309"/>
      <c r="IB295" s="309"/>
      <c r="IC295" s="309"/>
      <c r="ID295" s="309"/>
      <c r="IE295" s="309"/>
      <c r="IF295" s="309"/>
      <c r="IG295" s="309"/>
      <c r="IH295" s="309"/>
      <c r="II295" s="309"/>
      <c r="IJ295" s="309"/>
      <c r="IK295" s="309"/>
      <c r="IL295" s="309"/>
      <c r="IM295" s="309"/>
      <c r="IN295" s="309"/>
      <c r="IO295" s="309"/>
      <c r="IP295" s="309"/>
      <c r="IQ295" s="309"/>
      <c r="IR295" s="309"/>
      <c r="IS295" s="309"/>
      <c r="IT295" s="309"/>
      <c r="IU295" s="309"/>
      <c r="IV295" s="309"/>
      <c r="IW295" s="309"/>
      <c r="IX295" s="309"/>
      <c r="IY295" s="309"/>
      <c r="IZ295" s="309"/>
      <c r="JA295" s="309"/>
      <c r="JB295" s="309"/>
      <c r="JC295" s="309"/>
      <c r="JD295" s="309"/>
      <c r="JE295" s="309"/>
      <c r="JF295" s="309"/>
      <c r="JG295" s="309"/>
      <c r="JH295" s="309"/>
      <c r="JI295" s="309"/>
      <c r="JJ295" s="309"/>
      <c r="JK295" s="309"/>
      <c r="JL295" s="309"/>
      <c r="JM295" s="309"/>
      <c r="JN295" s="309"/>
      <c r="JO295" s="309"/>
      <c r="JP295" s="309"/>
      <c r="JQ295" s="309"/>
      <c r="JR295" s="309"/>
      <c r="JS295" s="309"/>
      <c r="JT295" s="309"/>
      <c r="JU295" s="309"/>
      <c r="JV295" s="309"/>
      <c r="JW295" s="309"/>
      <c r="JX295" s="309"/>
      <c r="JY295" s="309"/>
      <c r="JZ295" s="309"/>
      <c r="KA295" s="309"/>
      <c r="KB295" s="309"/>
      <c r="KC295" s="309"/>
      <c r="KD295" s="309"/>
      <c r="KE295" s="309"/>
      <c r="KF295" s="309"/>
      <c r="KG295" s="309"/>
      <c r="KH295" s="309"/>
      <c r="KI295" s="309"/>
      <c r="KJ295" s="309"/>
      <c r="KK295" s="309"/>
      <c r="KL295" s="309"/>
      <c r="KM295" s="309"/>
      <c r="KN295" s="309"/>
      <c r="KO295" s="309"/>
      <c r="KP295" s="309"/>
      <c r="KQ295" s="309"/>
      <c r="KR295" s="309"/>
      <c r="KS295" s="309"/>
      <c r="KT295" s="309"/>
      <c r="KU295" s="309"/>
      <c r="KV295" s="309"/>
      <c r="KW295" s="309"/>
      <c r="KX295" s="309"/>
      <c r="KY295" s="309"/>
      <c r="KZ295" s="309"/>
      <c r="LA295" s="309"/>
      <c r="LB295" s="309"/>
      <c r="LC295" s="309"/>
      <c r="LD295" s="309"/>
      <c r="LE295" s="309"/>
      <c r="LF295" s="309"/>
      <c r="LG295" s="309"/>
      <c r="LH295" s="309"/>
      <c r="LI295" s="309"/>
      <c r="LJ295" s="309"/>
      <c r="LK295" s="309"/>
      <c r="LL295" s="309"/>
      <c r="LM295" s="309"/>
      <c r="LN295" s="309"/>
      <c r="LO295" s="309"/>
      <c r="LP295" s="309"/>
      <c r="LQ295" s="309"/>
      <c r="LR295" s="309"/>
      <c r="LS295" s="309"/>
      <c r="LT295" s="309"/>
      <c r="LU295" s="309"/>
      <c r="LV295" s="309"/>
      <c r="LW295" s="309"/>
      <c r="LX295" s="309"/>
      <c r="LY295" s="309"/>
      <c r="LZ295" s="309"/>
      <c r="MA295" s="309"/>
      <c r="MB295" s="309"/>
      <c r="MC295" s="309"/>
      <c r="MD295" s="309"/>
      <c r="ME295" s="309"/>
      <c r="MF295" s="309"/>
      <c r="MG295" s="309"/>
      <c r="MH295" s="309"/>
      <c r="MI295" s="309"/>
      <c r="MJ295" s="309"/>
      <c r="MK295" s="309"/>
      <c r="ML295" s="309"/>
      <c r="MM295" s="309"/>
      <c r="MN295" s="309"/>
      <c r="MO295" s="309"/>
      <c r="MP295" s="309"/>
      <c r="MQ295" s="309"/>
      <c r="MR295" s="309"/>
      <c r="MS295" s="309"/>
      <c r="MT295" s="309"/>
      <c r="MU295" s="309"/>
      <c r="MV295" s="309"/>
      <c r="MW295" s="309"/>
      <c r="MX295" s="309"/>
      <c r="MY295" s="309"/>
      <c r="MZ295" s="309"/>
      <c r="NA295" s="309"/>
      <c r="NB295" s="309"/>
      <c r="NC295" s="309"/>
      <c r="ND295" s="309"/>
      <c r="NE295" s="309"/>
      <c r="NF295" s="309"/>
      <c r="NG295" s="309"/>
      <c r="NH295" s="309"/>
      <c r="NI295" s="309"/>
      <c r="NJ295" s="309"/>
      <c r="NK295" s="309"/>
      <c r="NL295" s="309"/>
      <c r="NM295" s="309"/>
      <c r="NN295" s="309"/>
      <c r="NO295" s="309"/>
      <c r="NP295" s="309"/>
      <c r="NQ295" s="309"/>
      <c r="NR295" s="309"/>
      <c r="NS295" s="309"/>
      <c r="NT295" s="309"/>
      <c r="NU295" s="309"/>
      <c r="NV295" s="309"/>
      <c r="NW295" s="309"/>
      <c r="NX295" s="309"/>
      <c r="NY295" s="309"/>
      <c r="NZ295" s="309"/>
      <c r="OA295" s="309"/>
      <c r="OB295" s="309"/>
      <c r="OC295" s="309"/>
      <c r="OD295" s="309"/>
      <c r="OE295" s="309"/>
      <c r="OF295" s="309"/>
      <c r="OG295" s="309"/>
      <c r="OH295" s="309"/>
      <c r="OI295" s="309"/>
      <c r="OJ295" s="309"/>
      <c r="OK295" s="309"/>
      <c r="OL295" s="309"/>
      <c r="OM295" s="309"/>
      <c r="ON295" s="309"/>
      <c r="OO295" s="309"/>
      <c r="OP295" s="309"/>
      <c r="OQ295" s="309"/>
      <c r="OR295" s="309"/>
      <c r="OS295" s="309"/>
      <c r="OT295" s="309"/>
      <c r="OU295" s="309"/>
      <c r="OV295" s="309"/>
      <c r="OW295" s="309"/>
      <c r="OX295" s="309"/>
      <c r="OY295" s="309"/>
      <c r="OZ295" s="309"/>
      <c r="PA295" s="309"/>
      <c r="PB295" s="309"/>
      <c r="PC295" s="309"/>
      <c r="PD295" s="309"/>
      <c r="PE295" s="309"/>
      <c r="PF295" s="309"/>
      <c r="PG295" s="309"/>
      <c r="PH295" s="309"/>
      <c r="PI295" s="309"/>
      <c r="PJ295" s="309"/>
      <c r="PK295" s="309"/>
      <c r="PL295" s="309"/>
      <c r="PM295" s="309"/>
      <c r="PN295" s="309"/>
      <c r="PO295" s="309"/>
      <c r="PP295" s="309"/>
      <c r="PQ295" s="309"/>
      <c r="PR295" s="309"/>
      <c r="PS295" s="309"/>
      <c r="PT295" s="309"/>
      <c r="PU295" s="309"/>
      <c r="PV295" s="309"/>
      <c r="PW295" s="309"/>
      <c r="PX295" s="309"/>
      <c r="PY295" s="309"/>
      <c r="PZ295" s="309"/>
      <c r="QA295" s="309"/>
      <c r="QB295" s="309"/>
      <c r="QC295" s="309"/>
      <c r="QD295" s="309"/>
      <c r="QE295" s="309"/>
      <c r="QF295" s="309"/>
      <c r="QG295" s="309"/>
      <c r="QH295" s="309"/>
      <c r="QI295" s="309"/>
      <c r="QJ295" s="309"/>
      <c r="QK295" s="309"/>
      <c r="QL295" s="309"/>
      <c r="QM295" s="309"/>
      <c r="QN295" s="309"/>
      <c r="QO295" s="309"/>
      <c r="QP295" s="309"/>
      <c r="QQ295" s="309"/>
      <c r="QR295" s="309"/>
      <c r="QS295" s="309"/>
      <c r="QT295" s="309"/>
      <c r="QU295" s="309"/>
      <c r="QV295" s="309"/>
      <c r="QW295" s="309"/>
      <c r="QX295" s="309"/>
      <c r="QY295" s="309"/>
      <c r="QZ295" s="309"/>
      <c r="RA295" s="309"/>
      <c r="RB295" s="309"/>
      <c r="RC295" s="309"/>
      <c r="RD295" s="309"/>
      <c r="RE295" s="309"/>
      <c r="RF295" s="309"/>
      <c r="RG295" s="309"/>
      <c r="RH295" s="309"/>
      <c r="RI295" s="309"/>
      <c r="RJ295" s="309"/>
      <c r="RK295" s="309"/>
      <c r="RL295" s="309"/>
      <c r="RM295" s="309"/>
      <c r="RN295" s="309"/>
      <c r="RO295" s="309"/>
      <c r="RP295" s="309"/>
      <c r="RQ295" s="309"/>
      <c r="RR295" s="309"/>
      <c r="RS295" s="309"/>
      <c r="RT295" s="309"/>
      <c r="RU295" s="309"/>
      <c r="RV295" s="309"/>
      <c r="RW295" s="309"/>
      <c r="RX295" s="309"/>
      <c r="RY295" s="309"/>
      <c r="RZ295" s="309"/>
      <c r="SA295" s="309"/>
      <c r="SB295" s="309"/>
      <c r="SC295" s="309"/>
      <c r="SD295" s="309"/>
      <c r="SE295" s="309"/>
      <c r="SF295" s="309"/>
      <c r="SG295" s="309"/>
      <c r="SH295" s="309"/>
      <c r="SI295" s="309"/>
      <c r="SJ295" s="309"/>
      <c r="SK295" s="309"/>
      <c r="SL295" s="309"/>
      <c r="SM295" s="309"/>
      <c r="SN295" s="309"/>
      <c r="SO295" s="309"/>
      <c r="SP295" s="309"/>
      <c r="SQ295" s="309"/>
      <c r="SR295" s="309"/>
      <c r="SS295" s="309"/>
      <c r="ST295" s="309"/>
      <c r="SU295" s="309"/>
      <c r="SV295" s="309"/>
      <c r="SW295" s="309"/>
      <c r="SX295" s="309"/>
      <c r="SY295" s="309"/>
      <c r="SZ295" s="309"/>
      <c r="TA295" s="309"/>
      <c r="TB295" s="309"/>
      <c r="TC295" s="309"/>
      <c r="TD295" s="309"/>
      <c r="TE295" s="309"/>
      <c r="TF295" s="309"/>
      <c r="TG295" s="309"/>
      <c r="TH295" s="309"/>
      <c r="TI295" s="309"/>
      <c r="TJ295" s="309"/>
      <c r="TK295" s="309"/>
      <c r="TL295" s="309"/>
      <c r="TM295" s="309"/>
      <c r="TN295" s="309"/>
      <c r="TO295" s="309"/>
      <c r="TP295" s="309"/>
      <c r="TQ295" s="309"/>
      <c r="TR295" s="309"/>
      <c r="TS295" s="309"/>
      <c r="TT295" s="309"/>
      <c r="TU295" s="309"/>
      <c r="TV295" s="309"/>
      <c r="TW295" s="309"/>
      <c r="TX295" s="309"/>
      <c r="TY295" s="309"/>
      <c r="TZ295" s="309"/>
      <c r="UA295" s="309"/>
      <c r="UB295" s="309"/>
      <c r="UC295" s="309"/>
      <c r="UD295" s="309"/>
      <c r="UE295" s="309"/>
      <c r="UF295" s="309"/>
      <c r="UG295" s="309"/>
      <c r="UH295" s="309"/>
      <c r="UI295" s="309"/>
      <c r="UJ295" s="309"/>
      <c r="UK295" s="309"/>
      <c r="UL295" s="309"/>
      <c r="UM295" s="309"/>
      <c r="UN295" s="309"/>
      <c r="UO295" s="309"/>
      <c r="UP295" s="309"/>
      <c r="UQ295" s="309"/>
      <c r="UR295" s="309"/>
      <c r="US295" s="309"/>
      <c r="UT295" s="309"/>
      <c r="UU295" s="309"/>
      <c r="UV295" s="309"/>
      <c r="UW295" s="309"/>
      <c r="UX295" s="309"/>
      <c r="UY295" s="309"/>
      <c r="UZ295" s="309"/>
      <c r="VA295" s="309"/>
      <c r="VB295" s="309"/>
      <c r="VC295" s="309"/>
      <c r="VD295" s="309"/>
      <c r="VE295" s="309"/>
      <c r="VF295" s="309"/>
      <c r="VG295" s="309"/>
      <c r="VH295" s="309"/>
      <c r="VI295" s="309"/>
      <c r="VJ295" s="309"/>
      <c r="VK295" s="309"/>
      <c r="VL295" s="309"/>
      <c r="VM295" s="309"/>
      <c r="VN295" s="309"/>
      <c r="VO295" s="309"/>
      <c r="VP295" s="309"/>
      <c r="VQ295" s="309"/>
      <c r="VR295" s="309"/>
      <c r="VS295" s="309"/>
      <c r="VT295" s="309"/>
      <c r="VU295" s="309"/>
      <c r="VV295" s="309"/>
      <c r="VW295" s="309"/>
      <c r="VX295" s="309"/>
      <c r="VY295" s="309"/>
      <c r="VZ295" s="309"/>
      <c r="WA295" s="309"/>
      <c r="WB295" s="309"/>
      <c r="WC295" s="309"/>
      <c r="WD295" s="309"/>
      <c r="WE295" s="309"/>
      <c r="WF295" s="309"/>
      <c r="WG295" s="309"/>
      <c r="WH295" s="309"/>
      <c r="WI295" s="309"/>
      <c r="WJ295" s="309"/>
      <c r="WK295" s="309"/>
      <c r="WL295" s="309"/>
      <c r="WM295" s="309"/>
      <c r="WN295" s="309"/>
      <c r="WO295" s="309"/>
      <c r="WP295" s="309"/>
      <c r="WQ295" s="309"/>
      <c r="WR295" s="309"/>
      <c r="WS295" s="309"/>
      <c r="WT295" s="309"/>
      <c r="WU295" s="309"/>
      <c r="WV295" s="309"/>
      <c r="WW295" s="309"/>
      <c r="WX295" s="309"/>
      <c r="WY295" s="309"/>
      <c r="WZ295" s="309"/>
      <c r="XA295" s="309"/>
      <c r="XB295" s="309"/>
      <c r="XC295" s="309"/>
      <c r="XD295" s="309"/>
      <c r="XE295" s="309"/>
      <c r="XF295" s="309"/>
      <c r="XG295" s="309"/>
      <c r="XH295" s="309"/>
      <c r="XI295" s="309"/>
      <c r="XJ295" s="309"/>
      <c r="XK295" s="309"/>
      <c r="XL295" s="309"/>
      <c r="XM295" s="309"/>
      <c r="XN295" s="309"/>
      <c r="XO295" s="309"/>
      <c r="XP295" s="309"/>
      <c r="XQ295" s="309"/>
      <c r="XR295" s="309"/>
      <c r="XS295" s="309"/>
      <c r="XT295" s="309"/>
      <c r="XU295" s="309"/>
      <c r="XV295" s="309"/>
      <c r="XW295" s="309"/>
      <c r="XX295" s="309"/>
      <c r="XY295" s="309"/>
      <c r="XZ295" s="309"/>
      <c r="YA295" s="309"/>
      <c r="YB295" s="309"/>
      <c r="YC295" s="309"/>
      <c r="YD295" s="309"/>
      <c r="YE295" s="309"/>
      <c r="YF295" s="309"/>
      <c r="YG295" s="309"/>
      <c r="YH295" s="309"/>
      <c r="YI295" s="309"/>
      <c r="YJ295" s="309"/>
      <c r="YK295" s="309"/>
      <c r="YL295" s="309"/>
      <c r="YM295" s="309"/>
      <c r="YN295" s="309"/>
      <c r="YO295" s="309"/>
      <c r="YP295" s="309"/>
      <c r="YQ295" s="309"/>
      <c r="YR295" s="309"/>
      <c r="YS295" s="309"/>
      <c r="YT295" s="309"/>
      <c r="YU295" s="309"/>
      <c r="YV295" s="309"/>
      <c r="YW295" s="309"/>
      <c r="YX295" s="309"/>
      <c r="YY295" s="309"/>
      <c r="YZ295" s="309"/>
      <c r="ZA295" s="309"/>
      <c r="ZB295" s="309"/>
      <c r="ZC295" s="309"/>
      <c r="ZD295" s="309"/>
      <c r="ZE295" s="309"/>
      <c r="ZF295" s="309"/>
      <c r="ZG295" s="309"/>
      <c r="ZH295" s="309"/>
      <c r="ZI295" s="309"/>
      <c r="ZJ295" s="309"/>
      <c r="ZK295" s="309"/>
      <c r="ZL295" s="309"/>
      <c r="ZM295" s="309"/>
      <c r="ZN295" s="309"/>
      <c r="ZO295" s="309"/>
      <c r="ZP295" s="309"/>
      <c r="ZQ295" s="309"/>
      <c r="ZR295" s="309"/>
      <c r="ZS295" s="309"/>
      <c r="ZT295" s="309"/>
      <c r="ZU295" s="309"/>
      <c r="ZV295" s="309"/>
      <c r="ZW295" s="309"/>
      <c r="ZX295" s="309"/>
      <c r="ZY295" s="309"/>
      <c r="ZZ295" s="309"/>
      <c r="AAA295" s="309"/>
      <c r="AAB295" s="309"/>
      <c r="AAC295" s="309"/>
      <c r="AAD295" s="309"/>
      <c r="AAE295" s="309"/>
      <c r="AAF295" s="309"/>
      <c r="AAG295" s="309"/>
      <c r="AAH295" s="309"/>
      <c r="AAI295" s="309"/>
      <c r="AAJ295" s="309"/>
      <c r="AAK295" s="309"/>
      <c r="AAL295" s="309"/>
      <c r="AAM295" s="309"/>
      <c r="AAN295" s="309"/>
      <c r="AAO295" s="309"/>
      <c r="AAP295" s="309"/>
      <c r="AAQ295" s="309"/>
      <c r="AAR295" s="309"/>
      <c r="AAS295" s="309"/>
      <c r="AAT295" s="309"/>
      <c r="AAU295" s="309"/>
      <c r="AAV295" s="309"/>
      <c r="AAW295" s="309"/>
      <c r="AAX295" s="309"/>
      <c r="AAY295" s="309"/>
      <c r="AAZ295" s="309"/>
      <c r="ABA295" s="309"/>
      <c r="ABB295" s="309"/>
      <c r="ABC295" s="309"/>
      <c r="ABD295" s="309"/>
      <c r="ABE295" s="309"/>
      <c r="ABF295" s="309"/>
      <c r="ABG295" s="309"/>
      <c r="ABH295" s="309"/>
      <c r="ABI295" s="309"/>
      <c r="ABJ295" s="309"/>
      <c r="ABK295" s="309"/>
      <c r="ABL295" s="309"/>
      <c r="ABM295" s="309"/>
      <c r="ABN295" s="309"/>
      <c r="ABO295" s="309"/>
      <c r="ABP295" s="309"/>
      <c r="ABQ295" s="309"/>
      <c r="ABR295" s="309"/>
      <c r="ABS295" s="309"/>
      <c r="ABT295" s="309"/>
      <c r="ABU295" s="309"/>
      <c r="ABV295" s="309"/>
      <c r="ABW295" s="309"/>
      <c r="ABX295" s="309"/>
      <c r="ABY295" s="309"/>
      <c r="ABZ295" s="309"/>
      <c r="ACA295" s="309"/>
      <c r="ACB295" s="309"/>
      <c r="ACC295" s="309"/>
      <c r="ACD295" s="309"/>
      <c r="ACE295" s="309"/>
      <c r="ACF295" s="309"/>
      <c r="ACG295" s="309"/>
      <c r="ACH295" s="309"/>
      <c r="ACI295" s="309"/>
      <c r="ACJ295" s="309"/>
      <c r="ACK295" s="309"/>
      <c r="ACL295" s="309"/>
      <c r="ACM295" s="309"/>
      <c r="ACN295" s="309"/>
      <c r="ACO295" s="309"/>
      <c r="ACP295" s="309"/>
      <c r="ACQ295" s="309"/>
      <c r="ACR295" s="309"/>
      <c r="ACS295" s="309"/>
      <c r="ACT295" s="309"/>
      <c r="ACU295" s="309"/>
      <c r="ACV295" s="309"/>
      <c r="ACW295" s="309"/>
      <c r="ACX295" s="309"/>
      <c r="ACY295" s="309"/>
      <c r="ACZ295" s="309"/>
      <c r="ADA295" s="309"/>
      <c r="ADB295" s="309"/>
      <c r="ADC295" s="309"/>
      <c r="ADD295" s="309"/>
      <c r="ADE295" s="309"/>
      <c r="ADF295" s="309"/>
      <c r="ADG295" s="309"/>
      <c r="ADH295" s="309"/>
      <c r="ADI295" s="309"/>
      <c r="ADJ295" s="309"/>
      <c r="ADK295" s="309"/>
      <c r="ADL295" s="309"/>
      <c r="ADM295" s="309"/>
      <c r="ADN295" s="309"/>
      <c r="ADO295" s="309"/>
      <c r="ADP295" s="309"/>
      <c r="ADQ295" s="309"/>
      <c r="ADR295" s="309"/>
      <c r="ADS295" s="309"/>
      <c r="ADT295" s="309"/>
      <c r="ADU295" s="309"/>
      <c r="ADV295" s="309"/>
      <c r="ADW295" s="309"/>
      <c r="ADX295" s="309"/>
      <c r="ADY295" s="309"/>
      <c r="ADZ295" s="309"/>
      <c r="AEA295" s="309"/>
      <c r="AEB295" s="309"/>
      <c r="AEC295" s="309"/>
      <c r="AED295" s="309"/>
      <c r="AEE295" s="309"/>
      <c r="AEF295" s="309"/>
      <c r="AEG295" s="309"/>
      <c r="AEH295" s="309"/>
      <c r="AEI295" s="309"/>
      <c r="AEJ295" s="309"/>
      <c r="AEK295" s="309"/>
      <c r="AEL295" s="309"/>
      <c r="AEM295" s="309"/>
      <c r="AEN295" s="309"/>
      <c r="AEO295" s="309"/>
      <c r="AEP295" s="309"/>
      <c r="AEQ295" s="309"/>
      <c r="AER295" s="309"/>
      <c r="AES295" s="309"/>
      <c r="AET295" s="309"/>
      <c r="AEU295" s="309"/>
      <c r="AEV295" s="309"/>
      <c r="AEW295" s="309"/>
      <c r="AEX295" s="309"/>
      <c r="AEY295" s="309"/>
      <c r="AEZ295" s="309"/>
      <c r="AFA295" s="309"/>
      <c r="AFB295" s="309"/>
      <c r="AFC295" s="309"/>
      <c r="AFD295" s="309"/>
      <c r="AFE295" s="309"/>
      <c r="AFF295" s="309"/>
      <c r="AFG295" s="309"/>
      <c r="AFH295" s="309"/>
      <c r="AFI295" s="309"/>
      <c r="AFJ295" s="309"/>
      <c r="AFK295" s="309"/>
      <c r="AFL295" s="309"/>
      <c r="AFM295" s="309"/>
      <c r="AFN295" s="309"/>
      <c r="AFO295" s="309"/>
      <c r="AFP295" s="309"/>
      <c r="AFQ295" s="309"/>
      <c r="AFR295" s="309"/>
      <c r="AFS295" s="309"/>
      <c r="AFT295" s="309"/>
      <c r="AFU295" s="309"/>
      <c r="AFV295" s="309"/>
      <c r="AFW295" s="309"/>
      <c r="AFX295" s="309"/>
      <c r="AFY295" s="309"/>
      <c r="AFZ295" s="309"/>
      <c r="AGA295" s="309"/>
      <c r="AGB295" s="309"/>
      <c r="AGC295" s="309"/>
      <c r="AGD295" s="309"/>
      <c r="AGE295" s="309"/>
      <c r="AGF295" s="309"/>
      <c r="AGG295" s="309"/>
      <c r="AGH295" s="309"/>
      <c r="AGI295" s="309"/>
      <c r="AGJ295" s="309"/>
      <c r="AGK295" s="309"/>
      <c r="AGL295" s="309"/>
      <c r="AGM295" s="309"/>
      <c r="AGN295" s="309"/>
      <c r="AGO295" s="309"/>
      <c r="AGP295" s="309"/>
      <c r="AGQ295" s="309"/>
      <c r="AGR295" s="309"/>
      <c r="AGS295" s="309"/>
      <c r="AGT295" s="309"/>
      <c r="AGU295" s="309"/>
      <c r="AGV295" s="309"/>
      <c r="AGW295" s="309"/>
      <c r="AGX295" s="309"/>
      <c r="AGY295" s="309"/>
      <c r="AGZ295" s="309"/>
      <c r="AHA295" s="309"/>
      <c r="AHB295" s="309"/>
      <c r="AHC295" s="309"/>
      <c r="AHD295" s="309"/>
      <c r="AHE295" s="309"/>
      <c r="AHF295" s="309"/>
      <c r="AHG295" s="309"/>
      <c r="AHH295" s="309"/>
      <c r="AHI295" s="309"/>
      <c r="AHJ295" s="309"/>
      <c r="AHK295" s="309"/>
      <c r="AHL295" s="309"/>
      <c r="AHM295" s="309"/>
      <c r="AHN295" s="309"/>
      <c r="AHO295" s="309"/>
      <c r="AHP295" s="309"/>
      <c r="AHQ295" s="309"/>
      <c r="AHR295" s="309"/>
      <c r="AHS295" s="309"/>
      <c r="AHT295" s="309"/>
      <c r="AHU295" s="309"/>
      <c r="AHV295" s="309"/>
      <c r="AHW295" s="309"/>
      <c r="AHX295" s="309"/>
      <c r="AHY295" s="309"/>
      <c r="AHZ295" s="309"/>
      <c r="AIA295" s="309"/>
      <c r="AIB295" s="309"/>
      <c r="AIC295" s="309"/>
      <c r="AID295" s="309"/>
      <c r="AIE295" s="309"/>
      <c r="AIF295" s="309"/>
      <c r="AIG295" s="309"/>
      <c r="AIH295" s="309"/>
      <c r="AII295" s="309"/>
      <c r="AIJ295" s="309"/>
      <c r="AIK295" s="309"/>
      <c r="AIL295" s="309"/>
      <c r="AIM295" s="309"/>
      <c r="AIN295" s="309"/>
      <c r="AIO295" s="309"/>
      <c r="AIP295" s="309"/>
      <c r="AIQ295" s="309"/>
      <c r="AIR295" s="309"/>
      <c r="AIS295" s="309"/>
      <c r="AIT295" s="309"/>
      <c r="AIU295" s="309"/>
      <c r="AIV295" s="309"/>
      <c r="AIW295" s="309"/>
      <c r="AIX295" s="309"/>
      <c r="AIY295" s="309"/>
      <c r="AIZ295" s="309"/>
      <c r="AJA295" s="309"/>
      <c r="AJB295" s="309"/>
      <c r="AJC295" s="309"/>
      <c r="AJD295" s="309"/>
      <c r="AJE295" s="309"/>
      <c r="AJF295" s="309"/>
      <c r="AJG295" s="309"/>
      <c r="AJH295" s="309"/>
      <c r="AJI295" s="309"/>
      <c r="AJJ295" s="309"/>
      <c r="AJK295" s="309"/>
      <c r="AJL295" s="309"/>
      <c r="AJM295" s="309"/>
      <c r="AJN295" s="309"/>
      <c r="AJO295" s="309"/>
      <c r="AJP295" s="309"/>
      <c r="AJQ295" s="309"/>
      <c r="AJR295" s="309"/>
      <c r="AJS295" s="309"/>
      <c r="AJT295" s="309"/>
      <c r="AJU295" s="309"/>
      <c r="AJV295" s="309"/>
      <c r="AJW295" s="309"/>
      <c r="AJX295" s="309"/>
      <c r="AJY295" s="309"/>
      <c r="AJZ295" s="309"/>
      <c r="AKA295" s="309"/>
      <c r="AKB295" s="309"/>
      <c r="AKC295" s="309"/>
      <c r="AKD295" s="309"/>
      <c r="AKE295" s="309"/>
      <c r="AKF295" s="309"/>
      <c r="AKG295" s="309"/>
      <c r="AKH295" s="309"/>
      <c r="AKI295" s="309"/>
      <c r="AKJ295" s="309"/>
      <c r="AKK295" s="309"/>
      <c r="AKL295" s="309"/>
      <c r="AKM295" s="309"/>
      <c r="AKN295" s="309"/>
      <c r="AKO295" s="309"/>
      <c r="AKP295" s="309"/>
      <c r="AKQ295" s="309"/>
      <c r="AKR295" s="309"/>
      <c r="AKS295" s="309"/>
      <c r="AKT295" s="309"/>
      <c r="AKU295" s="309"/>
      <c r="AKV295" s="309"/>
      <c r="AKW295" s="309"/>
      <c r="AKX295" s="309"/>
      <c r="AKY295" s="309"/>
      <c r="AKZ295" s="309"/>
      <c r="ALA295" s="309"/>
      <c r="ALB295" s="309"/>
      <c r="ALC295" s="309"/>
      <c r="ALD295" s="309"/>
      <c r="ALE295" s="309"/>
      <c r="ALF295" s="309"/>
      <c r="ALG295" s="309"/>
      <c r="ALH295" s="309"/>
      <c r="ALI295" s="309"/>
      <c r="ALJ295" s="309"/>
      <c r="ALK295" s="309"/>
      <c r="ALL295" s="309"/>
      <c r="ALM295" s="309"/>
      <c r="ALN295" s="309"/>
      <c r="ALO295" s="309"/>
      <c r="ALP295" s="309"/>
      <c r="ALQ295" s="309"/>
      <c r="ALR295" s="309"/>
      <c r="ALS295" s="309"/>
      <c r="ALT295" s="309"/>
      <c r="ALU295" s="309"/>
      <c r="ALV295" s="309"/>
      <c r="ALW295" s="309"/>
      <c r="ALX295" s="309"/>
      <c r="ALY295" s="309"/>
      <c r="ALZ295" s="309"/>
      <c r="AMA295" s="309"/>
      <c r="AMB295" s="309"/>
      <c r="AMC295" s="309"/>
      <c r="AMD295" s="309"/>
      <c r="AME295" s="309"/>
      <c r="AMF295" s="309"/>
      <c r="AMG295" s="309"/>
      <c r="AMH295" s="309"/>
      <c r="AMI295" s="309"/>
      <c r="AMJ295" s="309"/>
      <c r="AMK295" s="309"/>
      <c r="AML295" s="309"/>
      <c r="AMM295" s="309"/>
      <c r="AMN295" s="309"/>
      <c r="AMO295" s="309"/>
      <c r="AMP295" s="309"/>
      <c r="AMQ295" s="309"/>
      <c r="AMR295" s="309"/>
      <c r="AMS295" s="309"/>
      <c r="AMT295" s="309"/>
      <c r="AMU295" s="309"/>
      <c r="AMV295" s="309"/>
      <c r="AMW295" s="309"/>
      <c r="AMX295" s="309"/>
      <c r="AMY295" s="309"/>
      <c r="AMZ295" s="309"/>
      <c r="ANA295" s="309"/>
      <c r="ANB295" s="309"/>
      <c r="ANC295" s="309"/>
      <c r="AND295" s="309"/>
      <c r="ANE295" s="309"/>
      <c r="ANF295" s="309"/>
      <c r="ANG295" s="309"/>
      <c r="ANH295" s="309"/>
      <c r="ANI295" s="309"/>
      <c r="ANJ295" s="309"/>
      <c r="ANK295" s="309"/>
      <c r="ANL295" s="309"/>
      <c r="ANM295" s="309"/>
      <c r="ANN295" s="309"/>
      <c r="ANO295" s="309"/>
      <c r="ANP295" s="309"/>
      <c r="ANQ295" s="309"/>
      <c r="ANR295" s="309"/>
      <c r="ANS295" s="309"/>
      <c r="ANT295" s="309"/>
      <c r="ANU295" s="309"/>
      <c r="ANV295" s="309"/>
      <c r="ANW295" s="309"/>
      <c r="ANX295" s="309"/>
      <c r="ANY295" s="309"/>
      <c r="ANZ295" s="309"/>
      <c r="AOA295" s="309"/>
      <c r="AOB295" s="309"/>
      <c r="AOC295" s="309"/>
      <c r="AOD295" s="309"/>
      <c r="AOE295" s="309"/>
      <c r="AOF295" s="309"/>
      <c r="AOG295" s="309"/>
      <c r="AOH295" s="309"/>
      <c r="AOI295" s="309"/>
      <c r="AOJ295" s="309"/>
      <c r="AOK295" s="309"/>
      <c r="AOL295" s="309"/>
      <c r="AOM295" s="309"/>
      <c r="AON295" s="309"/>
      <c r="AOO295" s="309"/>
      <c r="AOP295" s="309"/>
      <c r="AOQ295" s="309"/>
      <c r="AOR295" s="309"/>
      <c r="AOS295" s="309"/>
      <c r="AOT295" s="309"/>
      <c r="AOU295" s="309"/>
      <c r="AOV295" s="309"/>
      <c r="AOW295" s="309"/>
      <c r="AOX295" s="309"/>
      <c r="AOY295" s="309"/>
      <c r="AOZ295" s="309"/>
      <c r="APA295" s="309"/>
      <c r="APB295" s="309"/>
      <c r="APC295" s="309"/>
      <c r="APD295" s="309"/>
      <c r="APE295" s="309"/>
      <c r="APF295" s="309"/>
      <c r="APG295" s="309"/>
      <c r="APH295" s="309"/>
      <c r="API295" s="309"/>
      <c r="APJ295" s="309"/>
      <c r="APK295" s="309"/>
      <c r="APL295" s="309"/>
      <c r="APM295" s="309"/>
      <c r="APN295" s="309"/>
      <c r="APO295" s="309"/>
      <c r="APP295" s="309"/>
      <c r="APQ295" s="309"/>
      <c r="APR295" s="309"/>
      <c r="APS295" s="309"/>
      <c r="APT295" s="309"/>
      <c r="APU295" s="309"/>
      <c r="APV295" s="309"/>
      <c r="APW295" s="309"/>
      <c r="APX295" s="309"/>
      <c r="APY295" s="309"/>
      <c r="APZ295" s="309"/>
      <c r="AQA295" s="309"/>
      <c r="AQB295" s="309"/>
      <c r="AQC295" s="309"/>
      <c r="AQD295" s="309"/>
      <c r="AQE295" s="309"/>
      <c r="AQF295" s="309"/>
      <c r="AQG295" s="309"/>
      <c r="AQH295" s="309"/>
      <c r="AQI295" s="309"/>
      <c r="AQJ295" s="309"/>
      <c r="AQK295" s="309"/>
      <c r="AQL295" s="309"/>
      <c r="AQM295" s="309"/>
      <c r="AQN295" s="309"/>
      <c r="AQO295" s="309"/>
      <c r="AQP295" s="309"/>
      <c r="AQQ295" s="309"/>
      <c r="AQR295" s="309"/>
      <c r="AQS295" s="309"/>
      <c r="AQT295" s="309"/>
      <c r="AQU295" s="309"/>
      <c r="AQV295" s="309"/>
      <c r="AQW295" s="309"/>
      <c r="AQX295" s="309"/>
      <c r="AQY295" s="309"/>
      <c r="AQZ295" s="309"/>
      <c r="ARA295" s="309"/>
      <c r="ARB295" s="309"/>
      <c r="ARC295" s="309"/>
      <c r="ARD295" s="309"/>
      <c r="ARE295" s="309"/>
      <c r="ARF295" s="309"/>
      <c r="ARG295" s="309"/>
      <c r="ARH295" s="309"/>
      <c r="ARI295" s="309"/>
      <c r="ARJ295" s="309"/>
      <c r="ARK295" s="309"/>
      <c r="ARL295" s="309"/>
      <c r="ARM295" s="309"/>
      <c r="ARN295" s="309"/>
      <c r="ARO295" s="309"/>
      <c r="ARP295" s="309"/>
      <c r="ARQ295" s="309"/>
      <c r="ARR295" s="309"/>
      <c r="ARS295" s="309"/>
      <c r="ART295" s="309"/>
      <c r="ARU295" s="309"/>
      <c r="ARV295" s="309"/>
      <c r="ARW295" s="309"/>
      <c r="ARX295" s="309"/>
      <c r="ARY295" s="309"/>
      <c r="ARZ295" s="309"/>
      <c r="ASA295" s="309"/>
      <c r="ASB295" s="309"/>
      <c r="ASC295" s="309"/>
      <c r="ASD295" s="309"/>
      <c r="ASE295" s="309"/>
      <c r="ASF295" s="309"/>
      <c r="ASG295" s="309"/>
      <c r="ASH295" s="309"/>
      <c r="ASI295" s="309"/>
      <c r="ASJ295" s="309"/>
      <c r="ASK295" s="309"/>
      <c r="ASL295" s="309"/>
      <c r="ASM295" s="309"/>
      <c r="ASN295" s="309"/>
      <c r="ASO295" s="309"/>
      <c r="ASP295" s="309"/>
      <c r="ASQ295" s="309"/>
      <c r="ASR295" s="309"/>
      <c r="ASS295" s="309"/>
      <c r="AST295" s="309"/>
      <c r="ASU295" s="309"/>
      <c r="ASV295" s="309"/>
      <c r="ASW295" s="309"/>
      <c r="ASX295" s="309"/>
      <c r="ASY295" s="309"/>
      <c r="ASZ295" s="309"/>
      <c r="ATA295" s="309"/>
      <c r="ATB295" s="309"/>
      <c r="ATC295" s="309"/>
      <c r="ATD295" s="309"/>
      <c r="ATE295" s="309"/>
      <c r="ATF295" s="309"/>
      <c r="ATG295" s="309"/>
      <c r="ATH295" s="309"/>
      <c r="ATI295" s="309"/>
      <c r="ATJ295" s="309"/>
      <c r="ATK295" s="309"/>
      <c r="ATL295" s="309"/>
      <c r="ATM295" s="309"/>
      <c r="ATN295" s="309"/>
      <c r="ATO295" s="309"/>
      <c r="ATP295" s="309"/>
      <c r="ATQ295" s="309"/>
      <c r="ATR295" s="309"/>
      <c r="ATS295" s="309"/>
      <c r="ATT295" s="309"/>
      <c r="ATU295" s="309"/>
      <c r="ATV295" s="309"/>
      <c r="ATW295" s="309"/>
      <c r="ATX295" s="309"/>
      <c r="ATY295" s="309"/>
      <c r="ATZ295" s="309"/>
      <c r="AUA295" s="309"/>
      <c r="AUB295" s="309"/>
      <c r="AUC295" s="309"/>
      <c r="AUD295" s="309"/>
      <c r="AUE295" s="309"/>
      <c r="AUF295" s="309"/>
      <c r="AUG295" s="309"/>
      <c r="AUH295" s="309"/>
      <c r="AUI295" s="309"/>
      <c r="AUJ295" s="309"/>
      <c r="AUK295" s="309"/>
      <c r="AUL295" s="309"/>
      <c r="AUM295" s="309"/>
      <c r="AUN295" s="309"/>
      <c r="AUO295" s="309"/>
      <c r="AUP295" s="309"/>
      <c r="AUQ295" s="309"/>
      <c r="AUR295" s="309"/>
      <c r="AUS295" s="309"/>
      <c r="AUT295" s="309"/>
      <c r="AUU295" s="309"/>
      <c r="AUV295" s="309"/>
      <c r="AUW295" s="309"/>
      <c r="AUX295" s="309"/>
      <c r="AUY295" s="309"/>
      <c r="AUZ295" s="309"/>
      <c r="AVA295" s="309"/>
      <c r="AVB295" s="309"/>
      <c r="AVC295" s="309"/>
      <c r="AVD295" s="309"/>
      <c r="AVE295" s="309"/>
      <c r="AVF295" s="309"/>
      <c r="AVG295" s="309"/>
      <c r="AVH295" s="309"/>
      <c r="AVI295" s="309"/>
      <c r="AVJ295" s="309"/>
      <c r="AVK295" s="309"/>
      <c r="AVL295" s="309"/>
      <c r="AVM295" s="309"/>
      <c r="AVN295" s="309"/>
      <c r="AVO295" s="309"/>
      <c r="AVP295" s="309"/>
      <c r="AVQ295" s="309"/>
      <c r="AVR295" s="309"/>
      <c r="AVS295" s="309"/>
      <c r="AVT295" s="309"/>
      <c r="AVU295" s="309"/>
      <c r="AVV295" s="309"/>
      <c r="AVW295" s="309"/>
      <c r="AVX295" s="309"/>
      <c r="AVY295" s="309"/>
      <c r="AVZ295" s="309"/>
      <c r="AWA295" s="309"/>
      <c r="AWB295" s="309"/>
      <c r="AWC295" s="309"/>
      <c r="AWD295" s="309"/>
      <c r="AWE295" s="309"/>
      <c r="AWF295" s="309"/>
      <c r="AWG295" s="309"/>
      <c r="AWH295" s="309"/>
      <c r="AWI295" s="309"/>
      <c r="AWJ295" s="309"/>
      <c r="AWK295" s="309"/>
      <c r="AWL295" s="309"/>
      <c r="AWM295" s="309"/>
      <c r="AWN295" s="309"/>
      <c r="AWO295" s="309"/>
      <c r="AWP295" s="309"/>
      <c r="AWQ295" s="309"/>
      <c r="AWR295" s="309"/>
      <c r="AWS295" s="309"/>
      <c r="AWT295" s="309"/>
      <c r="AWU295" s="309"/>
      <c r="AWV295" s="309"/>
      <c r="AWW295" s="309"/>
      <c r="AWX295" s="309"/>
      <c r="AWY295" s="309"/>
      <c r="AWZ295" s="309"/>
      <c r="AXA295" s="309"/>
      <c r="AXB295" s="309"/>
      <c r="AXC295" s="309"/>
      <c r="AXD295" s="309"/>
      <c r="AXE295" s="309"/>
      <c r="AXF295" s="309"/>
      <c r="AXG295" s="309"/>
      <c r="AXH295" s="309"/>
      <c r="AXI295" s="309"/>
      <c r="AXJ295" s="309"/>
      <c r="AXK295" s="309"/>
      <c r="AXL295" s="309"/>
      <c r="AXM295" s="309"/>
      <c r="AXN295" s="309"/>
      <c r="AXO295" s="309"/>
      <c r="AXP295" s="309"/>
      <c r="AXQ295" s="309"/>
      <c r="AXR295" s="309"/>
      <c r="AXS295" s="309"/>
      <c r="AXT295" s="309"/>
      <c r="AXU295" s="309"/>
      <c r="AXV295" s="309"/>
      <c r="AXW295" s="309"/>
      <c r="AXX295" s="309"/>
      <c r="AXY295" s="309"/>
      <c r="AXZ295" s="309"/>
      <c r="AYA295" s="309"/>
      <c r="AYB295" s="309"/>
      <c r="AYC295" s="309"/>
      <c r="AYD295" s="309"/>
      <c r="AYE295" s="309"/>
      <c r="AYF295" s="309"/>
      <c r="AYG295" s="309"/>
      <c r="AYH295" s="309"/>
      <c r="AYI295" s="309"/>
      <c r="AYJ295" s="309"/>
      <c r="AYK295" s="309"/>
      <c r="AYL295" s="309"/>
      <c r="AYM295" s="309"/>
      <c r="AYN295" s="309"/>
      <c r="AYO295" s="309"/>
      <c r="AYP295" s="309"/>
      <c r="AYQ295" s="309"/>
      <c r="AYR295" s="309"/>
      <c r="AYS295" s="309"/>
      <c r="AYT295" s="309"/>
      <c r="AYU295" s="309"/>
      <c r="AYV295" s="309"/>
      <c r="AYW295" s="309"/>
      <c r="AYX295" s="309"/>
      <c r="AYY295" s="309"/>
      <c r="AYZ295" s="309"/>
      <c r="AZA295" s="309"/>
      <c r="AZB295" s="309"/>
      <c r="AZC295" s="309"/>
      <c r="AZD295" s="309"/>
      <c r="AZE295" s="309"/>
      <c r="AZF295" s="309"/>
      <c r="AZG295" s="309"/>
      <c r="AZH295" s="309"/>
      <c r="AZI295" s="309"/>
      <c r="AZJ295" s="309"/>
      <c r="AZK295" s="309"/>
      <c r="AZL295" s="309"/>
      <c r="AZM295" s="309"/>
      <c r="AZN295" s="309"/>
      <c r="AZO295" s="309"/>
      <c r="AZP295" s="309"/>
      <c r="AZQ295" s="309"/>
      <c r="AZR295" s="309"/>
      <c r="AZS295" s="309"/>
      <c r="AZT295" s="309"/>
      <c r="AZU295" s="309"/>
      <c r="AZV295" s="309"/>
      <c r="AZW295" s="309"/>
      <c r="AZX295" s="309"/>
      <c r="AZY295" s="309"/>
      <c r="AZZ295" s="309"/>
      <c r="BAA295" s="309"/>
      <c r="BAB295" s="309"/>
      <c r="BAC295" s="309"/>
      <c r="BAD295" s="309"/>
      <c r="BAE295" s="309"/>
      <c r="BAF295" s="309"/>
      <c r="BAG295" s="309"/>
      <c r="BAH295" s="309"/>
      <c r="BAI295" s="309"/>
      <c r="BAJ295" s="309"/>
      <c r="BAK295" s="309"/>
      <c r="BAL295" s="309"/>
      <c r="BAM295" s="309"/>
      <c r="BAN295" s="309"/>
      <c r="BAO295" s="309"/>
      <c r="BAP295" s="309"/>
      <c r="BAQ295" s="309"/>
      <c r="BAR295" s="309"/>
      <c r="BAS295" s="309"/>
      <c r="BAT295" s="309"/>
      <c r="BAU295" s="309"/>
      <c r="BAV295" s="309"/>
      <c r="BAW295" s="309"/>
      <c r="BAX295" s="309"/>
      <c r="BAY295" s="309"/>
      <c r="BAZ295" s="309"/>
      <c r="BBA295" s="309"/>
      <c r="BBB295" s="309"/>
      <c r="BBC295" s="309"/>
      <c r="BBD295" s="309"/>
      <c r="BBE295" s="309"/>
      <c r="BBF295" s="309"/>
      <c r="BBG295" s="309"/>
      <c r="BBH295" s="309"/>
      <c r="BBI295" s="309"/>
      <c r="BBJ295" s="309"/>
      <c r="BBK295" s="309"/>
      <c r="BBL295" s="309"/>
      <c r="BBM295" s="309"/>
      <c r="BBN295" s="309"/>
      <c r="BBO295" s="309"/>
      <c r="BBP295" s="309"/>
      <c r="BBQ295" s="309"/>
      <c r="BBR295" s="309"/>
      <c r="BBS295" s="309"/>
      <c r="BBT295" s="309"/>
      <c r="BBU295" s="309"/>
      <c r="BBV295" s="309"/>
      <c r="BBW295" s="309"/>
      <c r="BBX295" s="309"/>
      <c r="BBY295" s="309"/>
      <c r="BBZ295" s="309"/>
      <c r="BCA295" s="309"/>
      <c r="BCB295" s="309"/>
      <c r="BCC295" s="309"/>
      <c r="BCD295" s="309"/>
      <c r="BCE295" s="309"/>
      <c r="BCF295" s="309"/>
      <c r="BCG295" s="309"/>
      <c r="BCH295" s="309"/>
      <c r="BCI295" s="309"/>
      <c r="BCJ295" s="309"/>
      <c r="BCK295" s="309"/>
      <c r="BCL295" s="309"/>
      <c r="BCM295" s="309"/>
      <c r="BCN295" s="309"/>
      <c r="BCO295" s="309"/>
      <c r="BCP295" s="309"/>
      <c r="BCQ295" s="309"/>
      <c r="BCR295" s="309"/>
      <c r="BCS295" s="309"/>
      <c r="BCT295" s="309"/>
      <c r="BCU295" s="309"/>
      <c r="BCV295" s="309"/>
      <c r="BCW295" s="309"/>
      <c r="BCX295" s="309"/>
      <c r="BCY295" s="309"/>
      <c r="BCZ295" s="309"/>
      <c r="BDA295" s="309"/>
      <c r="BDB295" s="309"/>
      <c r="BDC295" s="309"/>
      <c r="BDD295" s="309"/>
      <c r="BDE295" s="309"/>
      <c r="BDF295" s="309"/>
      <c r="BDG295" s="309"/>
      <c r="BDH295" s="309"/>
      <c r="BDI295" s="309"/>
      <c r="BDJ295" s="309"/>
      <c r="BDK295" s="309"/>
      <c r="BDL295" s="309"/>
      <c r="BDM295" s="309"/>
      <c r="BDN295" s="309"/>
      <c r="BDO295" s="309"/>
      <c r="BDP295" s="309"/>
      <c r="BDQ295" s="309"/>
      <c r="BDR295" s="309"/>
      <c r="BDS295" s="309"/>
      <c r="BDT295" s="309"/>
      <c r="BDU295" s="309"/>
      <c r="BDV295" s="309"/>
      <c r="BDW295" s="309"/>
      <c r="BDX295" s="309"/>
      <c r="BDY295" s="309"/>
      <c r="BDZ295" s="309"/>
      <c r="BEA295" s="309"/>
      <c r="BEB295" s="309"/>
      <c r="BEC295" s="309"/>
      <c r="BED295" s="309"/>
      <c r="BEE295" s="309"/>
      <c r="BEF295" s="309"/>
      <c r="BEG295" s="309"/>
      <c r="BEH295" s="309"/>
      <c r="BEI295" s="309"/>
      <c r="BEJ295" s="309"/>
      <c r="BEK295" s="309"/>
      <c r="BEL295" s="309"/>
      <c r="BEM295" s="309"/>
      <c r="BEN295" s="309"/>
      <c r="BEO295" s="309"/>
      <c r="BEP295" s="309"/>
      <c r="BEQ295" s="309"/>
      <c r="BER295" s="309"/>
      <c r="BES295" s="309"/>
      <c r="BET295" s="309"/>
      <c r="BEU295" s="309"/>
      <c r="BEV295" s="309"/>
      <c r="BEW295" s="309"/>
      <c r="BEX295" s="309"/>
      <c r="BEY295" s="309"/>
      <c r="BEZ295" s="309"/>
      <c r="BFA295" s="309"/>
      <c r="BFB295" s="309"/>
      <c r="BFC295" s="309"/>
      <c r="BFD295" s="309"/>
      <c r="BFE295" s="309"/>
      <c r="BFF295" s="309"/>
      <c r="BFG295" s="309"/>
      <c r="BFH295" s="309"/>
      <c r="BFI295" s="309"/>
      <c r="BFJ295" s="309"/>
      <c r="BFK295" s="309"/>
      <c r="BFL295" s="309"/>
      <c r="BFM295" s="309"/>
      <c r="BFN295" s="309"/>
      <c r="BFO295" s="309"/>
      <c r="BFP295" s="309"/>
      <c r="BFQ295" s="309"/>
      <c r="BFR295" s="309"/>
      <c r="BFS295" s="309"/>
      <c r="BFT295" s="309"/>
      <c r="BFU295" s="309"/>
      <c r="BFV295" s="309"/>
      <c r="BFW295" s="309"/>
      <c r="BFX295" s="309"/>
      <c r="BFY295" s="309"/>
      <c r="BFZ295" s="309"/>
      <c r="BGA295" s="309"/>
      <c r="BGB295" s="309"/>
      <c r="BGC295" s="309"/>
      <c r="BGD295" s="309"/>
      <c r="BGE295" s="309"/>
      <c r="BGF295" s="309"/>
      <c r="BGG295" s="309"/>
      <c r="BGH295" s="309"/>
      <c r="BGI295" s="309"/>
      <c r="BGJ295" s="309"/>
      <c r="BGK295" s="309"/>
      <c r="BGL295" s="309"/>
      <c r="BGM295" s="309"/>
      <c r="BGN295" s="309"/>
      <c r="BGO295" s="309"/>
      <c r="BGP295" s="309"/>
      <c r="BGQ295" s="309"/>
      <c r="BGR295" s="309"/>
      <c r="BGS295" s="309"/>
      <c r="BGT295" s="309"/>
      <c r="BGU295" s="309"/>
      <c r="BGV295" s="309"/>
      <c r="BGW295" s="309"/>
      <c r="BGX295" s="309"/>
      <c r="BGY295" s="309"/>
      <c r="BGZ295" s="309"/>
      <c r="BHA295" s="309"/>
      <c r="BHB295" s="309"/>
      <c r="BHC295" s="309"/>
      <c r="BHD295" s="309"/>
      <c r="BHE295" s="309"/>
      <c r="BHF295" s="309"/>
      <c r="BHG295" s="309"/>
      <c r="BHH295" s="309"/>
      <c r="BHI295" s="309"/>
      <c r="BHJ295" s="309"/>
      <c r="BHK295" s="309"/>
      <c r="BHL295" s="309"/>
      <c r="BHM295" s="309"/>
      <c r="BHN295" s="309"/>
      <c r="BHO295" s="309"/>
      <c r="BHP295" s="309"/>
      <c r="BHQ295" s="309"/>
      <c r="BHR295" s="309"/>
      <c r="BHS295" s="309"/>
      <c r="BHT295" s="309"/>
      <c r="BHU295" s="309"/>
      <c r="BHV295" s="309"/>
      <c r="BHW295" s="309"/>
      <c r="BHX295" s="309"/>
      <c r="BHY295" s="309"/>
      <c r="BHZ295" s="309"/>
      <c r="BIA295" s="309"/>
      <c r="BIB295" s="309"/>
      <c r="BIC295" s="309"/>
      <c r="BID295" s="309"/>
      <c r="BIE295" s="309"/>
      <c r="BIF295" s="309"/>
      <c r="BIG295" s="309"/>
      <c r="BIH295" s="309"/>
      <c r="BII295" s="309"/>
      <c r="BIJ295" s="309"/>
      <c r="BIK295" s="309"/>
      <c r="BIL295" s="309"/>
      <c r="BIM295" s="309"/>
      <c r="BIN295" s="309"/>
      <c r="BIO295" s="309"/>
      <c r="BIP295" s="309"/>
      <c r="BIQ295" s="309"/>
      <c r="BIR295" s="309"/>
      <c r="BIS295" s="309"/>
      <c r="BIT295" s="309"/>
      <c r="BIU295" s="309"/>
      <c r="BIV295" s="309"/>
      <c r="BIW295" s="309"/>
      <c r="BIX295" s="309"/>
      <c r="BIY295" s="309"/>
      <c r="BIZ295" s="309"/>
      <c r="BJA295" s="309"/>
      <c r="BJB295" s="309"/>
      <c r="BJC295" s="309"/>
      <c r="BJD295" s="309"/>
      <c r="BJE295" s="309"/>
      <c r="BJF295" s="309"/>
      <c r="BJG295" s="309"/>
      <c r="BJH295" s="309"/>
      <c r="BJI295" s="309"/>
      <c r="BJJ295" s="309"/>
      <c r="BJK295" s="309"/>
      <c r="BJL295" s="309"/>
      <c r="BJM295" s="309"/>
      <c r="BJN295" s="309"/>
      <c r="BJO295" s="309"/>
      <c r="BJP295" s="309"/>
      <c r="BJQ295" s="309"/>
      <c r="BJR295" s="309"/>
      <c r="BJS295" s="309"/>
      <c r="BJT295" s="309"/>
      <c r="BJU295" s="309"/>
      <c r="BJV295" s="309"/>
      <c r="BJW295" s="309"/>
      <c r="BJX295" s="309"/>
      <c r="BJY295" s="309"/>
      <c r="BJZ295" s="309"/>
      <c r="BKA295" s="309"/>
      <c r="BKB295" s="309"/>
      <c r="BKC295" s="309"/>
      <c r="BKD295" s="309"/>
      <c r="BKE295" s="309"/>
      <c r="BKF295" s="309"/>
      <c r="BKG295" s="309"/>
      <c r="BKH295" s="309"/>
      <c r="BKI295" s="309"/>
      <c r="BKJ295" s="309"/>
      <c r="BKK295" s="309"/>
      <c r="BKL295" s="309"/>
      <c r="BKM295" s="309"/>
      <c r="BKN295" s="309"/>
      <c r="BKO295" s="309"/>
      <c r="BKP295" s="309"/>
      <c r="BKQ295" s="309"/>
      <c r="BKR295" s="309"/>
      <c r="BKS295" s="309"/>
      <c r="BKT295" s="309"/>
      <c r="BKU295" s="309"/>
      <c r="BKV295" s="309"/>
      <c r="BKW295" s="309"/>
      <c r="BKX295" s="309"/>
      <c r="BKY295" s="309"/>
      <c r="BKZ295" s="309"/>
      <c r="BLA295" s="309"/>
      <c r="BLB295" s="309"/>
      <c r="BLC295" s="309"/>
      <c r="BLD295" s="309"/>
      <c r="BLE295" s="309"/>
      <c r="BLF295" s="309"/>
      <c r="BLG295" s="309"/>
      <c r="BLH295" s="309"/>
      <c r="BLI295" s="309"/>
      <c r="BLJ295" s="309"/>
      <c r="BLK295" s="309"/>
      <c r="BLL295" s="309"/>
      <c r="BLM295" s="309"/>
      <c r="BLN295" s="309"/>
      <c r="BLO295" s="309"/>
      <c r="BLP295" s="309"/>
      <c r="BLQ295" s="309"/>
      <c r="BLR295" s="309"/>
      <c r="BLS295" s="309"/>
      <c r="BLT295" s="309"/>
      <c r="BLU295" s="309"/>
      <c r="BLV295" s="309"/>
      <c r="BLW295" s="309"/>
      <c r="BLX295" s="309"/>
      <c r="BLY295" s="309"/>
      <c r="BLZ295" s="309"/>
      <c r="BMA295" s="309"/>
      <c r="BMB295" s="309"/>
      <c r="BMC295" s="309"/>
      <c r="BMD295" s="309"/>
      <c r="BME295" s="309"/>
      <c r="BMF295" s="309"/>
      <c r="BMG295" s="309"/>
      <c r="BMH295" s="309"/>
      <c r="BMI295" s="309"/>
      <c r="BMJ295" s="309"/>
      <c r="BMK295" s="309"/>
      <c r="BML295" s="309"/>
      <c r="BMM295" s="309"/>
      <c r="BMN295" s="309"/>
      <c r="BMO295" s="309"/>
      <c r="BMP295" s="309"/>
      <c r="BMQ295" s="309"/>
      <c r="BMR295" s="309"/>
      <c r="BMS295" s="309"/>
      <c r="BMT295" s="309"/>
      <c r="BMU295" s="309"/>
      <c r="BMV295" s="309"/>
      <c r="BMW295" s="309"/>
      <c r="BMX295" s="309"/>
      <c r="BMY295" s="309"/>
      <c r="BMZ295" s="309"/>
      <c r="BNA295" s="309"/>
      <c r="BNB295" s="309"/>
      <c r="BNC295" s="309"/>
      <c r="BND295" s="309"/>
      <c r="BNE295" s="309"/>
      <c r="BNF295" s="309"/>
      <c r="BNG295" s="309"/>
      <c r="BNH295" s="309"/>
      <c r="BNI295" s="309"/>
      <c r="BNJ295" s="309"/>
      <c r="BNK295" s="309"/>
      <c r="BNL295" s="309"/>
      <c r="BNM295" s="309"/>
      <c r="BNN295" s="309"/>
      <c r="BNO295" s="309"/>
      <c r="BNP295" s="309"/>
      <c r="BNQ295" s="309"/>
      <c r="BNR295" s="309"/>
      <c r="BNS295" s="309"/>
      <c r="BNT295" s="309"/>
      <c r="BNU295" s="309"/>
      <c r="BNV295" s="309"/>
      <c r="BNW295" s="309"/>
      <c r="BNX295" s="309"/>
      <c r="BNY295" s="309"/>
      <c r="BNZ295" s="309"/>
      <c r="BOA295" s="309"/>
      <c r="BOB295" s="309"/>
      <c r="BOC295" s="309"/>
      <c r="BOD295" s="309"/>
      <c r="BOE295" s="309"/>
      <c r="BOF295" s="309"/>
      <c r="BOG295" s="309"/>
      <c r="BOH295" s="309"/>
      <c r="BOI295" s="309"/>
      <c r="BOJ295" s="309"/>
      <c r="BOK295" s="309"/>
      <c r="BOL295" s="309"/>
      <c r="BOM295" s="309"/>
      <c r="BON295" s="309"/>
      <c r="BOO295" s="309"/>
      <c r="BOP295" s="309"/>
      <c r="BOQ295" s="309"/>
      <c r="BOR295" s="309"/>
      <c r="BOS295" s="309"/>
      <c r="BOT295" s="309"/>
      <c r="BOU295" s="309"/>
      <c r="BOV295" s="309"/>
      <c r="BOW295" s="309"/>
      <c r="BOX295" s="309"/>
      <c r="BOY295" s="309"/>
      <c r="BOZ295" s="309"/>
      <c r="BPA295" s="309"/>
      <c r="BPB295" s="309"/>
      <c r="BPC295" s="309"/>
      <c r="BPD295" s="309"/>
      <c r="BPE295" s="309"/>
      <c r="BPF295" s="309"/>
      <c r="BPG295" s="309"/>
      <c r="BPH295" s="309"/>
      <c r="BPI295" s="309"/>
      <c r="BPJ295" s="309"/>
      <c r="BPK295" s="309"/>
      <c r="BPL295" s="309"/>
      <c r="BPM295" s="309"/>
      <c r="BPN295" s="309"/>
      <c r="BPO295" s="309"/>
      <c r="BPP295" s="309"/>
      <c r="BPQ295" s="309"/>
      <c r="BPR295" s="309"/>
      <c r="BPS295" s="309"/>
      <c r="BPT295" s="309"/>
      <c r="BPU295" s="309"/>
      <c r="BPV295" s="309"/>
      <c r="BPW295" s="309"/>
      <c r="BPX295" s="309"/>
      <c r="BPY295" s="309"/>
      <c r="BPZ295" s="309"/>
      <c r="BQA295" s="309"/>
      <c r="BQB295" s="309"/>
      <c r="BQC295" s="309"/>
      <c r="BQD295" s="309"/>
      <c r="BQE295" s="309"/>
      <c r="BQF295" s="309"/>
      <c r="BQG295" s="309"/>
      <c r="BQH295" s="309"/>
      <c r="BQI295" s="309"/>
      <c r="BQJ295" s="309"/>
      <c r="BQK295" s="309"/>
      <c r="BQL295" s="309"/>
      <c r="BQM295" s="309"/>
      <c r="BQN295" s="309"/>
      <c r="BQO295" s="309"/>
      <c r="BQP295" s="309"/>
      <c r="BQQ295" s="309"/>
      <c r="BQR295" s="309"/>
      <c r="BQS295" s="309"/>
      <c r="BQT295" s="309"/>
      <c r="BQU295" s="309"/>
      <c r="BQV295" s="309"/>
      <c r="BQW295" s="309"/>
      <c r="BQX295" s="309"/>
      <c r="BQY295" s="309"/>
      <c r="BQZ295" s="309"/>
      <c r="BRA295" s="309"/>
      <c r="BRB295" s="309"/>
      <c r="BRC295" s="309"/>
      <c r="BRD295" s="309"/>
      <c r="BRE295" s="309"/>
      <c r="BRF295" s="309"/>
      <c r="BRG295" s="309"/>
      <c r="BRH295" s="309"/>
      <c r="BRI295" s="309"/>
      <c r="BRJ295" s="309"/>
      <c r="BRK295" s="309"/>
      <c r="BRL295" s="309"/>
      <c r="BRM295" s="309"/>
      <c r="BRN295" s="309"/>
      <c r="BRO295" s="309"/>
      <c r="BRP295" s="309"/>
      <c r="BRQ295" s="309"/>
      <c r="BRR295" s="309"/>
      <c r="BRS295" s="309"/>
      <c r="BRT295" s="309"/>
      <c r="BRU295" s="309"/>
      <c r="BRV295" s="309"/>
      <c r="BRW295" s="309"/>
      <c r="BRX295" s="309"/>
      <c r="BRY295" s="309"/>
      <c r="BRZ295" s="309"/>
      <c r="BSA295" s="309"/>
      <c r="BSB295" s="309"/>
      <c r="BSC295" s="309"/>
      <c r="BSD295" s="309"/>
      <c r="BSE295" s="309"/>
      <c r="BSF295" s="309"/>
      <c r="BSG295" s="309"/>
      <c r="BSH295" s="309"/>
      <c r="BSI295" s="309"/>
      <c r="BSJ295" s="309"/>
      <c r="BSK295" s="309"/>
      <c r="BSL295" s="309"/>
      <c r="BSM295" s="309"/>
      <c r="BSN295" s="309"/>
      <c r="BSO295" s="309"/>
      <c r="BSP295" s="309"/>
      <c r="BSQ295" s="309"/>
      <c r="BSR295" s="309"/>
      <c r="BSS295" s="309"/>
      <c r="BST295" s="309"/>
      <c r="BSU295" s="309"/>
      <c r="BSV295" s="309"/>
      <c r="BSW295" s="309"/>
      <c r="BSX295" s="309"/>
      <c r="BSY295" s="309"/>
      <c r="BSZ295" s="309"/>
      <c r="BTA295" s="309"/>
      <c r="BTB295" s="309"/>
      <c r="BTC295" s="309"/>
      <c r="BTD295" s="309"/>
      <c r="BTE295" s="309"/>
      <c r="BTF295" s="309"/>
      <c r="BTG295" s="309"/>
      <c r="BTH295" s="309"/>
      <c r="BTI295" s="309"/>
      <c r="BTJ295" s="309"/>
      <c r="BTK295" s="309"/>
      <c r="BTL295" s="309"/>
      <c r="BTM295" s="309"/>
      <c r="BTN295" s="309"/>
      <c r="BTO295" s="309"/>
      <c r="BTP295" s="309"/>
      <c r="BTQ295" s="309"/>
      <c r="BTR295" s="309"/>
      <c r="BTS295" s="309"/>
      <c r="BTT295" s="309"/>
      <c r="BTU295" s="309"/>
      <c r="BTV295" s="309"/>
      <c r="BTW295" s="309"/>
      <c r="BTX295" s="309"/>
      <c r="BTY295" s="309"/>
      <c r="BTZ295" s="309"/>
      <c r="BUA295" s="309"/>
      <c r="BUB295" s="309"/>
      <c r="BUC295" s="309"/>
      <c r="BUD295" s="309"/>
      <c r="BUE295" s="309"/>
      <c r="BUF295" s="309"/>
      <c r="BUG295" s="309"/>
      <c r="BUH295" s="309"/>
      <c r="BUI295" s="309"/>
      <c r="BUJ295" s="309"/>
      <c r="BUK295" s="309"/>
      <c r="BUL295" s="309"/>
      <c r="BUM295" s="309"/>
      <c r="BUN295" s="309"/>
      <c r="BUO295" s="309"/>
      <c r="BUP295" s="309"/>
      <c r="BUQ295" s="309"/>
      <c r="BUR295" s="309"/>
      <c r="BUS295" s="309"/>
      <c r="BUT295" s="309"/>
      <c r="BUU295" s="309"/>
      <c r="BUV295" s="309"/>
      <c r="BUW295" s="309"/>
      <c r="BUX295" s="309"/>
      <c r="BUY295" s="309"/>
      <c r="BUZ295" s="309"/>
      <c r="BVA295" s="309"/>
      <c r="BVB295" s="309"/>
      <c r="BVC295" s="309"/>
      <c r="BVD295" s="309"/>
      <c r="BVE295" s="309"/>
      <c r="BVF295" s="309"/>
      <c r="BVG295" s="309"/>
      <c r="BVH295" s="309"/>
      <c r="BVI295" s="309"/>
      <c r="BVJ295" s="309"/>
      <c r="BVK295" s="309"/>
      <c r="BVL295" s="309"/>
      <c r="BVM295" s="309"/>
      <c r="BVN295" s="309"/>
      <c r="BVO295" s="309"/>
      <c r="BVP295" s="309"/>
      <c r="BVQ295" s="309"/>
      <c r="BVR295" s="309"/>
      <c r="BVS295" s="309"/>
      <c r="BVT295" s="309"/>
      <c r="BVU295" s="309"/>
      <c r="BVV295" s="309"/>
      <c r="BVW295" s="309"/>
      <c r="BVX295" s="309"/>
      <c r="BVY295" s="309"/>
      <c r="BVZ295" s="309"/>
      <c r="BWA295" s="309"/>
      <c r="BWB295" s="309"/>
      <c r="BWC295" s="309"/>
      <c r="BWD295" s="309"/>
      <c r="BWE295" s="309"/>
      <c r="BWF295" s="309"/>
      <c r="BWG295" s="309"/>
      <c r="BWH295" s="309"/>
      <c r="BWI295" s="309"/>
      <c r="BWJ295" s="309"/>
      <c r="BWK295" s="309"/>
      <c r="BWL295" s="309"/>
      <c r="BWM295" s="309"/>
      <c r="BWN295" s="309"/>
      <c r="BWO295" s="309"/>
      <c r="BWP295" s="309"/>
      <c r="BWQ295" s="309"/>
      <c r="BWR295" s="309"/>
      <c r="BWS295" s="309"/>
      <c r="BWT295" s="309"/>
      <c r="BWU295" s="309"/>
      <c r="BWV295" s="309"/>
      <c r="BWW295" s="309"/>
      <c r="BWX295" s="309"/>
      <c r="BWY295" s="309"/>
      <c r="BWZ295" s="309"/>
      <c r="BXA295" s="309"/>
      <c r="BXB295" s="309"/>
      <c r="BXC295" s="309"/>
      <c r="BXD295" s="309"/>
      <c r="BXE295" s="309"/>
      <c r="BXF295" s="309"/>
      <c r="BXG295" s="309"/>
      <c r="BXH295" s="309"/>
      <c r="BXI295" s="309"/>
      <c r="BXJ295" s="309"/>
      <c r="BXK295" s="309"/>
      <c r="BXL295" s="309"/>
      <c r="BXM295" s="309"/>
      <c r="BXN295" s="309"/>
      <c r="BXO295" s="309"/>
      <c r="BXP295" s="309"/>
      <c r="BXQ295" s="309"/>
      <c r="BXR295" s="309"/>
      <c r="BXS295" s="309"/>
      <c r="BXT295" s="309"/>
      <c r="BXU295" s="309"/>
      <c r="BXV295" s="309"/>
      <c r="BXW295" s="309"/>
      <c r="BXX295" s="309"/>
      <c r="BXY295" s="309"/>
      <c r="BXZ295" s="309"/>
      <c r="BYA295" s="309"/>
      <c r="BYB295" s="309"/>
      <c r="BYC295" s="309"/>
      <c r="BYD295" s="309"/>
      <c r="BYE295" s="309"/>
      <c r="BYF295" s="309"/>
      <c r="BYG295" s="309"/>
      <c r="BYH295" s="309"/>
      <c r="BYI295" s="309"/>
      <c r="BYJ295" s="309"/>
      <c r="BYK295" s="309"/>
      <c r="BYL295" s="309"/>
      <c r="BYM295" s="309"/>
      <c r="BYN295" s="309"/>
      <c r="BYO295" s="309"/>
      <c r="BYP295" s="309"/>
      <c r="BYQ295" s="309"/>
      <c r="BYR295" s="309"/>
      <c r="BYS295" s="309"/>
      <c r="BYT295" s="309"/>
      <c r="BYU295" s="309"/>
      <c r="BYV295" s="309"/>
      <c r="BYW295" s="309"/>
      <c r="BYX295" s="309"/>
      <c r="BYY295" s="309"/>
      <c r="BYZ295" s="309"/>
      <c r="BZA295" s="309"/>
      <c r="BZB295" s="309"/>
      <c r="BZC295" s="309"/>
      <c r="BZD295" s="309"/>
      <c r="BZE295" s="309"/>
      <c r="BZF295" s="309"/>
      <c r="BZG295" s="309"/>
      <c r="BZH295" s="309"/>
      <c r="BZI295" s="309"/>
      <c r="BZJ295" s="309"/>
      <c r="BZK295" s="309"/>
      <c r="BZL295" s="309"/>
      <c r="BZM295" s="309"/>
      <c r="BZN295" s="309"/>
      <c r="BZO295" s="309"/>
      <c r="BZP295" s="309"/>
      <c r="BZQ295" s="309"/>
      <c r="BZR295" s="309"/>
      <c r="BZS295" s="309"/>
      <c r="BZT295" s="309"/>
      <c r="BZU295" s="309"/>
      <c r="BZV295" s="309"/>
      <c r="BZW295" s="309"/>
      <c r="BZX295" s="309"/>
      <c r="BZY295" s="309"/>
      <c r="BZZ295" s="309"/>
      <c r="CAA295" s="309"/>
      <c r="CAB295" s="309"/>
      <c r="CAC295" s="309"/>
      <c r="CAD295" s="309"/>
      <c r="CAE295" s="309"/>
      <c r="CAF295" s="309"/>
      <c r="CAG295" s="309"/>
      <c r="CAH295" s="309"/>
      <c r="CAI295" s="309"/>
      <c r="CAJ295" s="309"/>
      <c r="CAK295" s="309"/>
      <c r="CAL295" s="309"/>
      <c r="CAM295" s="309"/>
      <c r="CAN295" s="309"/>
      <c r="CAO295" s="309"/>
      <c r="CAP295" s="309"/>
      <c r="CAQ295" s="309"/>
      <c r="CAR295" s="309"/>
      <c r="CAS295" s="309"/>
      <c r="CAT295" s="309"/>
      <c r="CAU295" s="309"/>
      <c r="CAV295" s="309"/>
      <c r="CAW295" s="309"/>
      <c r="CAX295" s="309"/>
      <c r="CAY295" s="309"/>
      <c r="CAZ295" s="309"/>
      <c r="CBA295" s="309"/>
      <c r="CBB295" s="309"/>
      <c r="CBC295" s="309"/>
      <c r="CBD295" s="309"/>
      <c r="CBE295" s="309"/>
      <c r="CBF295" s="309"/>
      <c r="CBG295" s="309"/>
      <c r="CBH295" s="309"/>
      <c r="CBI295" s="309"/>
      <c r="CBJ295" s="309"/>
      <c r="CBK295" s="309"/>
      <c r="CBL295" s="309"/>
      <c r="CBM295" s="309"/>
      <c r="CBN295" s="309"/>
      <c r="CBO295" s="309"/>
      <c r="CBP295" s="309"/>
      <c r="CBQ295" s="309"/>
      <c r="CBR295" s="309"/>
      <c r="CBS295" s="309"/>
      <c r="CBT295" s="309"/>
      <c r="CBU295" s="309"/>
      <c r="CBV295" s="309"/>
      <c r="CBW295" s="309"/>
      <c r="CBX295" s="309"/>
      <c r="CBY295" s="309"/>
      <c r="CBZ295" s="309"/>
      <c r="CCA295" s="309"/>
      <c r="CCB295" s="309"/>
      <c r="CCC295" s="309"/>
      <c r="CCD295" s="309"/>
      <c r="CCE295" s="309"/>
      <c r="CCF295" s="309"/>
      <c r="CCG295" s="309"/>
      <c r="CCH295" s="309"/>
      <c r="CCI295" s="309"/>
      <c r="CCJ295" s="309"/>
      <c r="CCK295" s="309"/>
      <c r="CCL295" s="309"/>
      <c r="CCM295" s="309"/>
      <c r="CCN295" s="309"/>
      <c r="CCO295" s="309"/>
      <c r="CCP295" s="309"/>
      <c r="CCQ295" s="309"/>
      <c r="CCR295" s="309"/>
      <c r="CCS295" s="309"/>
      <c r="CCT295" s="309"/>
      <c r="CCU295" s="309"/>
      <c r="CCV295" s="309"/>
      <c r="CCW295" s="309"/>
      <c r="CCX295" s="309"/>
      <c r="CCY295" s="309"/>
      <c r="CCZ295" s="309"/>
      <c r="CDA295" s="309"/>
      <c r="CDB295" s="309"/>
      <c r="CDC295" s="309"/>
      <c r="CDD295" s="309"/>
      <c r="CDE295" s="309"/>
      <c r="CDF295" s="309"/>
      <c r="CDG295" s="309"/>
      <c r="CDH295" s="309"/>
      <c r="CDI295" s="309"/>
      <c r="CDJ295" s="309"/>
      <c r="CDK295" s="309"/>
      <c r="CDL295" s="309"/>
      <c r="CDM295" s="309"/>
      <c r="CDN295" s="309"/>
      <c r="CDO295" s="309"/>
      <c r="CDP295" s="309"/>
      <c r="CDQ295" s="309"/>
      <c r="CDR295" s="309"/>
      <c r="CDS295" s="309"/>
      <c r="CDT295" s="309"/>
      <c r="CDU295" s="309"/>
      <c r="CDV295" s="309"/>
      <c r="CDW295" s="309"/>
      <c r="CDX295" s="309"/>
      <c r="CDY295" s="309"/>
      <c r="CDZ295" s="309"/>
      <c r="CEA295" s="309"/>
      <c r="CEB295" s="309"/>
      <c r="CEC295" s="309"/>
      <c r="CED295" s="309"/>
      <c r="CEE295" s="309"/>
      <c r="CEF295" s="309"/>
      <c r="CEG295" s="309"/>
      <c r="CEH295" s="309"/>
      <c r="CEI295" s="309"/>
      <c r="CEJ295" s="309"/>
      <c r="CEK295" s="309"/>
      <c r="CEL295" s="309"/>
      <c r="CEM295" s="309"/>
      <c r="CEN295" s="309"/>
      <c r="CEO295" s="309"/>
      <c r="CEP295" s="309"/>
      <c r="CEQ295" s="309"/>
      <c r="CER295" s="309"/>
      <c r="CES295" s="309"/>
      <c r="CET295" s="309"/>
      <c r="CEU295" s="309"/>
      <c r="CEV295" s="309"/>
      <c r="CEW295" s="309"/>
      <c r="CEX295" s="309"/>
      <c r="CEY295" s="309"/>
      <c r="CEZ295" s="309"/>
      <c r="CFA295" s="309"/>
      <c r="CFB295" s="309"/>
      <c r="CFC295" s="309"/>
      <c r="CFD295" s="309"/>
      <c r="CFE295" s="309"/>
      <c r="CFF295" s="309"/>
      <c r="CFG295" s="309"/>
      <c r="CFH295" s="309"/>
      <c r="CFI295" s="309"/>
      <c r="CFJ295" s="309"/>
      <c r="CFK295" s="309"/>
      <c r="CFL295" s="309"/>
      <c r="CFM295" s="309"/>
      <c r="CFN295" s="309"/>
      <c r="CFO295" s="309"/>
      <c r="CFP295" s="309"/>
      <c r="CFQ295" s="309"/>
      <c r="CFR295" s="309"/>
      <c r="CFS295" s="309"/>
      <c r="CFT295" s="309"/>
      <c r="CFU295" s="309"/>
      <c r="CFV295" s="309"/>
      <c r="CFW295" s="309"/>
      <c r="CFX295" s="309"/>
      <c r="CFY295" s="309"/>
      <c r="CFZ295" s="309"/>
      <c r="CGA295" s="309"/>
      <c r="CGB295" s="309"/>
      <c r="CGC295" s="309"/>
      <c r="CGD295" s="309"/>
      <c r="CGE295" s="309"/>
      <c r="CGF295" s="309"/>
      <c r="CGG295" s="309"/>
      <c r="CGH295" s="309"/>
      <c r="CGI295" s="309"/>
      <c r="CGJ295" s="309"/>
      <c r="CGK295" s="309"/>
      <c r="CGL295" s="309"/>
      <c r="CGM295" s="309"/>
      <c r="CGN295" s="309"/>
      <c r="CGO295" s="309"/>
      <c r="CGP295" s="309"/>
      <c r="CGQ295" s="309"/>
      <c r="CGR295" s="309"/>
      <c r="CGS295" s="309"/>
      <c r="CGT295" s="309"/>
      <c r="CGU295" s="309"/>
      <c r="CGV295" s="309"/>
      <c r="CGW295" s="309"/>
      <c r="CGX295" s="309"/>
      <c r="CGY295" s="309"/>
      <c r="CGZ295" s="309"/>
      <c r="CHA295" s="309"/>
      <c r="CHB295" s="309"/>
      <c r="CHC295" s="309"/>
      <c r="CHD295" s="309"/>
      <c r="CHE295" s="309"/>
      <c r="CHF295" s="309"/>
      <c r="CHG295" s="309"/>
      <c r="CHH295" s="309"/>
      <c r="CHI295" s="309"/>
      <c r="CHJ295" s="309"/>
      <c r="CHK295" s="309"/>
      <c r="CHL295" s="309"/>
      <c r="CHM295" s="309"/>
      <c r="CHN295" s="309"/>
      <c r="CHO295" s="309"/>
      <c r="CHP295" s="309"/>
      <c r="CHQ295" s="309"/>
      <c r="CHR295" s="309"/>
      <c r="CHS295" s="309"/>
      <c r="CHT295" s="309"/>
      <c r="CHU295" s="309"/>
      <c r="CHV295" s="309"/>
      <c r="CHW295" s="309"/>
      <c r="CHX295" s="309"/>
      <c r="CHY295" s="309"/>
      <c r="CHZ295" s="309"/>
      <c r="CIA295" s="309"/>
      <c r="CIB295" s="309"/>
      <c r="CIC295" s="309"/>
      <c r="CID295" s="309"/>
      <c r="CIE295" s="309"/>
      <c r="CIF295" s="309"/>
      <c r="CIG295" s="309"/>
      <c r="CIH295" s="309"/>
      <c r="CII295" s="309"/>
      <c r="CIJ295" s="309"/>
      <c r="CIK295" s="309"/>
      <c r="CIL295" s="309"/>
      <c r="CIM295" s="309"/>
      <c r="CIN295" s="309"/>
      <c r="CIO295" s="309"/>
      <c r="CIP295" s="309"/>
      <c r="CIQ295" s="309"/>
      <c r="CIR295" s="309"/>
      <c r="CIS295" s="309"/>
      <c r="CIT295" s="309"/>
      <c r="CIU295" s="309"/>
      <c r="CIV295" s="309"/>
      <c r="CIW295" s="309"/>
      <c r="CIX295" s="309"/>
      <c r="CIY295" s="309"/>
      <c r="CIZ295" s="309"/>
      <c r="CJA295" s="309"/>
      <c r="CJB295" s="309"/>
      <c r="CJC295" s="309"/>
      <c r="CJD295" s="309"/>
      <c r="CJE295" s="309"/>
      <c r="CJF295" s="309"/>
      <c r="CJG295" s="309"/>
      <c r="CJH295" s="309"/>
      <c r="CJI295" s="309"/>
      <c r="CJJ295" s="309"/>
      <c r="CJK295" s="309"/>
      <c r="CJL295" s="309"/>
      <c r="CJM295" s="309"/>
      <c r="CJN295" s="309"/>
      <c r="CJO295" s="309"/>
      <c r="CJP295" s="309"/>
      <c r="CJQ295" s="309"/>
      <c r="CJR295" s="309"/>
      <c r="CJS295" s="309"/>
      <c r="CJT295" s="309"/>
      <c r="CJU295" s="309"/>
      <c r="CJV295" s="309"/>
      <c r="CJW295" s="309"/>
      <c r="CJX295" s="309"/>
      <c r="CJY295" s="309"/>
      <c r="CJZ295" s="309"/>
      <c r="CKA295" s="309"/>
      <c r="CKB295" s="309"/>
      <c r="CKC295" s="309"/>
      <c r="CKD295" s="309"/>
      <c r="CKE295" s="309"/>
      <c r="CKF295" s="309"/>
      <c r="CKG295" s="309"/>
      <c r="CKH295" s="309"/>
      <c r="CKI295" s="309"/>
      <c r="CKJ295" s="309"/>
      <c r="CKK295" s="309"/>
      <c r="CKL295" s="309"/>
      <c r="CKM295" s="309"/>
      <c r="CKN295" s="309"/>
      <c r="CKO295" s="309"/>
      <c r="CKP295" s="309"/>
      <c r="CKQ295" s="309"/>
      <c r="CKR295" s="309"/>
      <c r="CKS295" s="309"/>
      <c r="CKT295" s="309"/>
      <c r="CKU295" s="309"/>
      <c r="CKV295" s="309"/>
      <c r="CKW295" s="309"/>
      <c r="CKX295" s="309"/>
      <c r="CKY295" s="309"/>
      <c r="CKZ295" s="309"/>
      <c r="CLA295" s="309"/>
      <c r="CLB295" s="309"/>
      <c r="CLC295" s="309"/>
      <c r="CLD295" s="309"/>
      <c r="CLE295" s="309"/>
      <c r="CLF295" s="309"/>
      <c r="CLG295" s="309"/>
      <c r="CLH295" s="309"/>
      <c r="CLI295" s="309"/>
      <c r="CLJ295" s="309"/>
      <c r="CLK295" s="309"/>
      <c r="CLL295" s="309"/>
      <c r="CLM295" s="309"/>
      <c r="CLN295" s="309"/>
      <c r="CLO295" s="309"/>
      <c r="CLP295" s="309"/>
      <c r="CLQ295" s="309"/>
      <c r="CLR295" s="309"/>
      <c r="CLS295" s="309"/>
      <c r="CLT295" s="309"/>
      <c r="CLU295" s="309"/>
      <c r="CLV295" s="309"/>
      <c r="CLW295" s="309"/>
      <c r="CLX295" s="309"/>
      <c r="CLY295" s="309"/>
      <c r="CLZ295" s="309"/>
      <c r="CMA295" s="309"/>
      <c r="CMB295" s="309"/>
      <c r="CMC295" s="309"/>
      <c r="CMD295" s="309"/>
      <c r="CME295" s="309"/>
      <c r="CMF295" s="309"/>
      <c r="CMG295" s="309"/>
      <c r="CMH295" s="309"/>
      <c r="CMI295" s="309"/>
      <c r="CMJ295" s="309"/>
      <c r="CMK295" s="309"/>
      <c r="CML295" s="309"/>
      <c r="CMM295" s="309"/>
      <c r="CMN295" s="309"/>
      <c r="CMO295" s="309"/>
      <c r="CMP295" s="309"/>
      <c r="CMQ295" s="309"/>
      <c r="CMR295" s="309"/>
      <c r="CMS295" s="309"/>
      <c r="CMT295" s="309"/>
      <c r="CMU295" s="309"/>
      <c r="CMV295" s="309"/>
      <c r="CMW295" s="309"/>
      <c r="CMX295" s="309"/>
      <c r="CMY295" s="309"/>
      <c r="CMZ295" s="309"/>
      <c r="CNA295" s="309"/>
      <c r="CNB295" s="309"/>
      <c r="CNC295" s="309"/>
      <c r="CND295" s="309"/>
      <c r="CNE295" s="309"/>
      <c r="CNF295" s="309"/>
      <c r="CNG295" s="309"/>
      <c r="CNH295" s="309"/>
      <c r="CNI295" s="309"/>
      <c r="CNJ295" s="309"/>
      <c r="CNK295" s="309"/>
      <c r="CNL295" s="309"/>
      <c r="CNM295" s="309"/>
      <c r="CNN295" s="309"/>
      <c r="CNO295" s="309"/>
      <c r="CNP295" s="309"/>
      <c r="CNQ295" s="309"/>
      <c r="CNR295" s="309"/>
      <c r="CNS295" s="309"/>
      <c r="CNT295" s="309"/>
      <c r="CNU295" s="309"/>
      <c r="CNV295" s="309"/>
      <c r="CNW295" s="309"/>
      <c r="CNX295" s="309"/>
      <c r="CNY295" s="309"/>
      <c r="CNZ295" s="309"/>
      <c r="COA295" s="309"/>
      <c r="COB295" s="309"/>
      <c r="COC295" s="309"/>
      <c r="COD295" s="309"/>
      <c r="COE295" s="309"/>
      <c r="COF295" s="309"/>
      <c r="COG295" s="309"/>
      <c r="COH295" s="309"/>
      <c r="COI295" s="309"/>
      <c r="COJ295" s="309"/>
      <c r="COK295" s="309"/>
      <c r="COL295" s="309"/>
      <c r="COM295" s="309"/>
      <c r="CON295" s="309"/>
      <c r="COO295" s="309"/>
      <c r="COP295" s="309"/>
      <c r="COQ295" s="309"/>
      <c r="COR295" s="309"/>
      <c r="COS295" s="309"/>
      <c r="COT295" s="309"/>
      <c r="COU295" s="309"/>
      <c r="COV295" s="309"/>
      <c r="COW295" s="309"/>
      <c r="COX295" s="309"/>
      <c r="COY295" s="309"/>
      <c r="COZ295" s="309"/>
      <c r="CPA295" s="309"/>
      <c r="CPB295" s="309"/>
      <c r="CPC295" s="309"/>
      <c r="CPD295" s="309"/>
      <c r="CPE295" s="309"/>
      <c r="CPF295" s="309"/>
      <c r="CPG295" s="309"/>
      <c r="CPH295" s="309"/>
      <c r="CPI295" s="309"/>
      <c r="CPJ295" s="309"/>
      <c r="CPK295" s="309"/>
      <c r="CPL295" s="309"/>
      <c r="CPM295" s="309"/>
      <c r="CPN295" s="309"/>
      <c r="CPO295" s="309"/>
      <c r="CPP295" s="309"/>
      <c r="CPQ295" s="309"/>
      <c r="CPR295" s="309"/>
      <c r="CPS295" s="309"/>
      <c r="CPT295" s="309"/>
      <c r="CPU295" s="309"/>
      <c r="CPV295" s="309"/>
      <c r="CPW295" s="309"/>
      <c r="CPX295" s="309"/>
      <c r="CPY295" s="309"/>
      <c r="CPZ295" s="309"/>
      <c r="CQA295" s="309"/>
      <c r="CQB295" s="309"/>
      <c r="CQC295" s="309"/>
      <c r="CQD295" s="309"/>
      <c r="CQE295" s="309"/>
      <c r="CQF295" s="309"/>
      <c r="CQG295" s="309"/>
      <c r="CQH295" s="309"/>
      <c r="CQI295" s="309"/>
      <c r="CQJ295" s="309"/>
      <c r="CQK295" s="309"/>
      <c r="CQL295" s="309"/>
      <c r="CQM295" s="309"/>
      <c r="CQN295" s="309"/>
      <c r="CQO295" s="309"/>
      <c r="CQP295" s="309"/>
      <c r="CQQ295" s="309"/>
      <c r="CQR295" s="309"/>
      <c r="CQS295" s="309"/>
      <c r="CQT295" s="309"/>
      <c r="CQU295" s="309"/>
      <c r="CQV295" s="309"/>
      <c r="CQW295" s="309"/>
      <c r="CQX295" s="309"/>
      <c r="CQY295" s="309"/>
      <c r="CQZ295" s="309"/>
      <c r="CRA295" s="309"/>
      <c r="CRB295" s="309"/>
      <c r="CRC295" s="309"/>
      <c r="CRD295" s="309"/>
      <c r="CRE295" s="309"/>
      <c r="CRF295" s="309"/>
      <c r="CRG295" s="309"/>
      <c r="CRH295" s="309"/>
      <c r="CRI295" s="309"/>
      <c r="CRJ295" s="309"/>
      <c r="CRK295" s="309"/>
      <c r="CRL295" s="309"/>
      <c r="CRM295" s="309"/>
      <c r="CRN295" s="309"/>
      <c r="CRO295" s="309"/>
      <c r="CRP295" s="309"/>
      <c r="CRQ295" s="309"/>
      <c r="CRR295" s="309"/>
      <c r="CRS295" s="309"/>
      <c r="CRT295" s="309"/>
      <c r="CRU295" s="309"/>
      <c r="CRV295" s="309"/>
      <c r="CRW295" s="309"/>
      <c r="CRX295" s="309"/>
      <c r="CRY295" s="309"/>
      <c r="CRZ295" s="309"/>
      <c r="CSA295" s="309"/>
      <c r="CSB295" s="309"/>
      <c r="CSC295" s="309"/>
      <c r="CSD295" s="309"/>
      <c r="CSE295" s="309"/>
      <c r="CSF295" s="309"/>
      <c r="CSG295" s="309"/>
      <c r="CSH295" s="309"/>
      <c r="CSI295" s="309"/>
      <c r="CSJ295" s="309"/>
      <c r="CSK295" s="309"/>
      <c r="CSL295" s="309"/>
      <c r="CSM295" s="309"/>
      <c r="CSN295" s="309"/>
      <c r="CSO295" s="309"/>
      <c r="CSP295" s="309"/>
      <c r="CSQ295" s="309"/>
      <c r="CSR295" s="309"/>
      <c r="CSS295" s="309"/>
      <c r="CST295" s="309"/>
      <c r="CSU295" s="309"/>
      <c r="CSV295" s="309"/>
      <c r="CSW295" s="309"/>
      <c r="CSX295" s="309"/>
      <c r="CSY295" s="309"/>
      <c r="CSZ295" s="309"/>
      <c r="CTA295" s="309"/>
      <c r="CTB295" s="309"/>
      <c r="CTC295" s="309"/>
      <c r="CTD295" s="309"/>
      <c r="CTE295" s="309"/>
      <c r="CTF295" s="309"/>
      <c r="CTG295" s="309"/>
      <c r="CTH295" s="309"/>
      <c r="CTI295" s="309"/>
      <c r="CTJ295" s="309"/>
      <c r="CTK295" s="309"/>
      <c r="CTL295" s="309"/>
      <c r="CTM295" s="309"/>
      <c r="CTN295" s="309"/>
      <c r="CTO295" s="309"/>
      <c r="CTP295" s="309"/>
      <c r="CTQ295" s="309"/>
      <c r="CTR295" s="309"/>
      <c r="CTS295" s="309"/>
      <c r="CTT295" s="309"/>
      <c r="CTU295" s="309"/>
      <c r="CTV295" s="309"/>
      <c r="CTW295" s="309"/>
      <c r="CTX295" s="309"/>
      <c r="CTY295" s="309"/>
      <c r="CTZ295" s="309"/>
      <c r="CUA295" s="309"/>
      <c r="CUB295" s="309"/>
      <c r="CUC295" s="309"/>
      <c r="CUD295" s="309"/>
      <c r="CUE295" s="309"/>
      <c r="CUF295" s="309"/>
      <c r="CUG295" s="309"/>
      <c r="CUH295" s="309"/>
      <c r="CUI295" s="309"/>
      <c r="CUJ295" s="309"/>
      <c r="CUK295" s="309"/>
      <c r="CUL295" s="309"/>
      <c r="CUM295" s="309"/>
      <c r="CUN295" s="309"/>
      <c r="CUO295" s="309"/>
      <c r="CUP295" s="309"/>
      <c r="CUQ295" s="309"/>
      <c r="CUR295" s="309"/>
      <c r="CUS295" s="309"/>
      <c r="CUT295" s="309"/>
      <c r="CUU295" s="309"/>
      <c r="CUV295" s="309"/>
      <c r="CUW295" s="309"/>
      <c r="CUX295" s="309"/>
      <c r="CUY295" s="309"/>
      <c r="CUZ295" s="309"/>
      <c r="CVA295" s="309"/>
      <c r="CVB295" s="309"/>
      <c r="CVC295" s="309"/>
      <c r="CVD295" s="309"/>
      <c r="CVE295" s="309"/>
      <c r="CVF295" s="309"/>
      <c r="CVG295" s="309"/>
      <c r="CVH295" s="309"/>
      <c r="CVI295" s="309"/>
      <c r="CVJ295" s="309"/>
      <c r="CVK295" s="309"/>
      <c r="CVL295" s="309"/>
      <c r="CVM295" s="309"/>
      <c r="CVN295" s="309"/>
      <c r="CVO295" s="309"/>
      <c r="CVP295" s="309"/>
      <c r="CVQ295" s="309"/>
      <c r="CVR295" s="309"/>
      <c r="CVS295" s="309"/>
      <c r="CVT295" s="309"/>
      <c r="CVU295" s="309"/>
      <c r="CVV295" s="309"/>
      <c r="CVW295" s="309"/>
      <c r="CVX295" s="309"/>
      <c r="CVY295" s="309"/>
      <c r="CVZ295" s="309"/>
      <c r="CWA295" s="309"/>
      <c r="CWB295" s="309"/>
      <c r="CWC295" s="309"/>
      <c r="CWD295" s="309"/>
      <c r="CWE295" s="309"/>
      <c r="CWF295" s="309"/>
      <c r="CWG295" s="309"/>
      <c r="CWH295" s="309"/>
      <c r="CWI295" s="309"/>
      <c r="CWJ295" s="309"/>
      <c r="CWK295" s="309"/>
      <c r="CWL295" s="309"/>
      <c r="CWM295" s="309"/>
      <c r="CWN295" s="309"/>
      <c r="CWO295" s="309"/>
      <c r="CWP295" s="309"/>
      <c r="CWQ295" s="309"/>
      <c r="CWR295" s="309"/>
      <c r="CWS295" s="309"/>
      <c r="CWT295" s="309"/>
      <c r="CWU295" s="309"/>
      <c r="CWV295" s="309"/>
      <c r="CWW295" s="309"/>
      <c r="CWX295" s="309"/>
      <c r="CWY295" s="309"/>
      <c r="CWZ295" s="309"/>
      <c r="CXA295" s="309"/>
      <c r="CXB295" s="309"/>
      <c r="CXC295" s="309"/>
      <c r="CXD295" s="309"/>
      <c r="CXE295" s="309"/>
      <c r="CXF295" s="309"/>
      <c r="CXG295" s="309"/>
      <c r="CXH295" s="309"/>
      <c r="CXI295" s="309"/>
      <c r="CXJ295" s="309"/>
      <c r="CXK295" s="309"/>
      <c r="CXL295" s="309"/>
      <c r="CXM295" s="309"/>
      <c r="CXN295" s="309"/>
      <c r="CXO295" s="309"/>
      <c r="CXP295" s="309"/>
      <c r="CXQ295" s="309"/>
      <c r="CXR295" s="309"/>
      <c r="CXS295" s="309"/>
      <c r="CXT295" s="309"/>
      <c r="CXU295" s="309"/>
      <c r="CXV295" s="309"/>
      <c r="CXW295" s="309"/>
      <c r="CXX295" s="309"/>
      <c r="CXY295" s="309"/>
      <c r="CXZ295" s="309"/>
      <c r="CYA295" s="309"/>
      <c r="CYB295" s="309"/>
      <c r="CYC295" s="309"/>
      <c r="CYD295" s="309"/>
      <c r="CYE295" s="309"/>
      <c r="CYF295" s="309"/>
      <c r="CYG295" s="309"/>
      <c r="CYH295" s="309"/>
      <c r="CYI295" s="309"/>
      <c r="CYJ295" s="309"/>
      <c r="CYK295" s="309"/>
      <c r="CYL295" s="309"/>
      <c r="CYM295" s="309"/>
      <c r="CYN295" s="309"/>
      <c r="CYO295" s="309"/>
      <c r="CYP295" s="309"/>
      <c r="CYQ295" s="309"/>
      <c r="CYR295" s="309"/>
      <c r="CYS295" s="309"/>
      <c r="CYT295" s="309"/>
      <c r="CYU295" s="309"/>
      <c r="CYV295" s="309"/>
      <c r="CYW295" s="309"/>
      <c r="CYX295" s="309"/>
      <c r="CYY295" s="309"/>
      <c r="CYZ295" s="309"/>
      <c r="CZA295" s="309"/>
      <c r="CZB295" s="309"/>
      <c r="CZC295" s="309"/>
      <c r="CZD295" s="309"/>
      <c r="CZE295" s="309"/>
      <c r="CZF295" s="309"/>
      <c r="CZG295" s="309"/>
      <c r="CZH295" s="309"/>
      <c r="CZI295" s="309"/>
      <c r="CZJ295" s="309"/>
      <c r="CZK295" s="309"/>
      <c r="CZL295" s="309"/>
      <c r="CZM295" s="309"/>
      <c r="CZN295" s="309"/>
      <c r="CZO295" s="309"/>
      <c r="CZP295" s="309"/>
      <c r="CZQ295" s="309"/>
      <c r="CZR295" s="309"/>
      <c r="CZS295" s="309"/>
      <c r="CZT295" s="309"/>
      <c r="CZU295" s="309"/>
      <c r="CZV295" s="309"/>
      <c r="CZW295" s="309"/>
      <c r="CZX295" s="309"/>
      <c r="CZY295" s="309"/>
      <c r="CZZ295" s="309"/>
      <c r="DAA295" s="309"/>
      <c r="DAB295" s="309"/>
      <c r="DAC295" s="309"/>
      <c r="DAD295" s="309"/>
      <c r="DAE295" s="309"/>
      <c r="DAF295" s="309"/>
      <c r="DAG295" s="309"/>
      <c r="DAH295" s="309"/>
      <c r="DAI295" s="309"/>
      <c r="DAJ295" s="309"/>
      <c r="DAK295" s="309"/>
      <c r="DAL295" s="309"/>
      <c r="DAM295" s="309"/>
      <c r="DAN295" s="309"/>
      <c r="DAO295" s="309"/>
      <c r="DAP295" s="309"/>
      <c r="DAQ295" s="309"/>
      <c r="DAR295" s="309"/>
      <c r="DAS295" s="309"/>
      <c r="DAT295" s="309"/>
      <c r="DAU295" s="309"/>
      <c r="DAV295" s="309"/>
      <c r="DAW295" s="309"/>
      <c r="DAX295" s="309"/>
      <c r="DAY295" s="309"/>
      <c r="DAZ295" s="309"/>
      <c r="DBA295" s="309"/>
      <c r="DBB295" s="309"/>
      <c r="DBC295" s="309"/>
      <c r="DBD295" s="309"/>
      <c r="DBE295" s="309"/>
      <c r="DBF295" s="309"/>
      <c r="DBG295" s="309"/>
      <c r="DBH295" s="309"/>
      <c r="DBI295" s="309"/>
      <c r="DBJ295" s="309"/>
      <c r="DBK295" s="309"/>
      <c r="DBL295" s="309"/>
      <c r="DBM295" s="309"/>
      <c r="DBN295" s="309"/>
      <c r="DBO295" s="309"/>
      <c r="DBP295" s="309"/>
      <c r="DBQ295" s="309"/>
      <c r="DBR295" s="309"/>
      <c r="DBS295" s="309"/>
      <c r="DBT295" s="309"/>
      <c r="DBU295" s="309"/>
      <c r="DBV295" s="309"/>
      <c r="DBW295" s="309"/>
      <c r="DBX295" s="309"/>
      <c r="DBY295" s="309"/>
      <c r="DBZ295" s="309"/>
      <c r="DCA295" s="309"/>
      <c r="DCB295" s="309"/>
      <c r="DCC295" s="309"/>
      <c r="DCD295" s="309"/>
      <c r="DCE295" s="309"/>
      <c r="DCF295" s="309"/>
      <c r="DCG295" s="309"/>
      <c r="DCH295" s="309"/>
      <c r="DCI295" s="309"/>
      <c r="DCJ295" s="309"/>
      <c r="DCK295" s="309"/>
      <c r="DCL295" s="309"/>
      <c r="DCM295" s="309"/>
      <c r="DCN295" s="309"/>
      <c r="DCO295" s="309"/>
      <c r="DCP295" s="309"/>
      <c r="DCQ295" s="309"/>
      <c r="DCR295" s="309"/>
      <c r="DCS295" s="309"/>
      <c r="DCT295" s="309"/>
      <c r="DCU295" s="309"/>
      <c r="DCV295" s="309"/>
      <c r="DCW295" s="309"/>
      <c r="DCX295" s="309"/>
      <c r="DCY295" s="309"/>
      <c r="DCZ295" s="309"/>
      <c r="DDA295" s="309"/>
      <c r="DDB295" s="309"/>
      <c r="DDC295" s="309"/>
      <c r="DDD295" s="309"/>
      <c r="DDE295" s="309"/>
      <c r="DDF295" s="309"/>
      <c r="DDG295" s="309"/>
      <c r="DDH295" s="309"/>
      <c r="DDI295" s="309"/>
      <c r="DDJ295" s="309"/>
      <c r="DDK295" s="309"/>
      <c r="DDL295" s="309"/>
      <c r="DDM295" s="309"/>
      <c r="DDN295" s="309"/>
      <c r="DDO295" s="309"/>
      <c r="DDP295" s="309"/>
      <c r="DDQ295" s="309"/>
      <c r="DDR295" s="309"/>
      <c r="DDS295" s="309"/>
      <c r="DDT295" s="309"/>
      <c r="DDU295" s="309"/>
      <c r="DDV295" s="309"/>
      <c r="DDW295" s="309"/>
      <c r="DDX295" s="309"/>
      <c r="DDY295" s="309"/>
      <c r="DDZ295" s="309"/>
      <c r="DEA295" s="309"/>
      <c r="DEB295" s="309"/>
      <c r="DEC295" s="309"/>
      <c r="DED295" s="309"/>
      <c r="DEE295" s="309"/>
      <c r="DEF295" s="309"/>
      <c r="DEG295" s="309"/>
      <c r="DEH295" s="309"/>
      <c r="DEI295" s="309"/>
      <c r="DEJ295" s="309"/>
      <c r="DEK295" s="309"/>
      <c r="DEL295" s="309"/>
      <c r="DEM295" s="309"/>
      <c r="DEN295" s="309"/>
      <c r="DEO295" s="309"/>
      <c r="DEP295" s="309"/>
      <c r="DEQ295" s="309"/>
      <c r="DER295" s="309"/>
      <c r="DES295" s="309"/>
      <c r="DET295" s="309"/>
      <c r="DEU295" s="309"/>
      <c r="DEV295" s="309"/>
      <c r="DEW295" s="309"/>
      <c r="DEX295" s="309"/>
      <c r="DEY295" s="309"/>
      <c r="DEZ295" s="309"/>
      <c r="DFA295" s="309"/>
      <c r="DFB295" s="309"/>
      <c r="DFC295" s="309"/>
      <c r="DFD295" s="309"/>
      <c r="DFE295" s="309"/>
      <c r="DFF295" s="309"/>
      <c r="DFG295" s="309"/>
      <c r="DFH295" s="309"/>
      <c r="DFI295" s="309"/>
      <c r="DFJ295" s="309"/>
      <c r="DFK295" s="309"/>
      <c r="DFL295" s="309"/>
      <c r="DFM295" s="309"/>
      <c r="DFN295" s="309"/>
      <c r="DFO295" s="309"/>
      <c r="DFP295" s="309"/>
      <c r="DFQ295" s="309"/>
      <c r="DFR295" s="309"/>
      <c r="DFS295" s="309"/>
      <c r="DFT295" s="309"/>
      <c r="DFU295" s="309"/>
      <c r="DFV295" s="309"/>
      <c r="DFW295" s="309"/>
      <c r="DFX295" s="309"/>
      <c r="DFY295" s="309"/>
      <c r="DFZ295" s="309"/>
      <c r="DGA295" s="309"/>
      <c r="DGB295" s="309"/>
      <c r="DGC295" s="309"/>
      <c r="DGD295" s="309"/>
      <c r="DGE295" s="309"/>
      <c r="DGF295" s="309"/>
      <c r="DGG295" s="309"/>
      <c r="DGH295" s="309"/>
      <c r="DGI295" s="309"/>
      <c r="DGJ295" s="309"/>
      <c r="DGK295" s="309"/>
      <c r="DGL295" s="309"/>
      <c r="DGM295" s="309"/>
      <c r="DGN295" s="309"/>
      <c r="DGO295" s="309"/>
      <c r="DGP295" s="309"/>
      <c r="DGQ295" s="309"/>
      <c r="DGR295" s="309"/>
      <c r="DGS295" s="309"/>
      <c r="DGT295" s="309"/>
      <c r="DGU295" s="309"/>
      <c r="DGV295" s="309"/>
      <c r="DGW295" s="309"/>
      <c r="DGX295" s="309"/>
      <c r="DGY295" s="309"/>
      <c r="DGZ295" s="309"/>
      <c r="DHA295" s="309"/>
      <c r="DHB295" s="309"/>
      <c r="DHC295" s="309"/>
      <c r="DHD295" s="309"/>
      <c r="DHE295" s="309"/>
      <c r="DHF295" s="309"/>
      <c r="DHG295" s="309"/>
      <c r="DHH295" s="309"/>
      <c r="DHI295" s="309"/>
      <c r="DHJ295" s="309"/>
      <c r="DHK295" s="309"/>
      <c r="DHL295" s="309"/>
      <c r="DHM295" s="309"/>
      <c r="DHN295" s="309"/>
      <c r="DHO295" s="309"/>
      <c r="DHP295" s="309"/>
      <c r="DHQ295" s="309"/>
      <c r="DHR295" s="309"/>
      <c r="DHS295" s="309"/>
      <c r="DHT295" s="309"/>
      <c r="DHU295" s="309"/>
      <c r="DHV295" s="309"/>
      <c r="DHW295" s="309"/>
      <c r="DHX295" s="309"/>
      <c r="DHY295" s="309"/>
      <c r="DHZ295" s="309"/>
      <c r="DIA295" s="309"/>
      <c r="DIB295" s="309"/>
      <c r="DIC295" s="309"/>
      <c r="DID295" s="309"/>
      <c r="DIE295" s="309"/>
      <c r="DIF295" s="309"/>
      <c r="DIG295" s="309"/>
      <c r="DIH295" s="309"/>
      <c r="DII295" s="309"/>
      <c r="DIJ295" s="309"/>
      <c r="DIK295" s="309"/>
      <c r="DIL295" s="309"/>
      <c r="DIM295" s="309"/>
      <c r="DIN295" s="309"/>
      <c r="DIO295" s="309"/>
      <c r="DIP295" s="309"/>
      <c r="DIQ295" s="309"/>
      <c r="DIR295" s="309"/>
      <c r="DIS295" s="309"/>
      <c r="DIT295" s="309"/>
      <c r="DIU295" s="309"/>
      <c r="DIV295" s="309"/>
      <c r="DIW295" s="309"/>
      <c r="DIX295" s="309"/>
      <c r="DIY295" s="309"/>
      <c r="DIZ295" s="309"/>
      <c r="DJA295" s="309"/>
      <c r="DJB295" s="309"/>
      <c r="DJC295" s="309"/>
      <c r="DJD295" s="309"/>
      <c r="DJE295" s="309"/>
      <c r="DJF295" s="309"/>
      <c r="DJG295" s="309"/>
      <c r="DJH295" s="309"/>
      <c r="DJI295" s="309"/>
      <c r="DJJ295" s="309"/>
      <c r="DJK295" s="309"/>
      <c r="DJL295" s="309"/>
      <c r="DJM295" s="309"/>
      <c r="DJN295" s="309"/>
      <c r="DJO295" s="309"/>
      <c r="DJP295" s="309"/>
      <c r="DJQ295" s="309"/>
      <c r="DJR295" s="309"/>
      <c r="DJS295" s="309"/>
      <c r="DJT295" s="309"/>
      <c r="DJU295" s="309"/>
      <c r="DJV295" s="309"/>
      <c r="DJW295" s="309"/>
      <c r="DJX295" s="309"/>
      <c r="DJY295" s="309"/>
      <c r="DJZ295" s="309"/>
      <c r="DKA295" s="309"/>
      <c r="DKB295" s="309"/>
      <c r="DKC295" s="309"/>
      <c r="DKD295" s="309"/>
      <c r="DKE295" s="309"/>
      <c r="DKF295" s="309"/>
      <c r="DKG295" s="309"/>
      <c r="DKH295" s="309"/>
      <c r="DKI295" s="309"/>
      <c r="DKJ295" s="309"/>
      <c r="DKK295" s="309"/>
      <c r="DKL295" s="309"/>
      <c r="DKM295" s="309"/>
      <c r="DKN295" s="309"/>
      <c r="DKO295" s="309"/>
      <c r="DKP295" s="309"/>
      <c r="DKQ295" s="309"/>
      <c r="DKR295" s="309"/>
      <c r="DKS295" s="309"/>
      <c r="DKT295" s="309"/>
      <c r="DKU295" s="309"/>
      <c r="DKV295" s="309"/>
      <c r="DKW295" s="309"/>
      <c r="DKX295" s="309"/>
      <c r="DKY295" s="309"/>
      <c r="DKZ295" s="309"/>
      <c r="DLA295" s="309"/>
      <c r="DLB295" s="309"/>
      <c r="DLC295" s="309"/>
      <c r="DLD295" s="309"/>
      <c r="DLE295" s="309"/>
      <c r="DLF295" s="309"/>
      <c r="DLG295" s="309"/>
      <c r="DLH295" s="309"/>
      <c r="DLI295" s="309"/>
      <c r="DLJ295" s="309"/>
      <c r="DLK295" s="309"/>
      <c r="DLL295" s="309"/>
      <c r="DLM295" s="309"/>
      <c r="DLN295" s="309"/>
      <c r="DLO295" s="309"/>
      <c r="DLP295" s="309"/>
      <c r="DLQ295" s="309"/>
      <c r="DLR295" s="309"/>
      <c r="DLS295" s="309"/>
      <c r="DLT295" s="309"/>
      <c r="DLU295" s="309"/>
      <c r="DLV295" s="309"/>
      <c r="DLW295" s="309"/>
      <c r="DLX295" s="309"/>
      <c r="DLY295" s="309"/>
      <c r="DLZ295" s="309"/>
      <c r="DMA295" s="309"/>
      <c r="DMB295" s="309"/>
      <c r="DMC295" s="309"/>
      <c r="DMD295" s="309"/>
      <c r="DME295" s="309"/>
      <c r="DMF295" s="309"/>
      <c r="DMG295" s="309"/>
      <c r="DMH295" s="309"/>
      <c r="DMI295" s="309"/>
      <c r="DMJ295" s="309"/>
      <c r="DMK295" s="309"/>
      <c r="DML295" s="309"/>
      <c r="DMM295" s="309"/>
      <c r="DMN295" s="309"/>
      <c r="DMO295" s="309"/>
      <c r="DMP295" s="309"/>
      <c r="DMQ295" s="309"/>
      <c r="DMR295" s="309"/>
      <c r="DMS295" s="309"/>
      <c r="DMT295" s="309"/>
      <c r="DMU295" s="309"/>
      <c r="DMV295" s="309"/>
      <c r="DMW295" s="309"/>
      <c r="DMX295" s="309"/>
      <c r="DMY295" s="309"/>
      <c r="DMZ295" s="309"/>
      <c r="DNA295" s="309"/>
      <c r="DNB295" s="309"/>
      <c r="DNC295" s="309"/>
      <c r="DND295" s="309"/>
      <c r="DNE295" s="309"/>
      <c r="DNF295" s="309"/>
      <c r="DNG295" s="309"/>
      <c r="DNH295" s="309"/>
      <c r="DNI295" s="309"/>
      <c r="DNJ295" s="309"/>
      <c r="DNK295" s="309"/>
      <c r="DNL295" s="309"/>
      <c r="DNM295" s="309"/>
      <c r="DNN295" s="309"/>
      <c r="DNO295" s="309"/>
      <c r="DNP295" s="309"/>
      <c r="DNQ295" s="309"/>
      <c r="DNR295" s="309"/>
      <c r="DNS295" s="309"/>
      <c r="DNT295" s="309"/>
      <c r="DNU295" s="309"/>
      <c r="DNV295" s="309"/>
      <c r="DNW295" s="309"/>
      <c r="DNX295" s="309"/>
      <c r="DNY295" s="309"/>
      <c r="DNZ295" s="309"/>
      <c r="DOA295" s="309"/>
      <c r="DOB295" s="309"/>
      <c r="DOC295" s="309"/>
      <c r="DOD295" s="309"/>
      <c r="DOE295" s="309"/>
      <c r="DOF295" s="309"/>
      <c r="DOG295" s="309"/>
      <c r="DOH295" s="309"/>
      <c r="DOI295" s="309"/>
      <c r="DOJ295" s="309"/>
      <c r="DOK295" s="309"/>
      <c r="DOL295" s="309"/>
      <c r="DOM295" s="309"/>
      <c r="DON295" s="309"/>
      <c r="DOO295" s="309"/>
      <c r="DOP295" s="309"/>
      <c r="DOQ295" s="309"/>
      <c r="DOR295" s="309"/>
      <c r="DOS295" s="309"/>
      <c r="DOT295" s="309"/>
      <c r="DOU295" s="309"/>
      <c r="DOV295" s="309"/>
      <c r="DOW295" s="309"/>
      <c r="DOX295" s="309"/>
      <c r="DOY295" s="309"/>
      <c r="DOZ295" s="309"/>
      <c r="DPA295" s="309"/>
      <c r="DPB295" s="309"/>
      <c r="DPC295" s="309"/>
      <c r="DPD295" s="309"/>
      <c r="DPE295" s="309"/>
      <c r="DPF295" s="309"/>
      <c r="DPG295" s="309"/>
      <c r="DPH295" s="309"/>
      <c r="DPI295" s="309"/>
      <c r="DPJ295" s="309"/>
      <c r="DPK295" s="309"/>
      <c r="DPL295" s="309"/>
      <c r="DPM295" s="309"/>
      <c r="DPN295" s="309"/>
      <c r="DPO295" s="309"/>
      <c r="DPP295" s="309"/>
      <c r="DPQ295" s="309"/>
      <c r="DPR295" s="309"/>
      <c r="DPS295" s="309"/>
      <c r="DPT295" s="309"/>
      <c r="DPU295" s="309"/>
      <c r="DPV295" s="309"/>
      <c r="DPW295" s="309"/>
      <c r="DPX295" s="309"/>
      <c r="DPY295" s="309"/>
      <c r="DPZ295" s="309"/>
      <c r="DQA295" s="309"/>
      <c r="DQB295" s="309"/>
      <c r="DQC295" s="309"/>
      <c r="DQD295" s="309"/>
      <c r="DQE295" s="309"/>
      <c r="DQF295" s="309"/>
      <c r="DQG295" s="309"/>
      <c r="DQH295" s="309"/>
      <c r="DQI295" s="309"/>
      <c r="DQJ295" s="309"/>
      <c r="DQK295" s="309"/>
      <c r="DQL295" s="309"/>
      <c r="DQM295" s="309"/>
      <c r="DQN295" s="309"/>
      <c r="DQO295" s="309"/>
      <c r="DQP295" s="309"/>
      <c r="DQQ295" s="309"/>
      <c r="DQR295" s="309"/>
      <c r="DQS295" s="309"/>
      <c r="DQT295" s="309"/>
      <c r="DQU295" s="309"/>
      <c r="DQV295" s="309"/>
      <c r="DQW295" s="309"/>
      <c r="DQX295" s="309"/>
      <c r="DQY295" s="309"/>
      <c r="DQZ295" s="309"/>
      <c r="DRA295" s="309"/>
      <c r="DRB295" s="309"/>
      <c r="DRC295" s="309"/>
      <c r="DRD295" s="309"/>
      <c r="DRE295" s="309"/>
      <c r="DRF295" s="309"/>
      <c r="DRG295" s="309"/>
      <c r="DRH295" s="309"/>
      <c r="DRI295" s="309"/>
      <c r="DRJ295" s="309"/>
      <c r="DRK295" s="309"/>
      <c r="DRL295" s="309"/>
      <c r="DRM295" s="309"/>
      <c r="DRN295" s="309"/>
      <c r="DRO295" s="309"/>
      <c r="DRP295" s="309"/>
      <c r="DRQ295" s="309"/>
      <c r="DRR295" s="309"/>
      <c r="DRS295" s="309"/>
      <c r="DRT295" s="309"/>
      <c r="DRU295" s="309"/>
      <c r="DRV295" s="309"/>
      <c r="DRW295" s="309"/>
      <c r="DRX295" s="309"/>
      <c r="DRY295" s="309"/>
      <c r="DRZ295" s="309"/>
      <c r="DSA295" s="309"/>
      <c r="DSB295" s="309"/>
      <c r="DSC295" s="309"/>
      <c r="DSD295" s="309"/>
      <c r="DSE295" s="309"/>
      <c r="DSF295" s="309"/>
      <c r="DSG295" s="309"/>
      <c r="DSH295" s="309"/>
      <c r="DSI295" s="309"/>
      <c r="DSJ295" s="309"/>
      <c r="DSK295" s="309"/>
      <c r="DSL295" s="309"/>
      <c r="DSM295" s="309"/>
      <c r="DSN295" s="309"/>
      <c r="DSO295" s="309"/>
      <c r="DSP295" s="309"/>
      <c r="DSQ295" s="309"/>
      <c r="DSR295" s="309"/>
      <c r="DSS295" s="309"/>
      <c r="DST295" s="309"/>
      <c r="DSU295" s="309"/>
      <c r="DSV295" s="309"/>
      <c r="DSW295" s="309"/>
      <c r="DSX295" s="309"/>
      <c r="DSY295" s="309"/>
      <c r="DSZ295" s="309"/>
      <c r="DTA295" s="309"/>
      <c r="DTB295" s="309"/>
      <c r="DTC295" s="309"/>
      <c r="DTD295" s="309"/>
      <c r="DTE295" s="309"/>
      <c r="DTF295" s="309"/>
      <c r="DTG295" s="309"/>
      <c r="DTH295" s="309"/>
      <c r="DTI295" s="309"/>
      <c r="DTJ295" s="309"/>
      <c r="DTK295" s="309"/>
      <c r="DTL295" s="309"/>
      <c r="DTM295" s="309"/>
      <c r="DTN295" s="309"/>
      <c r="DTO295" s="309"/>
      <c r="DTP295" s="309"/>
      <c r="DTQ295" s="309"/>
      <c r="DTR295" s="309"/>
      <c r="DTS295" s="309"/>
      <c r="DTT295" s="309"/>
      <c r="DTU295" s="309"/>
      <c r="DTV295" s="309"/>
      <c r="DTW295" s="309"/>
      <c r="DTX295" s="309"/>
      <c r="DTY295" s="309"/>
      <c r="DTZ295" s="309"/>
      <c r="DUA295" s="309"/>
      <c r="DUB295" s="309"/>
      <c r="DUC295" s="309"/>
      <c r="DUD295" s="309"/>
      <c r="DUE295" s="309"/>
      <c r="DUF295" s="309"/>
      <c r="DUG295" s="309"/>
      <c r="DUH295" s="309"/>
      <c r="DUI295" s="309"/>
      <c r="DUJ295" s="309"/>
      <c r="DUK295" s="309"/>
      <c r="DUL295" s="309"/>
      <c r="DUM295" s="309"/>
      <c r="DUN295" s="309"/>
      <c r="DUO295" s="309"/>
      <c r="DUP295" s="309"/>
      <c r="DUQ295" s="309"/>
      <c r="DUR295" s="309"/>
      <c r="DUS295" s="309"/>
      <c r="DUT295" s="309"/>
      <c r="DUU295" s="309"/>
      <c r="DUV295" s="309"/>
      <c r="DUW295" s="309"/>
      <c r="DUX295" s="309"/>
      <c r="DUY295" s="309"/>
      <c r="DUZ295" s="309"/>
      <c r="DVA295" s="309"/>
      <c r="DVB295" s="309"/>
      <c r="DVC295" s="309"/>
      <c r="DVD295" s="309"/>
      <c r="DVE295" s="309"/>
      <c r="DVF295" s="309"/>
      <c r="DVG295" s="309"/>
      <c r="DVH295" s="309"/>
      <c r="DVI295" s="309"/>
      <c r="DVJ295" s="309"/>
      <c r="DVK295" s="309"/>
      <c r="DVL295" s="309"/>
      <c r="DVM295" s="309"/>
      <c r="DVN295" s="309"/>
      <c r="DVO295" s="309"/>
      <c r="DVP295" s="309"/>
      <c r="DVQ295" s="309"/>
      <c r="DVR295" s="309"/>
      <c r="DVS295" s="309"/>
      <c r="DVT295" s="309"/>
      <c r="DVU295" s="309"/>
      <c r="DVV295" s="309"/>
      <c r="DVW295" s="309"/>
      <c r="DVX295" s="309"/>
      <c r="DVY295" s="309"/>
      <c r="DVZ295" s="309"/>
      <c r="DWA295" s="309"/>
      <c r="DWB295" s="309"/>
      <c r="DWC295" s="309"/>
      <c r="DWD295" s="309"/>
      <c r="DWE295" s="309"/>
      <c r="DWF295" s="309"/>
      <c r="DWG295" s="309"/>
      <c r="DWH295" s="309"/>
      <c r="DWI295" s="309"/>
      <c r="DWJ295" s="309"/>
      <c r="DWK295" s="309"/>
      <c r="DWL295" s="309"/>
      <c r="DWM295" s="309"/>
      <c r="DWN295" s="309"/>
      <c r="DWO295" s="309"/>
      <c r="DWP295" s="309"/>
      <c r="DWQ295" s="309"/>
      <c r="DWR295" s="309"/>
      <c r="DWS295" s="309"/>
      <c r="DWT295" s="309"/>
      <c r="DWU295" s="309"/>
      <c r="DWV295" s="309"/>
      <c r="DWW295" s="309"/>
      <c r="DWX295" s="309"/>
      <c r="DWY295" s="309"/>
      <c r="DWZ295" s="309"/>
      <c r="DXA295" s="309"/>
      <c r="DXB295" s="309"/>
      <c r="DXC295" s="309"/>
      <c r="DXD295" s="309"/>
      <c r="DXE295" s="309"/>
      <c r="DXF295" s="309"/>
      <c r="DXG295" s="309"/>
      <c r="DXH295" s="309"/>
      <c r="DXI295" s="309"/>
      <c r="DXJ295" s="309"/>
      <c r="DXK295" s="309"/>
      <c r="DXL295" s="309"/>
      <c r="DXM295" s="309"/>
      <c r="DXN295" s="309"/>
      <c r="DXO295" s="309"/>
      <c r="DXP295" s="309"/>
      <c r="DXQ295" s="309"/>
      <c r="DXR295" s="309"/>
      <c r="DXS295" s="309"/>
      <c r="DXT295" s="309"/>
      <c r="DXU295" s="309"/>
      <c r="DXV295" s="309"/>
      <c r="DXW295" s="309"/>
      <c r="DXX295" s="309"/>
      <c r="DXY295" s="309"/>
      <c r="DXZ295" s="309"/>
      <c r="DYA295" s="309"/>
      <c r="DYB295" s="309"/>
      <c r="DYC295" s="309"/>
      <c r="DYD295" s="309"/>
      <c r="DYE295" s="309"/>
      <c r="DYF295" s="309"/>
      <c r="DYG295" s="309"/>
      <c r="DYH295" s="309"/>
      <c r="DYI295" s="309"/>
      <c r="DYJ295" s="309"/>
      <c r="DYK295" s="309"/>
      <c r="DYL295" s="309"/>
      <c r="DYM295" s="309"/>
      <c r="DYN295" s="309"/>
      <c r="DYO295" s="309"/>
      <c r="DYP295" s="309"/>
      <c r="DYQ295" s="309"/>
      <c r="DYR295" s="309"/>
      <c r="DYS295" s="309"/>
      <c r="DYT295" s="309"/>
      <c r="DYU295" s="309"/>
      <c r="DYV295" s="309"/>
      <c r="DYW295" s="309"/>
      <c r="DYX295" s="309"/>
      <c r="DYY295" s="309"/>
      <c r="DYZ295" s="309"/>
      <c r="DZA295" s="309"/>
      <c r="DZB295" s="309"/>
      <c r="DZC295" s="309"/>
      <c r="DZD295" s="309"/>
      <c r="DZE295" s="309"/>
      <c r="DZF295" s="309"/>
      <c r="DZG295" s="309"/>
      <c r="DZH295" s="309"/>
      <c r="DZI295" s="309"/>
      <c r="DZJ295" s="309"/>
      <c r="DZK295" s="309"/>
      <c r="DZL295" s="309"/>
      <c r="DZM295" s="309"/>
      <c r="DZN295" s="309"/>
      <c r="DZO295" s="309"/>
      <c r="DZP295" s="309"/>
      <c r="DZQ295" s="309"/>
      <c r="DZR295" s="309"/>
      <c r="DZS295" s="309"/>
      <c r="DZT295" s="309"/>
      <c r="DZU295" s="309"/>
      <c r="DZV295" s="309"/>
      <c r="DZW295" s="309"/>
      <c r="DZX295" s="309"/>
      <c r="DZY295" s="309"/>
      <c r="DZZ295" s="309"/>
      <c r="EAA295" s="309"/>
      <c r="EAB295" s="309"/>
      <c r="EAC295" s="309"/>
      <c r="EAD295" s="309"/>
      <c r="EAE295" s="309"/>
      <c r="EAF295" s="309"/>
      <c r="EAG295" s="309"/>
      <c r="EAH295" s="309"/>
      <c r="EAI295" s="309"/>
      <c r="EAJ295" s="309"/>
      <c r="EAK295" s="309"/>
      <c r="EAL295" s="309"/>
      <c r="EAM295" s="309"/>
      <c r="EAN295" s="309"/>
      <c r="EAO295" s="309"/>
      <c r="EAP295" s="309"/>
      <c r="EAQ295" s="309"/>
      <c r="EAR295" s="309"/>
      <c r="EAS295" s="309"/>
      <c r="EAT295" s="309"/>
      <c r="EAU295" s="309"/>
      <c r="EAV295" s="309"/>
      <c r="EAW295" s="309"/>
      <c r="EAX295" s="309"/>
      <c r="EAY295" s="309"/>
      <c r="EAZ295" s="309"/>
      <c r="EBA295" s="309"/>
      <c r="EBB295" s="309"/>
      <c r="EBC295" s="309"/>
      <c r="EBD295" s="309"/>
      <c r="EBE295" s="309"/>
      <c r="EBF295" s="309"/>
      <c r="EBG295" s="309"/>
      <c r="EBH295" s="309"/>
      <c r="EBI295" s="309"/>
      <c r="EBJ295" s="309"/>
      <c r="EBK295" s="309"/>
      <c r="EBL295" s="309"/>
      <c r="EBM295" s="309"/>
      <c r="EBN295" s="309"/>
      <c r="EBO295" s="309"/>
      <c r="EBP295" s="309"/>
      <c r="EBQ295" s="309"/>
      <c r="EBR295" s="309"/>
      <c r="EBS295" s="309"/>
      <c r="EBT295" s="309"/>
      <c r="EBU295" s="309"/>
      <c r="EBV295" s="309"/>
      <c r="EBW295" s="309"/>
      <c r="EBX295" s="309"/>
      <c r="EBY295" s="309"/>
      <c r="EBZ295" s="309"/>
      <c r="ECA295" s="309"/>
      <c r="ECB295" s="309"/>
      <c r="ECC295" s="309"/>
      <c r="ECD295" s="309"/>
      <c r="ECE295" s="309"/>
      <c r="ECF295" s="309"/>
      <c r="ECG295" s="309"/>
      <c r="ECH295" s="309"/>
      <c r="ECI295" s="309"/>
      <c r="ECJ295" s="309"/>
      <c r="ECK295" s="309"/>
      <c r="ECL295" s="309"/>
      <c r="ECM295" s="309"/>
      <c r="ECN295" s="309"/>
      <c r="ECO295" s="309"/>
      <c r="ECP295" s="309"/>
      <c r="ECQ295" s="309"/>
      <c r="ECR295" s="309"/>
      <c r="ECS295" s="309"/>
      <c r="ECT295" s="309"/>
      <c r="ECU295" s="309"/>
      <c r="ECV295" s="309"/>
      <c r="ECW295" s="309"/>
      <c r="ECX295" s="309"/>
      <c r="ECY295" s="309"/>
      <c r="ECZ295" s="309"/>
      <c r="EDA295" s="309"/>
      <c r="EDB295" s="309"/>
      <c r="EDC295" s="309"/>
      <c r="EDD295" s="309"/>
      <c r="EDE295" s="309"/>
      <c r="EDF295" s="309"/>
      <c r="EDG295" s="309"/>
      <c r="EDH295" s="309"/>
      <c r="EDI295" s="309"/>
      <c r="EDJ295" s="309"/>
      <c r="EDK295" s="309"/>
      <c r="EDL295" s="309"/>
      <c r="EDM295" s="309"/>
      <c r="EDN295" s="309"/>
      <c r="EDO295" s="309"/>
      <c r="EDP295" s="309"/>
      <c r="EDQ295" s="309"/>
      <c r="EDR295" s="309"/>
      <c r="EDS295" s="309"/>
      <c r="EDT295" s="309"/>
      <c r="EDU295" s="309"/>
      <c r="EDV295" s="309"/>
      <c r="EDW295" s="309"/>
      <c r="EDX295" s="309"/>
      <c r="EDY295" s="309"/>
      <c r="EDZ295" s="309"/>
      <c r="EEA295" s="309"/>
      <c r="EEB295" s="309"/>
      <c r="EEC295" s="309"/>
      <c r="EED295" s="309"/>
      <c r="EEE295" s="309"/>
      <c r="EEF295" s="309"/>
      <c r="EEG295" s="309"/>
      <c r="EEH295" s="309"/>
      <c r="EEI295" s="309"/>
      <c r="EEJ295" s="309"/>
      <c r="EEK295" s="309"/>
      <c r="EEL295" s="309"/>
      <c r="EEM295" s="309"/>
      <c r="EEN295" s="309"/>
      <c r="EEO295" s="309"/>
      <c r="EEP295" s="309"/>
      <c r="EEQ295" s="309"/>
      <c r="EER295" s="309"/>
      <c r="EES295" s="309"/>
      <c r="EET295" s="309"/>
      <c r="EEU295" s="309"/>
      <c r="EEV295" s="309"/>
      <c r="EEW295" s="309"/>
      <c r="EEX295" s="309"/>
      <c r="EEY295" s="309"/>
      <c r="EEZ295" s="309"/>
      <c r="EFA295" s="309"/>
      <c r="EFB295" s="309"/>
      <c r="EFC295" s="309"/>
      <c r="EFD295" s="309"/>
      <c r="EFE295" s="309"/>
      <c r="EFF295" s="309"/>
      <c r="EFG295" s="309"/>
      <c r="EFH295" s="309"/>
      <c r="EFI295" s="309"/>
      <c r="EFJ295" s="309"/>
      <c r="EFK295" s="309"/>
      <c r="EFL295" s="309"/>
      <c r="EFM295" s="309"/>
      <c r="EFN295" s="309"/>
      <c r="EFO295" s="309"/>
      <c r="EFP295" s="309"/>
      <c r="EFQ295" s="309"/>
      <c r="EFR295" s="309"/>
      <c r="EFS295" s="309"/>
      <c r="EFT295" s="309"/>
      <c r="EFU295" s="309"/>
      <c r="EFV295" s="309"/>
      <c r="EFW295" s="309"/>
      <c r="EFX295" s="309"/>
      <c r="EFY295" s="309"/>
      <c r="EFZ295" s="309"/>
      <c r="EGA295" s="309"/>
      <c r="EGB295" s="309"/>
      <c r="EGC295" s="309"/>
      <c r="EGD295" s="309"/>
      <c r="EGE295" s="309"/>
      <c r="EGF295" s="309"/>
      <c r="EGG295" s="309"/>
      <c r="EGH295" s="309"/>
      <c r="EGI295" s="309"/>
      <c r="EGJ295" s="309"/>
      <c r="EGK295" s="309"/>
      <c r="EGL295" s="309"/>
      <c r="EGM295" s="309"/>
      <c r="EGN295" s="309"/>
      <c r="EGO295" s="309"/>
      <c r="EGP295" s="309"/>
      <c r="EGQ295" s="309"/>
      <c r="EGR295" s="309"/>
      <c r="EGS295" s="309"/>
      <c r="EGT295" s="309"/>
      <c r="EGU295" s="309"/>
      <c r="EGV295" s="309"/>
      <c r="EGW295" s="309"/>
      <c r="EGX295" s="309"/>
      <c r="EGY295" s="309"/>
      <c r="EGZ295" s="309"/>
      <c r="EHA295" s="309"/>
      <c r="EHB295" s="309"/>
      <c r="EHC295" s="309"/>
      <c r="EHD295" s="309"/>
      <c r="EHE295" s="309"/>
      <c r="EHF295" s="309"/>
      <c r="EHG295" s="309"/>
      <c r="EHH295" s="309"/>
      <c r="EHI295" s="309"/>
      <c r="EHJ295" s="309"/>
      <c r="EHK295" s="309"/>
      <c r="EHL295" s="309"/>
      <c r="EHM295" s="309"/>
      <c r="EHN295" s="309"/>
      <c r="EHO295" s="309"/>
      <c r="EHP295" s="309"/>
      <c r="EHQ295" s="309"/>
      <c r="EHR295" s="309"/>
      <c r="EHS295" s="309"/>
      <c r="EHT295" s="309"/>
      <c r="EHU295" s="309"/>
      <c r="EHV295" s="309"/>
      <c r="EHW295" s="309"/>
      <c r="EHX295" s="309"/>
      <c r="EHY295" s="309"/>
      <c r="EHZ295" s="309"/>
      <c r="EIA295" s="309"/>
      <c r="EIB295" s="309"/>
      <c r="EIC295" s="309"/>
      <c r="EID295" s="309"/>
      <c r="EIE295" s="309"/>
      <c r="EIF295" s="309"/>
      <c r="EIG295" s="309"/>
      <c r="EIH295" s="309"/>
      <c r="EII295" s="309"/>
      <c r="EIJ295" s="309"/>
      <c r="EIK295" s="309"/>
      <c r="EIL295" s="309"/>
      <c r="EIM295" s="309"/>
      <c r="EIN295" s="309"/>
      <c r="EIO295" s="309"/>
      <c r="EIP295" s="309"/>
      <c r="EIQ295" s="309"/>
      <c r="EIR295" s="309"/>
      <c r="EIS295" s="309"/>
      <c r="EIT295" s="309"/>
      <c r="EIU295" s="309"/>
      <c r="EIV295" s="309"/>
      <c r="EIW295" s="309"/>
      <c r="EIX295" s="309"/>
      <c r="EIY295" s="309"/>
      <c r="EIZ295" s="309"/>
      <c r="EJA295" s="309"/>
      <c r="EJB295" s="309"/>
      <c r="EJC295" s="309"/>
      <c r="EJD295" s="309"/>
      <c r="EJE295" s="309"/>
      <c r="EJF295" s="309"/>
      <c r="EJG295" s="309"/>
      <c r="EJH295" s="309"/>
      <c r="EJI295" s="309"/>
      <c r="EJJ295" s="309"/>
      <c r="EJK295" s="309"/>
      <c r="EJL295" s="309"/>
      <c r="EJM295" s="309"/>
      <c r="EJN295" s="309"/>
      <c r="EJO295" s="309"/>
      <c r="EJP295" s="309"/>
      <c r="EJQ295" s="309"/>
      <c r="EJR295" s="309"/>
      <c r="EJS295" s="309"/>
      <c r="EJT295" s="309"/>
      <c r="EJU295" s="309"/>
      <c r="EJV295" s="309"/>
      <c r="EJW295" s="309"/>
      <c r="EJX295" s="309"/>
      <c r="EJY295" s="309"/>
      <c r="EJZ295" s="309"/>
      <c r="EKA295" s="309"/>
      <c r="EKB295" s="309"/>
      <c r="EKC295" s="309"/>
      <c r="EKD295" s="309"/>
      <c r="EKE295" s="309"/>
      <c r="EKF295" s="309"/>
      <c r="EKG295" s="309"/>
      <c r="EKH295" s="309"/>
      <c r="EKI295" s="309"/>
      <c r="EKJ295" s="309"/>
      <c r="EKK295" s="309"/>
      <c r="EKL295" s="309"/>
      <c r="EKM295" s="309"/>
      <c r="EKN295" s="309"/>
      <c r="EKO295" s="309"/>
      <c r="EKP295" s="309"/>
      <c r="EKQ295" s="309"/>
      <c r="EKR295" s="309"/>
      <c r="EKS295" s="309"/>
      <c r="EKT295" s="309"/>
      <c r="EKU295" s="309"/>
      <c r="EKV295" s="309"/>
      <c r="EKW295" s="309"/>
      <c r="EKX295" s="309"/>
      <c r="EKY295" s="309"/>
      <c r="EKZ295" s="309"/>
      <c r="ELA295" s="309"/>
      <c r="ELB295" s="309"/>
      <c r="ELC295" s="309"/>
      <c r="ELD295" s="309"/>
      <c r="ELE295" s="309"/>
      <c r="ELF295" s="309"/>
      <c r="ELG295" s="309"/>
      <c r="ELH295" s="309"/>
      <c r="ELI295" s="309"/>
      <c r="ELJ295" s="309"/>
      <c r="ELK295" s="309"/>
      <c r="ELL295" s="309"/>
      <c r="ELM295" s="309"/>
      <c r="ELN295" s="309"/>
      <c r="ELO295" s="309"/>
      <c r="ELP295" s="309"/>
      <c r="ELQ295" s="309"/>
      <c r="ELR295" s="309"/>
      <c r="ELS295" s="309"/>
      <c r="ELT295" s="309"/>
      <c r="ELU295" s="309"/>
      <c r="ELV295" s="309"/>
      <c r="ELW295" s="309"/>
      <c r="ELX295" s="309"/>
      <c r="ELY295" s="309"/>
      <c r="ELZ295" s="309"/>
      <c r="EMA295" s="309"/>
      <c r="EMB295" s="309"/>
      <c r="EMC295" s="309"/>
      <c r="EMD295" s="309"/>
      <c r="EME295" s="309"/>
      <c r="EMF295" s="309"/>
      <c r="EMG295" s="309"/>
      <c r="EMH295" s="309"/>
      <c r="EMI295" s="309"/>
      <c r="EMJ295" s="309"/>
      <c r="EMK295" s="309"/>
      <c r="EML295" s="309"/>
      <c r="EMM295" s="309"/>
      <c r="EMN295" s="309"/>
      <c r="EMO295" s="309"/>
      <c r="EMP295" s="309"/>
      <c r="EMQ295" s="309"/>
      <c r="EMR295" s="309"/>
      <c r="EMS295" s="309"/>
      <c r="EMT295" s="309"/>
      <c r="EMU295" s="309"/>
      <c r="EMV295" s="309"/>
      <c r="EMW295" s="309"/>
      <c r="EMX295" s="309"/>
      <c r="EMY295" s="309"/>
      <c r="EMZ295" s="309"/>
      <c r="ENA295" s="309"/>
      <c r="ENB295" s="309"/>
      <c r="ENC295" s="309"/>
      <c r="END295" s="309"/>
      <c r="ENE295" s="309"/>
      <c r="ENF295" s="309"/>
      <c r="ENG295" s="309"/>
      <c r="ENH295" s="309"/>
      <c r="ENI295" s="309"/>
      <c r="ENJ295" s="309"/>
      <c r="ENK295" s="309"/>
      <c r="ENL295" s="309"/>
      <c r="ENM295" s="309"/>
      <c r="ENN295" s="309"/>
      <c r="ENO295" s="309"/>
      <c r="ENP295" s="309"/>
      <c r="ENQ295" s="309"/>
      <c r="ENR295" s="309"/>
      <c r="ENS295" s="309"/>
      <c r="ENT295" s="309"/>
      <c r="ENU295" s="309"/>
      <c r="ENV295" s="309"/>
      <c r="ENW295" s="309"/>
      <c r="ENX295" s="309"/>
      <c r="ENY295" s="309"/>
      <c r="ENZ295" s="309"/>
      <c r="EOA295" s="309"/>
      <c r="EOB295" s="309"/>
      <c r="EOC295" s="309"/>
      <c r="EOD295" s="309"/>
      <c r="EOE295" s="309"/>
      <c r="EOF295" s="309"/>
      <c r="EOG295" s="309"/>
      <c r="EOH295" s="309"/>
      <c r="EOI295" s="309"/>
      <c r="EOJ295" s="309"/>
      <c r="EOK295" s="309"/>
      <c r="EOL295" s="309"/>
      <c r="EOM295" s="309"/>
      <c r="EON295" s="309"/>
      <c r="EOO295" s="309"/>
      <c r="EOP295" s="309"/>
      <c r="EOQ295" s="309"/>
      <c r="EOR295" s="309"/>
      <c r="EOS295" s="309"/>
      <c r="EOT295" s="309"/>
      <c r="EOU295" s="309"/>
      <c r="EOV295" s="309"/>
      <c r="EOW295" s="309"/>
      <c r="EOX295" s="309"/>
      <c r="EOY295" s="309"/>
      <c r="EOZ295" s="309"/>
      <c r="EPA295" s="309"/>
      <c r="EPB295" s="309"/>
      <c r="EPC295" s="309"/>
      <c r="EPD295" s="309"/>
      <c r="EPE295" s="309"/>
      <c r="EPF295" s="309"/>
      <c r="EPG295" s="309"/>
      <c r="EPH295" s="309"/>
      <c r="EPI295" s="309"/>
      <c r="EPJ295" s="309"/>
      <c r="EPK295" s="309"/>
      <c r="EPL295" s="309"/>
      <c r="EPM295" s="309"/>
      <c r="EPN295" s="309"/>
      <c r="EPO295" s="309"/>
      <c r="EPP295" s="309"/>
      <c r="EPQ295" s="309"/>
      <c r="EPR295" s="309"/>
      <c r="EPS295" s="309"/>
      <c r="EPT295" s="309"/>
      <c r="EPU295" s="309"/>
      <c r="EPV295" s="309"/>
      <c r="EPW295" s="309"/>
      <c r="EPX295" s="309"/>
      <c r="EPY295" s="309"/>
      <c r="EPZ295" s="309"/>
      <c r="EQA295" s="309"/>
      <c r="EQB295" s="309"/>
      <c r="EQC295" s="309"/>
      <c r="EQD295" s="309"/>
      <c r="EQE295" s="309"/>
      <c r="EQF295" s="309"/>
      <c r="EQG295" s="309"/>
      <c r="EQH295" s="309"/>
      <c r="EQI295" s="309"/>
      <c r="EQJ295" s="309"/>
      <c r="EQK295" s="309"/>
      <c r="EQL295" s="309"/>
      <c r="EQM295" s="309"/>
      <c r="EQN295" s="309"/>
      <c r="EQO295" s="309"/>
      <c r="EQP295" s="309"/>
      <c r="EQQ295" s="309"/>
      <c r="EQR295" s="309"/>
      <c r="EQS295" s="309"/>
      <c r="EQT295" s="309"/>
      <c r="EQU295" s="309"/>
      <c r="EQV295" s="309"/>
      <c r="EQW295" s="309"/>
      <c r="EQX295" s="309"/>
      <c r="EQY295" s="309"/>
      <c r="EQZ295" s="309"/>
      <c r="ERA295" s="309"/>
      <c r="ERB295" s="309"/>
      <c r="ERC295" s="309"/>
      <c r="ERD295" s="309"/>
      <c r="ERE295" s="309"/>
      <c r="ERF295" s="309"/>
      <c r="ERG295" s="309"/>
      <c r="ERH295" s="309"/>
      <c r="ERI295" s="309"/>
      <c r="ERJ295" s="309"/>
      <c r="ERK295" s="309"/>
      <c r="ERL295" s="309"/>
      <c r="ERM295" s="309"/>
      <c r="ERN295" s="309"/>
      <c r="ERO295" s="309"/>
      <c r="ERP295" s="309"/>
      <c r="ERQ295" s="309"/>
      <c r="ERR295" s="309"/>
      <c r="ERS295" s="309"/>
      <c r="ERT295" s="309"/>
      <c r="ERU295" s="309"/>
      <c r="ERV295" s="309"/>
      <c r="ERW295" s="309"/>
      <c r="ERX295" s="309"/>
      <c r="ERY295" s="309"/>
      <c r="ERZ295" s="309"/>
      <c r="ESA295" s="309"/>
      <c r="ESB295" s="309"/>
      <c r="ESC295" s="309"/>
      <c r="ESD295" s="309"/>
      <c r="ESE295" s="309"/>
      <c r="ESF295" s="309"/>
      <c r="ESG295" s="309"/>
      <c r="ESH295" s="309"/>
      <c r="ESI295" s="309"/>
      <c r="ESJ295" s="309"/>
      <c r="ESK295" s="309"/>
      <c r="ESL295" s="309"/>
      <c r="ESM295" s="309"/>
      <c r="ESN295" s="309"/>
      <c r="ESO295" s="309"/>
      <c r="ESP295" s="309"/>
      <c r="ESQ295" s="309"/>
      <c r="ESR295" s="309"/>
      <c r="ESS295" s="309"/>
      <c r="EST295" s="309"/>
      <c r="ESU295" s="309"/>
      <c r="ESV295" s="309"/>
      <c r="ESW295" s="309"/>
      <c r="ESX295" s="309"/>
      <c r="ESY295" s="309"/>
      <c r="ESZ295" s="309"/>
      <c r="ETA295" s="309"/>
      <c r="ETB295" s="309"/>
      <c r="ETC295" s="309"/>
      <c r="ETD295" s="309"/>
      <c r="ETE295" s="309"/>
      <c r="ETF295" s="309"/>
      <c r="ETG295" s="309"/>
      <c r="ETH295" s="309"/>
      <c r="ETI295" s="309"/>
      <c r="ETJ295" s="309"/>
      <c r="ETK295" s="309"/>
      <c r="ETL295" s="309"/>
      <c r="ETM295" s="309"/>
      <c r="ETN295" s="309"/>
      <c r="ETO295" s="309"/>
      <c r="ETP295" s="309"/>
      <c r="ETQ295" s="309"/>
      <c r="ETR295" s="309"/>
      <c r="ETS295" s="309"/>
      <c r="ETT295" s="309"/>
      <c r="ETU295" s="309"/>
      <c r="ETV295" s="309"/>
      <c r="ETW295" s="309"/>
      <c r="ETX295" s="309"/>
      <c r="ETY295" s="309"/>
      <c r="ETZ295" s="309"/>
      <c r="EUA295" s="309"/>
      <c r="EUB295" s="309"/>
      <c r="EUC295" s="309"/>
      <c r="EUD295" s="309"/>
      <c r="EUE295" s="309"/>
      <c r="EUF295" s="309"/>
      <c r="EUG295" s="309"/>
      <c r="EUH295" s="309"/>
      <c r="EUI295" s="309"/>
      <c r="EUJ295" s="309"/>
      <c r="EUK295" s="309"/>
      <c r="EUL295" s="309"/>
      <c r="EUM295" s="309"/>
      <c r="EUN295" s="309"/>
      <c r="EUO295" s="309"/>
      <c r="EUP295" s="309"/>
      <c r="EUQ295" s="309"/>
      <c r="EUR295" s="309"/>
      <c r="EUS295" s="309"/>
      <c r="EUT295" s="309"/>
      <c r="EUU295" s="309"/>
      <c r="EUV295" s="309"/>
      <c r="EUW295" s="309"/>
      <c r="EUX295" s="309"/>
      <c r="EUY295" s="309"/>
      <c r="EUZ295" s="309"/>
      <c r="EVA295" s="309"/>
      <c r="EVB295" s="309"/>
      <c r="EVC295" s="309"/>
      <c r="EVD295" s="309"/>
      <c r="EVE295" s="309"/>
      <c r="EVF295" s="309"/>
      <c r="EVG295" s="309"/>
      <c r="EVH295" s="309"/>
      <c r="EVI295" s="309"/>
      <c r="EVJ295" s="309"/>
      <c r="EVK295" s="309"/>
      <c r="EVL295" s="309"/>
      <c r="EVM295" s="309"/>
      <c r="EVN295" s="309"/>
      <c r="EVO295" s="309"/>
      <c r="EVP295" s="309"/>
      <c r="EVQ295" s="309"/>
      <c r="EVR295" s="309"/>
      <c r="EVS295" s="309"/>
      <c r="EVT295" s="309"/>
      <c r="EVU295" s="309"/>
      <c r="EVV295" s="309"/>
      <c r="EVW295" s="309"/>
      <c r="EVX295" s="309"/>
      <c r="EVY295" s="309"/>
      <c r="EVZ295" s="309"/>
      <c r="EWA295" s="309"/>
      <c r="EWB295" s="309"/>
      <c r="EWC295" s="309"/>
      <c r="EWD295" s="309"/>
      <c r="EWE295" s="309"/>
      <c r="EWF295" s="309"/>
      <c r="EWG295" s="309"/>
      <c r="EWH295" s="309"/>
      <c r="EWI295" s="309"/>
      <c r="EWJ295" s="309"/>
      <c r="EWK295" s="309"/>
      <c r="EWL295" s="309"/>
      <c r="EWM295" s="309"/>
      <c r="EWN295" s="309"/>
      <c r="EWO295" s="309"/>
      <c r="EWP295" s="309"/>
      <c r="EWQ295" s="309"/>
      <c r="EWR295" s="309"/>
      <c r="EWS295" s="309"/>
      <c r="EWT295" s="309"/>
      <c r="EWU295" s="309"/>
      <c r="EWV295" s="309"/>
      <c r="EWW295" s="309"/>
      <c r="EWX295" s="309"/>
      <c r="EWY295" s="309"/>
      <c r="EWZ295" s="309"/>
      <c r="EXA295" s="309"/>
      <c r="EXB295" s="309"/>
      <c r="EXC295" s="309"/>
      <c r="EXD295" s="309"/>
      <c r="EXE295" s="309"/>
      <c r="EXF295" s="309"/>
      <c r="EXG295" s="309"/>
      <c r="EXH295" s="309"/>
      <c r="EXI295" s="309"/>
      <c r="EXJ295" s="309"/>
      <c r="EXK295" s="309"/>
      <c r="EXL295" s="309"/>
      <c r="EXM295" s="309"/>
      <c r="EXN295" s="309"/>
      <c r="EXO295" s="309"/>
      <c r="EXP295" s="309"/>
      <c r="EXQ295" s="309"/>
      <c r="EXR295" s="309"/>
      <c r="EXS295" s="309"/>
      <c r="EXT295" s="309"/>
      <c r="EXU295" s="309"/>
      <c r="EXV295" s="309"/>
      <c r="EXW295" s="309"/>
      <c r="EXX295" s="309"/>
      <c r="EXY295" s="309"/>
      <c r="EXZ295" s="309"/>
      <c r="EYA295" s="309"/>
      <c r="EYB295" s="309"/>
      <c r="EYC295" s="309"/>
      <c r="EYD295" s="309"/>
      <c r="EYE295" s="309"/>
      <c r="EYF295" s="309"/>
      <c r="EYG295" s="309"/>
      <c r="EYH295" s="309"/>
      <c r="EYI295" s="309"/>
      <c r="EYJ295" s="309"/>
      <c r="EYK295" s="309"/>
      <c r="EYL295" s="309"/>
      <c r="EYM295" s="309"/>
      <c r="EYN295" s="309"/>
      <c r="EYO295" s="309"/>
      <c r="EYP295" s="309"/>
      <c r="EYQ295" s="309"/>
      <c r="EYR295" s="309"/>
      <c r="EYS295" s="309"/>
      <c r="EYT295" s="309"/>
      <c r="EYU295" s="309"/>
      <c r="EYV295" s="309"/>
      <c r="EYW295" s="309"/>
      <c r="EYX295" s="309"/>
      <c r="EYY295" s="309"/>
      <c r="EYZ295" s="309"/>
      <c r="EZA295" s="309"/>
      <c r="EZB295" s="309"/>
      <c r="EZC295" s="309"/>
      <c r="EZD295" s="309"/>
      <c r="EZE295" s="309"/>
      <c r="EZF295" s="309"/>
      <c r="EZG295" s="309"/>
      <c r="EZH295" s="309"/>
      <c r="EZI295" s="309"/>
      <c r="EZJ295" s="309"/>
      <c r="EZK295" s="309"/>
      <c r="EZL295" s="309"/>
      <c r="EZM295" s="309"/>
      <c r="EZN295" s="309"/>
      <c r="EZO295" s="309"/>
      <c r="EZP295" s="309"/>
      <c r="EZQ295" s="309"/>
      <c r="EZR295" s="309"/>
      <c r="EZS295" s="309"/>
      <c r="EZT295" s="309"/>
      <c r="EZU295" s="309"/>
      <c r="EZV295" s="309"/>
      <c r="EZW295" s="309"/>
      <c r="EZX295" s="309"/>
      <c r="EZY295" s="309"/>
      <c r="EZZ295" s="309"/>
      <c r="FAA295" s="309"/>
      <c r="FAB295" s="309"/>
      <c r="FAC295" s="309"/>
      <c r="FAD295" s="309"/>
      <c r="FAE295" s="309"/>
      <c r="FAF295" s="309"/>
      <c r="FAG295" s="309"/>
      <c r="FAH295" s="309"/>
      <c r="FAI295" s="309"/>
      <c r="FAJ295" s="309"/>
      <c r="FAK295" s="309"/>
      <c r="FAL295" s="309"/>
      <c r="FAM295" s="309"/>
      <c r="FAN295" s="309"/>
      <c r="FAO295" s="309"/>
      <c r="FAP295" s="309"/>
      <c r="FAQ295" s="309"/>
      <c r="FAR295" s="309"/>
      <c r="FAS295" s="309"/>
      <c r="FAT295" s="309"/>
      <c r="FAU295" s="309"/>
      <c r="FAV295" s="309"/>
      <c r="FAW295" s="309"/>
      <c r="FAX295" s="309"/>
      <c r="FAY295" s="309"/>
      <c r="FAZ295" s="309"/>
      <c r="FBA295" s="309"/>
      <c r="FBB295" s="309"/>
      <c r="FBC295" s="309"/>
      <c r="FBD295" s="309"/>
      <c r="FBE295" s="309"/>
      <c r="FBF295" s="309"/>
      <c r="FBG295" s="309"/>
      <c r="FBH295" s="309"/>
      <c r="FBI295" s="309"/>
      <c r="FBJ295" s="309"/>
      <c r="FBK295" s="309"/>
      <c r="FBL295" s="309"/>
      <c r="FBM295" s="309"/>
      <c r="FBN295" s="309"/>
      <c r="FBO295" s="309"/>
      <c r="FBP295" s="309"/>
      <c r="FBQ295" s="309"/>
      <c r="FBR295" s="309"/>
      <c r="FBS295" s="309"/>
      <c r="FBT295" s="309"/>
      <c r="FBU295" s="309"/>
      <c r="FBV295" s="309"/>
      <c r="FBW295" s="309"/>
      <c r="FBX295" s="309"/>
      <c r="FBY295" s="309"/>
      <c r="FBZ295" s="309"/>
      <c r="FCA295" s="309"/>
      <c r="FCB295" s="309"/>
      <c r="FCC295" s="309"/>
      <c r="FCD295" s="309"/>
      <c r="FCE295" s="309"/>
      <c r="FCF295" s="309"/>
      <c r="FCG295" s="309"/>
      <c r="FCH295" s="309"/>
      <c r="FCI295" s="309"/>
      <c r="FCJ295" s="309"/>
      <c r="FCK295" s="309"/>
      <c r="FCL295" s="309"/>
      <c r="FCM295" s="309"/>
      <c r="FCN295" s="309"/>
      <c r="FCO295" s="309"/>
      <c r="FCP295" s="309"/>
      <c r="FCQ295" s="309"/>
      <c r="FCR295" s="309"/>
      <c r="FCS295" s="309"/>
      <c r="FCT295" s="309"/>
      <c r="FCU295" s="309"/>
      <c r="FCV295" s="309"/>
      <c r="FCW295" s="309"/>
      <c r="FCX295" s="309"/>
      <c r="FCY295" s="309"/>
      <c r="FCZ295" s="309"/>
      <c r="FDA295" s="309"/>
      <c r="FDB295" s="309"/>
      <c r="FDC295" s="309"/>
      <c r="FDD295" s="309"/>
      <c r="FDE295" s="309"/>
      <c r="FDF295" s="309"/>
      <c r="FDG295" s="309"/>
      <c r="FDH295" s="309"/>
      <c r="FDI295" s="309"/>
      <c r="FDJ295" s="309"/>
      <c r="FDK295" s="309"/>
      <c r="FDL295" s="309"/>
      <c r="FDM295" s="309"/>
      <c r="FDN295" s="309"/>
      <c r="FDO295" s="309"/>
      <c r="FDP295" s="309"/>
      <c r="FDQ295" s="309"/>
      <c r="FDR295" s="309"/>
      <c r="FDS295" s="309"/>
      <c r="FDT295" s="309"/>
      <c r="FDU295" s="309"/>
      <c r="FDV295" s="309"/>
      <c r="FDW295" s="309"/>
      <c r="FDX295" s="309"/>
      <c r="FDY295" s="309"/>
      <c r="FDZ295" s="309"/>
      <c r="FEA295" s="309"/>
      <c r="FEB295" s="309"/>
      <c r="FEC295" s="309"/>
      <c r="FED295" s="309"/>
      <c r="FEE295" s="309"/>
      <c r="FEF295" s="309"/>
      <c r="FEG295" s="309"/>
      <c r="FEH295" s="309"/>
      <c r="FEI295" s="309"/>
      <c r="FEJ295" s="309"/>
      <c r="FEK295" s="309"/>
      <c r="FEL295" s="309"/>
      <c r="FEM295" s="309"/>
      <c r="FEN295" s="309"/>
      <c r="FEO295" s="309"/>
      <c r="FEP295" s="309"/>
      <c r="FEQ295" s="309"/>
      <c r="FER295" s="309"/>
      <c r="FES295" s="309"/>
      <c r="FET295" s="309"/>
      <c r="FEU295" s="309"/>
      <c r="FEV295" s="309"/>
      <c r="FEW295" s="309"/>
      <c r="FEX295" s="309"/>
      <c r="FEY295" s="309"/>
      <c r="FEZ295" s="309"/>
      <c r="FFA295" s="309"/>
      <c r="FFB295" s="309"/>
      <c r="FFC295" s="309"/>
      <c r="FFD295" s="309"/>
      <c r="FFE295" s="309"/>
      <c r="FFF295" s="309"/>
      <c r="FFG295" s="309"/>
      <c r="FFH295" s="309"/>
      <c r="FFI295" s="309"/>
      <c r="FFJ295" s="309"/>
      <c r="FFK295" s="309"/>
      <c r="FFL295" s="309"/>
      <c r="FFM295" s="309"/>
      <c r="FFN295" s="309"/>
      <c r="FFO295" s="309"/>
      <c r="FFP295" s="309"/>
      <c r="FFQ295" s="309"/>
      <c r="FFR295" s="309"/>
      <c r="FFS295" s="309"/>
      <c r="FFT295" s="309"/>
      <c r="FFU295" s="309"/>
      <c r="FFV295" s="309"/>
      <c r="FFW295" s="309"/>
      <c r="FFX295" s="309"/>
      <c r="FFY295" s="309"/>
      <c r="FFZ295" s="309"/>
      <c r="FGA295" s="309"/>
      <c r="FGB295" s="309"/>
      <c r="FGC295" s="309"/>
      <c r="FGD295" s="309"/>
      <c r="FGE295" s="309"/>
      <c r="FGF295" s="309"/>
      <c r="FGG295" s="309"/>
      <c r="FGH295" s="309"/>
      <c r="FGI295" s="309"/>
      <c r="FGJ295" s="309"/>
      <c r="FGK295" s="309"/>
      <c r="FGL295" s="309"/>
      <c r="FGM295" s="309"/>
      <c r="FGN295" s="309"/>
      <c r="FGO295" s="309"/>
      <c r="FGP295" s="309"/>
      <c r="FGQ295" s="309"/>
      <c r="FGR295" s="309"/>
      <c r="FGS295" s="309"/>
      <c r="FGT295" s="309"/>
      <c r="FGU295" s="309"/>
      <c r="FGV295" s="309"/>
      <c r="FGW295" s="309"/>
      <c r="FGX295" s="309"/>
      <c r="FGY295" s="309"/>
      <c r="FGZ295" s="309"/>
      <c r="FHA295" s="309"/>
      <c r="FHB295" s="309"/>
      <c r="FHC295" s="309"/>
      <c r="FHD295" s="309"/>
      <c r="FHE295" s="309"/>
      <c r="FHF295" s="309"/>
      <c r="FHG295" s="309"/>
      <c r="FHH295" s="309"/>
      <c r="FHI295" s="309"/>
      <c r="FHJ295" s="309"/>
      <c r="FHK295" s="309"/>
      <c r="FHL295" s="309"/>
      <c r="FHM295" s="309"/>
      <c r="FHN295" s="309"/>
      <c r="FHO295" s="309"/>
      <c r="FHP295" s="309"/>
      <c r="FHQ295" s="309"/>
      <c r="FHR295" s="309"/>
      <c r="FHS295" s="309"/>
      <c r="FHT295" s="309"/>
      <c r="FHU295" s="309"/>
      <c r="FHV295" s="309"/>
      <c r="FHW295" s="309"/>
      <c r="FHX295" s="309"/>
      <c r="FHY295" s="309"/>
      <c r="FHZ295" s="309"/>
      <c r="FIA295" s="309"/>
      <c r="FIB295" s="309"/>
      <c r="FIC295" s="309"/>
      <c r="FID295" s="309"/>
      <c r="FIE295" s="309"/>
      <c r="FIF295" s="309"/>
      <c r="FIG295" s="309"/>
      <c r="FIH295" s="309"/>
      <c r="FII295" s="309"/>
      <c r="FIJ295" s="309"/>
      <c r="FIK295" s="309"/>
      <c r="FIL295" s="309"/>
      <c r="FIM295" s="309"/>
      <c r="FIN295" s="309"/>
      <c r="FIO295" s="309"/>
      <c r="FIP295" s="309"/>
      <c r="FIQ295" s="309"/>
      <c r="FIR295" s="309"/>
      <c r="FIS295" s="309"/>
      <c r="FIT295" s="309"/>
      <c r="FIU295" s="309"/>
      <c r="FIV295" s="309"/>
      <c r="FIW295" s="309"/>
      <c r="FIX295" s="309"/>
      <c r="FIY295" s="309"/>
      <c r="FIZ295" s="309"/>
      <c r="FJA295" s="309"/>
      <c r="FJB295" s="309"/>
      <c r="FJC295" s="309"/>
      <c r="FJD295" s="309"/>
      <c r="FJE295" s="309"/>
      <c r="FJF295" s="309"/>
      <c r="FJG295" s="309"/>
      <c r="FJH295" s="309"/>
      <c r="FJI295" s="309"/>
      <c r="FJJ295" s="309"/>
      <c r="FJK295" s="309"/>
      <c r="FJL295" s="309"/>
      <c r="FJM295" s="309"/>
      <c r="FJN295" s="309"/>
      <c r="FJO295" s="309"/>
      <c r="FJP295" s="309"/>
      <c r="FJQ295" s="309"/>
      <c r="FJR295" s="309"/>
      <c r="FJS295" s="309"/>
      <c r="FJT295" s="309"/>
      <c r="FJU295" s="309"/>
      <c r="FJV295" s="309"/>
      <c r="FJW295" s="309"/>
      <c r="FJX295" s="309"/>
      <c r="FJY295" s="309"/>
      <c r="FJZ295" s="309"/>
      <c r="FKA295" s="309"/>
      <c r="FKB295" s="309"/>
      <c r="FKC295" s="309"/>
      <c r="FKD295" s="309"/>
      <c r="FKE295" s="309"/>
      <c r="FKF295" s="309"/>
      <c r="FKG295" s="309"/>
      <c r="FKH295" s="309"/>
      <c r="FKI295" s="309"/>
      <c r="FKJ295" s="309"/>
      <c r="FKK295" s="309"/>
      <c r="FKL295" s="309"/>
      <c r="FKM295" s="309"/>
      <c r="FKN295" s="309"/>
      <c r="FKO295" s="309"/>
      <c r="FKP295" s="309"/>
      <c r="FKQ295" s="309"/>
      <c r="FKR295" s="309"/>
      <c r="FKS295" s="309"/>
      <c r="FKT295" s="309"/>
      <c r="FKU295" s="309"/>
      <c r="FKV295" s="309"/>
      <c r="FKW295" s="309"/>
      <c r="FKX295" s="309"/>
      <c r="FKY295" s="309"/>
      <c r="FKZ295" s="309"/>
      <c r="FLA295" s="309"/>
      <c r="FLB295" s="309"/>
      <c r="FLC295" s="309"/>
      <c r="FLD295" s="309"/>
      <c r="FLE295" s="309"/>
      <c r="FLF295" s="309"/>
      <c r="FLG295" s="309"/>
      <c r="FLH295" s="309"/>
      <c r="FLI295" s="309"/>
      <c r="FLJ295" s="309"/>
      <c r="FLK295" s="309"/>
      <c r="FLL295" s="309"/>
      <c r="FLM295" s="309"/>
      <c r="FLN295" s="309"/>
      <c r="FLO295" s="309"/>
      <c r="FLP295" s="309"/>
      <c r="FLQ295" s="309"/>
      <c r="FLR295" s="309"/>
      <c r="FLS295" s="309"/>
      <c r="FLT295" s="309"/>
      <c r="FLU295" s="309"/>
      <c r="FLV295" s="309"/>
      <c r="FLW295" s="309"/>
      <c r="FLX295" s="309"/>
      <c r="FLY295" s="309"/>
      <c r="FLZ295" s="309"/>
      <c r="FMA295" s="309"/>
      <c r="FMB295" s="309"/>
      <c r="FMC295" s="309"/>
      <c r="FMD295" s="309"/>
      <c r="FME295" s="309"/>
      <c r="FMF295" s="309"/>
      <c r="FMG295" s="309"/>
      <c r="FMH295" s="309"/>
      <c r="FMI295" s="309"/>
      <c r="FMJ295" s="309"/>
      <c r="FMK295" s="309"/>
      <c r="FML295" s="309"/>
      <c r="FMM295" s="309"/>
      <c r="FMN295" s="309"/>
      <c r="FMO295" s="309"/>
      <c r="FMP295" s="309"/>
      <c r="FMQ295" s="309"/>
      <c r="FMR295" s="309"/>
      <c r="FMS295" s="309"/>
      <c r="FMT295" s="309"/>
      <c r="FMU295" s="309"/>
      <c r="FMV295" s="309"/>
      <c r="FMW295" s="309"/>
      <c r="FMX295" s="309"/>
      <c r="FMY295" s="309"/>
      <c r="FMZ295" s="309"/>
      <c r="FNA295" s="309"/>
      <c r="FNB295" s="309"/>
      <c r="FNC295" s="309"/>
      <c r="FND295" s="309"/>
      <c r="FNE295" s="309"/>
      <c r="FNF295" s="309"/>
      <c r="FNG295" s="309"/>
      <c r="FNH295" s="309"/>
      <c r="FNI295" s="309"/>
      <c r="FNJ295" s="309"/>
      <c r="FNK295" s="309"/>
      <c r="FNL295" s="309"/>
      <c r="FNM295" s="309"/>
      <c r="FNN295" s="309"/>
      <c r="FNO295" s="309"/>
      <c r="FNP295" s="309"/>
      <c r="FNQ295" s="309"/>
      <c r="FNR295" s="309"/>
      <c r="FNS295" s="309"/>
      <c r="FNT295" s="309"/>
      <c r="FNU295" s="309"/>
      <c r="FNV295" s="309"/>
      <c r="FNW295" s="309"/>
      <c r="FNX295" s="309"/>
      <c r="FNY295" s="309"/>
      <c r="FNZ295" s="309"/>
      <c r="FOA295" s="309"/>
      <c r="FOB295" s="309"/>
      <c r="FOC295" s="309"/>
      <c r="FOD295" s="309"/>
      <c r="FOE295" s="309"/>
      <c r="FOF295" s="309"/>
      <c r="FOG295" s="309"/>
      <c r="FOH295" s="309"/>
      <c r="FOI295" s="309"/>
      <c r="FOJ295" s="309"/>
      <c r="FOK295" s="309"/>
      <c r="FOL295" s="309"/>
      <c r="FOM295" s="309"/>
      <c r="FON295" s="309"/>
      <c r="FOO295" s="309"/>
      <c r="FOP295" s="309"/>
      <c r="FOQ295" s="309"/>
      <c r="FOR295" s="309"/>
      <c r="FOS295" s="309"/>
      <c r="FOT295" s="309"/>
      <c r="FOU295" s="309"/>
      <c r="FOV295" s="309"/>
      <c r="FOW295" s="309"/>
      <c r="FOX295" s="309"/>
      <c r="FOY295" s="309"/>
      <c r="FOZ295" s="309"/>
      <c r="FPA295" s="309"/>
      <c r="FPB295" s="309"/>
      <c r="FPC295" s="309"/>
      <c r="FPD295" s="309"/>
      <c r="FPE295" s="309"/>
      <c r="FPF295" s="309"/>
      <c r="FPG295" s="309"/>
      <c r="FPH295" s="309"/>
      <c r="FPI295" s="309"/>
      <c r="FPJ295" s="309"/>
      <c r="FPK295" s="309"/>
      <c r="FPL295" s="309"/>
      <c r="FPM295" s="309"/>
      <c r="FPN295" s="309"/>
      <c r="FPO295" s="309"/>
      <c r="FPP295" s="309"/>
      <c r="FPQ295" s="309"/>
      <c r="FPR295" s="309"/>
      <c r="FPS295" s="309"/>
      <c r="FPT295" s="309"/>
      <c r="FPU295" s="309"/>
      <c r="FPV295" s="309"/>
      <c r="FPW295" s="309"/>
      <c r="FPX295" s="309"/>
      <c r="FPY295" s="309"/>
      <c r="FPZ295" s="309"/>
      <c r="FQA295" s="309"/>
      <c r="FQB295" s="309"/>
      <c r="FQC295" s="309"/>
      <c r="FQD295" s="309"/>
      <c r="FQE295" s="309"/>
      <c r="FQF295" s="309"/>
      <c r="FQG295" s="309"/>
      <c r="FQH295" s="309"/>
      <c r="FQI295" s="309"/>
      <c r="FQJ295" s="309"/>
      <c r="FQK295" s="309"/>
      <c r="FQL295" s="309"/>
      <c r="FQM295" s="309"/>
      <c r="FQN295" s="309"/>
      <c r="FQO295" s="309"/>
      <c r="FQP295" s="309"/>
      <c r="FQQ295" s="309"/>
      <c r="FQR295" s="309"/>
      <c r="FQS295" s="309"/>
      <c r="FQT295" s="309"/>
      <c r="FQU295" s="309"/>
      <c r="FQV295" s="309"/>
      <c r="FQW295" s="309"/>
      <c r="FQX295" s="309"/>
      <c r="FQY295" s="309"/>
      <c r="FQZ295" s="309"/>
      <c r="FRA295" s="309"/>
      <c r="FRB295" s="309"/>
      <c r="FRC295" s="309"/>
      <c r="FRD295" s="309"/>
      <c r="FRE295" s="309"/>
      <c r="FRF295" s="309"/>
      <c r="FRG295" s="309"/>
      <c r="FRH295" s="309"/>
      <c r="FRI295" s="309"/>
      <c r="FRJ295" s="309"/>
      <c r="FRK295" s="309"/>
      <c r="FRL295" s="309"/>
      <c r="FRM295" s="309"/>
      <c r="FRN295" s="309"/>
      <c r="FRO295" s="309"/>
      <c r="FRP295" s="309"/>
      <c r="FRQ295" s="309"/>
      <c r="FRR295" s="309"/>
      <c r="FRS295" s="309"/>
      <c r="FRT295" s="309"/>
      <c r="FRU295" s="309"/>
      <c r="FRV295" s="309"/>
      <c r="FRW295" s="309"/>
      <c r="FRX295" s="309"/>
      <c r="FRY295" s="309"/>
      <c r="FRZ295" s="309"/>
      <c r="FSA295" s="309"/>
      <c r="FSB295" s="309"/>
      <c r="FSC295" s="309"/>
      <c r="FSD295" s="309"/>
      <c r="FSE295" s="309"/>
      <c r="FSF295" s="309"/>
      <c r="FSG295" s="309"/>
      <c r="FSH295" s="309"/>
      <c r="FSI295" s="309"/>
      <c r="FSJ295" s="309"/>
      <c r="FSK295" s="309"/>
      <c r="FSL295" s="309"/>
      <c r="FSM295" s="309"/>
      <c r="FSN295" s="309"/>
      <c r="FSO295" s="309"/>
      <c r="FSP295" s="309"/>
      <c r="FSQ295" s="309"/>
      <c r="FSR295" s="309"/>
      <c r="FSS295" s="309"/>
      <c r="FST295" s="309"/>
      <c r="FSU295" s="309"/>
      <c r="FSV295" s="309"/>
      <c r="FSW295" s="309"/>
      <c r="FSX295" s="309"/>
      <c r="FSY295" s="309"/>
      <c r="FSZ295" s="309"/>
      <c r="FTA295" s="309"/>
      <c r="FTB295" s="309"/>
      <c r="FTC295" s="309"/>
      <c r="FTD295" s="309"/>
      <c r="FTE295" s="309"/>
      <c r="FTF295" s="309"/>
      <c r="FTG295" s="309"/>
      <c r="FTH295" s="309"/>
      <c r="FTI295" s="309"/>
      <c r="FTJ295" s="309"/>
      <c r="FTK295" s="309"/>
      <c r="FTL295" s="309"/>
      <c r="FTM295" s="309"/>
      <c r="FTN295" s="309"/>
      <c r="FTO295" s="309"/>
      <c r="FTP295" s="309"/>
      <c r="FTQ295" s="309"/>
      <c r="FTR295" s="309"/>
      <c r="FTS295" s="309"/>
      <c r="FTT295" s="309"/>
      <c r="FTU295" s="309"/>
      <c r="FTV295" s="309"/>
      <c r="FTW295" s="309"/>
      <c r="FTX295" s="309"/>
      <c r="FTY295" s="309"/>
      <c r="FTZ295" s="309"/>
      <c r="FUA295" s="309"/>
      <c r="FUB295" s="309"/>
      <c r="FUC295" s="309"/>
      <c r="FUD295" s="309"/>
      <c r="FUE295" s="309"/>
      <c r="FUF295" s="309"/>
      <c r="FUG295" s="309"/>
      <c r="FUH295" s="309"/>
      <c r="FUI295" s="309"/>
      <c r="FUJ295" s="309"/>
      <c r="FUK295" s="309"/>
      <c r="FUL295" s="309"/>
      <c r="FUM295" s="309"/>
      <c r="FUN295" s="309"/>
      <c r="FUO295" s="309"/>
      <c r="FUP295" s="309"/>
      <c r="FUQ295" s="309"/>
      <c r="FUR295" s="309"/>
      <c r="FUS295" s="309"/>
      <c r="FUT295" s="309"/>
      <c r="FUU295" s="309"/>
      <c r="FUV295" s="309"/>
      <c r="FUW295" s="309"/>
      <c r="FUX295" s="309"/>
      <c r="FUY295" s="309"/>
      <c r="FUZ295" s="309"/>
      <c r="FVA295" s="309"/>
      <c r="FVB295" s="309"/>
      <c r="FVC295" s="309"/>
      <c r="FVD295" s="309"/>
      <c r="FVE295" s="309"/>
      <c r="FVF295" s="309"/>
      <c r="FVG295" s="309"/>
      <c r="FVH295" s="309"/>
      <c r="FVI295" s="309"/>
      <c r="FVJ295" s="309"/>
      <c r="FVK295" s="309"/>
      <c r="FVL295" s="309"/>
      <c r="FVM295" s="309"/>
      <c r="FVN295" s="309"/>
      <c r="FVO295" s="309"/>
      <c r="FVP295" s="309"/>
      <c r="FVQ295" s="309"/>
      <c r="FVR295" s="309"/>
      <c r="FVS295" s="309"/>
      <c r="FVT295" s="309"/>
      <c r="FVU295" s="309"/>
      <c r="FVV295" s="309"/>
      <c r="FVW295" s="309"/>
      <c r="FVX295" s="309"/>
      <c r="FVY295" s="309"/>
      <c r="FVZ295" s="309"/>
      <c r="FWA295" s="309"/>
      <c r="FWB295" s="309"/>
      <c r="FWC295" s="309"/>
      <c r="FWD295" s="309"/>
      <c r="FWE295" s="309"/>
      <c r="FWF295" s="309"/>
      <c r="FWG295" s="309"/>
      <c r="FWH295" s="309"/>
      <c r="FWI295" s="309"/>
      <c r="FWJ295" s="309"/>
      <c r="FWK295" s="309"/>
      <c r="FWL295" s="309"/>
      <c r="FWM295" s="309"/>
      <c r="FWN295" s="309"/>
      <c r="FWO295" s="309"/>
      <c r="FWP295" s="309"/>
      <c r="FWQ295" s="309"/>
      <c r="FWR295" s="309"/>
      <c r="FWS295" s="309"/>
      <c r="FWT295" s="309"/>
      <c r="FWU295" s="309"/>
      <c r="FWV295" s="309"/>
      <c r="FWW295" s="309"/>
      <c r="FWX295" s="309"/>
      <c r="FWY295" s="309"/>
      <c r="FWZ295" s="309"/>
      <c r="FXA295" s="309"/>
      <c r="FXB295" s="309"/>
      <c r="FXC295" s="309"/>
      <c r="FXD295" s="309"/>
      <c r="FXE295" s="309"/>
      <c r="FXF295" s="309"/>
      <c r="FXG295" s="309"/>
      <c r="FXH295" s="309"/>
      <c r="FXI295" s="309"/>
      <c r="FXJ295" s="309"/>
      <c r="FXK295" s="309"/>
      <c r="FXL295" s="309"/>
      <c r="FXM295" s="309"/>
      <c r="FXN295" s="309"/>
      <c r="FXO295" s="309"/>
      <c r="FXP295" s="309"/>
      <c r="FXQ295" s="309"/>
      <c r="FXR295" s="309"/>
      <c r="FXS295" s="309"/>
      <c r="FXT295" s="309"/>
      <c r="FXU295" s="309"/>
      <c r="FXV295" s="309"/>
      <c r="FXW295" s="309"/>
      <c r="FXX295" s="309"/>
      <c r="FXY295" s="309"/>
      <c r="FXZ295" s="309"/>
      <c r="FYA295" s="309"/>
      <c r="FYB295" s="309"/>
      <c r="FYC295" s="309"/>
      <c r="FYD295" s="309"/>
      <c r="FYE295" s="309"/>
      <c r="FYF295" s="309"/>
      <c r="FYG295" s="309"/>
      <c r="FYH295" s="309"/>
      <c r="FYI295" s="309"/>
      <c r="FYJ295" s="309"/>
      <c r="FYK295" s="309"/>
      <c r="FYL295" s="309"/>
      <c r="FYM295" s="309"/>
      <c r="FYN295" s="309"/>
      <c r="FYO295" s="309"/>
      <c r="FYP295" s="309"/>
      <c r="FYQ295" s="309"/>
      <c r="FYR295" s="309"/>
      <c r="FYS295" s="309"/>
      <c r="FYT295" s="309"/>
      <c r="FYU295" s="309"/>
      <c r="FYV295" s="309"/>
      <c r="FYW295" s="309"/>
      <c r="FYX295" s="309"/>
      <c r="FYY295" s="309"/>
      <c r="FYZ295" s="309"/>
      <c r="FZA295" s="309"/>
      <c r="FZB295" s="309"/>
      <c r="FZC295" s="309"/>
      <c r="FZD295" s="309"/>
      <c r="FZE295" s="309"/>
      <c r="FZF295" s="309"/>
      <c r="FZG295" s="309"/>
      <c r="FZH295" s="309"/>
      <c r="FZI295" s="309"/>
      <c r="FZJ295" s="309"/>
      <c r="FZK295" s="309"/>
      <c r="FZL295" s="309"/>
      <c r="FZM295" s="309"/>
      <c r="FZN295" s="309"/>
      <c r="FZO295" s="309"/>
      <c r="FZP295" s="309"/>
      <c r="FZQ295" s="309"/>
      <c r="FZR295" s="309"/>
      <c r="FZS295" s="309"/>
      <c r="FZT295" s="309"/>
      <c r="FZU295" s="309"/>
      <c r="FZV295" s="309"/>
      <c r="FZW295" s="309"/>
      <c r="FZX295" s="309"/>
      <c r="FZY295" s="309"/>
      <c r="FZZ295" s="309"/>
      <c r="GAA295" s="309"/>
      <c r="GAB295" s="309"/>
      <c r="GAC295" s="309"/>
      <c r="GAD295" s="309"/>
      <c r="GAE295" s="309"/>
      <c r="GAF295" s="309"/>
      <c r="GAG295" s="309"/>
      <c r="GAH295" s="309"/>
      <c r="GAI295" s="309"/>
      <c r="GAJ295" s="309"/>
      <c r="GAK295" s="309"/>
      <c r="GAL295" s="309"/>
      <c r="GAM295" s="309"/>
      <c r="GAN295" s="309"/>
      <c r="GAO295" s="309"/>
      <c r="GAP295" s="309"/>
      <c r="GAQ295" s="309"/>
      <c r="GAR295" s="309"/>
      <c r="GAS295" s="309"/>
      <c r="GAT295" s="309"/>
      <c r="GAU295" s="309"/>
      <c r="GAV295" s="309"/>
      <c r="GAW295" s="309"/>
      <c r="GAX295" s="309"/>
      <c r="GAY295" s="309"/>
      <c r="GAZ295" s="309"/>
      <c r="GBA295" s="309"/>
      <c r="GBB295" s="309"/>
      <c r="GBC295" s="309"/>
      <c r="GBD295" s="309"/>
      <c r="GBE295" s="309"/>
      <c r="GBF295" s="309"/>
      <c r="GBG295" s="309"/>
      <c r="GBH295" s="309"/>
      <c r="GBI295" s="309"/>
      <c r="GBJ295" s="309"/>
      <c r="GBK295" s="309"/>
      <c r="GBL295" s="309"/>
      <c r="GBM295" s="309"/>
      <c r="GBN295" s="309"/>
      <c r="GBO295" s="309"/>
      <c r="GBP295" s="309"/>
      <c r="GBQ295" s="309"/>
      <c r="GBR295" s="309"/>
      <c r="GBS295" s="309"/>
      <c r="GBT295" s="309"/>
      <c r="GBU295" s="309"/>
      <c r="GBV295" s="309"/>
      <c r="GBW295" s="309"/>
      <c r="GBX295" s="309"/>
      <c r="GBY295" s="309"/>
      <c r="GBZ295" s="309"/>
      <c r="GCA295" s="309"/>
      <c r="GCB295" s="309"/>
      <c r="GCC295" s="309"/>
      <c r="GCD295" s="309"/>
      <c r="GCE295" s="309"/>
      <c r="GCF295" s="309"/>
      <c r="GCG295" s="309"/>
      <c r="GCH295" s="309"/>
      <c r="GCI295" s="309"/>
      <c r="GCJ295" s="309"/>
      <c r="GCK295" s="309"/>
      <c r="GCL295" s="309"/>
      <c r="GCM295" s="309"/>
      <c r="GCN295" s="309"/>
      <c r="GCO295" s="309"/>
      <c r="GCP295" s="309"/>
      <c r="GCQ295" s="309"/>
      <c r="GCR295" s="309"/>
      <c r="GCS295" s="309"/>
      <c r="GCT295" s="309"/>
      <c r="GCU295" s="309"/>
      <c r="GCV295" s="309"/>
      <c r="GCW295" s="309"/>
      <c r="GCX295" s="309"/>
      <c r="GCY295" s="309"/>
      <c r="GCZ295" s="309"/>
      <c r="GDA295" s="309"/>
      <c r="GDB295" s="309"/>
      <c r="GDC295" s="309"/>
      <c r="GDD295" s="309"/>
      <c r="GDE295" s="309"/>
      <c r="GDF295" s="309"/>
      <c r="GDG295" s="309"/>
      <c r="GDH295" s="309"/>
      <c r="GDI295" s="309"/>
      <c r="GDJ295" s="309"/>
      <c r="GDK295" s="309"/>
      <c r="GDL295" s="309"/>
      <c r="GDM295" s="309"/>
      <c r="GDN295" s="309"/>
      <c r="GDO295" s="309"/>
      <c r="GDP295" s="309"/>
      <c r="GDQ295" s="309"/>
      <c r="GDR295" s="309"/>
      <c r="GDS295" s="309"/>
      <c r="GDT295" s="309"/>
      <c r="GDU295" s="309"/>
      <c r="GDV295" s="309"/>
      <c r="GDW295" s="309"/>
      <c r="GDX295" s="309"/>
      <c r="GDY295" s="309"/>
      <c r="GDZ295" s="309"/>
      <c r="GEA295" s="309"/>
      <c r="GEB295" s="309"/>
      <c r="GEC295" s="309"/>
      <c r="GED295" s="309"/>
      <c r="GEE295" s="309"/>
      <c r="GEF295" s="309"/>
      <c r="GEG295" s="309"/>
      <c r="GEH295" s="309"/>
      <c r="GEI295" s="309"/>
      <c r="GEJ295" s="309"/>
      <c r="GEK295" s="309"/>
      <c r="GEL295" s="309"/>
      <c r="GEM295" s="309"/>
      <c r="GEN295" s="309"/>
      <c r="GEO295" s="309"/>
      <c r="GEP295" s="309"/>
      <c r="GEQ295" s="309"/>
      <c r="GER295" s="309"/>
      <c r="GES295" s="309"/>
      <c r="GET295" s="309"/>
      <c r="GEU295" s="309"/>
      <c r="GEV295" s="309"/>
      <c r="GEW295" s="309"/>
      <c r="GEX295" s="309"/>
      <c r="GEY295" s="309"/>
      <c r="GEZ295" s="309"/>
      <c r="GFA295" s="309"/>
      <c r="GFB295" s="309"/>
      <c r="GFC295" s="309"/>
      <c r="GFD295" s="309"/>
      <c r="GFE295" s="309"/>
      <c r="GFF295" s="309"/>
      <c r="GFG295" s="309"/>
      <c r="GFH295" s="309"/>
      <c r="GFI295" s="309"/>
      <c r="GFJ295" s="309"/>
      <c r="GFK295" s="309"/>
      <c r="GFL295" s="309"/>
      <c r="GFM295" s="309"/>
      <c r="GFN295" s="309"/>
      <c r="GFO295" s="309"/>
      <c r="GFP295" s="309"/>
      <c r="GFQ295" s="309"/>
      <c r="GFR295" s="309"/>
      <c r="GFS295" s="309"/>
      <c r="GFT295" s="309"/>
      <c r="GFU295" s="309"/>
      <c r="GFV295" s="309"/>
      <c r="GFW295" s="309"/>
      <c r="GFX295" s="309"/>
      <c r="GFY295" s="309"/>
      <c r="GFZ295" s="309"/>
      <c r="GGA295" s="309"/>
      <c r="GGB295" s="309"/>
      <c r="GGC295" s="309"/>
      <c r="GGD295" s="309"/>
      <c r="GGE295" s="309"/>
      <c r="GGF295" s="309"/>
      <c r="GGG295" s="309"/>
      <c r="GGH295" s="309"/>
      <c r="GGI295" s="309"/>
      <c r="GGJ295" s="309"/>
      <c r="GGK295" s="309"/>
      <c r="GGL295" s="309"/>
      <c r="GGM295" s="309"/>
      <c r="GGN295" s="309"/>
      <c r="GGO295" s="309"/>
      <c r="GGP295" s="309"/>
      <c r="GGQ295" s="309"/>
      <c r="GGR295" s="309"/>
      <c r="GGS295" s="309"/>
      <c r="GGT295" s="309"/>
      <c r="GGU295" s="309"/>
      <c r="GGV295" s="309"/>
      <c r="GGW295" s="309"/>
      <c r="GGX295" s="309"/>
      <c r="GGY295" s="309"/>
      <c r="GGZ295" s="309"/>
      <c r="GHA295" s="309"/>
      <c r="GHB295" s="309"/>
      <c r="GHC295" s="309"/>
      <c r="GHD295" s="309"/>
      <c r="GHE295" s="309"/>
      <c r="GHF295" s="309"/>
      <c r="GHG295" s="309"/>
      <c r="GHH295" s="309"/>
      <c r="GHI295" s="309"/>
      <c r="GHJ295" s="309"/>
      <c r="GHK295" s="309"/>
      <c r="GHL295" s="309"/>
      <c r="GHM295" s="309"/>
      <c r="GHN295" s="309"/>
      <c r="GHO295" s="309"/>
      <c r="GHP295" s="309"/>
      <c r="GHQ295" s="309"/>
      <c r="GHR295" s="309"/>
      <c r="GHS295" s="309"/>
      <c r="GHT295" s="309"/>
      <c r="GHU295" s="309"/>
      <c r="GHV295" s="309"/>
      <c r="GHW295" s="309"/>
      <c r="GHX295" s="309"/>
      <c r="GHY295" s="309"/>
      <c r="GHZ295" s="309"/>
      <c r="GIA295" s="309"/>
      <c r="GIB295" s="309"/>
      <c r="GIC295" s="309"/>
      <c r="GID295" s="309"/>
      <c r="GIE295" s="309"/>
      <c r="GIF295" s="309"/>
      <c r="GIG295" s="309"/>
      <c r="GIH295" s="309"/>
      <c r="GII295" s="309"/>
      <c r="GIJ295" s="309"/>
      <c r="GIK295" s="309"/>
      <c r="GIL295" s="309"/>
      <c r="GIM295" s="309"/>
      <c r="GIN295" s="309"/>
      <c r="GIO295" s="309"/>
      <c r="GIP295" s="309"/>
      <c r="GIQ295" s="309"/>
      <c r="GIR295" s="309"/>
      <c r="GIS295" s="309"/>
      <c r="GIT295" s="309"/>
      <c r="GIU295" s="309"/>
      <c r="GIV295" s="309"/>
      <c r="GIW295" s="309"/>
      <c r="GIX295" s="309"/>
      <c r="GIY295" s="309"/>
      <c r="GIZ295" s="309"/>
      <c r="GJA295" s="309"/>
      <c r="GJB295" s="309"/>
      <c r="GJC295" s="309"/>
      <c r="GJD295" s="309"/>
      <c r="GJE295" s="309"/>
      <c r="GJF295" s="309"/>
      <c r="GJG295" s="309"/>
      <c r="GJH295" s="309"/>
      <c r="GJI295" s="309"/>
      <c r="GJJ295" s="309"/>
      <c r="GJK295" s="309"/>
      <c r="GJL295" s="309"/>
      <c r="GJM295" s="309"/>
      <c r="GJN295" s="309"/>
      <c r="GJO295" s="309"/>
      <c r="GJP295" s="309"/>
      <c r="GJQ295" s="309"/>
      <c r="GJR295" s="309"/>
      <c r="GJS295" s="309"/>
      <c r="GJT295" s="309"/>
      <c r="GJU295" s="309"/>
      <c r="GJV295" s="309"/>
      <c r="GJW295" s="309"/>
      <c r="GJX295" s="309"/>
      <c r="GJY295" s="309"/>
      <c r="GJZ295" s="309"/>
      <c r="GKA295" s="309"/>
      <c r="GKB295" s="309"/>
      <c r="GKC295" s="309"/>
      <c r="GKD295" s="309"/>
      <c r="GKE295" s="309"/>
      <c r="GKF295" s="309"/>
      <c r="GKG295" s="309"/>
      <c r="GKH295" s="309"/>
      <c r="GKI295" s="309"/>
      <c r="GKJ295" s="309"/>
      <c r="GKK295" s="309"/>
      <c r="GKL295" s="309"/>
      <c r="GKM295" s="309"/>
      <c r="GKN295" s="309"/>
      <c r="GKO295" s="309"/>
      <c r="GKP295" s="309"/>
      <c r="GKQ295" s="309"/>
      <c r="GKR295" s="309"/>
      <c r="GKS295" s="309"/>
      <c r="GKT295" s="309"/>
      <c r="GKU295" s="309"/>
      <c r="GKV295" s="309"/>
      <c r="GKW295" s="309"/>
      <c r="GKX295" s="309"/>
      <c r="GKY295" s="309"/>
      <c r="GKZ295" s="309"/>
      <c r="GLA295" s="309"/>
      <c r="GLB295" s="309"/>
      <c r="GLC295" s="309"/>
      <c r="GLD295" s="309"/>
      <c r="GLE295" s="309"/>
      <c r="GLF295" s="309"/>
      <c r="GLG295" s="309"/>
      <c r="GLH295" s="309"/>
      <c r="GLI295" s="309"/>
      <c r="GLJ295" s="309"/>
      <c r="GLK295" s="309"/>
      <c r="GLL295" s="309"/>
      <c r="GLM295" s="309"/>
      <c r="GLN295" s="309"/>
      <c r="GLO295" s="309"/>
      <c r="GLP295" s="309"/>
      <c r="GLQ295" s="309"/>
      <c r="GLR295" s="309"/>
      <c r="GLS295" s="309"/>
      <c r="GLT295" s="309"/>
      <c r="GLU295" s="309"/>
      <c r="GLV295" s="309"/>
      <c r="GLW295" s="309"/>
      <c r="GLX295" s="309"/>
      <c r="GLY295" s="309"/>
      <c r="GLZ295" s="309"/>
      <c r="GMA295" s="309"/>
      <c r="GMB295" s="309"/>
      <c r="GMC295" s="309"/>
      <c r="GMD295" s="309"/>
      <c r="GME295" s="309"/>
      <c r="GMF295" s="309"/>
      <c r="GMG295" s="309"/>
      <c r="GMH295" s="309"/>
      <c r="GMI295" s="309"/>
      <c r="GMJ295" s="309"/>
      <c r="GMK295" s="309"/>
      <c r="GML295" s="309"/>
      <c r="GMM295" s="309"/>
      <c r="GMN295" s="309"/>
      <c r="GMO295" s="309"/>
      <c r="GMP295" s="309"/>
      <c r="GMQ295" s="309"/>
      <c r="GMR295" s="309"/>
      <c r="GMS295" s="309"/>
      <c r="GMT295" s="309"/>
      <c r="GMU295" s="309"/>
      <c r="GMV295" s="309"/>
      <c r="GMW295" s="309"/>
      <c r="GMX295" s="309"/>
      <c r="GMY295" s="309"/>
      <c r="GMZ295" s="309"/>
      <c r="GNA295" s="309"/>
      <c r="GNB295" s="309"/>
      <c r="GNC295" s="309"/>
      <c r="GND295" s="309"/>
      <c r="GNE295" s="309"/>
      <c r="GNF295" s="309"/>
      <c r="GNG295" s="309"/>
      <c r="GNH295" s="309"/>
      <c r="GNI295" s="309"/>
      <c r="GNJ295" s="309"/>
      <c r="GNK295" s="309"/>
      <c r="GNL295" s="309"/>
      <c r="GNM295" s="309"/>
      <c r="GNN295" s="309"/>
      <c r="GNO295" s="309"/>
      <c r="GNP295" s="309"/>
      <c r="GNQ295" s="309"/>
      <c r="GNR295" s="309"/>
      <c r="GNS295" s="309"/>
      <c r="GNT295" s="309"/>
      <c r="GNU295" s="309"/>
      <c r="GNV295" s="309"/>
      <c r="GNW295" s="309"/>
      <c r="GNX295" s="309"/>
      <c r="GNY295" s="309"/>
      <c r="GNZ295" s="309"/>
      <c r="GOA295" s="309"/>
      <c r="GOB295" s="309"/>
      <c r="GOC295" s="309"/>
      <c r="GOD295" s="309"/>
      <c r="GOE295" s="309"/>
      <c r="GOF295" s="309"/>
      <c r="GOG295" s="309"/>
      <c r="GOH295" s="309"/>
      <c r="GOI295" s="309"/>
      <c r="GOJ295" s="309"/>
      <c r="GOK295" s="309"/>
      <c r="GOL295" s="309"/>
      <c r="GOM295" s="309"/>
      <c r="GON295" s="309"/>
      <c r="GOO295" s="309"/>
      <c r="GOP295" s="309"/>
      <c r="GOQ295" s="309"/>
      <c r="GOR295" s="309"/>
      <c r="GOS295" s="309"/>
      <c r="GOT295" s="309"/>
      <c r="GOU295" s="309"/>
      <c r="GOV295" s="309"/>
      <c r="GOW295" s="309"/>
      <c r="GOX295" s="309"/>
      <c r="GOY295" s="309"/>
      <c r="GOZ295" s="309"/>
      <c r="GPA295" s="309"/>
      <c r="GPB295" s="309"/>
      <c r="GPC295" s="309"/>
      <c r="GPD295" s="309"/>
      <c r="GPE295" s="309"/>
      <c r="GPF295" s="309"/>
      <c r="GPG295" s="309"/>
      <c r="GPH295" s="309"/>
      <c r="GPI295" s="309"/>
      <c r="GPJ295" s="309"/>
      <c r="GPK295" s="309"/>
      <c r="GPL295" s="309"/>
      <c r="GPM295" s="309"/>
      <c r="GPN295" s="309"/>
      <c r="GPO295" s="309"/>
      <c r="GPP295" s="309"/>
      <c r="GPQ295" s="309"/>
      <c r="GPR295" s="309"/>
      <c r="GPS295" s="309"/>
      <c r="GPT295" s="309"/>
      <c r="GPU295" s="309"/>
      <c r="GPV295" s="309"/>
      <c r="GPW295" s="309"/>
      <c r="GPX295" s="309"/>
      <c r="GPY295" s="309"/>
      <c r="GPZ295" s="309"/>
      <c r="GQA295" s="309"/>
      <c r="GQB295" s="309"/>
      <c r="GQC295" s="309"/>
      <c r="GQD295" s="309"/>
      <c r="GQE295" s="309"/>
      <c r="GQF295" s="309"/>
      <c r="GQG295" s="309"/>
      <c r="GQH295" s="309"/>
      <c r="GQI295" s="309"/>
      <c r="GQJ295" s="309"/>
      <c r="GQK295" s="309"/>
      <c r="GQL295" s="309"/>
      <c r="GQM295" s="309"/>
      <c r="GQN295" s="309"/>
      <c r="GQO295" s="309"/>
      <c r="GQP295" s="309"/>
      <c r="GQQ295" s="309"/>
      <c r="GQR295" s="309"/>
      <c r="GQS295" s="309"/>
      <c r="GQT295" s="309"/>
      <c r="GQU295" s="309"/>
      <c r="GQV295" s="309"/>
      <c r="GQW295" s="309"/>
      <c r="GQX295" s="309"/>
      <c r="GQY295" s="309"/>
      <c r="GQZ295" s="309"/>
      <c r="GRA295" s="309"/>
      <c r="GRB295" s="309"/>
      <c r="GRC295" s="309"/>
      <c r="GRD295" s="309"/>
      <c r="GRE295" s="309"/>
      <c r="GRF295" s="309"/>
      <c r="GRG295" s="309"/>
      <c r="GRH295" s="309"/>
      <c r="GRI295" s="309"/>
      <c r="GRJ295" s="309"/>
      <c r="GRK295" s="309"/>
      <c r="GRL295" s="309"/>
      <c r="GRM295" s="309"/>
      <c r="GRN295" s="309"/>
      <c r="GRO295" s="309"/>
      <c r="GRP295" s="309"/>
      <c r="GRQ295" s="309"/>
      <c r="GRR295" s="309"/>
      <c r="GRS295" s="309"/>
      <c r="GRT295" s="309"/>
      <c r="GRU295" s="309"/>
      <c r="GRV295" s="309"/>
      <c r="GRW295" s="309"/>
      <c r="GRX295" s="309"/>
      <c r="GRY295" s="309"/>
      <c r="GRZ295" s="309"/>
      <c r="GSA295" s="309"/>
      <c r="GSB295" s="309"/>
      <c r="GSC295" s="309"/>
      <c r="GSD295" s="309"/>
      <c r="GSE295" s="309"/>
      <c r="GSF295" s="309"/>
      <c r="GSG295" s="309"/>
      <c r="GSH295" s="309"/>
      <c r="GSI295" s="309"/>
      <c r="GSJ295" s="309"/>
      <c r="GSK295" s="309"/>
      <c r="GSL295" s="309"/>
      <c r="GSM295" s="309"/>
      <c r="GSN295" s="309"/>
      <c r="GSO295" s="309"/>
      <c r="GSP295" s="309"/>
      <c r="GSQ295" s="309"/>
      <c r="GSR295" s="309"/>
      <c r="GSS295" s="309"/>
      <c r="GST295" s="309"/>
      <c r="GSU295" s="309"/>
      <c r="GSV295" s="309"/>
      <c r="GSW295" s="309"/>
      <c r="GSX295" s="309"/>
      <c r="GSY295" s="309"/>
      <c r="GSZ295" s="309"/>
      <c r="GTA295" s="309"/>
      <c r="GTB295" s="309"/>
      <c r="GTC295" s="309"/>
      <c r="GTD295" s="309"/>
      <c r="GTE295" s="309"/>
      <c r="GTF295" s="309"/>
      <c r="GTG295" s="309"/>
      <c r="GTH295" s="309"/>
      <c r="GTI295" s="309"/>
      <c r="GTJ295" s="309"/>
      <c r="GTK295" s="309"/>
      <c r="GTL295" s="309"/>
      <c r="GTM295" s="309"/>
      <c r="GTN295" s="309"/>
      <c r="GTO295" s="309"/>
      <c r="GTP295" s="309"/>
      <c r="GTQ295" s="309"/>
      <c r="GTR295" s="309"/>
      <c r="GTS295" s="309"/>
      <c r="GTT295" s="309"/>
      <c r="GTU295" s="309"/>
      <c r="GTV295" s="309"/>
      <c r="GTW295" s="309"/>
      <c r="GTX295" s="309"/>
      <c r="GTY295" s="309"/>
      <c r="GTZ295" s="309"/>
      <c r="GUA295" s="309"/>
      <c r="GUB295" s="309"/>
      <c r="GUC295" s="309"/>
      <c r="GUD295" s="309"/>
      <c r="GUE295" s="309"/>
      <c r="GUF295" s="309"/>
      <c r="GUG295" s="309"/>
      <c r="GUH295" s="309"/>
      <c r="GUI295" s="309"/>
      <c r="GUJ295" s="309"/>
      <c r="GUK295" s="309"/>
      <c r="GUL295" s="309"/>
      <c r="GUM295" s="309"/>
      <c r="GUN295" s="309"/>
      <c r="GUO295" s="309"/>
      <c r="GUP295" s="309"/>
      <c r="GUQ295" s="309"/>
      <c r="GUR295" s="309"/>
      <c r="GUS295" s="309"/>
      <c r="GUT295" s="309"/>
      <c r="GUU295" s="309"/>
      <c r="GUV295" s="309"/>
      <c r="GUW295" s="309"/>
      <c r="GUX295" s="309"/>
      <c r="GUY295" s="309"/>
      <c r="GUZ295" s="309"/>
      <c r="GVA295" s="309"/>
      <c r="GVB295" s="309"/>
      <c r="GVC295" s="309"/>
      <c r="GVD295" s="309"/>
      <c r="GVE295" s="309"/>
      <c r="GVF295" s="309"/>
      <c r="GVG295" s="309"/>
      <c r="GVH295" s="309"/>
      <c r="GVI295" s="309"/>
      <c r="GVJ295" s="309"/>
      <c r="GVK295" s="309"/>
      <c r="GVL295" s="309"/>
      <c r="GVM295" s="309"/>
      <c r="GVN295" s="309"/>
      <c r="GVO295" s="309"/>
      <c r="GVP295" s="309"/>
      <c r="GVQ295" s="309"/>
      <c r="GVR295" s="309"/>
      <c r="GVS295" s="309"/>
      <c r="GVT295" s="309"/>
      <c r="GVU295" s="309"/>
      <c r="GVV295" s="309"/>
      <c r="GVW295" s="309"/>
      <c r="GVX295" s="309"/>
      <c r="GVY295" s="309"/>
      <c r="GVZ295" s="309"/>
      <c r="GWA295" s="309"/>
      <c r="GWB295" s="309"/>
      <c r="GWC295" s="309"/>
      <c r="GWD295" s="309"/>
      <c r="GWE295" s="309"/>
      <c r="GWF295" s="309"/>
      <c r="GWG295" s="309"/>
      <c r="GWH295" s="309"/>
      <c r="GWI295" s="309"/>
      <c r="GWJ295" s="309"/>
      <c r="GWK295" s="309"/>
      <c r="GWL295" s="309"/>
      <c r="GWM295" s="309"/>
      <c r="GWN295" s="309"/>
      <c r="GWO295" s="309"/>
      <c r="GWP295" s="309"/>
      <c r="GWQ295" s="309"/>
      <c r="GWR295" s="309"/>
      <c r="GWS295" s="309"/>
      <c r="GWT295" s="309"/>
      <c r="GWU295" s="309"/>
      <c r="GWV295" s="309"/>
      <c r="GWW295" s="309"/>
      <c r="GWX295" s="309"/>
      <c r="GWY295" s="309"/>
      <c r="GWZ295" s="309"/>
      <c r="GXA295" s="309"/>
      <c r="GXB295" s="309"/>
      <c r="GXC295" s="309"/>
      <c r="GXD295" s="309"/>
      <c r="GXE295" s="309"/>
      <c r="GXF295" s="309"/>
      <c r="GXG295" s="309"/>
      <c r="GXH295" s="309"/>
      <c r="GXI295" s="309"/>
      <c r="GXJ295" s="309"/>
      <c r="GXK295" s="309"/>
      <c r="GXL295" s="309"/>
      <c r="GXM295" s="309"/>
      <c r="GXN295" s="309"/>
      <c r="GXO295" s="309"/>
      <c r="GXP295" s="309"/>
      <c r="GXQ295" s="309"/>
      <c r="GXR295" s="309"/>
      <c r="GXS295" s="309"/>
      <c r="GXT295" s="309"/>
      <c r="GXU295" s="309"/>
      <c r="GXV295" s="309"/>
      <c r="GXW295" s="309"/>
      <c r="GXX295" s="309"/>
      <c r="GXY295" s="309"/>
      <c r="GXZ295" s="309"/>
      <c r="GYA295" s="309"/>
      <c r="GYB295" s="309"/>
      <c r="GYC295" s="309"/>
      <c r="GYD295" s="309"/>
      <c r="GYE295" s="309"/>
      <c r="GYF295" s="309"/>
      <c r="GYG295" s="309"/>
      <c r="GYH295" s="309"/>
      <c r="GYI295" s="309"/>
      <c r="GYJ295" s="309"/>
      <c r="GYK295" s="309"/>
      <c r="GYL295" s="309"/>
      <c r="GYM295" s="309"/>
      <c r="GYN295" s="309"/>
      <c r="GYO295" s="309"/>
      <c r="GYP295" s="309"/>
      <c r="GYQ295" s="309"/>
      <c r="GYR295" s="309"/>
      <c r="GYS295" s="309"/>
      <c r="GYT295" s="309"/>
      <c r="GYU295" s="309"/>
      <c r="GYV295" s="309"/>
      <c r="GYW295" s="309"/>
      <c r="GYX295" s="309"/>
      <c r="GYY295" s="309"/>
      <c r="GYZ295" s="309"/>
      <c r="GZA295" s="309"/>
      <c r="GZB295" s="309"/>
      <c r="GZC295" s="309"/>
      <c r="GZD295" s="309"/>
      <c r="GZE295" s="309"/>
      <c r="GZF295" s="309"/>
      <c r="GZG295" s="309"/>
      <c r="GZH295" s="309"/>
      <c r="GZI295" s="309"/>
      <c r="GZJ295" s="309"/>
      <c r="GZK295" s="309"/>
      <c r="GZL295" s="309"/>
      <c r="GZM295" s="309"/>
      <c r="GZN295" s="309"/>
      <c r="GZO295" s="309"/>
      <c r="GZP295" s="309"/>
      <c r="GZQ295" s="309"/>
      <c r="GZR295" s="309"/>
      <c r="GZS295" s="309"/>
      <c r="GZT295" s="309"/>
      <c r="GZU295" s="309"/>
      <c r="GZV295" s="309"/>
      <c r="GZW295" s="309"/>
      <c r="GZX295" s="309"/>
      <c r="GZY295" s="309"/>
      <c r="GZZ295" s="309"/>
      <c r="HAA295" s="309"/>
      <c r="HAB295" s="309"/>
      <c r="HAC295" s="309"/>
      <c r="HAD295" s="309"/>
      <c r="HAE295" s="309"/>
      <c r="HAF295" s="309"/>
      <c r="HAG295" s="309"/>
      <c r="HAH295" s="309"/>
      <c r="HAI295" s="309"/>
      <c r="HAJ295" s="309"/>
      <c r="HAK295" s="309"/>
      <c r="HAL295" s="309"/>
      <c r="HAM295" s="309"/>
      <c r="HAN295" s="309"/>
      <c r="HAO295" s="309"/>
      <c r="HAP295" s="309"/>
      <c r="HAQ295" s="309"/>
      <c r="HAR295" s="309"/>
      <c r="HAS295" s="309"/>
      <c r="HAT295" s="309"/>
      <c r="HAU295" s="309"/>
      <c r="HAV295" s="309"/>
      <c r="HAW295" s="309"/>
      <c r="HAX295" s="309"/>
      <c r="HAY295" s="309"/>
      <c r="HAZ295" s="309"/>
      <c r="HBA295" s="309"/>
      <c r="HBB295" s="309"/>
      <c r="HBC295" s="309"/>
      <c r="HBD295" s="309"/>
      <c r="HBE295" s="309"/>
      <c r="HBF295" s="309"/>
      <c r="HBG295" s="309"/>
      <c r="HBH295" s="309"/>
      <c r="HBI295" s="309"/>
      <c r="HBJ295" s="309"/>
      <c r="HBK295" s="309"/>
      <c r="HBL295" s="309"/>
      <c r="HBM295" s="309"/>
      <c r="HBN295" s="309"/>
      <c r="HBO295" s="309"/>
      <c r="HBP295" s="309"/>
      <c r="HBQ295" s="309"/>
      <c r="HBR295" s="309"/>
      <c r="HBS295" s="309"/>
      <c r="HBT295" s="309"/>
      <c r="HBU295" s="309"/>
      <c r="HBV295" s="309"/>
      <c r="HBW295" s="309"/>
      <c r="HBX295" s="309"/>
      <c r="HBY295" s="309"/>
      <c r="HBZ295" s="309"/>
      <c r="HCA295" s="309"/>
      <c r="HCB295" s="309"/>
      <c r="HCC295" s="309"/>
      <c r="HCD295" s="309"/>
      <c r="HCE295" s="309"/>
      <c r="HCF295" s="309"/>
      <c r="HCG295" s="309"/>
      <c r="HCH295" s="309"/>
      <c r="HCI295" s="309"/>
      <c r="HCJ295" s="309"/>
      <c r="HCK295" s="309"/>
      <c r="HCL295" s="309"/>
      <c r="HCM295" s="309"/>
      <c r="HCN295" s="309"/>
      <c r="HCO295" s="309"/>
      <c r="HCP295" s="309"/>
      <c r="HCQ295" s="309"/>
      <c r="HCR295" s="309"/>
      <c r="HCS295" s="309"/>
      <c r="HCT295" s="309"/>
      <c r="HCU295" s="309"/>
      <c r="HCV295" s="309"/>
      <c r="HCW295" s="309"/>
      <c r="HCX295" s="309"/>
      <c r="HCY295" s="309"/>
      <c r="HCZ295" s="309"/>
      <c r="HDA295" s="309"/>
      <c r="HDB295" s="309"/>
      <c r="HDC295" s="309"/>
      <c r="HDD295" s="309"/>
      <c r="HDE295" s="309"/>
      <c r="HDF295" s="309"/>
      <c r="HDG295" s="309"/>
      <c r="HDH295" s="309"/>
      <c r="HDI295" s="309"/>
      <c r="HDJ295" s="309"/>
      <c r="HDK295" s="309"/>
      <c r="HDL295" s="309"/>
      <c r="HDM295" s="309"/>
      <c r="HDN295" s="309"/>
      <c r="HDO295" s="309"/>
      <c r="HDP295" s="309"/>
      <c r="HDQ295" s="309"/>
      <c r="HDR295" s="309"/>
      <c r="HDS295" s="309"/>
      <c r="HDT295" s="309"/>
      <c r="HDU295" s="309"/>
      <c r="HDV295" s="309"/>
      <c r="HDW295" s="309"/>
      <c r="HDX295" s="309"/>
      <c r="HDY295" s="309"/>
      <c r="HDZ295" s="309"/>
      <c r="HEA295" s="309"/>
      <c r="HEB295" s="309"/>
      <c r="HEC295" s="309"/>
      <c r="HED295" s="309"/>
      <c r="HEE295" s="309"/>
      <c r="HEF295" s="309"/>
      <c r="HEG295" s="309"/>
      <c r="HEH295" s="309"/>
      <c r="HEI295" s="309"/>
      <c r="HEJ295" s="309"/>
      <c r="HEK295" s="309"/>
      <c r="HEL295" s="309"/>
      <c r="HEM295" s="309"/>
      <c r="HEN295" s="309"/>
      <c r="HEO295" s="309"/>
      <c r="HEP295" s="309"/>
      <c r="HEQ295" s="309"/>
      <c r="HER295" s="309"/>
      <c r="HES295" s="309"/>
      <c r="HET295" s="309"/>
      <c r="HEU295" s="309"/>
      <c r="HEV295" s="309"/>
      <c r="HEW295" s="309"/>
      <c r="HEX295" s="309"/>
      <c r="HEY295" s="309"/>
      <c r="HEZ295" s="309"/>
      <c r="HFA295" s="309"/>
      <c r="HFB295" s="309"/>
      <c r="HFC295" s="309"/>
      <c r="HFD295" s="309"/>
      <c r="HFE295" s="309"/>
      <c r="HFF295" s="309"/>
      <c r="HFG295" s="309"/>
      <c r="HFH295" s="309"/>
      <c r="HFI295" s="309"/>
      <c r="HFJ295" s="309"/>
      <c r="HFK295" s="309"/>
      <c r="HFL295" s="309"/>
      <c r="HFM295" s="309"/>
      <c r="HFN295" s="309"/>
      <c r="HFO295" s="309"/>
      <c r="HFP295" s="309"/>
      <c r="HFQ295" s="309"/>
      <c r="HFR295" s="309"/>
      <c r="HFS295" s="309"/>
      <c r="HFT295" s="309"/>
      <c r="HFU295" s="309"/>
      <c r="HFV295" s="309"/>
      <c r="HFW295" s="309"/>
      <c r="HFX295" s="309"/>
      <c r="HFY295" s="309"/>
      <c r="HFZ295" s="309"/>
      <c r="HGA295" s="309"/>
      <c r="HGB295" s="309"/>
      <c r="HGC295" s="309"/>
      <c r="HGD295" s="309"/>
      <c r="HGE295" s="309"/>
      <c r="HGF295" s="309"/>
      <c r="HGG295" s="309"/>
      <c r="HGH295" s="309"/>
      <c r="HGI295" s="309"/>
      <c r="HGJ295" s="309"/>
      <c r="HGK295" s="309"/>
      <c r="HGL295" s="309"/>
      <c r="HGM295" s="309"/>
      <c r="HGN295" s="309"/>
      <c r="HGO295" s="309"/>
      <c r="HGP295" s="309"/>
      <c r="HGQ295" s="309"/>
      <c r="HGR295" s="309"/>
      <c r="HGS295" s="309"/>
      <c r="HGT295" s="309"/>
      <c r="HGU295" s="309"/>
      <c r="HGV295" s="309"/>
      <c r="HGW295" s="309"/>
      <c r="HGX295" s="309"/>
      <c r="HGY295" s="309"/>
      <c r="HGZ295" s="309"/>
      <c r="HHA295" s="309"/>
      <c r="HHB295" s="309"/>
      <c r="HHC295" s="309"/>
      <c r="HHD295" s="309"/>
      <c r="HHE295" s="309"/>
      <c r="HHF295" s="309"/>
      <c r="HHG295" s="309"/>
      <c r="HHH295" s="309"/>
      <c r="HHI295" s="309"/>
      <c r="HHJ295" s="309"/>
      <c r="HHK295" s="309"/>
      <c r="HHL295" s="309"/>
      <c r="HHM295" s="309"/>
      <c r="HHN295" s="309"/>
      <c r="HHO295" s="309"/>
      <c r="HHP295" s="309"/>
      <c r="HHQ295" s="309"/>
      <c r="HHR295" s="309"/>
      <c r="HHS295" s="309"/>
      <c r="HHT295" s="309"/>
      <c r="HHU295" s="309"/>
      <c r="HHV295" s="309"/>
      <c r="HHW295" s="309"/>
      <c r="HHX295" s="309"/>
      <c r="HHY295" s="309"/>
      <c r="HHZ295" s="309"/>
      <c r="HIA295" s="309"/>
      <c r="HIB295" s="309"/>
      <c r="HIC295" s="309"/>
      <c r="HID295" s="309"/>
      <c r="HIE295" s="309"/>
      <c r="HIF295" s="309"/>
      <c r="HIG295" s="309"/>
      <c r="HIH295" s="309"/>
      <c r="HII295" s="309"/>
      <c r="HIJ295" s="309"/>
      <c r="HIK295" s="309"/>
      <c r="HIL295" s="309"/>
      <c r="HIM295" s="309"/>
      <c r="HIN295" s="309"/>
      <c r="HIO295" s="309"/>
      <c r="HIP295" s="309"/>
      <c r="HIQ295" s="309"/>
      <c r="HIR295" s="309"/>
      <c r="HIS295" s="309"/>
      <c r="HIT295" s="309"/>
      <c r="HIU295" s="309"/>
      <c r="HIV295" s="309"/>
      <c r="HIW295" s="309"/>
      <c r="HIX295" s="309"/>
      <c r="HIY295" s="309"/>
      <c r="HIZ295" s="309"/>
      <c r="HJA295" s="309"/>
      <c r="HJB295" s="309"/>
      <c r="HJC295" s="309"/>
      <c r="HJD295" s="309"/>
      <c r="HJE295" s="309"/>
      <c r="HJF295" s="309"/>
      <c r="HJG295" s="309"/>
      <c r="HJH295" s="309"/>
      <c r="HJI295" s="309"/>
      <c r="HJJ295" s="309"/>
      <c r="HJK295" s="309"/>
      <c r="HJL295" s="309"/>
      <c r="HJM295" s="309"/>
      <c r="HJN295" s="309"/>
      <c r="HJO295" s="309"/>
      <c r="HJP295" s="309"/>
      <c r="HJQ295" s="309"/>
      <c r="HJR295" s="309"/>
      <c r="HJS295" s="309"/>
      <c r="HJT295" s="309"/>
      <c r="HJU295" s="309"/>
      <c r="HJV295" s="309"/>
      <c r="HJW295" s="309"/>
      <c r="HJX295" s="309"/>
      <c r="HJY295" s="309"/>
      <c r="HJZ295" s="309"/>
      <c r="HKA295" s="309"/>
      <c r="HKB295" s="309"/>
      <c r="HKC295" s="309"/>
      <c r="HKD295" s="309"/>
      <c r="HKE295" s="309"/>
      <c r="HKF295" s="309"/>
      <c r="HKG295" s="309"/>
      <c r="HKH295" s="309"/>
      <c r="HKI295" s="309"/>
      <c r="HKJ295" s="309"/>
      <c r="HKK295" s="309"/>
      <c r="HKL295" s="309"/>
      <c r="HKM295" s="309"/>
      <c r="HKN295" s="309"/>
      <c r="HKO295" s="309"/>
      <c r="HKP295" s="309"/>
      <c r="HKQ295" s="309"/>
      <c r="HKR295" s="309"/>
      <c r="HKS295" s="309"/>
      <c r="HKT295" s="309"/>
      <c r="HKU295" s="309"/>
      <c r="HKV295" s="309"/>
      <c r="HKW295" s="309"/>
      <c r="HKX295" s="309"/>
      <c r="HKY295" s="309"/>
      <c r="HKZ295" s="309"/>
      <c r="HLA295" s="309"/>
      <c r="HLB295" s="309"/>
      <c r="HLC295" s="309"/>
      <c r="HLD295" s="309"/>
      <c r="HLE295" s="309"/>
      <c r="HLF295" s="309"/>
      <c r="HLG295" s="309"/>
      <c r="HLH295" s="309"/>
      <c r="HLI295" s="309"/>
      <c r="HLJ295" s="309"/>
      <c r="HLK295" s="309"/>
      <c r="HLL295" s="309"/>
      <c r="HLM295" s="309"/>
      <c r="HLN295" s="309"/>
      <c r="HLO295" s="309"/>
      <c r="HLP295" s="309"/>
      <c r="HLQ295" s="309"/>
      <c r="HLR295" s="309"/>
      <c r="HLS295" s="309"/>
      <c r="HLT295" s="309"/>
      <c r="HLU295" s="309"/>
      <c r="HLV295" s="309"/>
      <c r="HLW295" s="309"/>
      <c r="HLX295" s="309"/>
      <c r="HLY295" s="309"/>
      <c r="HLZ295" s="309"/>
      <c r="HMA295" s="309"/>
      <c r="HMB295" s="309"/>
      <c r="HMC295" s="309"/>
      <c r="HMD295" s="309"/>
      <c r="HME295" s="309"/>
      <c r="HMF295" s="309"/>
      <c r="HMG295" s="309"/>
      <c r="HMH295" s="309"/>
      <c r="HMI295" s="309"/>
      <c r="HMJ295" s="309"/>
      <c r="HMK295" s="309"/>
      <c r="HML295" s="309"/>
      <c r="HMM295" s="309"/>
      <c r="HMN295" s="309"/>
      <c r="HMO295" s="309"/>
      <c r="HMP295" s="309"/>
      <c r="HMQ295" s="309"/>
      <c r="HMR295" s="309"/>
      <c r="HMS295" s="309"/>
      <c r="HMT295" s="309"/>
      <c r="HMU295" s="309"/>
      <c r="HMV295" s="309"/>
      <c r="HMW295" s="309"/>
      <c r="HMX295" s="309"/>
      <c r="HMY295" s="309"/>
      <c r="HMZ295" s="309"/>
      <c r="HNA295" s="309"/>
      <c r="HNB295" s="309"/>
      <c r="HNC295" s="309"/>
      <c r="HND295" s="309"/>
      <c r="HNE295" s="309"/>
      <c r="HNF295" s="309"/>
      <c r="HNG295" s="309"/>
      <c r="HNH295" s="309"/>
      <c r="HNI295" s="309"/>
      <c r="HNJ295" s="309"/>
      <c r="HNK295" s="309"/>
      <c r="HNL295" s="309"/>
      <c r="HNM295" s="309"/>
      <c r="HNN295" s="309"/>
      <c r="HNO295" s="309"/>
      <c r="HNP295" s="309"/>
      <c r="HNQ295" s="309"/>
      <c r="HNR295" s="309"/>
      <c r="HNS295" s="309"/>
      <c r="HNT295" s="309"/>
      <c r="HNU295" s="309"/>
      <c r="HNV295" s="309"/>
      <c r="HNW295" s="309"/>
      <c r="HNX295" s="309"/>
      <c r="HNY295" s="309"/>
      <c r="HNZ295" s="309"/>
      <c r="HOA295" s="309"/>
      <c r="HOB295" s="309"/>
      <c r="HOC295" s="309"/>
      <c r="HOD295" s="309"/>
      <c r="HOE295" s="309"/>
      <c r="HOF295" s="309"/>
      <c r="HOG295" s="309"/>
      <c r="HOH295" s="309"/>
      <c r="HOI295" s="309"/>
      <c r="HOJ295" s="309"/>
      <c r="HOK295" s="309"/>
      <c r="HOL295" s="309"/>
      <c r="HOM295" s="309"/>
      <c r="HON295" s="309"/>
      <c r="HOO295" s="309"/>
      <c r="HOP295" s="309"/>
      <c r="HOQ295" s="309"/>
      <c r="HOR295" s="309"/>
      <c r="HOS295" s="309"/>
      <c r="HOT295" s="309"/>
      <c r="HOU295" s="309"/>
      <c r="HOV295" s="309"/>
      <c r="HOW295" s="309"/>
      <c r="HOX295" s="309"/>
      <c r="HOY295" s="309"/>
      <c r="HOZ295" s="309"/>
      <c r="HPA295" s="309"/>
      <c r="HPB295" s="309"/>
      <c r="HPC295" s="309"/>
      <c r="HPD295" s="309"/>
      <c r="HPE295" s="309"/>
      <c r="HPF295" s="309"/>
      <c r="HPG295" s="309"/>
      <c r="HPH295" s="309"/>
      <c r="HPI295" s="309"/>
      <c r="HPJ295" s="309"/>
      <c r="HPK295" s="309"/>
      <c r="HPL295" s="309"/>
      <c r="HPM295" s="309"/>
      <c r="HPN295" s="309"/>
      <c r="HPO295" s="309"/>
      <c r="HPP295" s="309"/>
      <c r="HPQ295" s="309"/>
      <c r="HPR295" s="309"/>
      <c r="HPS295" s="309"/>
      <c r="HPT295" s="309"/>
      <c r="HPU295" s="309"/>
      <c r="HPV295" s="309"/>
      <c r="HPW295" s="309"/>
      <c r="HPX295" s="309"/>
      <c r="HPY295" s="309"/>
      <c r="HPZ295" s="309"/>
      <c r="HQA295" s="309"/>
      <c r="HQB295" s="309"/>
      <c r="HQC295" s="309"/>
      <c r="HQD295" s="309"/>
      <c r="HQE295" s="309"/>
      <c r="HQF295" s="309"/>
      <c r="HQG295" s="309"/>
      <c r="HQH295" s="309"/>
      <c r="HQI295" s="309"/>
      <c r="HQJ295" s="309"/>
      <c r="HQK295" s="309"/>
      <c r="HQL295" s="309"/>
      <c r="HQM295" s="309"/>
      <c r="HQN295" s="309"/>
      <c r="HQO295" s="309"/>
      <c r="HQP295" s="309"/>
      <c r="HQQ295" s="309"/>
      <c r="HQR295" s="309"/>
      <c r="HQS295" s="309"/>
      <c r="HQT295" s="309"/>
      <c r="HQU295" s="309"/>
      <c r="HQV295" s="309"/>
      <c r="HQW295" s="309"/>
      <c r="HQX295" s="309"/>
      <c r="HQY295" s="309"/>
      <c r="HQZ295" s="309"/>
      <c r="HRA295" s="309"/>
      <c r="HRB295" s="309"/>
      <c r="HRC295" s="309"/>
      <c r="HRD295" s="309"/>
      <c r="HRE295" s="309"/>
      <c r="HRF295" s="309"/>
      <c r="HRG295" s="309"/>
      <c r="HRH295" s="309"/>
      <c r="HRI295" s="309"/>
      <c r="HRJ295" s="309"/>
      <c r="HRK295" s="309"/>
      <c r="HRL295" s="309"/>
      <c r="HRM295" s="309"/>
      <c r="HRN295" s="309"/>
      <c r="HRO295" s="309"/>
      <c r="HRP295" s="309"/>
      <c r="HRQ295" s="309"/>
      <c r="HRR295" s="309"/>
      <c r="HRS295" s="309"/>
      <c r="HRT295" s="309"/>
      <c r="HRU295" s="309"/>
      <c r="HRV295" s="309"/>
      <c r="HRW295" s="309"/>
      <c r="HRX295" s="309"/>
      <c r="HRY295" s="309"/>
      <c r="HRZ295" s="309"/>
      <c r="HSA295" s="309"/>
      <c r="HSB295" s="309"/>
      <c r="HSC295" s="309"/>
      <c r="HSD295" s="309"/>
      <c r="HSE295" s="309"/>
      <c r="HSF295" s="309"/>
      <c r="HSG295" s="309"/>
      <c r="HSH295" s="309"/>
      <c r="HSI295" s="309"/>
      <c r="HSJ295" s="309"/>
      <c r="HSK295" s="309"/>
      <c r="HSL295" s="309"/>
      <c r="HSM295" s="309"/>
      <c r="HSN295" s="309"/>
      <c r="HSO295" s="309"/>
      <c r="HSP295" s="309"/>
      <c r="HSQ295" s="309"/>
      <c r="HSR295" s="309"/>
      <c r="HSS295" s="309"/>
      <c r="HST295" s="309"/>
      <c r="HSU295" s="309"/>
      <c r="HSV295" s="309"/>
      <c r="HSW295" s="309"/>
      <c r="HSX295" s="309"/>
      <c r="HSY295" s="309"/>
      <c r="HSZ295" s="309"/>
      <c r="HTA295" s="309"/>
      <c r="HTB295" s="309"/>
      <c r="HTC295" s="309"/>
      <c r="HTD295" s="309"/>
      <c r="HTE295" s="309"/>
      <c r="HTF295" s="309"/>
      <c r="HTG295" s="309"/>
      <c r="HTH295" s="309"/>
      <c r="HTI295" s="309"/>
      <c r="HTJ295" s="309"/>
      <c r="HTK295" s="309"/>
      <c r="HTL295" s="309"/>
      <c r="HTM295" s="309"/>
      <c r="HTN295" s="309"/>
      <c r="HTO295" s="309"/>
      <c r="HTP295" s="309"/>
      <c r="HTQ295" s="309"/>
      <c r="HTR295" s="309"/>
      <c r="HTS295" s="309"/>
      <c r="HTT295" s="309"/>
      <c r="HTU295" s="309"/>
      <c r="HTV295" s="309"/>
      <c r="HTW295" s="309"/>
      <c r="HTX295" s="309"/>
      <c r="HTY295" s="309"/>
      <c r="HTZ295" s="309"/>
      <c r="HUA295" s="309"/>
      <c r="HUB295" s="309"/>
      <c r="HUC295" s="309"/>
      <c r="HUD295" s="309"/>
      <c r="HUE295" s="309"/>
      <c r="HUF295" s="309"/>
      <c r="HUG295" s="309"/>
      <c r="HUH295" s="309"/>
      <c r="HUI295" s="309"/>
      <c r="HUJ295" s="309"/>
      <c r="HUK295" s="309"/>
      <c r="HUL295" s="309"/>
      <c r="HUM295" s="309"/>
      <c r="HUN295" s="309"/>
      <c r="HUO295" s="309"/>
      <c r="HUP295" s="309"/>
      <c r="HUQ295" s="309"/>
      <c r="HUR295" s="309"/>
      <c r="HUS295" s="309"/>
      <c r="HUT295" s="309"/>
      <c r="HUU295" s="309"/>
      <c r="HUV295" s="309"/>
      <c r="HUW295" s="309"/>
      <c r="HUX295" s="309"/>
      <c r="HUY295" s="309"/>
      <c r="HUZ295" s="309"/>
      <c r="HVA295" s="309"/>
      <c r="HVB295" s="309"/>
      <c r="HVC295" s="309"/>
      <c r="HVD295" s="309"/>
      <c r="HVE295" s="309"/>
      <c r="HVF295" s="309"/>
      <c r="HVG295" s="309"/>
      <c r="HVH295" s="309"/>
      <c r="HVI295" s="309"/>
      <c r="HVJ295" s="309"/>
      <c r="HVK295" s="309"/>
      <c r="HVL295" s="309"/>
      <c r="HVM295" s="309"/>
      <c r="HVN295" s="309"/>
      <c r="HVO295" s="309"/>
      <c r="HVP295" s="309"/>
      <c r="HVQ295" s="309"/>
      <c r="HVR295" s="309"/>
      <c r="HVS295" s="309"/>
      <c r="HVT295" s="309"/>
      <c r="HVU295" s="309"/>
      <c r="HVV295" s="309"/>
      <c r="HVW295" s="309"/>
      <c r="HVX295" s="309"/>
      <c r="HVY295" s="309"/>
      <c r="HVZ295" s="309"/>
      <c r="HWA295" s="309"/>
      <c r="HWB295" s="309"/>
      <c r="HWC295" s="309"/>
      <c r="HWD295" s="309"/>
      <c r="HWE295" s="309"/>
      <c r="HWF295" s="309"/>
      <c r="HWG295" s="309"/>
      <c r="HWH295" s="309"/>
      <c r="HWI295" s="309"/>
      <c r="HWJ295" s="309"/>
      <c r="HWK295" s="309"/>
      <c r="HWL295" s="309"/>
      <c r="HWM295" s="309"/>
      <c r="HWN295" s="309"/>
      <c r="HWO295" s="309"/>
      <c r="HWP295" s="309"/>
      <c r="HWQ295" s="309"/>
      <c r="HWR295" s="309"/>
      <c r="HWS295" s="309"/>
      <c r="HWT295" s="309"/>
      <c r="HWU295" s="309"/>
      <c r="HWV295" s="309"/>
      <c r="HWW295" s="309"/>
      <c r="HWX295" s="309"/>
      <c r="HWY295" s="309"/>
      <c r="HWZ295" s="309"/>
      <c r="HXA295" s="309"/>
      <c r="HXB295" s="309"/>
      <c r="HXC295" s="309"/>
      <c r="HXD295" s="309"/>
      <c r="HXE295" s="309"/>
      <c r="HXF295" s="309"/>
      <c r="HXG295" s="309"/>
      <c r="HXH295" s="309"/>
      <c r="HXI295" s="309"/>
      <c r="HXJ295" s="309"/>
      <c r="HXK295" s="309"/>
      <c r="HXL295" s="309"/>
      <c r="HXM295" s="309"/>
      <c r="HXN295" s="309"/>
      <c r="HXO295" s="309"/>
      <c r="HXP295" s="309"/>
      <c r="HXQ295" s="309"/>
      <c r="HXR295" s="309"/>
      <c r="HXS295" s="309"/>
      <c r="HXT295" s="309"/>
      <c r="HXU295" s="309"/>
      <c r="HXV295" s="309"/>
      <c r="HXW295" s="309"/>
      <c r="HXX295" s="309"/>
      <c r="HXY295" s="309"/>
      <c r="HXZ295" s="309"/>
      <c r="HYA295" s="309"/>
      <c r="HYB295" s="309"/>
      <c r="HYC295" s="309"/>
      <c r="HYD295" s="309"/>
      <c r="HYE295" s="309"/>
      <c r="HYF295" s="309"/>
      <c r="HYG295" s="309"/>
      <c r="HYH295" s="309"/>
      <c r="HYI295" s="309"/>
      <c r="HYJ295" s="309"/>
      <c r="HYK295" s="309"/>
      <c r="HYL295" s="309"/>
      <c r="HYM295" s="309"/>
      <c r="HYN295" s="309"/>
      <c r="HYO295" s="309"/>
      <c r="HYP295" s="309"/>
      <c r="HYQ295" s="309"/>
      <c r="HYR295" s="309"/>
      <c r="HYS295" s="309"/>
      <c r="HYT295" s="309"/>
      <c r="HYU295" s="309"/>
      <c r="HYV295" s="309"/>
      <c r="HYW295" s="309"/>
      <c r="HYX295" s="309"/>
      <c r="HYY295" s="309"/>
      <c r="HYZ295" s="309"/>
      <c r="HZA295" s="309"/>
      <c r="HZB295" s="309"/>
      <c r="HZC295" s="309"/>
      <c r="HZD295" s="309"/>
      <c r="HZE295" s="309"/>
      <c r="HZF295" s="309"/>
      <c r="HZG295" s="309"/>
      <c r="HZH295" s="309"/>
      <c r="HZI295" s="309"/>
      <c r="HZJ295" s="309"/>
      <c r="HZK295" s="309"/>
      <c r="HZL295" s="309"/>
      <c r="HZM295" s="309"/>
      <c r="HZN295" s="309"/>
      <c r="HZO295" s="309"/>
      <c r="HZP295" s="309"/>
      <c r="HZQ295" s="309"/>
      <c r="HZR295" s="309"/>
      <c r="HZS295" s="309"/>
      <c r="HZT295" s="309"/>
      <c r="HZU295" s="309"/>
      <c r="HZV295" s="309"/>
      <c r="HZW295" s="309"/>
      <c r="HZX295" s="309"/>
      <c r="HZY295" s="309"/>
      <c r="HZZ295" s="309"/>
      <c r="IAA295" s="309"/>
      <c r="IAB295" s="309"/>
      <c r="IAC295" s="309"/>
      <c r="IAD295" s="309"/>
      <c r="IAE295" s="309"/>
      <c r="IAF295" s="309"/>
      <c r="IAG295" s="309"/>
      <c r="IAH295" s="309"/>
      <c r="IAI295" s="309"/>
      <c r="IAJ295" s="309"/>
      <c r="IAK295" s="309"/>
      <c r="IAL295" s="309"/>
      <c r="IAM295" s="309"/>
      <c r="IAN295" s="309"/>
      <c r="IAO295" s="309"/>
      <c r="IAP295" s="309"/>
      <c r="IAQ295" s="309"/>
      <c r="IAR295" s="309"/>
      <c r="IAS295" s="309"/>
      <c r="IAT295" s="309"/>
      <c r="IAU295" s="309"/>
      <c r="IAV295" s="309"/>
      <c r="IAW295" s="309"/>
      <c r="IAX295" s="309"/>
      <c r="IAY295" s="309"/>
      <c r="IAZ295" s="309"/>
      <c r="IBA295" s="309"/>
      <c r="IBB295" s="309"/>
      <c r="IBC295" s="309"/>
      <c r="IBD295" s="309"/>
      <c r="IBE295" s="309"/>
      <c r="IBF295" s="309"/>
      <c r="IBG295" s="309"/>
      <c r="IBH295" s="309"/>
      <c r="IBI295" s="309"/>
      <c r="IBJ295" s="309"/>
      <c r="IBK295" s="309"/>
      <c r="IBL295" s="309"/>
      <c r="IBM295" s="309"/>
      <c r="IBN295" s="309"/>
      <c r="IBO295" s="309"/>
      <c r="IBP295" s="309"/>
      <c r="IBQ295" s="309"/>
      <c r="IBR295" s="309"/>
      <c r="IBS295" s="309"/>
      <c r="IBT295" s="309"/>
      <c r="IBU295" s="309"/>
      <c r="IBV295" s="309"/>
      <c r="IBW295" s="309"/>
      <c r="IBX295" s="309"/>
      <c r="IBY295" s="309"/>
      <c r="IBZ295" s="309"/>
      <c r="ICA295" s="309"/>
      <c r="ICB295" s="309"/>
      <c r="ICC295" s="309"/>
      <c r="ICD295" s="309"/>
      <c r="ICE295" s="309"/>
      <c r="ICF295" s="309"/>
      <c r="ICG295" s="309"/>
      <c r="ICH295" s="309"/>
      <c r="ICI295" s="309"/>
      <c r="ICJ295" s="309"/>
      <c r="ICK295" s="309"/>
      <c r="ICL295" s="309"/>
      <c r="ICM295" s="309"/>
      <c r="ICN295" s="309"/>
      <c r="ICO295" s="309"/>
      <c r="ICP295" s="309"/>
      <c r="ICQ295" s="309"/>
      <c r="ICR295" s="309"/>
      <c r="ICS295" s="309"/>
      <c r="ICT295" s="309"/>
      <c r="ICU295" s="309"/>
      <c r="ICV295" s="309"/>
      <c r="ICW295" s="309"/>
      <c r="ICX295" s="309"/>
      <c r="ICY295" s="309"/>
      <c r="ICZ295" s="309"/>
      <c r="IDA295" s="309"/>
      <c r="IDB295" s="309"/>
      <c r="IDC295" s="309"/>
      <c r="IDD295" s="309"/>
      <c r="IDE295" s="309"/>
      <c r="IDF295" s="309"/>
      <c r="IDG295" s="309"/>
      <c r="IDH295" s="309"/>
      <c r="IDI295" s="309"/>
      <c r="IDJ295" s="309"/>
      <c r="IDK295" s="309"/>
      <c r="IDL295" s="309"/>
      <c r="IDM295" s="309"/>
      <c r="IDN295" s="309"/>
      <c r="IDO295" s="309"/>
      <c r="IDP295" s="309"/>
      <c r="IDQ295" s="309"/>
      <c r="IDR295" s="309"/>
      <c r="IDS295" s="309"/>
      <c r="IDT295" s="309"/>
      <c r="IDU295" s="309"/>
      <c r="IDV295" s="309"/>
      <c r="IDW295" s="309"/>
      <c r="IDX295" s="309"/>
      <c r="IDY295" s="309"/>
      <c r="IDZ295" s="309"/>
      <c r="IEA295" s="309"/>
      <c r="IEB295" s="309"/>
      <c r="IEC295" s="309"/>
      <c r="IED295" s="309"/>
      <c r="IEE295" s="309"/>
      <c r="IEF295" s="309"/>
      <c r="IEG295" s="309"/>
      <c r="IEH295" s="309"/>
      <c r="IEI295" s="309"/>
      <c r="IEJ295" s="309"/>
      <c r="IEK295" s="309"/>
      <c r="IEL295" s="309"/>
      <c r="IEM295" s="309"/>
      <c r="IEN295" s="309"/>
      <c r="IEO295" s="309"/>
      <c r="IEP295" s="309"/>
      <c r="IEQ295" s="309"/>
      <c r="IER295" s="309"/>
      <c r="IES295" s="309"/>
      <c r="IET295" s="309"/>
      <c r="IEU295" s="309"/>
      <c r="IEV295" s="309"/>
      <c r="IEW295" s="309"/>
      <c r="IEX295" s="309"/>
      <c r="IEY295" s="309"/>
      <c r="IEZ295" s="309"/>
      <c r="IFA295" s="309"/>
      <c r="IFB295" s="309"/>
      <c r="IFC295" s="309"/>
      <c r="IFD295" s="309"/>
      <c r="IFE295" s="309"/>
      <c r="IFF295" s="309"/>
      <c r="IFG295" s="309"/>
      <c r="IFH295" s="309"/>
      <c r="IFI295" s="309"/>
      <c r="IFJ295" s="309"/>
      <c r="IFK295" s="309"/>
      <c r="IFL295" s="309"/>
      <c r="IFM295" s="309"/>
      <c r="IFN295" s="309"/>
      <c r="IFO295" s="309"/>
      <c r="IFP295" s="309"/>
      <c r="IFQ295" s="309"/>
      <c r="IFR295" s="309"/>
      <c r="IFS295" s="309"/>
      <c r="IFT295" s="309"/>
      <c r="IFU295" s="309"/>
      <c r="IFV295" s="309"/>
      <c r="IFW295" s="309"/>
      <c r="IFX295" s="309"/>
      <c r="IFY295" s="309"/>
      <c r="IFZ295" s="309"/>
      <c r="IGA295" s="309"/>
      <c r="IGB295" s="309"/>
      <c r="IGC295" s="309"/>
      <c r="IGD295" s="309"/>
      <c r="IGE295" s="309"/>
      <c r="IGF295" s="309"/>
      <c r="IGG295" s="309"/>
      <c r="IGH295" s="309"/>
      <c r="IGI295" s="309"/>
      <c r="IGJ295" s="309"/>
      <c r="IGK295" s="309"/>
      <c r="IGL295" s="309"/>
      <c r="IGM295" s="309"/>
      <c r="IGN295" s="309"/>
      <c r="IGO295" s="309"/>
      <c r="IGP295" s="309"/>
      <c r="IGQ295" s="309"/>
      <c r="IGR295" s="309"/>
      <c r="IGS295" s="309"/>
      <c r="IGT295" s="309"/>
      <c r="IGU295" s="309"/>
      <c r="IGV295" s="309"/>
      <c r="IGW295" s="309"/>
      <c r="IGX295" s="309"/>
      <c r="IGY295" s="309"/>
      <c r="IGZ295" s="309"/>
      <c r="IHA295" s="309"/>
      <c r="IHB295" s="309"/>
      <c r="IHC295" s="309"/>
      <c r="IHD295" s="309"/>
      <c r="IHE295" s="309"/>
      <c r="IHF295" s="309"/>
      <c r="IHG295" s="309"/>
      <c r="IHH295" s="309"/>
      <c r="IHI295" s="309"/>
      <c r="IHJ295" s="309"/>
      <c r="IHK295" s="309"/>
      <c r="IHL295" s="309"/>
      <c r="IHM295" s="309"/>
      <c r="IHN295" s="309"/>
      <c r="IHO295" s="309"/>
      <c r="IHP295" s="309"/>
      <c r="IHQ295" s="309"/>
      <c r="IHR295" s="309"/>
      <c r="IHS295" s="309"/>
      <c r="IHT295" s="309"/>
      <c r="IHU295" s="309"/>
      <c r="IHV295" s="309"/>
      <c r="IHW295" s="309"/>
      <c r="IHX295" s="309"/>
      <c r="IHY295" s="309"/>
      <c r="IHZ295" s="309"/>
      <c r="IIA295" s="309"/>
      <c r="IIB295" s="309"/>
      <c r="IIC295" s="309"/>
      <c r="IID295" s="309"/>
      <c r="IIE295" s="309"/>
      <c r="IIF295" s="309"/>
      <c r="IIG295" s="309"/>
      <c r="IIH295" s="309"/>
      <c r="III295" s="309"/>
      <c r="IIJ295" s="309"/>
      <c r="IIK295" s="309"/>
      <c r="IIL295" s="309"/>
      <c r="IIM295" s="309"/>
      <c r="IIN295" s="309"/>
      <c r="IIO295" s="309"/>
      <c r="IIP295" s="309"/>
      <c r="IIQ295" s="309"/>
      <c r="IIR295" s="309"/>
      <c r="IIS295" s="309"/>
      <c r="IIT295" s="309"/>
      <c r="IIU295" s="309"/>
      <c r="IIV295" s="309"/>
      <c r="IIW295" s="309"/>
      <c r="IIX295" s="309"/>
      <c r="IIY295" s="309"/>
      <c r="IIZ295" s="309"/>
      <c r="IJA295" s="309"/>
      <c r="IJB295" s="309"/>
      <c r="IJC295" s="309"/>
      <c r="IJD295" s="309"/>
      <c r="IJE295" s="309"/>
      <c r="IJF295" s="309"/>
      <c r="IJG295" s="309"/>
      <c r="IJH295" s="309"/>
      <c r="IJI295" s="309"/>
      <c r="IJJ295" s="309"/>
      <c r="IJK295" s="309"/>
      <c r="IJL295" s="309"/>
      <c r="IJM295" s="309"/>
      <c r="IJN295" s="309"/>
      <c r="IJO295" s="309"/>
      <c r="IJP295" s="309"/>
      <c r="IJQ295" s="309"/>
      <c r="IJR295" s="309"/>
      <c r="IJS295" s="309"/>
      <c r="IJT295" s="309"/>
      <c r="IJU295" s="309"/>
      <c r="IJV295" s="309"/>
      <c r="IJW295" s="309"/>
      <c r="IJX295" s="309"/>
      <c r="IJY295" s="309"/>
      <c r="IJZ295" s="309"/>
      <c r="IKA295" s="309"/>
      <c r="IKB295" s="309"/>
      <c r="IKC295" s="309"/>
      <c r="IKD295" s="309"/>
      <c r="IKE295" s="309"/>
      <c r="IKF295" s="309"/>
      <c r="IKG295" s="309"/>
      <c r="IKH295" s="309"/>
      <c r="IKI295" s="309"/>
      <c r="IKJ295" s="309"/>
      <c r="IKK295" s="309"/>
      <c r="IKL295" s="309"/>
      <c r="IKM295" s="309"/>
      <c r="IKN295" s="309"/>
      <c r="IKO295" s="309"/>
      <c r="IKP295" s="309"/>
      <c r="IKQ295" s="309"/>
      <c r="IKR295" s="309"/>
      <c r="IKS295" s="309"/>
      <c r="IKT295" s="309"/>
      <c r="IKU295" s="309"/>
      <c r="IKV295" s="309"/>
      <c r="IKW295" s="309"/>
      <c r="IKX295" s="309"/>
      <c r="IKY295" s="309"/>
      <c r="IKZ295" s="309"/>
      <c r="ILA295" s="309"/>
      <c r="ILB295" s="309"/>
      <c r="ILC295" s="309"/>
      <c r="ILD295" s="309"/>
      <c r="ILE295" s="309"/>
      <c r="ILF295" s="309"/>
      <c r="ILG295" s="309"/>
      <c r="ILH295" s="309"/>
      <c r="ILI295" s="309"/>
      <c r="ILJ295" s="309"/>
      <c r="ILK295" s="309"/>
      <c r="ILL295" s="309"/>
      <c r="ILM295" s="309"/>
      <c r="ILN295" s="309"/>
      <c r="ILO295" s="309"/>
      <c r="ILP295" s="309"/>
      <c r="ILQ295" s="309"/>
      <c r="ILR295" s="309"/>
      <c r="ILS295" s="309"/>
      <c r="ILT295" s="309"/>
      <c r="ILU295" s="309"/>
      <c r="ILV295" s="309"/>
      <c r="ILW295" s="309"/>
      <c r="ILX295" s="309"/>
      <c r="ILY295" s="309"/>
      <c r="ILZ295" s="309"/>
      <c r="IMA295" s="309"/>
      <c r="IMB295" s="309"/>
      <c r="IMC295" s="309"/>
      <c r="IMD295" s="309"/>
      <c r="IME295" s="309"/>
      <c r="IMF295" s="309"/>
      <c r="IMG295" s="309"/>
      <c r="IMH295" s="309"/>
      <c r="IMI295" s="309"/>
      <c r="IMJ295" s="309"/>
      <c r="IMK295" s="309"/>
      <c r="IML295" s="309"/>
      <c r="IMM295" s="309"/>
      <c r="IMN295" s="309"/>
      <c r="IMO295" s="309"/>
      <c r="IMP295" s="309"/>
      <c r="IMQ295" s="309"/>
      <c r="IMR295" s="309"/>
      <c r="IMS295" s="309"/>
      <c r="IMT295" s="309"/>
      <c r="IMU295" s="309"/>
      <c r="IMV295" s="309"/>
      <c r="IMW295" s="309"/>
      <c r="IMX295" s="309"/>
      <c r="IMY295" s="309"/>
      <c r="IMZ295" s="309"/>
      <c r="INA295" s="309"/>
      <c r="INB295" s="309"/>
      <c r="INC295" s="309"/>
      <c r="IND295" s="309"/>
      <c r="INE295" s="309"/>
      <c r="INF295" s="309"/>
      <c r="ING295" s="309"/>
      <c r="INH295" s="309"/>
      <c r="INI295" s="309"/>
      <c r="INJ295" s="309"/>
      <c r="INK295" s="309"/>
      <c r="INL295" s="309"/>
      <c r="INM295" s="309"/>
      <c r="INN295" s="309"/>
      <c r="INO295" s="309"/>
      <c r="INP295" s="309"/>
      <c r="INQ295" s="309"/>
      <c r="INR295" s="309"/>
      <c r="INS295" s="309"/>
      <c r="INT295" s="309"/>
      <c r="INU295" s="309"/>
      <c r="INV295" s="309"/>
      <c r="INW295" s="309"/>
      <c r="INX295" s="309"/>
      <c r="INY295" s="309"/>
      <c r="INZ295" s="309"/>
      <c r="IOA295" s="309"/>
      <c r="IOB295" s="309"/>
      <c r="IOC295" s="309"/>
      <c r="IOD295" s="309"/>
      <c r="IOE295" s="309"/>
      <c r="IOF295" s="309"/>
      <c r="IOG295" s="309"/>
      <c r="IOH295" s="309"/>
      <c r="IOI295" s="309"/>
      <c r="IOJ295" s="309"/>
      <c r="IOK295" s="309"/>
      <c r="IOL295" s="309"/>
      <c r="IOM295" s="309"/>
      <c r="ION295" s="309"/>
      <c r="IOO295" s="309"/>
      <c r="IOP295" s="309"/>
      <c r="IOQ295" s="309"/>
      <c r="IOR295" s="309"/>
      <c r="IOS295" s="309"/>
      <c r="IOT295" s="309"/>
      <c r="IOU295" s="309"/>
      <c r="IOV295" s="309"/>
      <c r="IOW295" s="309"/>
      <c r="IOX295" s="309"/>
      <c r="IOY295" s="309"/>
      <c r="IOZ295" s="309"/>
      <c r="IPA295" s="309"/>
      <c r="IPB295" s="309"/>
      <c r="IPC295" s="309"/>
      <c r="IPD295" s="309"/>
      <c r="IPE295" s="309"/>
      <c r="IPF295" s="309"/>
      <c r="IPG295" s="309"/>
      <c r="IPH295" s="309"/>
      <c r="IPI295" s="309"/>
      <c r="IPJ295" s="309"/>
      <c r="IPK295" s="309"/>
      <c r="IPL295" s="309"/>
      <c r="IPM295" s="309"/>
      <c r="IPN295" s="309"/>
      <c r="IPO295" s="309"/>
      <c r="IPP295" s="309"/>
      <c r="IPQ295" s="309"/>
      <c r="IPR295" s="309"/>
      <c r="IPS295" s="309"/>
      <c r="IPT295" s="309"/>
      <c r="IPU295" s="309"/>
      <c r="IPV295" s="309"/>
      <c r="IPW295" s="309"/>
      <c r="IPX295" s="309"/>
      <c r="IPY295" s="309"/>
      <c r="IPZ295" s="309"/>
      <c r="IQA295" s="309"/>
      <c r="IQB295" s="309"/>
      <c r="IQC295" s="309"/>
      <c r="IQD295" s="309"/>
      <c r="IQE295" s="309"/>
      <c r="IQF295" s="309"/>
      <c r="IQG295" s="309"/>
      <c r="IQH295" s="309"/>
      <c r="IQI295" s="309"/>
      <c r="IQJ295" s="309"/>
      <c r="IQK295" s="309"/>
      <c r="IQL295" s="309"/>
      <c r="IQM295" s="309"/>
      <c r="IQN295" s="309"/>
      <c r="IQO295" s="309"/>
      <c r="IQP295" s="309"/>
      <c r="IQQ295" s="309"/>
      <c r="IQR295" s="309"/>
      <c r="IQS295" s="309"/>
      <c r="IQT295" s="309"/>
      <c r="IQU295" s="309"/>
      <c r="IQV295" s="309"/>
      <c r="IQW295" s="309"/>
      <c r="IQX295" s="309"/>
      <c r="IQY295" s="309"/>
      <c r="IQZ295" s="309"/>
      <c r="IRA295" s="309"/>
      <c r="IRB295" s="309"/>
      <c r="IRC295" s="309"/>
      <c r="IRD295" s="309"/>
      <c r="IRE295" s="309"/>
      <c r="IRF295" s="309"/>
      <c r="IRG295" s="309"/>
      <c r="IRH295" s="309"/>
      <c r="IRI295" s="309"/>
      <c r="IRJ295" s="309"/>
      <c r="IRK295" s="309"/>
      <c r="IRL295" s="309"/>
      <c r="IRM295" s="309"/>
      <c r="IRN295" s="309"/>
      <c r="IRO295" s="309"/>
      <c r="IRP295" s="309"/>
      <c r="IRQ295" s="309"/>
      <c r="IRR295" s="309"/>
      <c r="IRS295" s="309"/>
      <c r="IRT295" s="309"/>
      <c r="IRU295" s="309"/>
      <c r="IRV295" s="309"/>
      <c r="IRW295" s="309"/>
      <c r="IRX295" s="309"/>
      <c r="IRY295" s="309"/>
      <c r="IRZ295" s="309"/>
      <c r="ISA295" s="309"/>
      <c r="ISB295" s="309"/>
      <c r="ISC295" s="309"/>
      <c r="ISD295" s="309"/>
      <c r="ISE295" s="309"/>
      <c r="ISF295" s="309"/>
      <c r="ISG295" s="309"/>
      <c r="ISH295" s="309"/>
      <c r="ISI295" s="309"/>
      <c r="ISJ295" s="309"/>
      <c r="ISK295" s="309"/>
      <c r="ISL295" s="309"/>
      <c r="ISM295" s="309"/>
      <c r="ISN295" s="309"/>
      <c r="ISO295" s="309"/>
      <c r="ISP295" s="309"/>
      <c r="ISQ295" s="309"/>
      <c r="ISR295" s="309"/>
      <c r="ISS295" s="309"/>
      <c r="IST295" s="309"/>
      <c r="ISU295" s="309"/>
      <c r="ISV295" s="309"/>
      <c r="ISW295" s="309"/>
      <c r="ISX295" s="309"/>
      <c r="ISY295" s="309"/>
      <c r="ISZ295" s="309"/>
      <c r="ITA295" s="309"/>
      <c r="ITB295" s="309"/>
      <c r="ITC295" s="309"/>
      <c r="ITD295" s="309"/>
      <c r="ITE295" s="309"/>
      <c r="ITF295" s="309"/>
      <c r="ITG295" s="309"/>
      <c r="ITH295" s="309"/>
      <c r="ITI295" s="309"/>
      <c r="ITJ295" s="309"/>
      <c r="ITK295" s="309"/>
      <c r="ITL295" s="309"/>
      <c r="ITM295" s="309"/>
      <c r="ITN295" s="309"/>
      <c r="ITO295" s="309"/>
      <c r="ITP295" s="309"/>
      <c r="ITQ295" s="309"/>
      <c r="ITR295" s="309"/>
      <c r="ITS295" s="309"/>
      <c r="ITT295" s="309"/>
      <c r="ITU295" s="309"/>
      <c r="ITV295" s="309"/>
      <c r="ITW295" s="309"/>
      <c r="ITX295" s="309"/>
      <c r="ITY295" s="309"/>
      <c r="ITZ295" s="309"/>
      <c r="IUA295" s="309"/>
      <c r="IUB295" s="309"/>
      <c r="IUC295" s="309"/>
      <c r="IUD295" s="309"/>
      <c r="IUE295" s="309"/>
      <c r="IUF295" s="309"/>
      <c r="IUG295" s="309"/>
      <c r="IUH295" s="309"/>
      <c r="IUI295" s="309"/>
      <c r="IUJ295" s="309"/>
      <c r="IUK295" s="309"/>
      <c r="IUL295" s="309"/>
      <c r="IUM295" s="309"/>
      <c r="IUN295" s="309"/>
      <c r="IUO295" s="309"/>
      <c r="IUP295" s="309"/>
      <c r="IUQ295" s="309"/>
      <c r="IUR295" s="309"/>
      <c r="IUS295" s="309"/>
      <c r="IUT295" s="309"/>
      <c r="IUU295" s="309"/>
      <c r="IUV295" s="309"/>
      <c r="IUW295" s="309"/>
      <c r="IUX295" s="309"/>
      <c r="IUY295" s="309"/>
      <c r="IUZ295" s="309"/>
      <c r="IVA295" s="309"/>
      <c r="IVB295" s="309"/>
      <c r="IVC295" s="309"/>
      <c r="IVD295" s="309"/>
      <c r="IVE295" s="309"/>
      <c r="IVF295" s="309"/>
      <c r="IVG295" s="309"/>
      <c r="IVH295" s="309"/>
      <c r="IVI295" s="309"/>
      <c r="IVJ295" s="309"/>
      <c r="IVK295" s="309"/>
      <c r="IVL295" s="309"/>
      <c r="IVM295" s="309"/>
      <c r="IVN295" s="309"/>
      <c r="IVO295" s="309"/>
      <c r="IVP295" s="309"/>
      <c r="IVQ295" s="309"/>
      <c r="IVR295" s="309"/>
      <c r="IVS295" s="309"/>
      <c r="IVT295" s="309"/>
      <c r="IVU295" s="309"/>
      <c r="IVV295" s="309"/>
      <c r="IVW295" s="309"/>
      <c r="IVX295" s="309"/>
      <c r="IVY295" s="309"/>
      <c r="IVZ295" s="309"/>
      <c r="IWA295" s="309"/>
      <c r="IWB295" s="309"/>
      <c r="IWC295" s="309"/>
      <c r="IWD295" s="309"/>
      <c r="IWE295" s="309"/>
      <c r="IWF295" s="309"/>
      <c r="IWG295" s="309"/>
      <c r="IWH295" s="309"/>
      <c r="IWI295" s="309"/>
      <c r="IWJ295" s="309"/>
      <c r="IWK295" s="309"/>
      <c r="IWL295" s="309"/>
      <c r="IWM295" s="309"/>
      <c r="IWN295" s="309"/>
      <c r="IWO295" s="309"/>
      <c r="IWP295" s="309"/>
      <c r="IWQ295" s="309"/>
      <c r="IWR295" s="309"/>
      <c r="IWS295" s="309"/>
      <c r="IWT295" s="309"/>
      <c r="IWU295" s="309"/>
      <c r="IWV295" s="309"/>
      <c r="IWW295" s="309"/>
      <c r="IWX295" s="309"/>
      <c r="IWY295" s="309"/>
      <c r="IWZ295" s="309"/>
      <c r="IXA295" s="309"/>
      <c r="IXB295" s="309"/>
      <c r="IXC295" s="309"/>
      <c r="IXD295" s="309"/>
      <c r="IXE295" s="309"/>
      <c r="IXF295" s="309"/>
      <c r="IXG295" s="309"/>
      <c r="IXH295" s="309"/>
      <c r="IXI295" s="309"/>
      <c r="IXJ295" s="309"/>
      <c r="IXK295" s="309"/>
      <c r="IXL295" s="309"/>
      <c r="IXM295" s="309"/>
      <c r="IXN295" s="309"/>
      <c r="IXO295" s="309"/>
      <c r="IXP295" s="309"/>
      <c r="IXQ295" s="309"/>
      <c r="IXR295" s="309"/>
      <c r="IXS295" s="309"/>
      <c r="IXT295" s="309"/>
      <c r="IXU295" s="309"/>
      <c r="IXV295" s="309"/>
      <c r="IXW295" s="309"/>
      <c r="IXX295" s="309"/>
      <c r="IXY295" s="309"/>
      <c r="IXZ295" s="309"/>
      <c r="IYA295" s="309"/>
      <c r="IYB295" s="309"/>
      <c r="IYC295" s="309"/>
      <c r="IYD295" s="309"/>
      <c r="IYE295" s="309"/>
      <c r="IYF295" s="309"/>
      <c r="IYG295" s="309"/>
      <c r="IYH295" s="309"/>
      <c r="IYI295" s="309"/>
      <c r="IYJ295" s="309"/>
      <c r="IYK295" s="309"/>
      <c r="IYL295" s="309"/>
      <c r="IYM295" s="309"/>
      <c r="IYN295" s="309"/>
      <c r="IYO295" s="309"/>
      <c r="IYP295" s="309"/>
      <c r="IYQ295" s="309"/>
      <c r="IYR295" s="309"/>
      <c r="IYS295" s="309"/>
      <c r="IYT295" s="309"/>
      <c r="IYU295" s="309"/>
      <c r="IYV295" s="309"/>
      <c r="IYW295" s="309"/>
      <c r="IYX295" s="309"/>
      <c r="IYY295" s="309"/>
      <c r="IYZ295" s="309"/>
      <c r="IZA295" s="309"/>
      <c r="IZB295" s="309"/>
      <c r="IZC295" s="309"/>
      <c r="IZD295" s="309"/>
      <c r="IZE295" s="309"/>
      <c r="IZF295" s="309"/>
      <c r="IZG295" s="309"/>
      <c r="IZH295" s="309"/>
      <c r="IZI295" s="309"/>
      <c r="IZJ295" s="309"/>
      <c r="IZK295" s="309"/>
      <c r="IZL295" s="309"/>
      <c r="IZM295" s="309"/>
      <c r="IZN295" s="309"/>
      <c r="IZO295" s="309"/>
      <c r="IZP295" s="309"/>
      <c r="IZQ295" s="309"/>
      <c r="IZR295" s="309"/>
      <c r="IZS295" s="309"/>
      <c r="IZT295" s="309"/>
      <c r="IZU295" s="309"/>
      <c r="IZV295" s="309"/>
      <c r="IZW295" s="309"/>
      <c r="IZX295" s="309"/>
      <c r="IZY295" s="309"/>
      <c r="IZZ295" s="309"/>
      <c r="JAA295" s="309"/>
      <c r="JAB295" s="309"/>
      <c r="JAC295" s="309"/>
      <c r="JAD295" s="309"/>
      <c r="JAE295" s="309"/>
      <c r="JAF295" s="309"/>
      <c r="JAG295" s="309"/>
      <c r="JAH295" s="309"/>
      <c r="JAI295" s="309"/>
      <c r="JAJ295" s="309"/>
      <c r="JAK295" s="309"/>
      <c r="JAL295" s="309"/>
      <c r="JAM295" s="309"/>
      <c r="JAN295" s="309"/>
      <c r="JAO295" s="309"/>
      <c r="JAP295" s="309"/>
      <c r="JAQ295" s="309"/>
      <c r="JAR295" s="309"/>
      <c r="JAS295" s="309"/>
      <c r="JAT295" s="309"/>
      <c r="JAU295" s="309"/>
      <c r="JAV295" s="309"/>
      <c r="JAW295" s="309"/>
      <c r="JAX295" s="309"/>
      <c r="JAY295" s="309"/>
      <c r="JAZ295" s="309"/>
      <c r="JBA295" s="309"/>
      <c r="JBB295" s="309"/>
      <c r="JBC295" s="309"/>
      <c r="JBD295" s="309"/>
      <c r="JBE295" s="309"/>
      <c r="JBF295" s="309"/>
      <c r="JBG295" s="309"/>
      <c r="JBH295" s="309"/>
      <c r="JBI295" s="309"/>
      <c r="JBJ295" s="309"/>
      <c r="JBK295" s="309"/>
      <c r="JBL295" s="309"/>
      <c r="JBM295" s="309"/>
      <c r="JBN295" s="309"/>
      <c r="JBO295" s="309"/>
      <c r="JBP295" s="309"/>
      <c r="JBQ295" s="309"/>
      <c r="JBR295" s="309"/>
      <c r="JBS295" s="309"/>
      <c r="JBT295" s="309"/>
      <c r="JBU295" s="309"/>
      <c r="JBV295" s="309"/>
      <c r="JBW295" s="309"/>
      <c r="JBX295" s="309"/>
      <c r="JBY295" s="309"/>
      <c r="JBZ295" s="309"/>
      <c r="JCA295" s="309"/>
      <c r="JCB295" s="309"/>
      <c r="JCC295" s="309"/>
      <c r="JCD295" s="309"/>
      <c r="JCE295" s="309"/>
      <c r="JCF295" s="309"/>
      <c r="JCG295" s="309"/>
      <c r="JCH295" s="309"/>
      <c r="JCI295" s="309"/>
      <c r="JCJ295" s="309"/>
      <c r="JCK295" s="309"/>
      <c r="JCL295" s="309"/>
      <c r="JCM295" s="309"/>
      <c r="JCN295" s="309"/>
      <c r="JCO295" s="309"/>
      <c r="JCP295" s="309"/>
      <c r="JCQ295" s="309"/>
      <c r="JCR295" s="309"/>
      <c r="JCS295" s="309"/>
      <c r="JCT295" s="309"/>
      <c r="JCU295" s="309"/>
      <c r="JCV295" s="309"/>
      <c r="JCW295" s="309"/>
      <c r="JCX295" s="309"/>
      <c r="JCY295" s="309"/>
      <c r="JCZ295" s="309"/>
      <c r="JDA295" s="309"/>
      <c r="JDB295" s="309"/>
      <c r="JDC295" s="309"/>
      <c r="JDD295" s="309"/>
      <c r="JDE295" s="309"/>
      <c r="JDF295" s="309"/>
      <c r="JDG295" s="309"/>
      <c r="JDH295" s="309"/>
      <c r="JDI295" s="309"/>
      <c r="JDJ295" s="309"/>
      <c r="JDK295" s="309"/>
      <c r="JDL295" s="309"/>
      <c r="JDM295" s="309"/>
      <c r="JDN295" s="309"/>
      <c r="JDO295" s="309"/>
      <c r="JDP295" s="309"/>
      <c r="JDQ295" s="309"/>
      <c r="JDR295" s="309"/>
      <c r="JDS295" s="309"/>
      <c r="JDT295" s="309"/>
      <c r="JDU295" s="309"/>
      <c r="JDV295" s="309"/>
      <c r="JDW295" s="309"/>
      <c r="JDX295" s="309"/>
      <c r="JDY295" s="309"/>
      <c r="JDZ295" s="309"/>
      <c r="JEA295" s="309"/>
      <c r="JEB295" s="309"/>
      <c r="JEC295" s="309"/>
      <c r="JED295" s="309"/>
      <c r="JEE295" s="309"/>
      <c r="JEF295" s="309"/>
      <c r="JEG295" s="309"/>
      <c r="JEH295" s="309"/>
      <c r="JEI295" s="309"/>
      <c r="JEJ295" s="309"/>
      <c r="JEK295" s="309"/>
      <c r="JEL295" s="309"/>
      <c r="JEM295" s="309"/>
      <c r="JEN295" s="309"/>
      <c r="JEO295" s="309"/>
      <c r="JEP295" s="309"/>
      <c r="JEQ295" s="309"/>
      <c r="JER295" s="309"/>
      <c r="JES295" s="309"/>
      <c r="JET295" s="309"/>
      <c r="JEU295" s="309"/>
      <c r="JEV295" s="309"/>
      <c r="JEW295" s="309"/>
      <c r="JEX295" s="309"/>
      <c r="JEY295" s="309"/>
      <c r="JEZ295" s="309"/>
      <c r="JFA295" s="309"/>
      <c r="JFB295" s="309"/>
      <c r="JFC295" s="309"/>
      <c r="JFD295" s="309"/>
      <c r="JFE295" s="309"/>
      <c r="JFF295" s="309"/>
      <c r="JFG295" s="309"/>
      <c r="JFH295" s="309"/>
      <c r="JFI295" s="309"/>
      <c r="JFJ295" s="309"/>
      <c r="JFK295" s="309"/>
      <c r="JFL295" s="309"/>
      <c r="JFM295" s="309"/>
      <c r="JFN295" s="309"/>
      <c r="JFO295" s="309"/>
      <c r="JFP295" s="309"/>
      <c r="JFQ295" s="309"/>
      <c r="JFR295" s="309"/>
      <c r="JFS295" s="309"/>
      <c r="JFT295" s="309"/>
      <c r="JFU295" s="309"/>
      <c r="JFV295" s="309"/>
      <c r="JFW295" s="309"/>
      <c r="JFX295" s="309"/>
      <c r="JFY295" s="309"/>
      <c r="JFZ295" s="309"/>
      <c r="JGA295" s="309"/>
      <c r="JGB295" s="309"/>
      <c r="JGC295" s="309"/>
      <c r="JGD295" s="309"/>
      <c r="JGE295" s="309"/>
      <c r="JGF295" s="309"/>
      <c r="JGG295" s="309"/>
      <c r="JGH295" s="309"/>
      <c r="JGI295" s="309"/>
      <c r="JGJ295" s="309"/>
      <c r="JGK295" s="309"/>
      <c r="JGL295" s="309"/>
      <c r="JGM295" s="309"/>
      <c r="JGN295" s="309"/>
      <c r="JGO295" s="309"/>
      <c r="JGP295" s="309"/>
      <c r="JGQ295" s="309"/>
      <c r="JGR295" s="309"/>
      <c r="JGS295" s="309"/>
      <c r="JGT295" s="309"/>
      <c r="JGU295" s="309"/>
      <c r="JGV295" s="309"/>
      <c r="JGW295" s="309"/>
      <c r="JGX295" s="309"/>
      <c r="JGY295" s="309"/>
      <c r="JGZ295" s="309"/>
      <c r="JHA295" s="309"/>
      <c r="JHB295" s="309"/>
      <c r="JHC295" s="309"/>
      <c r="JHD295" s="309"/>
      <c r="JHE295" s="309"/>
      <c r="JHF295" s="309"/>
      <c r="JHG295" s="309"/>
      <c r="JHH295" s="309"/>
      <c r="JHI295" s="309"/>
      <c r="JHJ295" s="309"/>
      <c r="JHK295" s="309"/>
      <c r="JHL295" s="309"/>
      <c r="JHM295" s="309"/>
      <c r="JHN295" s="309"/>
      <c r="JHO295" s="309"/>
      <c r="JHP295" s="309"/>
      <c r="JHQ295" s="309"/>
      <c r="JHR295" s="309"/>
      <c r="JHS295" s="309"/>
      <c r="JHT295" s="309"/>
      <c r="JHU295" s="309"/>
      <c r="JHV295" s="309"/>
      <c r="JHW295" s="309"/>
      <c r="JHX295" s="309"/>
      <c r="JHY295" s="309"/>
      <c r="JHZ295" s="309"/>
      <c r="JIA295" s="309"/>
      <c r="JIB295" s="309"/>
      <c r="JIC295" s="309"/>
      <c r="JID295" s="309"/>
      <c r="JIE295" s="309"/>
      <c r="JIF295" s="309"/>
      <c r="JIG295" s="309"/>
      <c r="JIH295" s="309"/>
      <c r="JII295" s="309"/>
      <c r="JIJ295" s="309"/>
      <c r="JIK295" s="309"/>
      <c r="JIL295" s="309"/>
      <c r="JIM295" s="309"/>
      <c r="JIN295" s="309"/>
      <c r="JIO295" s="309"/>
      <c r="JIP295" s="309"/>
      <c r="JIQ295" s="309"/>
      <c r="JIR295" s="309"/>
      <c r="JIS295" s="309"/>
      <c r="JIT295" s="309"/>
      <c r="JIU295" s="309"/>
      <c r="JIV295" s="309"/>
      <c r="JIW295" s="309"/>
      <c r="JIX295" s="309"/>
      <c r="JIY295" s="309"/>
      <c r="JIZ295" s="309"/>
      <c r="JJA295" s="309"/>
      <c r="JJB295" s="309"/>
      <c r="JJC295" s="309"/>
      <c r="JJD295" s="309"/>
      <c r="JJE295" s="309"/>
      <c r="JJF295" s="309"/>
      <c r="JJG295" s="309"/>
      <c r="JJH295" s="309"/>
      <c r="JJI295" s="309"/>
      <c r="JJJ295" s="309"/>
      <c r="JJK295" s="309"/>
      <c r="JJL295" s="309"/>
      <c r="JJM295" s="309"/>
      <c r="JJN295" s="309"/>
      <c r="JJO295" s="309"/>
      <c r="JJP295" s="309"/>
      <c r="JJQ295" s="309"/>
      <c r="JJR295" s="309"/>
      <c r="JJS295" s="309"/>
      <c r="JJT295" s="309"/>
      <c r="JJU295" s="309"/>
      <c r="JJV295" s="309"/>
      <c r="JJW295" s="309"/>
      <c r="JJX295" s="309"/>
      <c r="JJY295" s="309"/>
      <c r="JJZ295" s="309"/>
      <c r="JKA295" s="309"/>
      <c r="JKB295" s="309"/>
      <c r="JKC295" s="309"/>
      <c r="JKD295" s="309"/>
      <c r="JKE295" s="309"/>
      <c r="JKF295" s="309"/>
      <c r="JKG295" s="309"/>
      <c r="JKH295" s="309"/>
      <c r="JKI295" s="309"/>
      <c r="JKJ295" s="309"/>
      <c r="JKK295" s="309"/>
      <c r="JKL295" s="309"/>
      <c r="JKM295" s="309"/>
      <c r="JKN295" s="309"/>
      <c r="JKO295" s="309"/>
      <c r="JKP295" s="309"/>
      <c r="JKQ295" s="309"/>
      <c r="JKR295" s="309"/>
      <c r="JKS295" s="309"/>
      <c r="JKT295" s="309"/>
      <c r="JKU295" s="309"/>
      <c r="JKV295" s="309"/>
      <c r="JKW295" s="309"/>
      <c r="JKX295" s="309"/>
      <c r="JKY295" s="309"/>
      <c r="JKZ295" s="309"/>
      <c r="JLA295" s="309"/>
      <c r="JLB295" s="309"/>
      <c r="JLC295" s="309"/>
      <c r="JLD295" s="309"/>
      <c r="JLE295" s="309"/>
      <c r="JLF295" s="309"/>
      <c r="JLG295" s="309"/>
      <c r="JLH295" s="309"/>
      <c r="JLI295" s="309"/>
      <c r="JLJ295" s="309"/>
      <c r="JLK295" s="309"/>
      <c r="JLL295" s="309"/>
      <c r="JLM295" s="309"/>
      <c r="JLN295" s="309"/>
      <c r="JLO295" s="309"/>
      <c r="JLP295" s="309"/>
      <c r="JLQ295" s="309"/>
      <c r="JLR295" s="309"/>
      <c r="JLS295" s="309"/>
      <c r="JLT295" s="309"/>
      <c r="JLU295" s="309"/>
      <c r="JLV295" s="309"/>
      <c r="JLW295" s="309"/>
      <c r="JLX295" s="309"/>
      <c r="JLY295" s="309"/>
      <c r="JLZ295" s="309"/>
      <c r="JMA295" s="309"/>
      <c r="JMB295" s="309"/>
      <c r="JMC295" s="309"/>
      <c r="JMD295" s="309"/>
      <c r="JME295" s="309"/>
      <c r="JMF295" s="309"/>
      <c r="JMG295" s="309"/>
      <c r="JMH295" s="309"/>
      <c r="JMI295" s="309"/>
      <c r="JMJ295" s="309"/>
      <c r="JMK295" s="309"/>
      <c r="JML295" s="309"/>
      <c r="JMM295" s="309"/>
      <c r="JMN295" s="309"/>
      <c r="JMO295" s="309"/>
      <c r="JMP295" s="309"/>
      <c r="JMQ295" s="309"/>
      <c r="JMR295" s="309"/>
      <c r="JMS295" s="309"/>
      <c r="JMT295" s="309"/>
      <c r="JMU295" s="309"/>
      <c r="JMV295" s="309"/>
      <c r="JMW295" s="309"/>
      <c r="JMX295" s="309"/>
      <c r="JMY295" s="309"/>
      <c r="JMZ295" s="309"/>
      <c r="JNA295" s="309"/>
      <c r="JNB295" s="309"/>
      <c r="JNC295" s="309"/>
      <c r="JND295" s="309"/>
      <c r="JNE295" s="309"/>
      <c r="JNF295" s="309"/>
      <c r="JNG295" s="309"/>
      <c r="JNH295" s="309"/>
      <c r="JNI295" s="309"/>
      <c r="JNJ295" s="309"/>
      <c r="JNK295" s="309"/>
      <c r="JNL295" s="309"/>
      <c r="JNM295" s="309"/>
      <c r="JNN295" s="309"/>
      <c r="JNO295" s="309"/>
      <c r="JNP295" s="309"/>
      <c r="JNQ295" s="309"/>
      <c r="JNR295" s="309"/>
      <c r="JNS295" s="309"/>
      <c r="JNT295" s="309"/>
      <c r="JNU295" s="309"/>
      <c r="JNV295" s="309"/>
      <c r="JNW295" s="309"/>
      <c r="JNX295" s="309"/>
      <c r="JNY295" s="309"/>
      <c r="JNZ295" s="309"/>
      <c r="JOA295" s="309"/>
      <c r="JOB295" s="309"/>
      <c r="JOC295" s="309"/>
      <c r="JOD295" s="309"/>
      <c r="JOE295" s="309"/>
      <c r="JOF295" s="309"/>
      <c r="JOG295" s="309"/>
      <c r="JOH295" s="309"/>
      <c r="JOI295" s="309"/>
      <c r="JOJ295" s="309"/>
      <c r="JOK295" s="309"/>
      <c r="JOL295" s="309"/>
      <c r="JOM295" s="309"/>
      <c r="JON295" s="309"/>
      <c r="JOO295" s="309"/>
      <c r="JOP295" s="309"/>
      <c r="JOQ295" s="309"/>
      <c r="JOR295" s="309"/>
      <c r="JOS295" s="309"/>
      <c r="JOT295" s="309"/>
      <c r="JOU295" s="309"/>
      <c r="JOV295" s="309"/>
      <c r="JOW295" s="309"/>
      <c r="JOX295" s="309"/>
      <c r="JOY295" s="309"/>
      <c r="JOZ295" s="309"/>
      <c r="JPA295" s="309"/>
      <c r="JPB295" s="309"/>
      <c r="JPC295" s="309"/>
      <c r="JPD295" s="309"/>
      <c r="JPE295" s="309"/>
      <c r="JPF295" s="309"/>
      <c r="JPG295" s="309"/>
      <c r="JPH295" s="309"/>
      <c r="JPI295" s="309"/>
      <c r="JPJ295" s="309"/>
      <c r="JPK295" s="309"/>
      <c r="JPL295" s="309"/>
      <c r="JPM295" s="309"/>
      <c r="JPN295" s="309"/>
      <c r="JPO295" s="309"/>
      <c r="JPP295" s="309"/>
      <c r="JPQ295" s="309"/>
      <c r="JPR295" s="309"/>
      <c r="JPS295" s="309"/>
      <c r="JPT295" s="309"/>
      <c r="JPU295" s="309"/>
      <c r="JPV295" s="309"/>
      <c r="JPW295" s="309"/>
      <c r="JPX295" s="309"/>
      <c r="JPY295" s="309"/>
      <c r="JPZ295" s="309"/>
      <c r="JQA295" s="309"/>
      <c r="JQB295" s="309"/>
      <c r="JQC295" s="309"/>
      <c r="JQD295" s="309"/>
      <c r="JQE295" s="309"/>
      <c r="JQF295" s="309"/>
      <c r="JQG295" s="309"/>
      <c r="JQH295" s="309"/>
      <c r="JQI295" s="309"/>
      <c r="JQJ295" s="309"/>
      <c r="JQK295" s="309"/>
      <c r="JQL295" s="309"/>
      <c r="JQM295" s="309"/>
      <c r="JQN295" s="309"/>
      <c r="JQO295" s="309"/>
      <c r="JQP295" s="309"/>
      <c r="JQQ295" s="309"/>
      <c r="JQR295" s="309"/>
      <c r="JQS295" s="309"/>
      <c r="JQT295" s="309"/>
      <c r="JQU295" s="309"/>
      <c r="JQV295" s="309"/>
      <c r="JQW295" s="309"/>
      <c r="JQX295" s="309"/>
      <c r="JQY295" s="309"/>
      <c r="JQZ295" s="309"/>
      <c r="JRA295" s="309"/>
      <c r="JRB295" s="309"/>
      <c r="JRC295" s="309"/>
      <c r="JRD295" s="309"/>
      <c r="JRE295" s="309"/>
      <c r="JRF295" s="309"/>
      <c r="JRG295" s="309"/>
      <c r="JRH295" s="309"/>
      <c r="JRI295" s="309"/>
      <c r="JRJ295" s="309"/>
      <c r="JRK295" s="309"/>
      <c r="JRL295" s="309"/>
      <c r="JRM295" s="309"/>
      <c r="JRN295" s="309"/>
      <c r="JRO295" s="309"/>
      <c r="JRP295" s="309"/>
      <c r="JRQ295" s="309"/>
      <c r="JRR295" s="309"/>
      <c r="JRS295" s="309"/>
      <c r="JRT295" s="309"/>
      <c r="JRU295" s="309"/>
      <c r="JRV295" s="309"/>
      <c r="JRW295" s="309"/>
      <c r="JRX295" s="309"/>
      <c r="JRY295" s="309"/>
      <c r="JRZ295" s="309"/>
      <c r="JSA295" s="309"/>
      <c r="JSB295" s="309"/>
      <c r="JSC295" s="309"/>
      <c r="JSD295" s="309"/>
      <c r="JSE295" s="309"/>
      <c r="JSF295" s="309"/>
      <c r="JSG295" s="309"/>
      <c r="JSH295" s="309"/>
      <c r="JSI295" s="309"/>
      <c r="JSJ295" s="309"/>
      <c r="JSK295" s="309"/>
      <c r="JSL295" s="309"/>
      <c r="JSM295" s="309"/>
      <c r="JSN295" s="309"/>
      <c r="JSO295" s="309"/>
      <c r="JSP295" s="309"/>
      <c r="JSQ295" s="309"/>
      <c r="JSR295" s="309"/>
      <c r="JSS295" s="309"/>
      <c r="JST295" s="309"/>
      <c r="JSU295" s="309"/>
      <c r="JSV295" s="309"/>
      <c r="JSW295" s="309"/>
      <c r="JSX295" s="309"/>
      <c r="JSY295" s="309"/>
      <c r="JSZ295" s="309"/>
      <c r="JTA295" s="309"/>
      <c r="JTB295" s="309"/>
      <c r="JTC295" s="309"/>
      <c r="JTD295" s="309"/>
      <c r="JTE295" s="309"/>
      <c r="JTF295" s="309"/>
      <c r="JTG295" s="309"/>
      <c r="JTH295" s="309"/>
      <c r="JTI295" s="309"/>
      <c r="JTJ295" s="309"/>
      <c r="JTK295" s="309"/>
      <c r="JTL295" s="309"/>
      <c r="JTM295" s="309"/>
      <c r="JTN295" s="309"/>
      <c r="JTO295" s="309"/>
      <c r="JTP295" s="309"/>
      <c r="JTQ295" s="309"/>
      <c r="JTR295" s="309"/>
      <c r="JTS295" s="309"/>
      <c r="JTT295" s="309"/>
      <c r="JTU295" s="309"/>
      <c r="JTV295" s="309"/>
      <c r="JTW295" s="309"/>
      <c r="JTX295" s="309"/>
      <c r="JTY295" s="309"/>
      <c r="JTZ295" s="309"/>
      <c r="JUA295" s="309"/>
      <c r="JUB295" s="309"/>
      <c r="JUC295" s="309"/>
      <c r="JUD295" s="309"/>
      <c r="JUE295" s="309"/>
      <c r="JUF295" s="309"/>
      <c r="JUG295" s="309"/>
      <c r="JUH295" s="309"/>
      <c r="JUI295" s="309"/>
      <c r="JUJ295" s="309"/>
      <c r="JUK295" s="309"/>
      <c r="JUL295" s="309"/>
      <c r="JUM295" s="309"/>
      <c r="JUN295" s="309"/>
      <c r="JUO295" s="309"/>
      <c r="JUP295" s="309"/>
      <c r="JUQ295" s="309"/>
      <c r="JUR295" s="309"/>
      <c r="JUS295" s="309"/>
      <c r="JUT295" s="309"/>
      <c r="JUU295" s="309"/>
      <c r="JUV295" s="309"/>
      <c r="JUW295" s="309"/>
      <c r="JUX295" s="309"/>
      <c r="JUY295" s="309"/>
      <c r="JUZ295" s="309"/>
      <c r="JVA295" s="309"/>
      <c r="JVB295" s="309"/>
      <c r="JVC295" s="309"/>
      <c r="JVD295" s="309"/>
      <c r="JVE295" s="309"/>
      <c r="JVF295" s="309"/>
      <c r="JVG295" s="309"/>
      <c r="JVH295" s="309"/>
      <c r="JVI295" s="309"/>
      <c r="JVJ295" s="309"/>
      <c r="JVK295" s="309"/>
      <c r="JVL295" s="309"/>
      <c r="JVM295" s="309"/>
      <c r="JVN295" s="309"/>
      <c r="JVO295" s="309"/>
      <c r="JVP295" s="309"/>
      <c r="JVQ295" s="309"/>
      <c r="JVR295" s="309"/>
      <c r="JVS295" s="309"/>
      <c r="JVT295" s="309"/>
      <c r="JVU295" s="309"/>
      <c r="JVV295" s="309"/>
      <c r="JVW295" s="309"/>
      <c r="JVX295" s="309"/>
      <c r="JVY295" s="309"/>
      <c r="JVZ295" s="309"/>
      <c r="JWA295" s="309"/>
      <c r="JWB295" s="309"/>
      <c r="JWC295" s="309"/>
      <c r="JWD295" s="309"/>
      <c r="JWE295" s="309"/>
      <c r="JWF295" s="309"/>
      <c r="JWG295" s="309"/>
      <c r="JWH295" s="309"/>
      <c r="JWI295" s="309"/>
      <c r="JWJ295" s="309"/>
      <c r="JWK295" s="309"/>
      <c r="JWL295" s="309"/>
      <c r="JWM295" s="309"/>
      <c r="JWN295" s="309"/>
      <c r="JWO295" s="309"/>
      <c r="JWP295" s="309"/>
      <c r="JWQ295" s="309"/>
      <c r="JWR295" s="309"/>
      <c r="JWS295" s="309"/>
      <c r="JWT295" s="309"/>
      <c r="JWU295" s="309"/>
      <c r="JWV295" s="309"/>
      <c r="JWW295" s="309"/>
      <c r="JWX295" s="309"/>
      <c r="JWY295" s="309"/>
      <c r="JWZ295" s="309"/>
      <c r="JXA295" s="309"/>
      <c r="JXB295" s="309"/>
      <c r="JXC295" s="309"/>
      <c r="JXD295" s="309"/>
      <c r="JXE295" s="309"/>
      <c r="JXF295" s="309"/>
      <c r="JXG295" s="309"/>
      <c r="JXH295" s="309"/>
      <c r="JXI295" s="309"/>
      <c r="JXJ295" s="309"/>
      <c r="JXK295" s="309"/>
      <c r="JXL295" s="309"/>
      <c r="JXM295" s="309"/>
      <c r="JXN295" s="309"/>
      <c r="JXO295" s="309"/>
      <c r="JXP295" s="309"/>
      <c r="JXQ295" s="309"/>
      <c r="JXR295" s="309"/>
      <c r="JXS295" s="309"/>
      <c r="JXT295" s="309"/>
      <c r="JXU295" s="309"/>
      <c r="JXV295" s="309"/>
      <c r="JXW295" s="309"/>
      <c r="JXX295" s="309"/>
      <c r="JXY295" s="309"/>
      <c r="JXZ295" s="309"/>
      <c r="JYA295" s="309"/>
      <c r="JYB295" s="309"/>
      <c r="JYC295" s="309"/>
      <c r="JYD295" s="309"/>
      <c r="JYE295" s="309"/>
      <c r="JYF295" s="309"/>
      <c r="JYG295" s="309"/>
      <c r="JYH295" s="309"/>
      <c r="JYI295" s="309"/>
      <c r="JYJ295" s="309"/>
      <c r="JYK295" s="309"/>
      <c r="JYL295" s="309"/>
      <c r="JYM295" s="309"/>
      <c r="JYN295" s="309"/>
      <c r="JYO295" s="309"/>
      <c r="JYP295" s="309"/>
      <c r="JYQ295" s="309"/>
      <c r="JYR295" s="309"/>
      <c r="JYS295" s="309"/>
      <c r="JYT295" s="309"/>
      <c r="JYU295" s="309"/>
      <c r="JYV295" s="309"/>
      <c r="JYW295" s="309"/>
      <c r="JYX295" s="309"/>
      <c r="JYY295" s="309"/>
      <c r="JYZ295" s="309"/>
      <c r="JZA295" s="309"/>
      <c r="JZB295" s="309"/>
      <c r="JZC295" s="309"/>
      <c r="JZD295" s="309"/>
      <c r="JZE295" s="309"/>
      <c r="JZF295" s="309"/>
      <c r="JZG295" s="309"/>
      <c r="JZH295" s="309"/>
      <c r="JZI295" s="309"/>
      <c r="JZJ295" s="309"/>
      <c r="JZK295" s="309"/>
      <c r="JZL295" s="309"/>
      <c r="JZM295" s="309"/>
      <c r="JZN295" s="309"/>
      <c r="JZO295" s="309"/>
      <c r="JZP295" s="309"/>
      <c r="JZQ295" s="309"/>
      <c r="JZR295" s="309"/>
      <c r="JZS295" s="309"/>
      <c r="JZT295" s="309"/>
      <c r="JZU295" s="309"/>
      <c r="JZV295" s="309"/>
      <c r="JZW295" s="309"/>
      <c r="JZX295" s="309"/>
      <c r="JZY295" s="309"/>
      <c r="JZZ295" s="309"/>
      <c r="KAA295" s="309"/>
      <c r="KAB295" s="309"/>
      <c r="KAC295" s="309"/>
      <c r="KAD295" s="309"/>
      <c r="KAE295" s="309"/>
      <c r="KAF295" s="309"/>
      <c r="KAG295" s="309"/>
      <c r="KAH295" s="309"/>
      <c r="KAI295" s="309"/>
      <c r="KAJ295" s="309"/>
      <c r="KAK295" s="309"/>
      <c r="KAL295" s="309"/>
      <c r="KAM295" s="309"/>
      <c r="KAN295" s="309"/>
      <c r="KAO295" s="309"/>
      <c r="KAP295" s="309"/>
      <c r="KAQ295" s="309"/>
      <c r="KAR295" s="309"/>
      <c r="KAS295" s="309"/>
      <c r="KAT295" s="309"/>
      <c r="KAU295" s="309"/>
      <c r="KAV295" s="309"/>
      <c r="KAW295" s="309"/>
      <c r="KAX295" s="309"/>
      <c r="KAY295" s="309"/>
      <c r="KAZ295" s="309"/>
      <c r="KBA295" s="309"/>
      <c r="KBB295" s="309"/>
      <c r="KBC295" s="309"/>
      <c r="KBD295" s="309"/>
      <c r="KBE295" s="309"/>
      <c r="KBF295" s="309"/>
      <c r="KBG295" s="309"/>
      <c r="KBH295" s="309"/>
      <c r="KBI295" s="309"/>
      <c r="KBJ295" s="309"/>
      <c r="KBK295" s="309"/>
      <c r="KBL295" s="309"/>
      <c r="KBM295" s="309"/>
      <c r="KBN295" s="309"/>
      <c r="KBO295" s="309"/>
      <c r="KBP295" s="309"/>
      <c r="KBQ295" s="309"/>
      <c r="KBR295" s="309"/>
      <c r="KBS295" s="309"/>
      <c r="KBT295" s="309"/>
      <c r="KBU295" s="309"/>
      <c r="KBV295" s="309"/>
      <c r="KBW295" s="309"/>
      <c r="KBX295" s="309"/>
      <c r="KBY295" s="309"/>
      <c r="KBZ295" s="309"/>
      <c r="KCA295" s="309"/>
      <c r="KCB295" s="309"/>
      <c r="KCC295" s="309"/>
      <c r="KCD295" s="309"/>
      <c r="KCE295" s="309"/>
      <c r="KCF295" s="309"/>
      <c r="KCG295" s="309"/>
      <c r="KCH295" s="309"/>
      <c r="KCI295" s="309"/>
      <c r="KCJ295" s="309"/>
      <c r="KCK295" s="309"/>
      <c r="KCL295" s="309"/>
      <c r="KCM295" s="309"/>
      <c r="KCN295" s="309"/>
      <c r="KCO295" s="309"/>
      <c r="KCP295" s="309"/>
      <c r="KCQ295" s="309"/>
      <c r="KCR295" s="309"/>
      <c r="KCS295" s="309"/>
      <c r="KCT295" s="309"/>
      <c r="KCU295" s="309"/>
      <c r="KCV295" s="309"/>
      <c r="KCW295" s="309"/>
      <c r="KCX295" s="309"/>
      <c r="KCY295" s="309"/>
      <c r="KCZ295" s="309"/>
      <c r="KDA295" s="309"/>
      <c r="KDB295" s="309"/>
      <c r="KDC295" s="309"/>
      <c r="KDD295" s="309"/>
      <c r="KDE295" s="309"/>
      <c r="KDF295" s="309"/>
      <c r="KDG295" s="309"/>
      <c r="KDH295" s="309"/>
      <c r="KDI295" s="309"/>
      <c r="KDJ295" s="309"/>
      <c r="KDK295" s="309"/>
      <c r="KDL295" s="309"/>
      <c r="KDM295" s="309"/>
      <c r="KDN295" s="309"/>
      <c r="KDO295" s="309"/>
      <c r="KDP295" s="309"/>
      <c r="KDQ295" s="309"/>
      <c r="KDR295" s="309"/>
      <c r="KDS295" s="309"/>
      <c r="KDT295" s="309"/>
      <c r="KDU295" s="309"/>
      <c r="KDV295" s="309"/>
      <c r="KDW295" s="309"/>
      <c r="KDX295" s="309"/>
      <c r="KDY295" s="309"/>
      <c r="KDZ295" s="309"/>
      <c r="KEA295" s="309"/>
      <c r="KEB295" s="309"/>
      <c r="KEC295" s="309"/>
      <c r="KED295" s="309"/>
      <c r="KEE295" s="309"/>
      <c r="KEF295" s="309"/>
      <c r="KEG295" s="309"/>
      <c r="KEH295" s="309"/>
      <c r="KEI295" s="309"/>
      <c r="KEJ295" s="309"/>
      <c r="KEK295" s="309"/>
      <c r="KEL295" s="309"/>
      <c r="KEM295" s="309"/>
      <c r="KEN295" s="309"/>
      <c r="KEO295" s="309"/>
      <c r="KEP295" s="309"/>
      <c r="KEQ295" s="309"/>
      <c r="KER295" s="309"/>
      <c r="KES295" s="309"/>
      <c r="KET295" s="309"/>
      <c r="KEU295" s="309"/>
      <c r="KEV295" s="309"/>
      <c r="KEW295" s="309"/>
      <c r="KEX295" s="309"/>
      <c r="KEY295" s="309"/>
      <c r="KEZ295" s="309"/>
      <c r="KFA295" s="309"/>
      <c r="KFB295" s="309"/>
      <c r="KFC295" s="309"/>
      <c r="KFD295" s="309"/>
      <c r="KFE295" s="309"/>
      <c r="KFF295" s="309"/>
      <c r="KFG295" s="309"/>
      <c r="KFH295" s="309"/>
      <c r="KFI295" s="309"/>
      <c r="KFJ295" s="309"/>
      <c r="KFK295" s="309"/>
      <c r="KFL295" s="309"/>
      <c r="KFM295" s="309"/>
      <c r="KFN295" s="309"/>
      <c r="KFO295" s="309"/>
      <c r="KFP295" s="309"/>
      <c r="KFQ295" s="309"/>
      <c r="KFR295" s="309"/>
      <c r="KFS295" s="309"/>
      <c r="KFT295" s="309"/>
      <c r="KFU295" s="309"/>
      <c r="KFV295" s="309"/>
      <c r="KFW295" s="309"/>
      <c r="KFX295" s="309"/>
      <c r="KFY295" s="309"/>
      <c r="KFZ295" s="309"/>
      <c r="KGA295" s="309"/>
      <c r="KGB295" s="309"/>
      <c r="KGC295" s="309"/>
      <c r="KGD295" s="309"/>
      <c r="KGE295" s="309"/>
      <c r="KGF295" s="309"/>
      <c r="KGG295" s="309"/>
      <c r="KGH295" s="309"/>
      <c r="KGI295" s="309"/>
      <c r="KGJ295" s="309"/>
      <c r="KGK295" s="309"/>
      <c r="KGL295" s="309"/>
      <c r="KGM295" s="309"/>
      <c r="KGN295" s="309"/>
      <c r="KGO295" s="309"/>
      <c r="KGP295" s="309"/>
      <c r="KGQ295" s="309"/>
      <c r="KGR295" s="309"/>
      <c r="KGS295" s="309"/>
      <c r="KGT295" s="309"/>
      <c r="KGU295" s="309"/>
      <c r="KGV295" s="309"/>
      <c r="KGW295" s="309"/>
      <c r="KGX295" s="309"/>
      <c r="KGY295" s="309"/>
      <c r="KGZ295" s="309"/>
      <c r="KHA295" s="309"/>
      <c r="KHB295" s="309"/>
      <c r="KHC295" s="309"/>
      <c r="KHD295" s="309"/>
      <c r="KHE295" s="309"/>
      <c r="KHF295" s="309"/>
      <c r="KHG295" s="309"/>
      <c r="KHH295" s="309"/>
      <c r="KHI295" s="309"/>
      <c r="KHJ295" s="309"/>
      <c r="KHK295" s="309"/>
      <c r="KHL295" s="309"/>
      <c r="KHM295" s="309"/>
      <c r="KHN295" s="309"/>
      <c r="KHO295" s="309"/>
      <c r="KHP295" s="309"/>
      <c r="KHQ295" s="309"/>
      <c r="KHR295" s="309"/>
      <c r="KHS295" s="309"/>
      <c r="KHT295" s="309"/>
      <c r="KHU295" s="309"/>
      <c r="KHV295" s="309"/>
      <c r="KHW295" s="309"/>
      <c r="KHX295" s="309"/>
      <c r="KHY295" s="309"/>
      <c r="KHZ295" s="309"/>
      <c r="KIA295" s="309"/>
      <c r="KIB295" s="309"/>
      <c r="KIC295" s="309"/>
      <c r="KID295" s="309"/>
      <c r="KIE295" s="309"/>
      <c r="KIF295" s="309"/>
      <c r="KIG295" s="309"/>
      <c r="KIH295" s="309"/>
      <c r="KII295" s="309"/>
      <c r="KIJ295" s="309"/>
      <c r="KIK295" s="309"/>
      <c r="KIL295" s="309"/>
      <c r="KIM295" s="309"/>
      <c r="KIN295" s="309"/>
      <c r="KIO295" s="309"/>
      <c r="KIP295" s="309"/>
      <c r="KIQ295" s="309"/>
      <c r="KIR295" s="309"/>
      <c r="KIS295" s="309"/>
      <c r="KIT295" s="309"/>
      <c r="KIU295" s="309"/>
      <c r="KIV295" s="309"/>
      <c r="KIW295" s="309"/>
      <c r="KIX295" s="309"/>
      <c r="KIY295" s="309"/>
      <c r="KIZ295" s="309"/>
      <c r="KJA295" s="309"/>
      <c r="KJB295" s="309"/>
      <c r="KJC295" s="309"/>
      <c r="KJD295" s="309"/>
      <c r="KJE295" s="309"/>
      <c r="KJF295" s="309"/>
      <c r="KJG295" s="309"/>
      <c r="KJH295" s="309"/>
      <c r="KJI295" s="309"/>
      <c r="KJJ295" s="309"/>
      <c r="KJK295" s="309"/>
      <c r="KJL295" s="309"/>
      <c r="KJM295" s="309"/>
      <c r="KJN295" s="309"/>
      <c r="KJO295" s="309"/>
      <c r="KJP295" s="309"/>
      <c r="KJQ295" s="309"/>
      <c r="KJR295" s="309"/>
      <c r="KJS295" s="309"/>
      <c r="KJT295" s="309"/>
      <c r="KJU295" s="309"/>
      <c r="KJV295" s="309"/>
      <c r="KJW295" s="309"/>
      <c r="KJX295" s="309"/>
      <c r="KJY295" s="309"/>
      <c r="KJZ295" s="309"/>
      <c r="KKA295" s="309"/>
      <c r="KKB295" s="309"/>
      <c r="KKC295" s="309"/>
      <c r="KKD295" s="309"/>
      <c r="KKE295" s="309"/>
      <c r="KKF295" s="309"/>
      <c r="KKG295" s="309"/>
      <c r="KKH295" s="309"/>
      <c r="KKI295" s="309"/>
      <c r="KKJ295" s="309"/>
      <c r="KKK295" s="309"/>
      <c r="KKL295" s="309"/>
      <c r="KKM295" s="309"/>
      <c r="KKN295" s="309"/>
      <c r="KKO295" s="309"/>
      <c r="KKP295" s="309"/>
      <c r="KKQ295" s="309"/>
      <c r="KKR295" s="309"/>
      <c r="KKS295" s="309"/>
      <c r="KKT295" s="309"/>
      <c r="KKU295" s="309"/>
      <c r="KKV295" s="309"/>
      <c r="KKW295" s="309"/>
      <c r="KKX295" s="309"/>
      <c r="KKY295" s="309"/>
      <c r="KKZ295" s="309"/>
      <c r="KLA295" s="309"/>
      <c r="KLB295" s="309"/>
      <c r="KLC295" s="309"/>
      <c r="KLD295" s="309"/>
      <c r="KLE295" s="309"/>
      <c r="KLF295" s="309"/>
      <c r="KLG295" s="309"/>
      <c r="KLH295" s="309"/>
      <c r="KLI295" s="309"/>
      <c r="KLJ295" s="309"/>
      <c r="KLK295" s="309"/>
      <c r="KLL295" s="309"/>
      <c r="KLM295" s="309"/>
      <c r="KLN295" s="309"/>
      <c r="KLO295" s="309"/>
      <c r="KLP295" s="309"/>
      <c r="KLQ295" s="309"/>
      <c r="KLR295" s="309"/>
      <c r="KLS295" s="309"/>
      <c r="KLT295" s="309"/>
      <c r="KLU295" s="309"/>
      <c r="KLV295" s="309"/>
      <c r="KLW295" s="309"/>
      <c r="KLX295" s="309"/>
      <c r="KLY295" s="309"/>
      <c r="KLZ295" s="309"/>
      <c r="KMA295" s="309"/>
      <c r="KMB295" s="309"/>
      <c r="KMC295" s="309"/>
      <c r="KMD295" s="309"/>
      <c r="KME295" s="309"/>
      <c r="KMF295" s="309"/>
      <c r="KMG295" s="309"/>
      <c r="KMH295" s="309"/>
      <c r="KMI295" s="309"/>
      <c r="KMJ295" s="309"/>
      <c r="KMK295" s="309"/>
      <c r="KML295" s="309"/>
      <c r="KMM295" s="309"/>
      <c r="KMN295" s="309"/>
      <c r="KMO295" s="309"/>
      <c r="KMP295" s="309"/>
      <c r="KMQ295" s="309"/>
      <c r="KMR295" s="309"/>
      <c r="KMS295" s="309"/>
      <c r="KMT295" s="309"/>
      <c r="KMU295" s="309"/>
      <c r="KMV295" s="309"/>
      <c r="KMW295" s="309"/>
      <c r="KMX295" s="309"/>
      <c r="KMY295" s="309"/>
      <c r="KMZ295" s="309"/>
      <c r="KNA295" s="309"/>
      <c r="KNB295" s="309"/>
      <c r="KNC295" s="309"/>
      <c r="KND295" s="309"/>
      <c r="KNE295" s="309"/>
      <c r="KNF295" s="309"/>
      <c r="KNG295" s="309"/>
      <c r="KNH295" s="309"/>
      <c r="KNI295" s="309"/>
      <c r="KNJ295" s="309"/>
      <c r="KNK295" s="309"/>
      <c r="KNL295" s="309"/>
      <c r="KNM295" s="309"/>
      <c r="KNN295" s="309"/>
      <c r="KNO295" s="309"/>
      <c r="KNP295" s="309"/>
      <c r="KNQ295" s="309"/>
      <c r="KNR295" s="309"/>
      <c r="KNS295" s="309"/>
      <c r="KNT295" s="309"/>
      <c r="KNU295" s="309"/>
      <c r="KNV295" s="309"/>
      <c r="KNW295" s="309"/>
      <c r="KNX295" s="309"/>
      <c r="KNY295" s="309"/>
      <c r="KNZ295" s="309"/>
      <c r="KOA295" s="309"/>
      <c r="KOB295" s="309"/>
      <c r="KOC295" s="309"/>
      <c r="KOD295" s="309"/>
      <c r="KOE295" s="309"/>
      <c r="KOF295" s="309"/>
      <c r="KOG295" s="309"/>
      <c r="KOH295" s="309"/>
      <c r="KOI295" s="309"/>
      <c r="KOJ295" s="309"/>
      <c r="KOK295" s="309"/>
      <c r="KOL295" s="309"/>
      <c r="KOM295" s="309"/>
      <c r="KON295" s="309"/>
      <c r="KOO295" s="309"/>
      <c r="KOP295" s="309"/>
      <c r="KOQ295" s="309"/>
      <c r="KOR295" s="309"/>
      <c r="KOS295" s="309"/>
      <c r="KOT295" s="309"/>
      <c r="KOU295" s="309"/>
      <c r="KOV295" s="309"/>
      <c r="KOW295" s="309"/>
      <c r="KOX295" s="309"/>
      <c r="KOY295" s="309"/>
      <c r="KOZ295" s="309"/>
      <c r="KPA295" s="309"/>
      <c r="KPB295" s="309"/>
      <c r="KPC295" s="309"/>
      <c r="KPD295" s="309"/>
      <c r="KPE295" s="309"/>
      <c r="KPF295" s="309"/>
      <c r="KPG295" s="309"/>
      <c r="KPH295" s="309"/>
      <c r="KPI295" s="309"/>
      <c r="KPJ295" s="309"/>
      <c r="KPK295" s="309"/>
      <c r="KPL295" s="309"/>
      <c r="KPM295" s="309"/>
      <c r="KPN295" s="309"/>
      <c r="KPO295" s="309"/>
      <c r="KPP295" s="309"/>
      <c r="KPQ295" s="309"/>
      <c r="KPR295" s="309"/>
      <c r="KPS295" s="309"/>
      <c r="KPT295" s="309"/>
      <c r="KPU295" s="309"/>
      <c r="KPV295" s="309"/>
      <c r="KPW295" s="309"/>
      <c r="KPX295" s="309"/>
      <c r="KPY295" s="309"/>
      <c r="KPZ295" s="309"/>
      <c r="KQA295" s="309"/>
      <c r="KQB295" s="309"/>
      <c r="KQC295" s="309"/>
      <c r="KQD295" s="309"/>
      <c r="KQE295" s="309"/>
      <c r="KQF295" s="309"/>
      <c r="KQG295" s="309"/>
      <c r="KQH295" s="309"/>
      <c r="KQI295" s="309"/>
      <c r="KQJ295" s="309"/>
      <c r="KQK295" s="309"/>
      <c r="KQL295" s="309"/>
      <c r="KQM295" s="309"/>
      <c r="KQN295" s="309"/>
      <c r="KQO295" s="309"/>
      <c r="KQP295" s="309"/>
      <c r="KQQ295" s="309"/>
      <c r="KQR295" s="309"/>
      <c r="KQS295" s="309"/>
      <c r="KQT295" s="309"/>
      <c r="KQU295" s="309"/>
      <c r="KQV295" s="309"/>
      <c r="KQW295" s="309"/>
      <c r="KQX295" s="309"/>
      <c r="KQY295" s="309"/>
      <c r="KQZ295" s="309"/>
      <c r="KRA295" s="309"/>
      <c r="KRB295" s="309"/>
      <c r="KRC295" s="309"/>
      <c r="KRD295" s="309"/>
      <c r="KRE295" s="309"/>
      <c r="KRF295" s="309"/>
      <c r="KRG295" s="309"/>
      <c r="KRH295" s="309"/>
      <c r="KRI295" s="309"/>
      <c r="KRJ295" s="309"/>
      <c r="KRK295" s="309"/>
      <c r="KRL295" s="309"/>
      <c r="KRM295" s="309"/>
      <c r="KRN295" s="309"/>
      <c r="KRO295" s="309"/>
      <c r="KRP295" s="309"/>
      <c r="KRQ295" s="309"/>
      <c r="KRR295" s="309"/>
      <c r="KRS295" s="309"/>
      <c r="KRT295" s="309"/>
      <c r="KRU295" s="309"/>
      <c r="KRV295" s="309"/>
      <c r="KRW295" s="309"/>
      <c r="KRX295" s="309"/>
      <c r="KRY295" s="309"/>
      <c r="KRZ295" s="309"/>
      <c r="KSA295" s="309"/>
      <c r="KSB295" s="309"/>
      <c r="KSC295" s="309"/>
      <c r="KSD295" s="309"/>
      <c r="KSE295" s="309"/>
      <c r="KSF295" s="309"/>
      <c r="KSG295" s="309"/>
      <c r="KSH295" s="309"/>
      <c r="KSI295" s="309"/>
      <c r="KSJ295" s="309"/>
      <c r="KSK295" s="309"/>
      <c r="KSL295" s="309"/>
      <c r="KSM295" s="309"/>
      <c r="KSN295" s="309"/>
      <c r="KSO295" s="309"/>
      <c r="KSP295" s="309"/>
      <c r="KSQ295" s="309"/>
      <c r="KSR295" s="309"/>
      <c r="KSS295" s="309"/>
      <c r="KST295" s="309"/>
      <c r="KSU295" s="309"/>
      <c r="KSV295" s="309"/>
      <c r="KSW295" s="309"/>
      <c r="KSX295" s="309"/>
      <c r="KSY295" s="309"/>
      <c r="KSZ295" s="309"/>
      <c r="KTA295" s="309"/>
      <c r="KTB295" s="309"/>
      <c r="KTC295" s="309"/>
      <c r="KTD295" s="309"/>
      <c r="KTE295" s="309"/>
      <c r="KTF295" s="309"/>
      <c r="KTG295" s="309"/>
      <c r="KTH295" s="309"/>
      <c r="KTI295" s="309"/>
      <c r="KTJ295" s="309"/>
      <c r="KTK295" s="309"/>
      <c r="KTL295" s="309"/>
      <c r="KTM295" s="309"/>
      <c r="KTN295" s="309"/>
      <c r="KTO295" s="309"/>
      <c r="KTP295" s="309"/>
      <c r="KTQ295" s="309"/>
      <c r="KTR295" s="309"/>
      <c r="KTS295" s="309"/>
      <c r="KTT295" s="309"/>
      <c r="KTU295" s="309"/>
      <c r="KTV295" s="309"/>
      <c r="KTW295" s="309"/>
      <c r="KTX295" s="309"/>
      <c r="KTY295" s="309"/>
      <c r="KTZ295" s="309"/>
      <c r="KUA295" s="309"/>
      <c r="KUB295" s="309"/>
      <c r="KUC295" s="309"/>
      <c r="KUD295" s="309"/>
      <c r="KUE295" s="309"/>
      <c r="KUF295" s="309"/>
      <c r="KUG295" s="309"/>
      <c r="KUH295" s="309"/>
      <c r="KUI295" s="309"/>
      <c r="KUJ295" s="309"/>
      <c r="KUK295" s="309"/>
      <c r="KUL295" s="309"/>
      <c r="KUM295" s="309"/>
      <c r="KUN295" s="309"/>
      <c r="KUO295" s="309"/>
      <c r="KUP295" s="309"/>
      <c r="KUQ295" s="309"/>
      <c r="KUR295" s="309"/>
      <c r="KUS295" s="309"/>
      <c r="KUT295" s="309"/>
      <c r="KUU295" s="309"/>
      <c r="KUV295" s="309"/>
      <c r="KUW295" s="309"/>
      <c r="KUX295" s="309"/>
      <c r="KUY295" s="309"/>
      <c r="KUZ295" s="309"/>
      <c r="KVA295" s="309"/>
      <c r="KVB295" s="309"/>
      <c r="KVC295" s="309"/>
      <c r="KVD295" s="309"/>
      <c r="KVE295" s="309"/>
      <c r="KVF295" s="309"/>
      <c r="KVG295" s="309"/>
      <c r="KVH295" s="309"/>
      <c r="KVI295" s="309"/>
      <c r="KVJ295" s="309"/>
      <c r="KVK295" s="309"/>
      <c r="KVL295" s="309"/>
      <c r="KVM295" s="309"/>
      <c r="KVN295" s="309"/>
      <c r="KVO295" s="309"/>
      <c r="KVP295" s="309"/>
      <c r="KVQ295" s="309"/>
      <c r="KVR295" s="309"/>
      <c r="KVS295" s="309"/>
      <c r="KVT295" s="309"/>
      <c r="KVU295" s="309"/>
      <c r="KVV295" s="309"/>
      <c r="KVW295" s="309"/>
      <c r="KVX295" s="309"/>
      <c r="KVY295" s="309"/>
      <c r="KVZ295" s="309"/>
      <c r="KWA295" s="309"/>
      <c r="KWB295" s="309"/>
      <c r="KWC295" s="309"/>
      <c r="KWD295" s="309"/>
      <c r="KWE295" s="309"/>
      <c r="KWF295" s="309"/>
      <c r="KWG295" s="309"/>
      <c r="KWH295" s="309"/>
      <c r="KWI295" s="309"/>
      <c r="KWJ295" s="309"/>
      <c r="KWK295" s="309"/>
      <c r="KWL295" s="309"/>
      <c r="KWM295" s="309"/>
      <c r="KWN295" s="309"/>
      <c r="KWO295" s="309"/>
      <c r="KWP295" s="309"/>
      <c r="KWQ295" s="309"/>
      <c r="KWR295" s="309"/>
      <c r="KWS295" s="309"/>
      <c r="KWT295" s="309"/>
      <c r="KWU295" s="309"/>
      <c r="KWV295" s="309"/>
      <c r="KWW295" s="309"/>
      <c r="KWX295" s="309"/>
      <c r="KWY295" s="309"/>
      <c r="KWZ295" s="309"/>
      <c r="KXA295" s="309"/>
      <c r="KXB295" s="309"/>
      <c r="KXC295" s="309"/>
      <c r="KXD295" s="309"/>
      <c r="KXE295" s="309"/>
      <c r="KXF295" s="309"/>
      <c r="KXG295" s="309"/>
      <c r="KXH295" s="309"/>
      <c r="KXI295" s="309"/>
      <c r="KXJ295" s="309"/>
      <c r="KXK295" s="309"/>
      <c r="KXL295" s="309"/>
      <c r="KXM295" s="309"/>
      <c r="KXN295" s="309"/>
      <c r="KXO295" s="309"/>
      <c r="KXP295" s="309"/>
      <c r="KXQ295" s="309"/>
      <c r="KXR295" s="309"/>
      <c r="KXS295" s="309"/>
      <c r="KXT295" s="309"/>
      <c r="KXU295" s="309"/>
      <c r="KXV295" s="309"/>
      <c r="KXW295" s="309"/>
      <c r="KXX295" s="309"/>
      <c r="KXY295" s="309"/>
      <c r="KXZ295" s="309"/>
      <c r="KYA295" s="309"/>
      <c r="KYB295" s="309"/>
      <c r="KYC295" s="309"/>
      <c r="KYD295" s="309"/>
      <c r="KYE295" s="309"/>
      <c r="KYF295" s="309"/>
      <c r="KYG295" s="309"/>
      <c r="KYH295" s="309"/>
      <c r="KYI295" s="309"/>
      <c r="KYJ295" s="309"/>
      <c r="KYK295" s="309"/>
      <c r="KYL295" s="309"/>
      <c r="KYM295" s="309"/>
      <c r="KYN295" s="309"/>
      <c r="KYO295" s="309"/>
      <c r="KYP295" s="309"/>
      <c r="KYQ295" s="309"/>
      <c r="KYR295" s="309"/>
      <c r="KYS295" s="309"/>
      <c r="KYT295" s="309"/>
      <c r="KYU295" s="309"/>
      <c r="KYV295" s="309"/>
      <c r="KYW295" s="309"/>
      <c r="KYX295" s="309"/>
      <c r="KYY295" s="309"/>
      <c r="KYZ295" s="309"/>
      <c r="KZA295" s="309"/>
      <c r="KZB295" s="309"/>
      <c r="KZC295" s="309"/>
      <c r="KZD295" s="309"/>
      <c r="KZE295" s="309"/>
      <c r="KZF295" s="309"/>
      <c r="KZG295" s="309"/>
      <c r="KZH295" s="309"/>
      <c r="KZI295" s="309"/>
      <c r="KZJ295" s="309"/>
      <c r="KZK295" s="309"/>
      <c r="KZL295" s="309"/>
      <c r="KZM295" s="309"/>
      <c r="KZN295" s="309"/>
      <c r="KZO295" s="309"/>
      <c r="KZP295" s="309"/>
      <c r="KZQ295" s="309"/>
      <c r="KZR295" s="309"/>
      <c r="KZS295" s="309"/>
      <c r="KZT295" s="309"/>
      <c r="KZU295" s="309"/>
      <c r="KZV295" s="309"/>
      <c r="KZW295" s="309"/>
      <c r="KZX295" s="309"/>
      <c r="KZY295" s="309"/>
      <c r="KZZ295" s="309"/>
      <c r="LAA295" s="309"/>
      <c r="LAB295" s="309"/>
      <c r="LAC295" s="309"/>
      <c r="LAD295" s="309"/>
      <c r="LAE295" s="309"/>
      <c r="LAF295" s="309"/>
      <c r="LAG295" s="309"/>
      <c r="LAH295" s="309"/>
      <c r="LAI295" s="309"/>
      <c r="LAJ295" s="309"/>
      <c r="LAK295" s="309"/>
      <c r="LAL295" s="309"/>
      <c r="LAM295" s="309"/>
      <c r="LAN295" s="309"/>
      <c r="LAO295" s="309"/>
      <c r="LAP295" s="309"/>
      <c r="LAQ295" s="309"/>
      <c r="LAR295" s="309"/>
      <c r="LAS295" s="309"/>
      <c r="LAT295" s="309"/>
      <c r="LAU295" s="309"/>
      <c r="LAV295" s="309"/>
      <c r="LAW295" s="309"/>
      <c r="LAX295" s="309"/>
      <c r="LAY295" s="309"/>
      <c r="LAZ295" s="309"/>
      <c r="LBA295" s="309"/>
      <c r="LBB295" s="309"/>
      <c r="LBC295" s="309"/>
      <c r="LBD295" s="309"/>
      <c r="LBE295" s="309"/>
      <c r="LBF295" s="309"/>
      <c r="LBG295" s="309"/>
      <c r="LBH295" s="309"/>
      <c r="LBI295" s="309"/>
      <c r="LBJ295" s="309"/>
      <c r="LBK295" s="309"/>
      <c r="LBL295" s="309"/>
      <c r="LBM295" s="309"/>
      <c r="LBN295" s="309"/>
      <c r="LBO295" s="309"/>
      <c r="LBP295" s="309"/>
      <c r="LBQ295" s="309"/>
      <c r="LBR295" s="309"/>
      <c r="LBS295" s="309"/>
      <c r="LBT295" s="309"/>
      <c r="LBU295" s="309"/>
      <c r="LBV295" s="309"/>
      <c r="LBW295" s="309"/>
      <c r="LBX295" s="309"/>
      <c r="LBY295" s="309"/>
      <c r="LBZ295" s="309"/>
      <c r="LCA295" s="309"/>
      <c r="LCB295" s="309"/>
      <c r="LCC295" s="309"/>
      <c r="LCD295" s="309"/>
      <c r="LCE295" s="309"/>
      <c r="LCF295" s="309"/>
      <c r="LCG295" s="309"/>
      <c r="LCH295" s="309"/>
      <c r="LCI295" s="309"/>
      <c r="LCJ295" s="309"/>
      <c r="LCK295" s="309"/>
      <c r="LCL295" s="309"/>
      <c r="LCM295" s="309"/>
      <c r="LCN295" s="309"/>
      <c r="LCO295" s="309"/>
      <c r="LCP295" s="309"/>
      <c r="LCQ295" s="309"/>
      <c r="LCR295" s="309"/>
      <c r="LCS295" s="309"/>
      <c r="LCT295" s="309"/>
      <c r="LCU295" s="309"/>
      <c r="LCV295" s="309"/>
      <c r="LCW295" s="309"/>
      <c r="LCX295" s="309"/>
      <c r="LCY295" s="309"/>
      <c r="LCZ295" s="309"/>
      <c r="LDA295" s="309"/>
      <c r="LDB295" s="309"/>
      <c r="LDC295" s="309"/>
      <c r="LDD295" s="309"/>
      <c r="LDE295" s="309"/>
      <c r="LDF295" s="309"/>
      <c r="LDG295" s="309"/>
      <c r="LDH295" s="309"/>
      <c r="LDI295" s="309"/>
      <c r="LDJ295" s="309"/>
      <c r="LDK295" s="309"/>
      <c r="LDL295" s="309"/>
      <c r="LDM295" s="309"/>
      <c r="LDN295" s="309"/>
      <c r="LDO295" s="309"/>
      <c r="LDP295" s="309"/>
      <c r="LDQ295" s="309"/>
      <c r="LDR295" s="309"/>
      <c r="LDS295" s="309"/>
      <c r="LDT295" s="309"/>
      <c r="LDU295" s="309"/>
      <c r="LDV295" s="309"/>
      <c r="LDW295" s="309"/>
      <c r="LDX295" s="309"/>
      <c r="LDY295" s="309"/>
      <c r="LDZ295" s="309"/>
      <c r="LEA295" s="309"/>
      <c r="LEB295" s="309"/>
      <c r="LEC295" s="309"/>
      <c r="LED295" s="309"/>
      <c r="LEE295" s="309"/>
      <c r="LEF295" s="309"/>
      <c r="LEG295" s="309"/>
      <c r="LEH295" s="309"/>
      <c r="LEI295" s="309"/>
      <c r="LEJ295" s="309"/>
      <c r="LEK295" s="309"/>
      <c r="LEL295" s="309"/>
      <c r="LEM295" s="309"/>
      <c r="LEN295" s="309"/>
      <c r="LEO295" s="309"/>
      <c r="LEP295" s="309"/>
      <c r="LEQ295" s="309"/>
      <c r="LER295" s="309"/>
      <c r="LES295" s="309"/>
      <c r="LET295" s="309"/>
      <c r="LEU295" s="309"/>
      <c r="LEV295" s="309"/>
      <c r="LEW295" s="309"/>
      <c r="LEX295" s="309"/>
      <c r="LEY295" s="309"/>
      <c r="LEZ295" s="309"/>
      <c r="LFA295" s="309"/>
      <c r="LFB295" s="309"/>
      <c r="LFC295" s="309"/>
      <c r="LFD295" s="309"/>
      <c r="LFE295" s="309"/>
      <c r="LFF295" s="309"/>
      <c r="LFG295" s="309"/>
      <c r="LFH295" s="309"/>
      <c r="LFI295" s="309"/>
      <c r="LFJ295" s="309"/>
      <c r="LFK295" s="309"/>
      <c r="LFL295" s="309"/>
      <c r="LFM295" s="309"/>
      <c r="LFN295" s="309"/>
      <c r="LFO295" s="309"/>
      <c r="LFP295" s="309"/>
      <c r="LFQ295" s="309"/>
      <c r="LFR295" s="309"/>
      <c r="LFS295" s="309"/>
      <c r="LFT295" s="309"/>
      <c r="LFU295" s="309"/>
      <c r="LFV295" s="309"/>
      <c r="LFW295" s="309"/>
      <c r="LFX295" s="309"/>
      <c r="LFY295" s="309"/>
      <c r="LFZ295" s="309"/>
      <c r="LGA295" s="309"/>
      <c r="LGB295" s="309"/>
      <c r="LGC295" s="309"/>
      <c r="LGD295" s="309"/>
      <c r="LGE295" s="309"/>
      <c r="LGF295" s="309"/>
      <c r="LGG295" s="309"/>
      <c r="LGH295" s="309"/>
      <c r="LGI295" s="309"/>
      <c r="LGJ295" s="309"/>
      <c r="LGK295" s="309"/>
      <c r="LGL295" s="309"/>
      <c r="LGM295" s="309"/>
      <c r="LGN295" s="309"/>
      <c r="LGO295" s="309"/>
      <c r="LGP295" s="309"/>
      <c r="LGQ295" s="309"/>
      <c r="LGR295" s="309"/>
      <c r="LGS295" s="309"/>
      <c r="LGT295" s="309"/>
      <c r="LGU295" s="309"/>
      <c r="LGV295" s="309"/>
      <c r="LGW295" s="309"/>
      <c r="LGX295" s="309"/>
      <c r="LGY295" s="309"/>
      <c r="LGZ295" s="309"/>
      <c r="LHA295" s="309"/>
      <c r="LHB295" s="309"/>
      <c r="LHC295" s="309"/>
      <c r="LHD295" s="309"/>
      <c r="LHE295" s="309"/>
      <c r="LHF295" s="309"/>
      <c r="LHG295" s="309"/>
      <c r="LHH295" s="309"/>
      <c r="LHI295" s="309"/>
      <c r="LHJ295" s="309"/>
      <c r="LHK295" s="309"/>
      <c r="LHL295" s="309"/>
      <c r="LHM295" s="309"/>
      <c r="LHN295" s="309"/>
      <c r="LHO295" s="309"/>
      <c r="LHP295" s="309"/>
      <c r="LHQ295" s="309"/>
      <c r="LHR295" s="309"/>
      <c r="LHS295" s="309"/>
      <c r="LHT295" s="309"/>
      <c r="LHU295" s="309"/>
      <c r="LHV295" s="309"/>
      <c r="LHW295" s="309"/>
      <c r="LHX295" s="309"/>
      <c r="LHY295" s="309"/>
      <c r="LHZ295" s="309"/>
      <c r="LIA295" s="309"/>
      <c r="LIB295" s="309"/>
      <c r="LIC295" s="309"/>
      <c r="LID295" s="309"/>
      <c r="LIE295" s="309"/>
      <c r="LIF295" s="309"/>
      <c r="LIG295" s="309"/>
      <c r="LIH295" s="309"/>
      <c r="LII295" s="309"/>
      <c r="LIJ295" s="309"/>
      <c r="LIK295" s="309"/>
      <c r="LIL295" s="309"/>
      <c r="LIM295" s="309"/>
      <c r="LIN295" s="309"/>
      <c r="LIO295" s="309"/>
      <c r="LIP295" s="309"/>
      <c r="LIQ295" s="309"/>
      <c r="LIR295" s="309"/>
      <c r="LIS295" s="309"/>
      <c r="LIT295" s="309"/>
      <c r="LIU295" s="309"/>
      <c r="LIV295" s="309"/>
      <c r="LIW295" s="309"/>
      <c r="LIX295" s="309"/>
      <c r="LIY295" s="309"/>
      <c r="LIZ295" s="309"/>
      <c r="LJA295" s="309"/>
      <c r="LJB295" s="309"/>
      <c r="LJC295" s="309"/>
      <c r="LJD295" s="309"/>
      <c r="LJE295" s="309"/>
      <c r="LJF295" s="309"/>
      <c r="LJG295" s="309"/>
      <c r="LJH295" s="309"/>
      <c r="LJI295" s="309"/>
      <c r="LJJ295" s="309"/>
      <c r="LJK295" s="309"/>
      <c r="LJL295" s="309"/>
      <c r="LJM295" s="309"/>
      <c r="LJN295" s="309"/>
      <c r="LJO295" s="309"/>
      <c r="LJP295" s="309"/>
      <c r="LJQ295" s="309"/>
      <c r="LJR295" s="309"/>
      <c r="LJS295" s="309"/>
      <c r="LJT295" s="309"/>
      <c r="LJU295" s="309"/>
      <c r="LJV295" s="309"/>
      <c r="LJW295" s="309"/>
      <c r="LJX295" s="309"/>
      <c r="LJY295" s="309"/>
      <c r="LJZ295" s="309"/>
      <c r="LKA295" s="309"/>
      <c r="LKB295" s="309"/>
      <c r="LKC295" s="309"/>
      <c r="LKD295" s="309"/>
      <c r="LKE295" s="309"/>
      <c r="LKF295" s="309"/>
      <c r="LKG295" s="309"/>
      <c r="LKH295" s="309"/>
      <c r="LKI295" s="309"/>
      <c r="LKJ295" s="309"/>
      <c r="LKK295" s="309"/>
      <c r="LKL295" s="309"/>
      <c r="LKM295" s="309"/>
      <c r="LKN295" s="309"/>
      <c r="LKO295" s="309"/>
      <c r="LKP295" s="309"/>
      <c r="LKQ295" s="309"/>
      <c r="LKR295" s="309"/>
      <c r="LKS295" s="309"/>
      <c r="LKT295" s="309"/>
      <c r="LKU295" s="309"/>
      <c r="LKV295" s="309"/>
      <c r="LKW295" s="309"/>
      <c r="LKX295" s="309"/>
      <c r="LKY295" s="309"/>
      <c r="LKZ295" s="309"/>
      <c r="LLA295" s="309"/>
      <c r="LLB295" s="309"/>
      <c r="LLC295" s="309"/>
      <c r="LLD295" s="309"/>
      <c r="LLE295" s="309"/>
      <c r="LLF295" s="309"/>
      <c r="LLG295" s="309"/>
      <c r="LLH295" s="309"/>
      <c r="LLI295" s="309"/>
      <c r="LLJ295" s="309"/>
      <c r="LLK295" s="309"/>
      <c r="LLL295" s="309"/>
      <c r="LLM295" s="309"/>
      <c r="LLN295" s="309"/>
      <c r="LLO295" s="309"/>
      <c r="LLP295" s="309"/>
      <c r="LLQ295" s="309"/>
      <c r="LLR295" s="309"/>
      <c r="LLS295" s="309"/>
      <c r="LLT295" s="309"/>
      <c r="LLU295" s="309"/>
      <c r="LLV295" s="309"/>
      <c r="LLW295" s="309"/>
      <c r="LLX295" s="309"/>
      <c r="LLY295" s="309"/>
      <c r="LLZ295" s="309"/>
      <c r="LMA295" s="309"/>
      <c r="LMB295" s="309"/>
      <c r="LMC295" s="309"/>
      <c r="LMD295" s="309"/>
      <c r="LME295" s="309"/>
      <c r="LMF295" s="309"/>
      <c r="LMG295" s="309"/>
      <c r="LMH295" s="309"/>
      <c r="LMI295" s="309"/>
      <c r="LMJ295" s="309"/>
      <c r="LMK295" s="309"/>
      <c r="LML295" s="309"/>
      <c r="LMM295" s="309"/>
      <c r="LMN295" s="309"/>
      <c r="LMO295" s="309"/>
      <c r="LMP295" s="309"/>
      <c r="LMQ295" s="309"/>
      <c r="LMR295" s="309"/>
      <c r="LMS295" s="309"/>
      <c r="LMT295" s="309"/>
      <c r="LMU295" s="309"/>
      <c r="LMV295" s="309"/>
      <c r="LMW295" s="309"/>
      <c r="LMX295" s="309"/>
      <c r="LMY295" s="309"/>
      <c r="LMZ295" s="309"/>
      <c r="LNA295" s="309"/>
      <c r="LNB295" s="309"/>
      <c r="LNC295" s="309"/>
      <c r="LND295" s="309"/>
      <c r="LNE295" s="309"/>
      <c r="LNF295" s="309"/>
      <c r="LNG295" s="309"/>
      <c r="LNH295" s="309"/>
      <c r="LNI295" s="309"/>
      <c r="LNJ295" s="309"/>
      <c r="LNK295" s="309"/>
      <c r="LNL295" s="309"/>
      <c r="LNM295" s="309"/>
      <c r="LNN295" s="309"/>
      <c r="LNO295" s="309"/>
      <c r="LNP295" s="309"/>
      <c r="LNQ295" s="309"/>
      <c r="LNR295" s="309"/>
      <c r="LNS295" s="309"/>
      <c r="LNT295" s="309"/>
      <c r="LNU295" s="309"/>
      <c r="LNV295" s="309"/>
      <c r="LNW295" s="309"/>
      <c r="LNX295" s="309"/>
      <c r="LNY295" s="309"/>
      <c r="LNZ295" s="309"/>
      <c r="LOA295" s="309"/>
      <c r="LOB295" s="309"/>
      <c r="LOC295" s="309"/>
      <c r="LOD295" s="309"/>
      <c r="LOE295" s="309"/>
      <c r="LOF295" s="309"/>
      <c r="LOG295" s="309"/>
      <c r="LOH295" s="309"/>
      <c r="LOI295" s="309"/>
      <c r="LOJ295" s="309"/>
      <c r="LOK295" s="309"/>
      <c r="LOL295" s="309"/>
      <c r="LOM295" s="309"/>
      <c r="LON295" s="309"/>
      <c r="LOO295" s="309"/>
      <c r="LOP295" s="309"/>
      <c r="LOQ295" s="309"/>
      <c r="LOR295" s="309"/>
      <c r="LOS295" s="309"/>
      <c r="LOT295" s="309"/>
      <c r="LOU295" s="309"/>
      <c r="LOV295" s="309"/>
      <c r="LOW295" s="309"/>
      <c r="LOX295" s="309"/>
      <c r="LOY295" s="309"/>
      <c r="LOZ295" s="309"/>
      <c r="LPA295" s="309"/>
      <c r="LPB295" s="309"/>
      <c r="LPC295" s="309"/>
      <c r="LPD295" s="309"/>
      <c r="LPE295" s="309"/>
      <c r="LPF295" s="309"/>
      <c r="LPG295" s="309"/>
      <c r="LPH295" s="309"/>
      <c r="LPI295" s="309"/>
      <c r="LPJ295" s="309"/>
      <c r="LPK295" s="309"/>
      <c r="LPL295" s="309"/>
      <c r="LPM295" s="309"/>
      <c r="LPN295" s="309"/>
      <c r="LPO295" s="309"/>
      <c r="LPP295" s="309"/>
      <c r="LPQ295" s="309"/>
      <c r="LPR295" s="309"/>
      <c r="LPS295" s="309"/>
      <c r="LPT295" s="309"/>
      <c r="LPU295" s="309"/>
      <c r="LPV295" s="309"/>
      <c r="LPW295" s="309"/>
      <c r="LPX295" s="309"/>
      <c r="LPY295" s="309"/>
      <c r="LPZ295" s="309"/>
      <c r="LQA295" s="309"/>
      <c r="LQB295" s="309"/>
      <c r="LQC295" s="309"/>
      <c r="LQD295" s="309"/>
      <c r="LQE295" s="309"/>
      <c r="LQF295" s="309"/>
      <c r="LQG295" s="309"/>
      <c r="LQH295" s="309"/>
      <c r="LQI295" s="309"/>
      <c r="LQJ295" s="309"/>
      <c r="LQK295" s="309"/>
      <c r="LQL295" s="309"/>
      <c r="LQM295" s="309"/>
      <c r="LQN295" s="309"/>
      <c r="LQO295" s="309"/>
      <c r="LQP295" s="309"/>
      <c r="LQQ295" s="309"/>
      <c r="LQR295" s="309"/>
      <c r="LQS295" s="309"/>
      <c r="LQT295" s="309"/>
      <c r="LQU295" s="309"/>
      <c r="LQV295" s="309"/>
      <c r="LQW295" s="309"/>
      <c r="LQX295" s="309"/>
      <c r="LQY295" s="309"/>
      <c r="LQZ295" s="309"/>
      <c r="LRA295" s="309"/>
      <c r="LRB295" s="309"/>
      <c r="LRC295" s="309"/>
      <c r="LRD295" s="309"/>
      <c r="LRE295" s="309"/>
      <c r="LRF295" s="309"/>
      <c r="LRG295" s="309"/>
      <c r="LRH295" s="309"/>
      <c r="LRI295" s="309"/>
      <c r="LRJ295" s="309"/>
      <c r="LRK295" s="309"/>
      <c r="LRL295" s="309"/>
      <c r="LRM295" s="309"/>
      <c r="LRN295" s="309"/>
      <c r="LRO295" s="309"/>
      <c r="LRP295" s="309"/>
      <c r="LRQ295" s="309"/>
      <c r="LRR295" s="309"/>
      <c r="LRS295" s="309"/>
      <c r="LRT295" s="309"/>
      <c r="LRU295" s="309"/>
      <c r="LRV295" s="309"/>
      <c r="LRW295" s="309"/>
      <c r="LRX295" s="309"/>
      <c r="LRY295" s="309"/>
      <c r="LRZ295" s="309"/>
      <c r="LSA295" s="309"/>
      <c r="LSB295" s="309"/>
      <c r="LSC295" s="309"/>
      <c r="LSD295" s="309"/>
      <c r="LSE295" s="309"/>
      <c r="LSF295" s="309"/>
      <c r="LSG295" s="309"/>
      <c r="LSH295" s="309"/>
      <c r="LSI295" s="309"/>
      <c r="LSJ295" s="309"/>
      <c r="LSK295" s="309"/>
      <c r="LSL295" s="309"/>
      <c r="LSM295" s="309"/>
      <c r="LSN295" s="309"/>
      <c r="LSO295" s="309"/>
      <c r="LSP295" s="309"/>
      <c r="LSQ295" s="309"/>
      <c r="LSR295" s="309"/>
      <c r="LSS295" s="309"/>
      <c r="LST295" s="309"/>
      <c r="LSU295" s="309"/>
      <c r="LSV295" s="309"/>
      <c r="LSW295" s="309"/>
      <c r="LSX295" s="309"/>
      <c r="LSY295" s="309"/>
      <c r="LSZ295" s="309"/>
      <c r="LTA295" s="309"/>
      <c r="LTB295" s="309"/>
      <c r="LTC295" s="309"/>
      <c r="LTD295" s="309"/>
      <c r="LTE295" s="309"/>
      <c r="LTF295" s="309"/>
      <c r="LTG295" s="309"/>
      <c r="LTH295" s="309"/>
      <c r="LTI295" s="309"/>
      <c r="LTJ295" s="309"/>
      <c r="LTK295" s="309"/>
      <c r="LTL295" s="309"/>
      <c r="LTM295" s="309"/>
      <c r="LTN295" s="309"/>
      <c r="LTO295" s="309"/>
      <c r="LTP295" s="309"/>
      <c r="LTQ295" s="309"/>
      <c r="LTR295" s="309"/>
      <c r="LTS295" s="309"/>
      <c r="LTT295" s="309"/>
      <c r="LTU295" s="309"/>
      <c r="LTV295" s="309"/>
      <c r="LTW295" s="309"/>
      <c r="LTX295" s="309"/>
      <c r="LTY295" s="309"/>
      <c r="LTZ295" s="309"/>
      <c r="LUA295" s="309"/>
      <c r="LUB295" s="309"/>
      <c r="LUC295" s="309"/>
      <c r="LUD295" s="309"/>
      <c r="LUE295" s="309"/>
      <c r="LUF295" s="309"/>
      <c r="LUG295" s="309"/>
      <c r="LUH295" s="309"/>
      <c r="LUI295" s="309"/>
      <c r="LUJ295" s="309"/>
      <c r="LUK295" s="309"/>
      <c r="LUL295" s="309"/>
      <c r="LUM295" s="309"/>
      <c r="LUN295" s="309"/>
      <c r="LUO295" s="309"/>
      <c r="LUP295" s="309"/>
      <c r="LUQ295" s="309"/>
      <c r="LUR295" s="309"/>
      <c r="LUS295" s="309"/>
      <c r="LUT295" s="309"/>
      <c r="LUU295" s="309"/>
      <c r="LUV295" s="309"/>
      <c r="LUW295" s="309"/>
      <c r="LUX295" s="309"/>
      <c r="LUY295" s="309"/>
      <c r="LUZ295" s="309"/>
      <c r="LVA295" s="309"/>
      <c r="LVB295" s="309"/>
      <c r="LVC295" s="309"/>
      <c r="LVD295" s="309"/>
      <c r="LVE295" s="309"/>
      <c r="LVF295" s="309"/>
      <c r="LVG295" s="309"/>
      <c r="LVH295" s="309"/>
      <c r="LVI295" s="309"/>
      <c r="LVJ295" s="309"/>
      <c r="LVK295" s="309"/>
      <c r="LVL295" s="309"/>
      <c r="LVM295" s="309"/>
      <c r="LVN295" s="309"/>
      <c r="LVO295" s="309"/>
      <c r="LVP295" s="309"/>
      <c r="LVQ295" s="309"/>
      <c r="LVR295" s="309"/>
      <c r="LVS295" s="309"/>
      <c r="LVT295" s="309"/>
      <c r="LVU295" s="309"/>
      <c r="LVV295" s="309"/>
      <c r="LVW295" s="309"/>
      <c r="LVX295" s="309"/>
      <c r="LVY295" s="309"/>
      <c r="LVZ295" s="309"/>
      <c r="LWA295" s="309"/>
      <c r="LWB295" s="309"/>
      <c r="LWC295" s="309"/>
      <c r="LWD295" s="309"/>
      <c r="LWE295" s="309"/>
      <c r="LWF295" s="309"/>
      <c r="LWG295" s="309"/>
      <c r="LWH295" s="309"/>
      <c r="LWI295" s="309"/>
      <c r="LWJ295" s="309"/>
      <c r="LWK295" s="309"/>
      <c r="LWL295" s="309"/>
      <c r="LWM295" s="309"/>
      <c r="LWN295" s="309"/>
      <c r="LWO295" s="309"/>
      <c r="LWP295" s="309"/>
      <c r="LWQ295" s="309"/>
      <c r="LWR295" s="309"/>
      <c r="LWS295" s="309"/>
      <c r="LWT295" s="309"/>
      <c r="LWU295" s="309"/>
      <c r="LWV295" s="309"/>
      <c r="LWW295" s="309"/>
      <c r="LWX295" s="309"/>
      <c r="LWY295" s="309"/>
      <c r="LWZ295" s="309"/>
      <c r="LXA295" s="309"/>
      <c r="LXB295" s="309"/>
      <c r="LXC295" s="309"/>
      <c r="LXD295" s="309"/>
      <c r="LXE295" s="309"/>
      <c r="LXF295" s="309"/>
      <c r="LXG295" s="309"/>
      <c r="LXH295" s="309"/>
      <c r="LXI295" s="309"/>
      <c r="LXJ295" s="309"/>
      <c r="LXK295" s="309"/>
      <c r="LXL295" s="309"/>
      <c r="LXM295" s="309"/>
      <c r="LXN295" s="309"/>
      <c r="LXO295" s="309"/>
      <c r="LXP295" s="309"/>
      <c r="LXQ295" s="309"/>
      <c r="LXR295" s="309"/>
      <c r="LXS295" s="309"/>
      <c r="LXT295" s="309"/>
      <c r="LXU295" s="309"/>
      <c r="LXV295" s="309"/>
      <c r="LXW295" s="309"/>
      <c r="LXX295" s="309"/>
      <c r="LXY295" s="309"/>
      <c r="LXZ295" s="309"/>
      <c r="LYA295" s="309"/>
      <c r="LYB295" s="309"/>
      <c r="LYC295" s="309"/>
      <c r="LYD295" s="309"/>
      <c r="LYE295" s="309"/>
      <c r="LYF295" s="309"/>
      <c r="LYG295" s="309"/>
      <c r="LYH295" s="309"/>
      <c r="LYI295" s="309"/>
      <c r="LYJ295" s="309"/>
      <c r="LYK295" s="309"/>
      <c r="LYL295" s="309"/>
      <c r="LYM295" s="309"/>
      <c r="LYN295" s="309"/>
      <c r="LYO295" s="309"/>
      <c r="LYP295" s="309"/>
      <c r="LYQ295" s="309"/>
      <c r="LYR295" s="309"/>
      <c r="LYS295" s="309"/>
      <c r="LYT295" s="309"/>
      <c r="LYU295" s="309"/>
      <c r="LYV295" s="309"/>
      <c r="LYW295" s="309"/>
      <c r="LYX295" s="309"/>
      <c r="LYY295" s="309"/>
      <c r="LYZ295" s="309"/>
      <c r="LZA295" s="309"/>
      <c r="LZB295" s="309"/>
      <c r="LZC295" s="309"/>
      <c r="LZD295" s="309"/>
      <c r="LZE295" s="309"/>
      <c r="LZF295" s="309"/>
      <c r="LZG295" s="309"/>
      <c r="LZH295" s="309"/>
      <c r="LZI295" s="309"/>
      <c r="LZJ295" s="309"/>
      <c r="LZK295" s="309"/>
      <c r="LZL295" s="309"/>
      <c r="LZM295" s="309"/>
      <c r="LZN295" s="309"/>
      <c r="LZO295" s="309"/>
      <c r="LZP295" s="309"/>
      <c r="LZQ295" s="309"/>
      <c r="LZR295" s="309"/>
      <c r="LZS295" s="309"/>
      <c r="LZT295" s="309"/>
      <c r="LZU295" s="309"/>
      <c r="LZV295" s="309"/>
      <c r="LZW295" s="309"/>
      <c r="LZX295" s="309"/>
      <c r="LZY295" s="309"/>
      <c r="LZZ295" s="309"/>
      <c r="MAA295" s="309"/>
      <c r="MAB295" s="309"/>
      <c r="MAC295" s="309"/>
      <c r="MAD295" s="309"/>
      <c r="MAE295" s="309"/>
      <c r="MAF295" s="309"/>
      <c r="MAG295" s="309"/>
      <c r="MAH295" s="309"/>
      <c r="MAI295" s="309"/>
      <c r="MAJ295" s="309"/>
      <c r="MAK295" s="309"/>
      <c r="MAL295" s="309"/>
      <c r="MAM295" s="309"/>
      <c r="MAN295" s="309"/>
      <c r="MAO295" s="309"/>
      <c r="MAP295" s="309"/>
      <c r="MAQ295" s="309"/>
      <c r="MAR295" s="309"/>
      <c r="MAS295" s="309"/>
      <c r="MAT295" s="309"/>
      <c r="MAU295" s="309"/>
      <c r="MAV295" s="309"/>
      <c r="MAW295" s="309"/>
      <c r="MAX295" s="309"/>
      <c r="MAY295" s="309"/>
      <c r="MAZ295" s="309"/>
      <c r="MBA295" s="309"/>
      <c r="MBB295" s="309"/>
      <c r="MBC295" s="309"/>
      <c r="MBD295" s="309"/>
      <c r="MBE295" s="309"/>
      <c r="MBF295" s="309"/>
      <c r="MBG295" s="309"/>
      <c r="MBH295" s="309"/>
      <c r="MBI295" s="309"/>
      <c r="MBJ295" s="309"/>
      <c r="MBK295" s="309"/>
      <c r="MBL295" s="309"/>
      <c r="MBM295" s="309"/>
      <c r="MBN295" s="309"/>
      <c r="MBO295" s="309"/>
      <c r="MBP295" s="309"/>
      <c r="MBQ295" s="309"/>
      <c r="MBR295" s="309"/>
      <c r="MBS295" s="309"/>
      <c r="MBT295" s="309"/>
      <c r="MBU295" s="309"/>
      <c r="MBV295" s="309"/>
      <c r="MBW295" s="309"/>
      <c r="MBX295" s="309"/>
      <c r="MBY295" s="309"/>
      <c r="MBZ295" s="309"/>
      <c r="MCA295" s="309"/>
      <c r="MCB295" s="309"/>
      <c r="MCC295" s="309"/>
      <c r="MCD295" s="309"/>
      <c r="MCE295" s="309"/>
      <c r="MCF295" s="309"/>
      <c r="MCG295" s="309"/>
      <c r="MCH295" s="309"/>
      <c r="MCI295" s="309"/>
      <c r="MCJ295" s="309"/>
      <c r="MCK295" s="309"/>
      <c r="MCL295" s="309"/>
      <c r="MCM295" s="309"/>
      <c r="MCN295" s="309"/>
      <c r="MCO295" s="309"/>
      <c r="MCP295" s="309"/>
      <c r="MCQ295" s="309"/>
      <c r="MCR295" s="309"/>
      <c r="MCS295" s="309"/>
      <c r="MCT295" s="309"/>
      <c r="MCU295" s="309"/>
      <c r="MCV295" s="309"/>
      <c r="MCW295" s="309"/>
      <c r="MCX295" s="309"/>
      <c r="MCY295" s="309"/>
      <c r="MCZ295" s="309"/>
      <c r="MDA295" s="309"/>
      <c r="MDB295" s="309"/>
      <c r="MDC295" s="309"/>
      <c r="MDD295" s="309"/>
      <c r="MDE295" s="309"/>
      <c r="MDF295" s="309"/>
      <c r="MDG295" s="309"/>
      <c r="MDH295" s="309"/>
      <c r="MDI295" s="309"/>
      <c r="MDJ295" s="309"/>
      <c r="MDK295" s="309"/>
      <c r="MDL295" s="309"/>
      <c r="MDM295" s="309"/>
      <c r="MDN295" s="309"/>
      <c r="MDO295" s="309"/>
      <c r="MDP295" s="309"/>
      <c r="MDQ295" s="309"/>
      <c r="MDR295" s="309"/>
      <c r="MDS295" s="309"/>
      <c r="MDT295" s="309"/>
      <c r="MDU295" s="309"/>
      <c r="MDV295" s="309"/>
      <c r="MDW295" s="309"/>
      <c r="MDX295" s="309"/>
      <c r="MDY295" s="309"/>
      <c r="MDZ295" s="309"/>
      <c r="MEA295" s="309"/>
      <c r="MEB295" s="309"/>
      <c r="MEC295" s="309"/>
      <c r="MED295" s="309"/>
      <c r="MEE295" s="309"/>
      <c r="MEF295" s="309"/>
      <c r="MEG295" s="309"/>
      <c r="MEH295" s="309"/>
      <c r="MEI295" s="309"/>
      <c r="MEJ295" s="309"/>
      <c r="MEK295" s="309"/>
      <c r="MEL295" s="309"/>
      <c r="MEM295" s="309"/>
      <c r="MEN295" s="309"/>
      <c r="MEO295" s="309"/>
      <c r="MEP295" s="309"/>
      <c r="MEQ295" s="309"/>
      <c r="MER295" s="309"/>
      <c r="MES295" s="309"/>
      <c r="MET295" s="309"/>
      <c r="MEU295" s="309"/>
      <c r="MEV295" s="309"/>
      <c r="MEW295" s="309"/>
      <c r="MEX295" s="309"/>
      <c r="MEY295" s="309"/>
      <c r="MEZ295" s="309"/>
      <c r="MFA295" s="309"/>
      <c r="MFB295" s="309"/>
      <c r="MFC295" s="309"/>
      <c r="MFD295" s="309"/>
      <c r="MFE295" s="309"/>
      <c r="MFF295" s="309"/>
      <c r="MFG295" s="309"/>
      <c r="MFH295" s="309"/>
      <c r="MFI295" s="309"/>
      <c r="MFJ295" s="309"/>
      <c r="MFK295" s="309"/>
      <c r="MFL295" s="309"/>
      <c r="MFM295" s="309"/>
      <c r="MFN295" s="309"/>
      <c r="MFO295" s="309"/>
      <c r="MFP295" s="309"/>
      <c r="MFQ295" s="309"/>
      <c r="MFR295" s="309"/>
      <c r="MFS295" s="309"/>
      <c r="MFT295" s="309"/>
      <c r="MFU295" s="309"/>
      <c r="MFV295" s="309"/>
      <c r="MFW295" s="309"/>
      <c r="MFX295" s="309"/>
      <c r="MFY295" s="309"/>
      <c r="MFZ295" s="309"/>
      <c r="MGA295" s="309"/>
      <c r="MGB295" s="309"/>
      <c r="MGC295" s="309"/>
      <c r="MGD295" s="309"/>
      <c r="MGE295" s="309"/>
      <c r="MGF295" s="309"/>
      <c r="MGG295" s="309"/>
      <c r="MGH295" s="309"/>
      <c r="MGI295" s="309"/>
      <c r="MGJ295" s="309"/>
      <c r="MGK295" s="309"/>
      <c r="MGL295" s="309"/>
      <c r="MGM295" s="309"/>
      <c r="MGN295" s="309"/>
      <c r="MGO295" s="309"/>
      <c r="MGP295" s="309"/>
      <c r="MGQ295" s="309"/>
      <c r="MGR295" s="309"/>
      <c r="MGS295" s="309"/>
      <c r="MGT295" s="309"/>
      <c r="MGU295" s="309"/>
      <c r="MGV295" s="309"/>
      <c r="MGW295" s="309"/>
      <c r="MGX295" s="309"/>
      <c r="MGY295" s="309"/>
      <c r="MGZ295" s="309"/>
      <c r="MHA295" s="309"/>
      <c r="MHB295" s="309"/>
      <c r="MHC295" s="309"/>
      <c r="MHD295" s="309"/>
      <c r="MHE295" s="309"/>
      <c r="MHF295" s="309"/>
      <c r="MHG295" s="309"/>
      <c r="MHH295" s="309"/>
      <c r="MHI295" s="309"/>
      <c r="MHJ295" s="309"/>
      <c r="MHK295" s="309"/>
      <c r="MHL295" s="309"/>
      <c r="MHM295" s="309"/>
      <c r="MHN295" s="309"/>
      <c r="MHO295" s="309"/>
      <c r="MHP295" s="309"/>
      <c r="MHQ295" s="309"/>
      <c r="MHR295" s="309"/>
      <c r="MHS295" s="309"/>
      <c r="MHT295" s="309"/>
      <c r="MHU295" s="309"/>
      <c r="MHV295" s="309"/>
      <c r="MHW295" s="309"/>
      <c r="MHX295" s="309"/>
      <c r="MHY295" s="309"/>
      <c r="MHZ295" s="309"/>
      <c r="MIA295" s="309"/>
      <c r="MIB295" s="309"/>
      <c r="MIC295" s="309"/>
      <c r="MID295" s="309"/>
      <c r="MIE295" s="309"/>
      <c r="MIF295" s="309"/>
      <c r="MIG295" s="309"/>
      <c r="MIH295" s="309"/>
      <c r="MII295" s="309"/>
      <c r="MIJ295" s="309"/>
      <c r="MIK295" s="309"/>
      <c r="MIL295" s="309"/>
      <c r="MIM295" s="309"/>
      <c r="MIN295" s="309"/>
      <c r="MIO295" s="309"/>
      <c r="MIP295" s="309"/>
      <c r="MIQ295" s="309"/>
      <c r="MIR295" s="309"/>
      <c r="MIS295" s="309"/>
      <c r="MIT295" s="309"/>
      <c r="MIU295" s="309"/>
      <c r="MIV295" s="309"/>
      <c r="MIW295" s="309"/>
      <c r="MIX295" s="309"/>
      <c r="MIY295" s="309"/>
      <c r="MIZ295" s="309"/>
      <c r="MJA295" s="309"/>
      <c r="MJB295" s="309"/>
      <c r="MJC295" s="309"/>
      <c r="MJD295" s="309"/>
      <c r="MJE295" s="309"/>
      <c r="MJF295" s="309"/>
      <c r="MJG295" s="309"/>
      <c r="MJH295" s="309"/>
      <c r="MJI295" s="309"/>
      <c r="MJJ295" s="309"/>
      <c r="MJK295" s="309"/>
      <c r="MJL295" s="309"/>
      <c r="MJM295" s="309"/>
      <c r="MJN295" s="309"/>
      <c r="MJO295" s="309"/>
      <c r="MJP295" s="309"/>
      <c r="MJQ295" s="309"/>
      <c r="MJR295" s="309"/>
      <c r="MJS295" s="309"/>
      <c r="MJT295" s="309"/>
      <c r="MJU295" s="309"/>
      <c r="MJV295" s="309"/>
      <c r="MJW295" s="309"/>
      <c r="MJX295" s="309"/>
      <c r="MJY295" s="309"/>
      <c r="MJZ295" s="309"/>
      <c r="MKA295" s="309"/>
      <c r="MKB295" s="309"/>
      <c r="MKC295" s="309"/>
      <c r="MKD295" s="309"/>
      <c r="MKE295" s="309"/>
      <c r="MKF295" s="309"/>
      <c r="MKG295" s="309"/>
      <c r="MKH295" s="309"/>
      <c r="MKI295" s="309"/>
      <c r="MKJ295" s="309"/>
      <c r="MKK295" s="309"/>
      <c r="MKL295" s="309"/>
      <c r="MKM295" s="309"/>
      <c r="MKN295" s="309"/>
      <c r="MKO295" s="309"/>
      <c r="MKP295" s="309"/>
      <c r="MKQ295" s="309"/>
      <c r="MKR295" s="309"/>
      <c r="MKS295" s="309"/>
      <c r="MKT295" s="309"/>
      <c r="MKU295" s="309"/>
      <c r="MKV295" s="309"/>
      <c r="MKW295" s="309"/>
      <c r="MKX295" s="309"/>
      <c r="MKY295" s="309"/>
      <c r="MKZ295" s="309"/>
      <c r="MLA295" s="309"/>
      <c r="MLB295" s="309"/>
      <c r="MLC295" s="309"/>
      <c r="MLD295" s="309"/>
      <c r="MLE295" s="309"/>
      <c r="MLF295" s="309"/>
      <c r="MLG295" s="309"/>
      <c r="MLH295" s="309"/>
      <c r="MLI295" s="309"/>
      <c r="MLJ295" s="309"/>
      <c r="MLK295" s="309"/>
      <c r="MLL295" s="309"/>
      <c r="MLM295" s="309"/>
      <c r="MLN295" s="309"/>
      <c r="MLO295" s="309"/>
      <c r="MLP295" s="309"/>
      <c r="MLQ295" s="309"/>
      <c r="MLR295" s="309"/>
      <c r="MLS295" s="309"/>
      <c r="MLT295" s="309"/>
      <c r="MLU295" s="309"/>
      <c r="MLV295" s="309"/>
      <c r="MLW295" s="309"/>
      <c r="MLX295" s="309"/>
      <c r="MLY295" s="309"/>
      <c r="MLZ295" s="309"/>
      <c r="MMA295" s="309"/>
      <c r="MMB295" s="309"/>
      <c r="MMC295" s="309"/>
      <c r="MMD295" s="309"/>
      <c r="MME295" s="309"/>
      <c r="MMF295" s="309"/>
      <c r="MMG295" s="309"/>
      <c r="MMH295" s="309"/>
      <c r="MMI295" s="309"/>
      <c r="MMJ295" s="309"/>
      <c r="MMK295" s="309"/>
      <c r="MML295" s="309"/>
      <c r="MMM295" s="309"/>
      <c r="MMN295" s="309"/>
      <c r="MMO295" s="309"/>
      <c r="MMP295" s="309"/>
      <c r="MMQ295" s="309"/>
      <c r="MMR295" s="309"/>
      <c r="MMS295" s="309"/>
      <c r="MMT295" s="309"/>
      <c r="MMU295" s="309"/>
      <c r="MMV295" s="309"/>
      <c r="MMW295" s="309"/>
      <c r="MMX295" s="309"/>
      <c r="MMY295" s="309"/>
      <c r="MMZ295" s="309"/>
      <c r="MNA295" s="309"/>
      <c r="MNB295" s="309"/>
      <c r="MNC295" s="309"/>
      <c r="MND295" s="309"/>
      <c r="MNE295" s="309"/>
      <c r="MNF295" s="309"/>
      <c r="MNG295" s="309"/>
      <c r="MNH295" s="309"/>
      <c r="MNI295" s="309"/>
      <c r="MNJ295" s="309"/>
      <c r="MNK295" s="309"/>
      <c r="MNL295" s="309"/>
      <c r="MNM295" s="309"/>
      <c r="MNN295" s="309"/>
      <c r="MNO295" s="309"/>
      <c r="MNP295" s="309"/>
      <c r="MNQ295" s="309"/>
      <c r="MNR295" s="309"/>
      <c r="MNS295" s="309"/>
      <c r="MNT295" s="309"/>
      <c r="MNU295" s="309"/>
      <c r="MNV295" s="309"/>
      <c r="MNW295" s="309"/>
      <c r="MNX295" s="309"/>
      <c r="MNY295" s="309"/>
      <c r="MNZ295" s="309"/>
      <c r="MOA295" s="309"/>
      <c r="MOB295" s="309"/>
      <c r="MOC295" s="309"/>
      <c r="MOD295" s="309"/>
      <c r="MOE295" s="309"/>
      <c r="MOF295" s="309"/>
      <c r="MOG295" s="309"/>
      <c r="MOH295" s="309"/>
      <c r="MOI295" s="309"/>
      <c r="MOJ295" s="309"/>
      <c r="MOK295" s="309"/>
      <c r="MOL295" s="309"/>
      <c r="MOM295" s="309"/>
      <c r="MON295" s="309"/>
      <c r="MOO295" s="309"/>
      <c r="MOP295" s="309"/>
      <c r="MOQ295" s="309"/>
      <c r="MOR295" s="309"/>
      <c r="MOS295" s="309"/>
      <c r="MOT295" s="309"/>
      <c r="MOU295" s="309"/>
      <c r="MOV295" s="309"/>
      <c r="MOW295" s="309"/>
      <c r="MOX295" s="309"/>
      <c r="MOY295" s="309"/>
      <c r="MOZ295" s="309"/>
      <c r="MPA295" s="309"/>
      <c r="MPB295" s="309"/>
      <c r="MPC295" s="309"/>
      <c r="MPD295" s="309"/>
      <c r="MPE295" s="309"/>
      <c r="MPF295" s="309"/>
      <c r="MPG295" s="309"/>
      <c r="MPH295" s="309"/>
      <c r="MPI295" s="309"/>
      <c r="MPJ295" s="309"/>
      <c r="MPK295" s="309"/>
      <c r="MPL295" s="309"/>
      <c r="MPM295" s="309"/>
      <c r="MPN295" s="309"/>
      <c r="MPO295" s="309"/>
      <c r="MPP295" s="309"/>
      <c r="MPQ295" s="309"/>
      <c r="MPR295" s="309"/>
      <c r="MPS295" s="309"/>
      <c r="MPT295" s="309"/>
      <c r="MPU295" s="309"/>
      <c r="MPV295" s="309"/>
      <c r="MPW295" s="309"/>
      <c r="MPX295" s="309"/>
      <c r="MPY295" s="309"/>
      <c r="MPZ295" s="309"/>
      <c r="MQA295" s="309"/>
      <c r="MQB295" s="309"/>
      <c r="MQC295" s="309"/>
      <c r="MQD295" s="309"/>
      <c r="MQE295" s="309"/>
      <c r="MQF295" s="309"/>
      <c r="MQG295" s="309"/>
      <c r="MQH295" s="309"/>
      <c r="MQI295" s="309"/>
      <c r="MQJ295" s="309"/>
      <c r="MQK295" s="309"/>
      <c r="MQL295" s="309"/>
      <c r="MQM295" s="309"/>
      <c r="MQN295" s="309"/>
      <c r="MQO295" s="309"/>
      <c r="MQP295" s="309"/>
      <c r="MQQ295" s="309"/>
      <c r="MQR295" s="309"/>
      <c r="MQS295" s="309"/>
      <c r="MQT295" s="309"/>
      <c r="MQU295" s="309"/>
      <c r="MQV295" s="309"/>
      <c r="MQW295" s="309"/>
      <c r="MQX295" s="309"/>
      <c r="MQY295" s="309"/>
      <c r="MQZ295" s="309"/>
      <c r="MRA295" s="309"/>
      <c r="MRB295" s="309"/>
      <c r="MRC295" s="309"/>
      <c r="MRD295" s="309"/>
      <c r="MRE295" s="309"/>
      <c r="MRF295" s="309"/>
      <c r="MRG295" s="309"/>
      <c r="MRH295" s="309"/>
      <c r="MRI295" s="309"/>
      <c r="MRJ295" s="309"/>
      <c r="MRK295" s="309"/>
      <c r="MRL295" s="309"/>
      <c r="MRM295" s="309"/>
      <c r="MRN295" s="309"/>
      <c r="MRO295" s="309"/>
      <c r="MRP295" s="309"/>
      <c r="MRQ295" s="309"/>
      <c r="MRR295" s="309"/>
      <c r="MRS295" s="309"/>
      <c r="MRT295" s="309"/>
      <c r="MRU295" s="309"/>
      <c r="MRV295" s="309"/>
      <c r="MRW295" s="309"/>
      <c r="MRX295" s="309"/>
      <c r="MRY295" s="309"/>
      <c r="MRZ295" s="309"/>
      <c r="MSA295" s="309"/>
      <c r="MSB295" s="309"/>
      <c r="MSC295" s="309"/>
      <c r="MSD295" s="309"/>
      <c r="MSE295" s="309"/>
      <c r="MSF295" s="309"/>
      <c r="MSG295" s="309"/>
      <c r="MSH295" s="309"/>
      <c r="MSI295" s="309"/>
      <c r="MSJ295" s="309"/>
      <c r="MSK295" s="309"/>
      <c r="MSL295" s="309"/>
      <c r="MSM295" s="309"/>
      <c r="MSN295" s="309"/>
      <c r="MSO295" s="309"/>
      <c r="MSP295" s="309"/>
      <c r="MSQ295" s="309"/>
      <c r="MSR295" s="309"/>
      <c r="MSS295" s="309"/>
      <c r="MST295" s="309"/>
      <c r="MSU295" s="309"/>
      <c r="MSV295" s="309"/>
      <c r="MSW295" s="309"/>
      <c r="MSX295" s="309"/>
      <c r="MSY295" s="309"/>
      <c r="MSZ295" s="309"/>
      <c r="MTA295" s="309"/>
      <c r="MTB295" s="309"/>
      <c r="MTC295" s="309"/>
      <c r="MTD295" s="309"/>
      <c r="MTE295" s="309"/>
      <c r="MTF295" s="309"/>
      <c r="MTG295" s="309"/>
      <c r="MTH295" s="309"/>
      <c r="MTI295" s="309"/>
      <c r="MTJ295" s="309"/>
      <c r="MTK295" s="309"/>
      <c r="MTL295" s="309"/>
      <c r="MTM295" s="309"/>
      <c r="MTN295" s="309"/>
      <c r="MTO295" s="309"/>
      <c r="MTP295" s="309"/>
      <c r="MTQ295" s="309"/>
      <c r="MTR295" s="309"/>
      <c r="MTS295" s="309"/>
      <c r="MTT295" s="309"/>
      <c r="MTU295" s="309"/>
      <c r="MTV295" s="309"/>
      <c r="MTW295" s="309"/>
      <c r="MTX295" s="309"/>
      <c r="MTY295" s="309"/>
      <c r="MTZ295" s="309"/>
      <c r="MUA295" s="309"/>
      <c r="MUB295" s="309"/>
      <c r="MUC295" s="309"/>
      <c r="MUD295" s="309"/>
      <c r="MUE295" s="309"/>
      <c r="MUF295" s="309"/>
      <c r="MUG295" s="309"/>
      <c r="MUH295" s="309"/>
      <c r="MUI295" s="309"/>
      <c r="MUJ295" s="309"/>
      <c r="MUK295" s="309"/>
      <c r="MUL295" s="309"/>
      <c r="MUM295" s="309"/>
      <c r="MUN295" s="309"/>
      <c r="MUO295" s="309"/>
      <c r="MUP295" s="309"/>
      <c r="MUQ295" s="309"/>
      <c r="MUR295" s="309"/>
      <c r="MUS295" s="309"/>
      <c r="MUT295" s="309"/>
      <c r="MUU295" s="309"/>
      <c r="MUV295" s="309"/>
      <c r="MUW295" s="309"/>
      <c r="MUX295" s="309"/>
      <c r="MUY295" s="309"/>
      <c r="MUZ295" s="309"/>
      <c r="MVA295" s="309"/>
      <c r="MVB295" s="309"/>
      <c r="MVC295" s="309"/>
      <c r="MVD295" s="309"/>
      <c r="MVE295" s="309"/>
      <c r="MVF295" s="309"/>
      <c r="MVG295" s="309"/>
      <c r="MVH295" s="309"/>
      <c r="MVI295" s="309"/>
      <c r="MVJ295" s="309"/>
      <c r="MVK295" s="309"/>
      <c r="MVL295" s="309"/>
      <c r="MVM295" s="309"/>
      <c r="MVN295" s="309"/>
      <c r="MVO295" s="309"/>
      <c r="MVP295" s="309"/>
      <c r="MVQ295" s="309"/>
      <c r="MVR295" s="309"/>
      <c r="MVS295" s="309"/>
      <c r="MVT295" s="309"/>
      <c r="MVU295" s="309"/>
      <c r="MVV295" s="309"/>
      <c r="MVW295" s="309"/>
      <c r="MVX295" s="309"/>
      <c r="MVY295" s="309"/>
      <c r="MVZ295" s="309"/>
      <c r="MWA295" s="309"/>
      <c r="MWB295" s="309"/>
      <c r="MWC295" s="309"/>
      <c r="MWD295" s="309"/>
      <c r="MWE295" s="309"/>
      <c r="MWF295" s="309"/>
      <c r="MWG295" s="309"/>
      <c r="MWH295" s="309"/>
      <c r="MWI295" s="309"/>
      <c r="MWJ295" s="309"/>
      <c r="MWK295" s="309"/>
      <c r="MWL295" s="309"/>
      <c r="MWM295" s="309"/>
      <c r="MWN295" s="309"/>
      <c r="MWO295" s="309"/>
      <c r="MWP295" s="309"/>
      <c r="MWQ295" s="309"/>
      <c r="MWR295" s="309"/>
      <c r="MWS295" s="309"/>
      <c r="MWT295" s="309"/>
      <c r="MWU295" s="309"/>
      <c r="MWV295" s="309"/>
      <c r="MWW295" s="309"/>
      <c r="MWX295" s="309"/>
      <c r="MWY295" s="309"/>
      <c r="MWZ295" s="309"/>
      <c r="MXA295" s="309"/>
      <c r="MXB295" s="309"/>
      <c r="MXC295" s="309"/>
      <c r="MXD295" s="309"/>
      <c r="MXE295" s="309"/>
      <c r="MXF295" s="309"/>
      <c r="MXG295" s="309"/>
      <c r="MXH295" s="309"/>
      <c r="MXI295" s="309"/>
      <c r="MXJ295" s="309"/>
      <c r="MXK295" s="309"/>
      <c r="MXL295" s="309"/>
      <c r="MXM295" s="309"/>
      <c r="MXN295" s="309"/>
      <c r="MXO295" s="309"/>
      <c r="MXP295" s="309"/>
      <c r="MXQ295" s="309"/>
      <c r="MXR295" s="309"/>
      <c r="MXS295" s="309"/>
      <c r="MXT295" s="309"/>
      <c r="MXU295" s="309"/>
      <c r="MXV295" s="309"/>
      <c r="MXW295" s="309"/>
      <c r="MXX295" s="309"/>
      <c r="MXY295" s="309"/>
      <c r="MXZ295" s="309"/>
      <c r="MYA295" s="309"/>
      <c r="MYB295" s="309"/>
      <c r="MYC295" s="309"/>
      <c r="MYD295" s="309"/>
      <c r="MYE295" s="309"/>
      <c r="MYF295" s="309"/>
      <c r="MYG295" s="309"/>
      <c r="MYH295" s="309"/>
      <c r="MYI295" s="309"/>
      <c r="MYJ295" s="309"/>
      <c r="MYK295" s="309"/>
      <c r="MYL295" s="309"/>
      <c r="MYM295" s="309"/>
      <c r="MYN295" s="309"/>
      <c r="MYO295" s="309"/>
      <c r="MYP295" s="309"/>
      <c r="MYQ295" s="309"/>
      <c r="MYR295" s="309"/>
      <c r="MYS295" s="309"/>
      <c r="MYT295" s="309"/>
      <c r="MYU295" s="309"/>
      <c r="MYV295" s="309"/>
      <c r="MYW295" s="309"/>
      <c r="MYX295" s="309"/>
      <c r="MYY295" s="309"/>
      <c r="MYZ295" s="309"/>
      <c r="MZA295" s="309"/>
      <c r="MZB295" s="309"/>
      <c r="MZC295" s="309"/>
      <c r="MZD295" s="309"/>
      <c r="MZE295" s="309"/>
      <c r="MZF295" s="309"/>
      <c r="MZG295" s="309"/>
      <c r="MZH295" s="309"/>
      <c r="MZI295" s="309"/>
      <c r="MZJ295" s="309"/>
      <c r="MZK295" s="309"/>
      <c r="MZL295" s="309"/>
      <c r="MZM295" s="309"/>
      <c r="MZN295" s="309"/>
      <c r="MZO295" s="309"/>
      <c r="MZP295" s="309"/>
      <c r="MZQ295" s="309"/>
      <c r="MZR295" s="309"/>
      <c r="MZS295" s="309"/>
      <c r="MZT295" s="309"/>
      <c r="MZU295" s="309"/>
      <c r="MZV295" s="309"/>
      <c r="MZW295" s="309"/>
      <c r="MZX295" s="309"/>
      <c r="MZY295" s="309"/>
      <c r="MZZ295" s="309"/>
      <c r="NAA295" s="309"/>
      <c r="NAB295" s="309"/>
      <c r="NAC295" s="309"/>
      <c r="NAD295" s="309"/>
      <c r="NAE295" s="309"/>
      <c r="NAF295" s="309"/>
      <c r="NAG295" s="309"/>
      <c r="NAH295" s="309"/>
      <c r="NAI295" s="309"/>
      <c r="NAJ295" s="309"/>
      <c r="NAK295" s="309"/>
      <c r="NAL295" s="309"/>
      <c r="NAM295" s="309"/>
      <c r="NAN295" s="309"/>
      <c r="NAO295" s="309"/>
      <c r="NAP295" s="309"/>
      <c r="NAQ295" s="309"/>
      <c r="NAR295" s="309"/>
      <c r="NAS295" s="309"/>
      <c r="NAT295" s="309"/>
      <c r="NAU295" s="309"/>
      <c r="NAV295" s="309"/>
      <c r="NAW295" s="309"/>
      <c r="NAX295" s="309"/>
      <c r="NAY295" s="309"/>
      <c r="NAZ295" s="309"/>
      <c r="NBA295" s="309"/>
      <c r="NBB295" s="309"/>
      <c r="NBC295" s="309"/>
      <c r="NBD295" s="309"/>
      <c r="NBE295" s="309"/>
      <c r="NBF295" s="309"/>
      <c r="NBG295" s="309"/>
      <c r="NBH295" s="309"/>
      <c r="NBI295" s="309"/>
      <c r="NBJ295" s="309"/>
      <c r="NBK295" s="309"/>
      <c r="NBL295" s="309"/>
      <c r="NBM295" s="309"/>
      <c r="NBN295" s="309"/>
      <c r="NBO295" s="309"/>
      <c r="NBP295" s="309"/>
      <c r="NBQ295" s="309"/>
      <c r="NBR295" s="309"/>
      <c r="NBS295" s="309"/>
      <c r="NBT295" s="309"/>
      <c r="NBU295" s="309"/>
      <c r="NBV295" s="309"/>
      <c r="NBW295" s="309"/>
      <c r="NBX295" s="309"/>
      <c r="NBY295" s="309"/>
      <c r="NBZ295" s="309"/>
      <c r="NCA295" s="309"/>
      <c r="NCB295" s="309"/>
      <c r="NCC295" s="309"/>
      <c r="NCD295" s="309"/>
      <c r="NCE295" s="309"/>
      <c r="NCF295" s="309"/>
      <c r="NCG295" s="309"/>
      <c r="NCH295" s="309"/>
      <c r="NCI295" s="309"/>
      <c r="NCJ295" s="309"/>
      <c r="NCK295" s="309"/>
      <c r="NCL295" s="309"/>
      <c r="NCM295" s="309"/>
      <c r="NCN295" s="309"/>
      <c r="NCO295" s="309"/>
      <c r="NCP295" s="309"/>
      <c r="NCQ295" s="309"/>
      <c r="NCR295" s="309"/>
      <c r="NCS295" s="309"/>
      <c r="NCT295" s="309"/>
      <c r="NCU295" s="309"/>
      <c r="NCV295" s="309"/>
      <c r="NCW295" s="309"/>
      <c r="NCX295" s="309"/>
      <c r="NCY295" s="309"/>
      <c r="NCZ295" s="309"/>
      <c r="NDA295" s="309"/>
      <c r="NDB295" s="309"/>
      <c r="NDC295" s="309"/>
      <c r="NDD295" s="309"/>
      <c r="NDE295" s="309"/>
      <c r="NDF295" s="309"/>
      <c r="NDG295" s="309"/>
      <c r="NDH295" s="309"/>
      <c r="NDI295" s="309"/>
      <c r="NDJ295" s="309"/>
      <c r="NDK295" s="309"/>
      <c r="NDL295" s="309"/>
      <c r="NDM295" s="309"/>
      <c r="NDN295" s="309"/>
      <c r="NDO295" s="309"/>
      <c r="NDP295" s="309"/>
      <c r="NDQ295" s="309"/>
      <c r="NDR295" s="309"/>
      <c r="NDS295" s="309"/>
      <c r="NDT295" s="309"/>
      <c r="NDU295" s="309"/>
      <c r="NDV295" s="309"/>
      <c r="NDW295" s="309"/>
      <c r="NDX295" s="309"/>
      <c r="NDY295" s="309"/>
      <c r="NDZ295" s="309"/>
      <c r="NEA295" s="309"/>
      <c r="NEB295" s="309"/>
      <c r="NEC295" s="309"/>
      <c r="NED295" s="309"/>
      <c r="NEE295" s="309"/>
      <c r="NEF295" s="309"/>
      <c r="NEG295" s="309"/>
      <c r="NEH295" s="309"/>
      <c r="NEI295" s="309"/>
      <c r="NEJ295" s="309"/>
      <c r="NEK295" s="309"/>
      <c r="NEL295" s="309"/>
      <c r="NEM295" s="309"/>
      <c r="NEN295" s="309"/>
      <c r="NEO295" s="309"/>
      <c r="NEP295" s="309"/>
      <c r="NEQ295" s="309"/>
      <c r="NER295" s="309"/>
      <c r="NES295" s="309"/>
      <c r="NET295" s="309"/>
      <c r="NEU295" s="309"/>
      <c r="NEV295" s="309"/>
      <c r="NEW295" s="309"/>
      <c r="NEX295" s="309"/>
      <c r="NEY295" s="309"/>
      <c r="NEZ295" s="309"/>
      <c r="NFA295" s="309"/>
      <c r="NFB295" s="309"/>
      <c r="NFC295" s="309"/>
      <c r="NFD295" s="309"/>
      <c r="NFE295" s="309"/>
      <c r="NFF295" s="309"/>
      <c r="NFG295" s="309"/>
      <c r="NFH295" s="309"/>
      <c r="NFI295" s="309"/>
      <c r="NFJ295" s="309"/>
      <c r="NFK295" s="309"/>
      <c r="NFL295" s="309"/>
      <c r="NFM295" s="309"/>
      <c r="NFN295" s="309"/>
      <c r="NFO295" s="309"/>
      <c r="NFP295" s="309"/>
      <c r="NFQ295" s="309"/>
      <c r="NFR295" s="309"/>
      <c r="NFS295" s="309"/>
      <c r="NFT295" s="309"/>
      <c r="NFU295" s="309"/>
      <c r="NFV295" s="309"/>
      <c r="NFW295" s="309"/>
      <c r="NFX295" s="309"/>
      <c r="NFY295" s="309"/>
      <c r="NFZ295" s="309"/>
      <c r="NGA295" s="309"/>
      <c r="NGB295" s="309"/>
      <c r="NGC295" s="309"/>
      <c r="NGD295" s="309"/>
      <c r="NGE295" s="309"/>
      <c r="NGF295" s="309"/>
      <c r="NGG295" s="309"/>
      <c r="NGH295" s="309"/>
      <c r="NGI295" s="309"/>
      <c r="NGJ295" s="309"/>
      <c r="NGK295" s="309"/>
      <c r="NGL295" s="309"/>
      <c r="NGM295" s="309"/>
      <c r="NGN295" s="309"/>
      <c r="NGO295" s="309"/>
      <c r="NGP295" s="309"/>
      <c r="NGQ295" s="309"/>
      <c r="NGR295" s="309"/>
      <c r="NGS295" s="309"/>
      <c r="NGT295" s="309"/>
      <c r="NGU295" s="309"/>
      <c r="NGV295" s="309"/>
      <c r="NGW295" s="309"/>
      <c r="NGX295" s="309"/>
      <c r="NGY295" s="309"/>
      <c r="NGZ295" s="309"/>
      <c r="NHA295" s="309"/>
      <c r="NHB295" s="309"/>
      <c r="NHC295" s="309"/>
      <c r="NHD295" s="309"/>
      <c r="NHE295" s="309"/>
      <c r="NHF295" s="309"/>
      <c r="NHG295" s="309"/>
      <c r="NHH295" s="309"/>
      <c r="NHI295" s="309"/>
      <c r="NHJ295" s="309"/>
      <c r="NHK295" s="309"/>
      <c r="NHL295" s="309"/>
      <c r="NHM295" s="309"/>
      <c r="NHN295" s="309"/>
      <c r="NHO295" s="309"/>
      <c r="NHP295" s="309"/>
      <c r="NHQ295" s="309"/>
      <c r="NHR295" s="309"/>
      <c r="NHS295" s="309"/>
      <c r="NHT295" s="309"/>
      <c r="NHU295" s="309"/>
      <c r="NHV295" s="309"/>
      <c r="NHW295" s="309"/>
      <c r="NHX295" s="309"/>
      <c r="NHY295" s="309"/>
      <c r="NHZ295" s="309"/>
      <c r="NIA295" s="309"/>
      <c r="NIB295" s="309"/>
      <c r="NIC295" s="309"/>
      <c r="NID295" s="309"/>
      <c r="NIE295" s="309"/>
      <c r="NIF295" s="309"/>
      <c r="NIG295" s="309"/>
      <c r="NIH295" s="309"/>
      <c r="NII295" s="309"/>
      <c r="NIJ295" s="309"/>
      <c r="NIK295" s="309"/>
      <c r="NIL295" s="309"/>
      <c r="NIM295" s="309"/>
      <c r="NIN295" s="309"/>
      <c r="NIO295" s="309"/>
      <c r="NIP295" s="309"/>
      <c r="NIQ295" s="309"/>
      <c r="NIR295" s="309"/>
      <c r="NIS295" s="309"/>
      <c r="NIT295" s="309"/>
      <c r="NIU295" s="309"/>
      <c r="NIV295" s="309"/>
      <c r="NIW295" s="309"/>
      <c r="NIX295" s="309"/>
      <c r="NIY295" s="309"/>
      <c r="NIZ295" s="309"/>
      <c r="NJA295" s="309"/>
      <c r="NJB295" s="309"/>
      <c r="NJC295" s="309"/>
      <c r="NJD295" s="309"/>
      <c r="NJE295" s="309"/>
      <c r="NJF295" s="309"/>
      <c r="NJG295" s="309"/>
      <c r="NJH295" s="309"/>
      <c r="NJI295" s="309"/>
      <c r="NJJ295" s="309"/>
      <c r="NJK295" s="309"/>
      <c r="NJL295" s="309"/>
      <c r="NJM295" s="309"/>
      <c r="NJN295" s="309"/>
      <c r="NJO295" s="309"/>
      <c r="NJP295" s="309"/>
      <c r="NJQ295" s="309"/>
      <c r="NJR295" s="309"/>
      <c r="NJS295" s="309"/>
      <c r="NJT295" s="309"/>
      <c r="NJU295" s="309"/>
      <c r="NJV295" s="309"/>
      <c r="NJW295" s="309"/>
      <c r="NJX295" s="309"/>
      <c r="NJY295" s="309"/>
      <c r="NJZ295" s="309"/>
      <c r="NKA295" s="309"/>
      <c r="NKB295" s="309"/>
      <c r="NKC295" s="309"/>
      <c r="NKD295" s="309"/>
      <c r="NKE295" s="309"/>
      <c r="NKF295" s="309"/>
      <c r="NKG295" s="309"/>
      <c r="NKH295" s="309"/>
      <c r="NKI295" s="309"/>
      <c r="NKJ295" s="309"/>
      <c r="NKK295" s="309"/>
      <c r="NKL295" s="309"/>
      <c r="NKM295" s="309"/>
      <c r="NKN295" s="309"/>
      <c r="NKO295" s="309"/>
      <c r="NKP295" s="309"/>
      <c r="NKQ295" s="309"/>
      <c r="NKR295" s="309"/>
      <c r="NKS295" s="309"/>
      <c r="NKT295" s="309"/>
      <c r="NKU295" s="309"/>
      <c r="NKV295" s="309"/>
      <c r="NKW295" s="309"/>
      <c r="NKX295" s="309"/>
      <c r="NKY295" s="309"/>
      <c r="NKZ295" s="309"/>
      <c r="NLA295" s="309"/>
      <c r="NLB295" s="309"/>
      <c r="NLC295" s="309"/>
      <c r="NLD295" s="309"/>
      <c r="NLE295" s="309"/>
      <c r="NLF295" s="309"/>
      <c r="NLG295" s="309"/>
      <c r="NLH295" s="309"/>
      <c r="NLI295" s="309"/>
      <c r="NLJ295" s="309"/>
      <c r="NLK295" s="309"/>
      <c r="NLL295" s="309"/>
      <c r="NLM295" s="309"/>
      <c r="NLN295" s="309"/>
      <c r="NLO295" s="309"/>
      <c r="NLP295" s="309"/>
      <c r="NLQ295" s="309"/>
      <c r="NLR295" s="309"/>
      <c r="NLS295" s="309"/>
      <c r="NLT295" s="309"/>
      <c r="NLU295" s="309"/>
      <c r="NLV295" s="309"/>
      <c r="NLW295" s="309"/>
      <c r="NLX295" s="309"/>
      <c r="NLY295" s="309"/>
      <c r="NLZ295" s="309"/>
      <c r="NMA295" s="309"/>
      <c r="NMB295" s="309"/>
      <c r="NMC295" s="309"/>
      <c r="NMD295" s="309"/>
      <c r="NME295" s="309"/>
      <c r="NMF295" s="309"/>
      <c r="NMG295" s="309"/>
      <c r="NMH295" s="309"/>
      <c r="NMI295" s="309"/>
      <c r="NMJ295" s="309"/>
      <c r="NMK295" s="309"/>
      <c r="NML295" s="309"/>
      <c r="NMM295" s="309"/>
      <c r="NMN295" s="309"/>
      <c r="NMO295" s="309"/>
      <c r="NMP295" s="309"/>
      <c r="NMQ295" s="309"/>
      <c r="NMR295" s="309"/>
      <c r="NMS295" s="309"/>
      <c r="NMT295" s="309"/>
      <c r="NMU295" s="309"/>
      <c r="NMV295" s="309"/>
      <c r="NMW295" s="309"/>
      <c r="NMX295" s="309"/>
      <c r="NMY295" s="309"/>
      <c r="NMZ295" s="309"/>
      <c r="NNA295" s="309"/>
      <c r="NNB295" s="309"/>
      <c r="NNC295" s="309"/>
      <c r="NND295" s="309"/>
      <c r="NNE295" s="309"/>
      <c r="NNF295" s="309"/>
      <c r="NNG295" s="309"/>
      <c r="NNH295" s="309"/>
      <c r="NNI295" s="309"/>
      <c r="NNJ295" s="309"/>
      <c r="NNK295" s="309"/>
      <c r="NNL295" s="309"/>
      <c r="NNM295" s="309"/>
      <c r="NNN295" s="309"/>
      <c r="NNO295" s="309"/>
      <c r="NNP295" s="309"/>
      <c r="NNQ295" s="309"/>
      <c r="NNR295" s="309"/>
      <c r="NNS295" s="309"/>
      <c r="NNT295" s="309"/>
      <c r="NNU295" s="309"/>
      <c r="NNV295" s="309"/>
      <c r="NNW295" s="309"/>
      <c r="NNX295" s="309"/>
      <c r="NNY295" s="309"/>
      <c r="NNZ295" s="309"/>
      <c r="NOA295" s="309"/>
      <c r="NOB295" s="309"/>
      <c r="NOC295" s="309"/>
      <c r="NOD295" s="309"/>
      <c r="NOE295" s="309"/>
      <c r="NOF295" s="309"/>
      <c r="NOG295" s="309"/>
      <c r="NOH295" s="309"/>
      <c r="NOI295" s="309"/>
      <c r="NOJ295" s="309"/>
      <c r="NOK295" s="309"/>
      <c r="NOL295" s="309"/>
      <c r="NOM295" s="309"/>
      <c r="NON295" s="309"/>
      <c r="NOO295" s="309"/>
      <c r="NOP295" s="309"/>
      <c r="NOQ295" s="309"/>
      <c r="NOR295" s="309"/>
      <c r="NOS295" s="309"/>
      <c r="NOT295" s="309"/>
      <c r="NOU295" s="309"/>
      <c r="NOV295" s="309"/>
      <c r="NOW295" s="309"/>
      <c r="NOX295" s="309"/>
      <c r="NOY295" s="309"/>
      <c r="NOZ295" s="309"/>
      <c r="NPA295" s="309"/>
      <c r="NPB295" s="309"/>
      <c r="NPC295" s="309"/>
      <c r="NPD295" s="309"/>
      <c r="NPE295" s="309"/>
      <c r="NPF295" s="309"/>
      <c r="NPG295" s="309"/>
      <c r="NPH295" s="309"/>
      <c r="NPI295" s="309"/>
      <c r="NPJ295" s="309"/>
      <c r="NPK295" s="309"/>
      <c r="NPL295" s="309"/>
      <c r="NPM295" s="309"/>
      <c r="NPN295" s="309"/>
      <c r="NPO295" s="309"/>
      <c r="NPP295" s="309"/>
      <c r="NPQ295" s="309"/>
      <c r="NPR295" s="309"/>
      <c r="NPS295" s="309"/>
      <c r="NPT295" s="309"/>
      <c r="NPU295" s="309"/>
      <c r="NPV295" s="309"/>
      <c r="NPW295" s="309"/>
      <c r="NPX295" s="309"/>
      <c r="NPY295" s="309"/>
      <c r="NPZ295" s="309"/>
      <c r="NQA295" s="309"/>
      <c r="NQB295" s="309"/>
      <c r="NQC295" s="309"/>
      <c r="NQD295" s="309"/>
      <c r="NQE295" s="309"/>
      <c r="NQF295" s="309"/>
      <c r="NQG295" s="309"/>
      <c r="NQH295" s="309"/>
      <c r="NQI295" s="309"/>
      <c r="NQJ295" s="309"/>
      <c r="NQK295" s="309"/>
      <c r="NQL295" s="309"/>
      <c r="NQM295" s="309"/>
      <c r="NQN295" s="309"/>
      <c r="NQO295" s="309"/>
      <c r="NQP295" s="309"/>
      <c r="NQQ295" s="309"/>
      <c r="NQR295" s="309"/>
      <c r="NQS295" s="309"/>
      <c r="NQT295" s="309"/>
      <c r="NQU295" s="309"/>
      <c r="NQV295" s="309"/>
      <c r="NQW295" s="309"/>
      <c r="NQX295" s="309"/>
      <c r="NQY295" s="309"/>
      <c r="NQZ295" s="309"/>
      <c r="NRA295" s="309"/>
      <c r="NRB295" s="309"/>
      <c r="NRC295" s="309"/>
      <c r="NRD295" s="309"/>
      <c r="NRE295" s="309"/>
      <c r="NRF295" s="309"/>
      <c r="NRG295" s="309"/>
      <c r="NRH295" s="309"/>
      <c r="NRI295" s="309"/>
      <c r="NRJ295" s="309"/>
      <c r="NRK295" s="309"/>
      <c r="NRL295" s="309"/>
      <c r="NRM295" s="309"/>
      <c r="NRN295" s="309"/>
      <c r="NRO295" s="309"/>
      <c r="NRP295" s="309"/>
      <c r="NRQ295" s="309"/>
      <c r="NRR295" s="309"/>
      <c r="NRS295" s="309"/>
      <c r="NRT295" s="309"/>
      <c r="NRU295" s="309"/>
      <c r="NRV295" s="309"/>
      <c r="NRW295" s="309"/>
      <c r="NRX295" s="309"/>
      <c r="NRY295" s="309"/>
      <c r="NRZ295" s="309"/>
      <c r="NSA295" s="309"/>
      <c r="NSB295" s="309"/>
      <c r="NSC295" s="309"/>
      <c r="NSD295" s="309"/>
      <c r="NSE295" s="309"/>
      <c r="NSF295" s="309"/>
      <c r="NSG295" s="309"/>
      <c r="NSH295" s="309"/>
      <c r="NSI295" s="309"/>
      <c r="NSJ295" s="309"/>
      <c r="NSK295" s="309"/>
      <c r="NSL295" s="309"/>
      <c r="NSM295" s="309"/>
      <c r="NSN295" s="309"/>
      <c r="NSO295" s="309"/>
      <c r="NSP295" s="309"/>
      <c r="NSQ295" s="309"/>
      <c r="NSR295" s="309"/>
      <c r="NSS295" s="309"/>
      <c r="NST295" s="309"/>
      <c r="NSU295" s="309"/>
      <c r="NSV295" s="309"/>
      <c r="NSW295" s="309"/>
      <c r="NSX295" s="309"/>
      <c r="NSY295" s="309"/>
      <c r="NSZ295" s="309"/>
      <c r="NTA295" s="309"/>
      <c r="NTB295" s="309"/>
      <c r="NTC295" s="309"/>
      <c r="NTD295" s="309"/>
      <c r="NTE295" s="309"/>
      <c r="NTF295" s="309"/>
      <c r="NTG295" s="309"/>
      <c r="NTH295" s="309"/>
      <c r="NTI295" s="309"/>
      <c r="NTJ295" s="309"/>
      <c r="NTK295" s="309"/>
      <c r="NTL295" s="309"/>
      <c r="NTM295" s="309"/>
      <c r="NTN295" s="309"/>
      <c r="NTO295" s="309"/>
      <c r="NTP295" s="309"/>
      <c r="NTQ295" s="309"/>
      <c r="NTR295" s="309"/>
      <c r="NTS295" s="309"/>
      <c r="NTT295" s="309"/>
      <c r="NTU295" s="309"/>
      <c r="NTV295" s="309"/>
      <c r="NTW295" s="309"/>
      <c r="NTX295" s="309"/>
      <c r="NTY295" s="309"/>
      <c r="NTZ295" s="309"/>
      <c r="NUA295" s="309"/>
      <c r="NUB295" s="309"/>
      <c r="NUC295" s="309"/>
      <c r="NUD295" s="309"/>
      <c r="NUE295" s="309"/>
      <c r="NUF295" s="309"/>
      <c r="NUG295" s="309"/>
      <c r="NUH295" s="309"/>
      <c r="NUI295" s="309"/>
      <c r="NUJ295" s="309"/>
      <c r="NUK295" s="309"/>
      <c r="NUL295" s="309"/>
      <c r="NUM295" s="309"/>
      <c r="NUN295" s="309"/>
      <c r="NUO295" s="309"/>
      <c r="NUP295" s="309"/>
      <c r="NUQ295" s="309"/>
      <c r="NUR295" s="309"/>
      <c r="NUS295" s="309"/>
      <c r="NUT295" s="309"/>
      <c r="NUU295" s="309"/>
      <c r="NUV295" s="309"/>
      <c r="NUW295" s="309"/>
      <c r="NUX295" s="309"/>
      <c r="NUY295" s="309"/>
      <c r="NUZ295" s="309"/>
      <c r="NVA295" s="309"/>
      <c r="NVB295" s="309"/>
      <c r="NVC295" s="309"/>
      <c r="NVD295" s="309"/>
      <c r="NVE295" s="309"/>
      <c r="NVF295" s="309"/>
      <c r="NVG295" s="309"/>
      <c r="NVH295" s="309"/>
      <c r="NVI295" s="309"/>
      <c r="NVJ295" s="309"/>
      <c r="NVK295" s="309"/>
      <c r="NVL295" s="309"/>
      <c r="NVM295" s="309"/>
      <c r="NVN295" s="309"/>
      <c r="NVO295" s="309"/>
      <c r="NVP295" s="309"/>
      <c r="NVQ295" s="309"/>
      <c r="NVR295" s="309"/>
      <c r="NVS295" s="309"/>
      <c r="NVT295" s="309"/>
      <c r="NVU295" s="309"/>
      <c r="NVV295" s="309"/>
      <c r="NVW295" s="309"/>
      <c r="NVX295" s="309"/>
      <c r="NVY295" s="309"/>
      <c r="NVZ295" s="309"/>
      <c r="NWA295" s="309"/>
      <c r="NWB295" s="309"/>
      <c r="NWC295" s="309"/>
      <c r="NWD295" s="309"/>
      <c r="NWE295" s="309"/>
      <c r="NWF295" s="309"/>
      <c r="NWG295" s="309"/>
      <c r="NWH295" s="309"/>
      <c r="NWI295" s="309"/>
      <c r="NWJ295" s="309"/>
      <c r="NWK295" s="309"/>
      <c r="NWL295" s="309"/>
      <c r="NWM295" s="309"/>
      <c r="NWN295" s="309"/>
      <c r="NWO295" s="309"/>
      <c r="NWP295" s="309"/>
      <c r="NWQ295" s="309"/>
      <c r="NWR295" s="309"/>
      <c r="NWS295" s="309"/>
      <c r="NWT295" s="309"/>
      <c r="NWU295" s="309"/>
      <c r="NWV295" s="309"/>
      <c r="NWW295" s="309"/>
      <c r="NWX295" s="309"/>
      <c r="NWY295" s="309"/>
      <c r="NWZ295" s="309"/>
      <c r="NXA295" s="309"/>
      <c r="NXB295" s="309"/>
      <c r="NXC295" s="309"/>
      <c r="NXD295" s="309"/>
      <c r="NXE295" s="309"/>
      <c r="NXF295" s="309"/>
      <c r="NXG295" s="309"/>
      <c r="NXH295" s="309"/>
      <c r="NXI295" s="309"/>
      <c r="NXJ295" s="309"/>
      <c r="NXK295" s="309"/>
      <c r="NXL295" s="309"/>
      <c r="NXM295" s="309"/>
      <c r="NXN295" s="309"/>
      <c r="NXO295" s="309"/>
      <c r="NXP295" s="309"/>
      <c r="NXQ295" s="309"/>
      <c r="NXR295" s="309"/>
      <c r="NXS295" s="309"/>
      <c r="NXT295" s="309"/>
      <c r="NXU295" s="309"/>
      <c r="NXV295" s="309"/>
      <c r="NXW295" s="309"/>
      <c r="NXX295" s="309"/>
      <c r="NXY295" s="309"/>
      <c r="NXZ295" s="309"/>
      <c r="NYA295" s="309"/>
      <c r="NYB295" s="309"/>
      <c r="NYC295" s="309"/>
      <c r="NYD295" s="309"/>
      <c r="NYE295" s="309"/>
      <c r="NYF295" s="309"/>
      <c r="NYG295" s="309"/>
      <c r="NYH295" s="309"/>
      <c r="NYI295" s="309"/>
      <c r="NYJ295" s="309"/>
      <c r="NYK295" s="309"/>
      <c r="NYL295" s="309"/>
      <c r="NYM295" s="309"/>
      <c r="NYN295" s="309"/>
      <c r="NYO295" s="309"/>
      <c r="NYP295" s="309"/>
      <c r="NYQ295" s="309"/>
      <c r="NYR295" s="309"/>
      <c r="NYS295" s="309"/>
      <c r="NYT295" s="309"/>
      <c r="NYU295" s="309"/>
      <c r="NYV295" s="309"/>
      <c r="NYW295" s="309"/>
      <c r="NYX295" s="309"/>
      <c r="NYY295" s="309"/>
      <c r="NYZ295" s="309"/>
      <c r="NZA295" s="309"/>
      <c r="NZB295" s="309"/>
      <c r="NZC295" s="309"/>
      <c r="NZD295" s="309"/>
      <c r="NZE295" s="309"/>
      <c r="NZF295" s="309"/>
      <c r="NZG295" s="309"/>
      <c r="NZH295" s="309"/>
      <c r="NZI295" s="309"/>
      <c r="NZJ295" s="309"/>
      <c r="NZK295" s="309"/>
      <c r="NZL295" s="309"/>
      <c r="NZM295" s="309"/>
      <c r="NZN295" s="309"/>
      <c r="NZO295" s="309"/>
      <c r="NZP295" s="309"/>
      <c r="NZQ295" s="309"/>
      <c r="NZR295" s="309"/>
      <c r="NZS295" s="309"/>
      <c r="NZT295" s="309"/>
      <c r="NZU295" s="309"/>
      <c r="NZV295" s="309"/>
      <c r="NZW295" s="309"/>
      <c r="NZX295" s="309"/>
      <c r="NZY295" s="309"/>
      <c r="NZZ295" s="309"/>
      <c r="OAA295" s="309"/>
      <c r="OAB295" s="309"/>
      <c r="OAC295" s="309"/>
      <c r="OAD295" s="309"/>
      <c r="OAE295" s="309"/>
      <c r="OAF295" s="309"/>
      <c r="OAG295" s="309"/>
      <c r="OAH295" s="309"/>
      <c r="OAI295" s="309"/>
      <c r="OAJ295" s="309"/>
      <c r="OAK295" s="309"/>
      <c r="OAL295" s="309"/>
      <c r="OAM295" s="309"/>
      <c r="OAN295" s="309"/>
      <c r="OAO295" s="309"/>
      <c r="OAP295" s="309"/>
      <c r="OAQ295" s="309"/>
      <c r="OAR295" s="309"/>
      <c r="OAS295" s="309"/>
      <c r="OAT295" s="309"/>
      <c r="OAU295" s="309"/>
      <c r="OAV295" s="309"/>
      <c r="OAW295" s="309"/>
      <c r="OAX295" s="309"/>
      <c r="OAY295" s="309"/>
      <c r="OAZ295" s="309"/>
      <c r="OBA295" s="309"/>
      <c r="OBB295" s="309"/>
      <c r="OBC295" s="309"/>
      <c r="OBD295" s="309"/>
      <c r="OBE295" s="309"/>
      <c r="OBF295" s="309"/>
      <c r="OBG295" s="309"/>
      <c r="OBH295" s="309"/>
      <c r="OBI295" s="309"/>
      <c r="OBJ295" s="309"/>
      <c r="OBK295" s="309"/>
      <c r="OBL295" s="309"/>
      <c r="OBM295" s="309"/>
      <c r="OBN295" s="309"/>
      <c r="OBO295" s="309"/>
      <c r="OBP295" s="309"/>
      <c r="OBQ295" s="309"/>
      <c r="OBR295" s="309"/>
      <c r="OBS295" s="309"/>
      <c r="OBT295" s="309"/>
      <c r="OBU295" s="309"/>
      <c r="OBV295" s="309"/>
      <c r="OBW295" s="309"/>
      <c r="OBX295" s="309"/>
      <c r="OBY295" s="309"/>
      <c r="OBZ295" s="309"/>
      <c r="OCA295" s="309"/>
      <c r="OCB295" s="309"/>
      <c r="OCC295" s="309"/>
      <c r="OCD295" s="309"/>
      <c r="OCE295" s="309"/>
      <c r="OCF295" s="309"/>
      <c r="OCG295" s="309"/>
      <c r="OCH295" s="309"/>
      <c r="OCI295" s="309"/>
      <c r="OCJ295" s="309"/>
      <c r="OCK295" s="309"/>
      <c r="OCL295" s="309"/>
      <c r="OCM295" s="309"/>
      <c r="OCN295" s="309"/>
      <c r="OCO295" s="309"/>
      <c r="OCP295" s="309"/>
      <c r="OCQ295" s="309"/>
      <c r="OCR295" s="309"/>
      <c r="OCS295" s="309"/>
      <c r="OCT295" s="309"/>
      <c r="OCU295" s="309"/>
      <c r="OCV295" s="309"/>
      <c r="OCW295" s="309"/>
      <c r="OCX295" s="309"/>
      <c r="OCY295" s="309"/>
      <c r="OCZ295" s="309"/>
      <c r="ODA295" s="309"/>
      <c r="ODB295" s="309"/>
      <c r="ODC295" s="309"/>
      <c r="ODD295" s="309"/>
      <c r="ODE295" s="309"/>
      <c r="ODF295" s="309"/>
      <c r="ODG295" s="309"/>
      <c r="ODH295" s="309"/>
      <c r="ODI295" s="309"/>
      <c r="ODJ295" s="309"/>
      <c r="ODK295" s="309"/>
      <c r="ODL295" s="309"/>
      <c r="ODM295" s="309"/>
      <c r="ODN295" s="309"/>
      <c r="ODO295" s="309"/>
      <c r="ODP295" s="309"/>
      <c r="ODQ295" s="309"/>
      <c r="ODR295" s="309"/>
      <c r="ODS295" s="309"/>
      <c r="ODT295" s="309"/>
      <c r="ODU295" s="309"/>
      <c r="ODV295" s="309"/>
      <c r="ODW295" s="309"/>
      <c r="ODX295" s="309"/>
      <c r="ODY295" s="309"/>
      <c r="ODZ295" s="309"/>
      <c r="OEA295" s="309"/>
      <c r="OEB295" s="309"/>
      <c r="OEC295" s="309"/>
      <c r="OED295" s="309"/>
      <c r="OEE295" s="309"/>
      <c r="OEF295" s="309"/>
      <c r="OEG295" s="309"/>
      <c r="OEH295" s="309"/>
      <c r="OEI295" s="309"/>
      <c r="OEJ295" s="309"/>
      <c r="OEK295" s="309"/>
      <c r="OEL295" s="309"/>
      <c r="OEM295" s="309"/>
      <c r="OEN295" s="309"/>
      <c r="OEO295" s="309"/>
      <c r="OEP295" s="309"/>
      <c r="OEQ295" s="309"/>
      <c r="OER295" s="309"/>
      <c r="OES295" s="309"/>
      <c r="OET295" s="309"/>
      <c r="OEU295" s="309"/>
      <c r="OEV295" s="309"/>
      <c r="OEW295" s="309"/>
      <c r="OEX295" s="309"/>
      <c r="OEY295" s="309"/>
      <c r="OEZ295" s="309"/>
      <c r="OFA295" s="309"/>
      <c r="OFB295" s="309"/>
      <c r="OFC295" s="309"/>
      <c r="OFD295" s="309"/>
      <c r="OFE295" s="309"/>
      <c r="OFF295" s="309"/>
      <c r="OFG295" s="309"/>
      <c r="OFH295" s="309"/>
      <c r="OFI295" s="309"/>
      <c r="OFJ295" s="309"/>
      <c r="OFK295" s="309"/>
      <c r="OFL295" s="309"/>
      <c r="OFM295" s="309"/>
      <c r="OFN295" s="309"/>
      <c r="OFO295" s="309"/>
      <c r="OFP295" s="309"/>
      <c r="OFQ295" s="309"/>
      <c r="OFR295" s="309"/>
      <c r="OFS295" s="309"/>
      <c r="OFT295" s="309"/>
      <c r="OFU295" s="309"/>
      <c r="OFV295" s="309"/>
      <c r="OFW295" s="309"/>
      <c r="OFX295" s="309"/>
      <c r="OFY295" s="309"/>
      <c r="OFZ295" s="309"/>
      <c r="OGA295" s="309"/>
      <c r="OGB295" s="309"/>
      <c r="OGC295" s="309"/>
      <c r="OGD295" s="309"/>
      <c r="OGE295" s="309"/>
      <c r="OGF295" s="309"/>
      <c r="OGG295" s="309"/>
      <c r="OGH295" s="309"/>
      <c r="OGI295" s="309"/>
      <c r="OGJ295" s="309"/>
      <c r="OGK295" s="309"/>
      <c r="OGL295" s="309"/>
      <c r="OGM295" s="309"/>
      <c r="OGN295" s="309"/>
      <c r="OGO295" s="309"/>
      <c r="OGP295" s="309"/>
      <c r="OGQ295" s="309"/>
      <c r="OGR295" s="309"/>
      <c r="OGS295" s="309"/>
      <c r="OGT295" s="309"/>
      <c r="OGU295" s="309"/>
      <c r="OGV295" s="309"/>
      <c r="OGW295" s="309"/>
      <c r="OGX295" s="309"/>
      <c r="OGY295" s="309"/>
      <c r="OGZ295" s="309"/>
      <c r="OHA295" s="309"/>
      <c r="OHB295" s="309"/>
      <c r="OHC295" s="309"/>
      <c r="OHD295" s="309"/>
      <c r="OHE295" s="309"/>
      <c r="OHF295" s="309"/>
      <c r="OHG295" s="309"/>
      <c r="OHH295" s="309"/>
      <c r="OHI295" s="309"/>
      <c r="OHJ295" s="309"/>
      <c r="OHK295" s="309"/>
      <c r="OHL295" s="309"/>
      <c r="OHM295" s="309"/>
      <c r="OHN295" s="309"/>
      <c r="OHO295" s="309"/>
      <c r="OHP295" s="309"/>
      <c r="OHQ295" s="309"/>
      <c r="OHR295" s="309"/>
      <c r="OHS295" s="309"/>
      <c r="OHT295" s="309"/>
      <c r="OHU295" s="309"/>
      <c r="OHV295" s="309"/>
      <c r="OHW295" s="309"/>
      <c r="OHX295" s="309"/>
      <c r="OHY295" s="309"/>
      <c r="OHZ295" s="309"/>
      <c r="OIA295" s="309"/>
      <c r="OIB295" s="309"/>
      <c r="OIC295" s="309"/>
      <c r="OID295" s="309"/>
      <c r="OIE295" s="309"/>
      <c r="OIF295" s="309"/>
      <c r="OIG295" s="309"/>
      <c r="OIH295" s="309"/>
      <c r="OII295" s="309"/>
      <c r="OIJ295" s="309"/>
      <c r="OIK295" s="309"/>
      <c r="OIL295" s="309"/>
      <c r="OIM295" s="309"/>
      <c r="OIN295" s="309"/>
      <c r="OIO295" s="309"/>
      <c r="OIP295" s="309"/>
      <c r="OIQ295" s="309"/>
      <c r="OIR295" s="309"/>
      <c r="OIS295" s="309"/>
      <c r="OIT295" s="309"/>
      <c r="OIU295" s="309"/>
      <c r="OIV295" s="309"/>
      <c r="OIW295" s="309"/>
      <c r="OIX295" s="309"/>
      <c r="OIY295" s="309"/>
      <c r="OIZ295" s="309"/>
      <c r="OJA295" s="309"/>
      <c r="OJB295" s="309"/>
      <c r="OJC295" s="309"/>
      <c r="OJD295" s="309"/>
      <c r="OJE295" s="309"/>
      <c r="OJF295" s="309"/>
      <c r="OJG295" s="309"/>
      <c r="OJH295" s="309"/>
      <c r="OJI295" s="309"/>
      <c r="OJJ295" s="309"/>
      <c r="OJK295" s="309"/>
      <c r="OJL295" s="309"/>
      <c r="OJM295" s="309"/>
      <c r="OJN295" s="309"/>
      <c r="OJO295" s="309"/>
      <c r="OJP295" s="309"/>
      <c r="OJQ295" s="309"/>
      <c r="OJR295" s="309"/>
      <c r="OJS295" s="309"/>
      <c r="OJT295" s="309"/>
      <c r="OJU295" s="309"/>
      <c r="OJV295" s="309"/>
      <c r="OJW295" s="309"/>
      <c r="OJX295" s="309"/>
      <c r="OJY295" s="309"/>
      <c r="OJZ295" s="309"/>
      <c r="OKA295" s="309"/>
      <c r="OKB295" s="309"/>
      <c r="OKC295" s="309"/>
      <c r="OKD295" s="309"/>
      <c r="OKE295" s="309"/>
      <c r="OKF295" s="309"/>
      <c r="OKG295" s="309"/>
      <c r="OKH295" s="309"/>
      <c r="OKI295" s="309"/>
      <c r="OKJ295" s="309"/>
      <c r="OKK295" s="309"/>
      <c r="OKL295" s="309"/>
      <c r="OKM295" s="309"/>
      <c r="OKN295" s="309"/>
      <c r="OKO295" s="309"/>
      <c r="OKP295" s="309"/>
      <c r="OKQ295" s="309"/>
      <c r="OKR295" s="309"/>
      <c r="OKS295" s="309"/>
      <c r="OKT295" s="309"/>
      <c r="OKU295" s="309"/>
      <c r="OKV295" s="309"/>
      <c r="OKW295" s="309"/>
      <c r="OKX295" s="309"/>
      <c r="OKY295" s="309"/>
      <c r="OKZ295" s="309"/>
      <c r="OLA295" s="309"/>
      <c r="OLB295" s="309"/>
      <c r="OLC295" s="309"/>
      <c r="OLD295" s="309"/>
      <c r="OLE295" s="309"/>
      <c r="OLF295" s="309"/>
      <c r="OLG295" s="309"/>
      <c r="OLH295" s="309"/>
      <c r="OLI295" s="309"/>
      <c r="OLJ295" s="309"/>
      <c r="OLK295" s="309"/>
      <c r="OLL295" s="309"/>
      <c r="OLM295" s="309"/>
      <c r="OLN295" s="309"/>
      <c r="OLO295" s="309"/>
      <c r="OLP295" s="309"/>
      <c r="OLQ295" s="309"/>
      <c r="OLR295" s="309"/>
      <c r="OLS295" s="309"/>
      <c r="OLT295" s="309"/>
      <c r="OLU295" s="309"/>
      <c r="OLV295" s="309"/>
      <c r="OLW295" s="309"/>
      <c r="OLX295" s="309"/>
      <c r="OLY295" s="309"/>
      <c r="OLZ295" s="309"/>
      <c r="OMA295" s="309"/>
      <c r="OMB295" s="309"/>
      <c r="OMC295" s="309"/>
      <c r="OMD295" s="309"/>
      <c r="OME295" s="309"/>
      <c r="OMF295" s="309"/>
      <c r="OMG295" s="309"/>
      <c r="OMH295" s="309"/>
      <c r="OMI295" s="309"/>
      <c r="OMJ295" s="309"/>
      <c r="OMK295" s="309"/>
      <c r="OML295" s="309"/>
      <c r="OMM295" s="309"/>
      <c r="OMN295" s="309"/>
      <c r="OMO295" s="309"/>
      <c r="OMP295" s="309"/>
      <c r="OMQ295" s="309"/>
      <c r="OMR295" s="309"/>
      <c r="OMS295" s="309"/>
      <c r="OMT295" s="309"/>
      <c r="OMU295" s="309"/>
      <c r="OMV295" s="309"/>
      <c r="OMW295" s="309"/>
      <c r="OMX295" s="309"/>
      <c r="OMY295" s="309"/>
      <c r="OMZ295" s="309"/>
      <c r="ONA295" s="309"/>
      <c r="ONB295" s="309"/>
      <c r="ONC295" s="309"/>
      <c r="OND295" s="309"/>
      <c r="ONE295" s="309"/>
      <c r="ONF295" s="309"/>
      <c r="ONG295" s="309"/>
      <c r="ONH295" s="309"/>
      <c r="ONI295" s="309"/>
      <c r="ONJ295" s="309"/>
      <c r="ONK295" s="309"/>
      <c r="ONL295" s="309"/>
      <c r="ONM295" s="309"/>
      <c r="ONN295" s="309"/>
      <c r="ONO295" s="309"/>
      <c r="ONP295" s="309"/>
      <c r="ONQ295" s="309"/>
      <c r="ONR295" s="309"/>
      <c r="ONS295" s="309"/>
      <c r="ONT295" s="309"/>
      <c r="ONU295" s="309"/>
      <c r="ONV295" s="309"/>
      <c r="ONW295" s="309"/>
      <c r="ONX295" s="309"/>
      <c r="ONY295" s="309"/>
      <c r="ONZ295" s="309"/>
      <c r="OOA295" s="309"/>
      <c r="OOB295" s="309"/>
      <c r="OOC295" s="309"/>
      <c r="OOD295" s="309"/>
      <c r="OOE295" s="309"/>
      <c r="OOF295" s="309"/>
      <c r="OOG295" s="309"/>
      <c r="OOH295" s="309"/>
      <c r="OOI295" s="309"/>
      <c r="OOJ295" s="309"/>
      <c r="OOK295" s="309"/>
      <c r="OOL295" s="309"/>
      <c r="OOM295" s="309"/>
      <c r="OON295" s="309"/>
      <c r="OOO295" s="309"/>
      <c r="OOP295" s="309"/>
      <c r="OOQ295" s="309"/>
      <c r="OOR295" s="309"/>
      <c r="OOS295" s="309"/>
      <c r="OOT295" s="309"/>
      <c r="OOU295" s="309"/>
      <c r="OOV295" s="309"/>
      <c r="OOW295" s="309"/>
      <c r="OOX295" s="309"/>
      <c r="OOY295" s="309"/>
      <c r="OOZ295" s="309"/>
      <c r="OPA295" s="309"/>
      <c r="OPB295" s="309"/>
      <c r="OPC295" s="309"/>
      <c r="OPD295" s="309"/>
      <c r="OPE295" s="309"/>
      <c r="OPF295" s="309"/>
      <c r="OPG295" s="309"/>
      <c r="OPH295" s="309"/>
      <c r="OPI295" s="309"/>
      <c r="OPJ295" s="309"/>
      <c r="OPK295" s="309"/>
      <c r="OPL295" s="309"/>
      <c r="OPM295" s="309"/>
      <c r="OPN295" s="309"/>
      <c r="OPO295" s="309"/>
      <c r="OPP295" s="309"/>
      <c r="OPQ295" s="309"/>
      <c r="OPR295" s="309"/>
      <c r="OPS295" s="309"/>
      <c r="OPT295" s="309"/>
      <c r="OPU295" s="309"/>
      <c r="OPV295" s="309"/>
      <c r="OPW295" s="309"/>
      <c r="OPX295" s="309"/>
      <c r="OPY295" s="309"/>
      <c r="OPZ295" s="309"/>
      <c r="OQA295" s="309"/>
      <c r="OQB295" s="309"/>
      <c r="OQC295" s="309"/>
      <c r="OQD295" s="309"/>
      <c r="OQE295" s="309"/>
      <c r="OQF295" s="309"/>
      <c r="OQG295" s="309"/>
      <c r="OQH295" s="309"/>
      <c r="OQI295" s="309"/>
      <c r="OQJ295" s="309"/>
      <c r="OQK295" s="309"/>
      <c r="OQL295" s="309"/>
      <c r="OQM295" s="309"/>
      <c r="OQN295" s="309"/>
      <c r="OQO295" s="309"/>
      <c r="OQP295" s="309"/>
      <c r="OQQ295" s="309"/>
      <c r="OQR295" s="309"/>
      <c r="OQS295" s="309"/>
      <c r="OQT295" s="309"/>
      <c r="OQU295" s="309"/>
      <c r="OQV295" s="309"/>
      <c r="OQW295" s="309"/>
      <c r="OQX295" s="309"/>
      <c r="OQY295" s="309"/>
      <c r="OQZ295" s="309"/>
      <c r="ORA295" s="309"/>
      <c r="ORB295" s="309"/>
      <c r="ORC295" s="309"/>
      <c r="ORD295" s="309"/>
      <c r="ORE295" s="309"/>
      <c r="ORF295" s="309"/>
      <c r="ORG295" s="309"/>
      <c r="ORH295" s="309"/>
      <c r="ORI295" s="309"/>
      <c r="ORJ295" s="309"/>
      <c r="ORK295" s="309"/>
      <c r="ORL295" s="309"/>
      <c r="ORM295" s="309"/>
      <c r="ORN295" s="309"/>
      <c r="ORO295" s="309"/>
      <c r="ORP295" s="309"/>
      <c r="ORQ295" s="309"/>
      <c r="ORR295" s="309"/>
      <c r="ORS295" s="309"/>
      <c r="ORT295" s="309"/>
      <c r="ORU295" s="309"/>
      <c r="ORV295" s="309"/>
      <c r="ORW295" s="309"/>
      <c r="ORX295" s="309"/>
      <c r="ORY295" s="309"/>
      <c r="ORZ295" s="309"/>
      <c r="OSA295" s="309"/>
      <c r="OSB295" s="309"/>
      <c r="OSC295" s="309"/>
      <c r="OSD295" s="309"/>
      <c r="OSE295" s="309"/>
      <c r="OSF295" s="309"/>
      <c r="OSG295" s="309"/>
      <c r="OSH295" s="309"/>
      <c r="OSI295" s="309"/>
      <c r="OSJ295" s="309"/>
      <c r="OSK295" s="309"/>
      <c r="OSL295" s="309"/>
      <c r="OSM295" s="309"/>
      <c r="OSN295" s="309"/>
      <c r="OSO295" s="309"/>
      <c r="OSP295" s="309"/>
      <c r="OSQ295" s="309"/>
      <c r="OSR295" s="309"/>
      <c r="OSS295" s="309"/>
      <c r="OST295" s="309"/>
      <c r="OSU295" s="309"/>
      <c r="OSV295" s="309"/>
      <c r="OSW295" s="309"/>
      <c r="OSX295" s="309"/>
      <c r="OSY295" s="309"/>
      <c r="OSZ295" s="309"/>
      <c r="OTA295" s="309"/>
      <c r="OTB295" s="309"/>
      <c r="OTC295" s="309"/>
      <c r="OTD295" s="309"/>
      <c r="OTE295" s="309"/>
      <c r="OTF295" s="309"/>
      <c r="OTG295" s="309"/>
      <c r="OTH295" s="309"/>
      <c r="OTI295" s="309"/>
      <c r="OTJ295" s="309"/>
      <c r="OTK295" s="309"/>
      <c r="OTL295" s="309"/>
      <c r="OTM295" s="309"/>
      <c r="OTN295" s="309"/>
      <c r="OTO295" s="309"/>
      <c r="OTP295" s="309"/>
      <c r="OTQ295" s="309"/>
      <c r="OTR295" s="309"/>
      <c r="OTS295" s="309"/>
      <c r="OTT295" s="309"/>
      <c r="OTU295" s="309"/>
      <c r="OTV295" s="309"/>
      <c r="OTW295" s="309"/>
      <c r="OTX295" s="309"/>
      <c r="OTY295" s="309"/>
      <c r="OTZ295" s="309"/>
      <c r="OUA295" s="309"/>
      <c r="OUB295" s="309"/>
      <c r="OUC295" s="309"/>
      <c r="OUD295" s="309"/>
      <c r="OUE295" s="309"/>
      <c r="OUF295" s="309"/>
      <c r="OUG295" s="309"/>
      <c r="OUH295" s="309"/>
      <c r="OUI295" s="309"/>
      <c r="OUJ295" s="309"/>
      <c r="OUK295" s="309"/>
      <c r="OUL295" s="309"/>
      <c r="OUM295" s="309"/>
      <c r="OUN295" s="309"/>
      <c r="OUO295" s="309"/>
      <c r="OUP295" s="309"/>
      <c r="OUQ295" s="309"/>
      <c r="OUR295" s="309"/>
      <c r="OUS295" s="309"/>
      <c r="OUT295" s="309"/>
      <c r="OUU295" s="309"/>
      <c r="OUV295" s="309"/>
      <c r="OUW295" s="309"/>
      <c r="OUX295" s="309"/>
      <c r="OUY295" s="309"/>
      <c r="OUZ295" s="309"/>
      <c r="OVA295" s="309"/>
      <c r="OVB295" s="309"/>
      <c r="OVC295" s="309"/>
      <c r="OVD295" s="309"/>
      <c r="OVE295" s="309"/>
      <c r="OVF295" s="309"/>
      <c r="OVG295" s="309"/>
      <c r="OVH295" s="309"/>
      <c r="OVI295" s="309"/>
      <c r="OVJ295" s="309"/>
      <c r="OVK295" s="309"/>
      <c r="OVL295" s="309"/>
      <c r="OVM295" s="309"/>
      <c r="OVN295" s="309"/>
      <c r="OVO295" s="309"/>
      <c r="OVP295" s="309"/>
      <c r="OVQ295" s="309"/>
      <c r="OVR295" s="309"/>
      <c r="OVS295" s="309"/>
      <c r="OVT295" s="309"/>
      <c r="OVU295" s="309"/>
      <c r="OVV295" s="309"/>
      <c r="OVW295" s="309"/>
      <c r="OVX295" s="309"/>
      <c r="OVY295" s="309"/>
      <c r="OVZ295" s="309"/>
      <c r="OWA295" s="309"/>
      <c r="OWB295" s="309"/>
      <c r="OWC295" s="309"/>
      <c r="OWD295" s="309"/>
      <c r="OWE295" s="309"/>
      <c r="OWF295" s="309"/>
      <c r="OWG295" s="309"/>
      <c r="OWH295" s="309"/>
      <c r="OWI295" s="309"/>
      <c r="OWJ295" s="309"/>
      <c r="OWK295" s="309"/>
      <c r="OWL295" s="309"/>
      <c r="OWM295" s="309"/>
      <c r="OWN295" s="309"/>
      <c r="OWO295" s="309"/>
      <c r="OWP295" s="309"/>
      <c r="OWQ295" s="309"/>
      <c r="OWR295" s="309"/>
      <c r="OWS295" s="309"/>
      <c r="OWT295" s="309"/>
      <c r="OWU295" s="309"/>
      <c r="OWV295" s="309"/>
      <c r="OWW295" s="309"/>
      <c r="OWX295" s="309"/>
      <c r="OWY295" s="309"/>
      <c r="OWZ295" s="309"/>
      <c r="OXA295" s="309"/>
      <c r="OXB295" s="309"/>
      <c r="OXC295" s="309"/>
      <c r="OXD295" s="309"/>
      <c r="OXE295" s="309"/>
      <c r="OXF295" s="309"/>
      <c r="OXG295" s="309"/>
      <c r="OXH295" s="309"/>
      <c r="OXI295" s="309"/>
      <c r="OXJ295" s="309"/>
      <c r="OXK295" s="309"/>
      <c r="OXL295" s="309"/>
      <c r="OXM295" s="309"/>
      <c r="OXN295" s="309"/>
      <c r="OXO295" s="309"/>
      <c r="OXP295" s="309"/>
      <c r="OXQ295" s="309"/>
      <c r="OXR295" s="309"/>
      <c r="OXS295" s="309"/>
      <c r="OXT295" s="309"/>
      <c r="OXU295" s="309"/>
      <c r="OXV295" s="309"/>
      <c r="OXW295" s="309"/>
      <c r="OXX295" s="309"/>
      <c r="OXY295" s="309"/>
      <c r="OXZ295" s="309"/>
      <c r="OYA295" s="309"/>
      <c r="OYB295" s="309"/>
      <c r="OYC295" s="309"/>
      <c r="OYD295" s="309"/>
      <c r="OYE295" s="309"/>
      <c r="OYF295" s="309"/>
      <c r="OYG295" s="309"/>
      <c r="OYH295" s="309"/>
      <c r="OYI295" s="309"/>
      <c r="OYJ295" s="309"/>
      <c r="OYK295" s="309"/>
      <c r="OYL295" s="309"/>
      <c r="OYM295" s="309"/>
      <c r="OYN295" s="309"/>
      <c r="OYO295" s="309"/>
      <c r="OYP295" s="309"/>
      <c r="OYQ295" s="309"/>
      <c r="OYR295" s="309"/>
      <c r="OYS295" s="309"/>
      <c r="OYT295" s="309"/>
      <c r="OYU295" s="309"/>
      <c r="OYV295" s="309"/>
      <c r="OYW295" s="309"/>
      <c r="OYX295" s="309"/>
      <c r="OYY295" s="309"/>
      <c r="OYZ295" s="309"/>
      <c r="OZA295" s="309"/>
      <c r="OZB295" s="309"/>
      <c r="OZC295" s="309"/>
      <c r="OZD295" s="309"/>
      <c r="OZE295" s="309"/>
      <c r="OZF295" s="309"/>
      <c r="OZG295" s="309"/>
      <c r="OZH295" s="309"/>
      <c r="OZI295" s="309"/>
      <c r="OZJ295" s="309"/>
      <c r="OZK295" s="309"/>
      <c r="OZL295" s="309"/>
      <c r="OZM295" s="309"/>
      <c r="OZN295" s="309"/>
      <c r="OZO295" s="309"/>
      <c r="OZP295" s="309"/>
      <c r="OZQ295" s="309"/>
      <c r="OZR295" s="309"/>
      <c r="OZS295" s="309"/>
      <c r="OZT295" s="309"/>
      <c r="OZU295" s="309"/>
      <c r="OZV295" s="309"/>
      <c r="OZW295" s="309"/>
      <c r="OZX295" s="309"/>
      <c r="OZY295" s="309"/>
      <c r="OZZ295" s="309"/>
      <c r="PAA295" s="309"/>
      <c r="PAB295" s="309"/>
      <c r="PAC295" s="309"/>
      <c r="PAD295" s="309"/>
      <c r="PAE295" s="309"/>
      <c r="PAF295" s="309"/>
      <c r="PAG295" s="309"/>
      <c r="PAH295" s="309"/>
      <c r="PAI295" s="309"/>
      <c r="PAJ295" s="309"/>
      <c r="PAK295" s="309"/>
      <c r="PAL295" s="309"/>
      <c r="PAM295" s="309"/>
      <c r="PAN295" s="309"/>
      <c r="PAO295" s="309"/>
      <c r="PAP295" s="309"/>
      <c r="PAQ295" s="309"/>
      <c r="PAR295" s="309"/>
      <c r="PAS295" s="309"/>
      <c r="PAT295" s="309"/>
      <c r="PAU295" s="309"/>
      <c r="PAV295" s="309"/>
      <c r="PAW295" s="309"/>
      <c r="PAX295" s="309"/>
      <c r="PAY295" s="309"/>
      <c r="PAZ295" s="309"/>
      <c r="PBA295" s="309"/>
      <c r="PBB295" s="309"/>
      <c r="PBC295" s="309"/>
      <c r="PBD295" s="309"/>
      <c r="PBE295" s="309"/>
      <c r="PBF295" s="309"/>
      <c r="PBG295" s="309"/>
      <c r="PBH295" s="309"/>
      <c r="PBI295" s="309"/>
      <c r="PBJ295" s="309"/>
      <c r="PBK295" s="309"/>
      <c r="PBL295" s="309"/>
      <c r="PBM295" s="309"/>
      <c r="PBN295" s="309"/>
      <c r="PBO295" s="309"/>
      <c r="PBP295" s="309"/>
      <c r="PBQ295" s="309"/>
      <c r="PBR295" s="309"/>
      <c r="PBS295" s="309"/>
      <c r="PBT295" s="309"/>
      <c r="PBU295" s="309"/>
      <c r="PBV295" s="309"/>
      <c r="PBW295" s="309"/>
      <c r="PBX295" s="309"/>
      <c r="PBY295" s="309"/>
      <c r="PBZ295" s="309"/>
      <c r="PCA295" s="309"/>
      <c r="PCB295" s="309"/>
      <c r="PCC295" s="309"/>
      <c r="PCD295" s="309"/>
      <c r="PCE295" s="309"/>
      <c r="PCF295" s="309"/>
      <c r="PCG295" s="309"/>
      <c r="PCH295" s="309"/>
      <c r="PCI295" s="309"/>
      <c r="PCJ295" s="309"/>
      <c r="PCK295" s="309"/>
      <c r="PCL295" s="309"/>
      <c r="PCM295" s="309"/>
      <c r="PCN295" s="309"/>
      <c r="PCO295" s="309"/>
      <c r="PCP295" s="309"/>
      <c r="PCQ295" s="309"/>
      <c r="PCR295" s="309"/>
      <c r="PCS295" s="309"/>
      <c r="PCT295" s="309"/>
      <c r="PCU295" s="309"/>
      <c r="PCV295" s="309"/>
      <c r="PCW295" s="309"/>
      <c r="PCX295" s="309"/>
      <c r="PCY295" s="309"/>
      <c r="PCZ295" s="309"/>
      <c r="PDA295" s="309"/>
      <c r="PDB295" s="309"/>
      <c r="PDC295" s="309"/>
      <c r="PDD295" s="309"/>
      <c r="PDE295" s="309"/>
      <c r="PDF295" s="309"/>
      <c r="PDG295" s="309"/>
      <c r="PDH295" s="309"/>
      <c r="PDI295" s="309"/>
      <c r="PDJ295" s="309"/>
      <c r="PDK295" s="309"/>
      <c r="PDL295" s="309"/>
      <c r="PDM295" s="309"/>
      <c r="PDN295" s="309"/>
      <c r="PDO295" s="309"/>
      <c r="PDP295" s="309"/>
      <c r="PDQ295" s="309"/>
      <c r="PDR295" s="309"/>
      <c r="PDS295" s="309"/>
      <c r="PDT295" s="309"/>
      <c r="PDU295" s="309"/>
      <c r="PDV295" s="309"/>
      <c r="PDW295" s="309"/>
      <c r="PDX295" s="309"/>
      <c r="PDY295" s="309"/>
      <c r="PDZ295" s="309"/>
      <c r="PEA295" s="309"/>
      <c r="PEB295" s="309"/>
      <c r="PEC295" s="309"/>
      <c r="PED295" s="309"/>
      <c r="PEE295" s="309"/>
      <c r="PEF295" s="309"/>
      <c r="PEG295" s="309"/>
      <c r="PEH295" s="309"/>
      <c r="PEI295" s="309"/>
      <c r="PEJ295" s="309"/>
      <c r="PEK295" s="309"/>
      <c r="PEL295" s="309"/>
      <c r="PEM295" s="309"/>
      <c r="PEN295" s="309"/>
      <c r="PEO295" s="309"/>
      <c r="PEP295" s="309"/>
      <c r="PEQ295" s="309"/>
      <c r="PER295" s="309"/>
      <c r="PES295" s="309"/>
      <c r="PET295" s="309"/>
      <c r="PEU295" s="309"/>
      <c r="PEV295" s="309"/>
      <c r="PEW295" s="309"/>
      <c r="PEX295" s="309"/>
      <c r="PEY295" s="309"/>
      <c r="PEZ295" s="309"/>
      <c r="PFA295" s="309"/>
      <c r="PFB295" s="309"/>
      <c r="PFC295" s="309"/>
      <c r="PFD295" s="309"/>
      <c r="PFE295" s="309"/>
      <c r="PFF295" s="309"/>
      <c r="PFG295" s="309"/>
      <c r="PFH295" s="309"/>
      <c r="PFI295" s="309"/>
      <c r="PFJ295" s="309"/>
      <c r="PFK295" s="309"/>
      <c r="PFL295" s="309"/>
      <c r="PFM295" s="309"/>
      <c r="PFN295" s="309"/>
      <c r="PFO295" s="309"/>
      <c r="PFP295" s="309"/>
      <c r="PFQ295" s="309"/>
      <c r="PFR295" s="309"/>
      <c r="PFS295" s="309"/>
      <c r="PFT295" s="309"/>
      <c r="PFU295" s="309"/>
      <c r="PFV295" s="309"/>
      <c r="PFW295" s="309"/>
      <c r="PFX295" s="309"/>
      <c r="PFY295" s="309"/>
      <c r="PFZ295" s="309"/>
      <c r="PGA295" s="309"/>
      <c r="PGB295" s="309"/>
      <c r="PGC295" s="309"/>
      <c r="PGD295" s="309"/>
      <c r="PGE295" s="309"/>
      <c r="PGF295" s="309"/>
      <c r="PGG295" s="309"/>
      <c r="PGH295" s="309"/>
      <c r="PGI295" s="309"/>
      <c r="PGJ295" s="309"/>
      <c r="PGK295" s="309"/>
      <c r="PGL295" s="309"/>
      <c r="PGM295" s="309"/>
      <c r="PGN295" s="309"/>
      <c r="PGO295" s="309"/>
      <c r="PGP295" s="309"/>
      <c r="PGQ295" s="309"/>
      <c r="PGR295" s="309"/>
      <c r="PGS295" s="309"/>
      <c r="PGT295" s="309"/>
      <c r="PGU295" s="309"/>
      <c r="PGV295" s="309"/>
      <c r="PGW295" s="309"/>
      <c r="PGX295" s="309"/>
      <c r="PGY295" s="309"/>
      <c r="PGZ295" s="309"/>
      <c r="PHA295" s="309"/>
      <c r="PHB295" s="309"/>
      <c r="PHC295" s="309"/>
      <c r="PHD295" s="309"/>
      <c r="PHE295" s="309"/>
      <c r="PHF295" s="309"/>
      <c r="PHG295" s="309"/>
      <c r="PHH295" s="309"/>
      <c r="PHI295" s="309"/>
      <c r="PHJ295" s="309"/>
      <c r="PHK295" s="309"/>
      <c r="PHL295" s="309"/>
      <c r="PHM295" s="309"/>
      <c r="PHN295" s="309"/>
      <c r="PHO295" s="309"/>
      <c r="PHP295" s="309"/>
      <c r="PHQ295" s="309"/>
      <c r="PHR295" s="309"/>
      <c r="PHS295" s="309"/>
      <c r="PHT295" s="309"/>
      <c r="PHU295" s="309"/>
      <c r="PHV295" s="309"/>
      <c r="PHW295" s="309"/>
      <c r="PHX295" s="309"/>
      <c r="PHY295" s="309"/>
      <c r="PHZ295" s="309"/>
      <c r="PIA295" s="309"/>
      <c r="PIB295" s="309"/>
      <c r="PIC295" s="309"/>
      <c r="PID295" s="309"/>
      <c r="PIE295" s="309"/>
      <c r="PIF295" s="309"/>
      <c r="PIG295" s="309"/>
      <c r="PIH295" s="309"/>
      <c r="PII295" s="309"/>
      <c r="PIJ295" s="309"/>
      <c r="PIK295" s="309"/>
      <c r="PIL295" s="309"/>
      <c r="PIM295" s="309"/>
      <c r="PIN295" s="309"/>
      <c r="PIO295" s="309"/>
      <c r="PIP295" s="309"/>
      <c r="PIQ295" s="309"/>
      <c r="PIR295" s="309"/>
      <c r="PIS295" s="309"/>
      <c r="PIT295" s="309"/>
      <c r="PIU295" s="309"/>
      <c r="PIV295" s="309"/>
      <c r="PIW295" s="309"/>
      <c r="PIX295" s="309"/>
      <c r="PIY295" s="309"/>
      <c r="PIZ295" s="309"/>
      <c r="PJA295" s="309"/>
      <c r="PJB295" s="309"/>
      <c r="PJC295" s="309"/>
      <c r="PJD295" s="309"/>
      <c r="PJE295" s="309"/>
      <c r="PJF295" s="309"/>
      <c r="PJG295" s="309"/>
      <c r="PJH295" s="309"/>
      <c r="PJI295" s="309"/>
      <c r="PJJ295" s="309"/>
      <c r="PJK295" s="309"/>
      <c r="PJL295" s="309"/>
      <c r="PJM295" s="309"/>
      <c r="PJN295" s="309"/>
      <c r="PJO295" s="309"/>
      <c r="PJP295" s="309"/>
      <c r="PJQ295" s="309"/>
      <c r="PJR295" s="309"/>
      <c r="PJS295" s="309"/>
      <c r="PJT295" s="309"/>
      <c r="PJU295" s="309"/>
      <c r="PJV295" s="309"/>
      <c r="PJW295" s="309"/>
      <c r="PJX295" s="309"/>
      <c r="PJY295" s="309"/>
      <c r="PJZ295" s="309"/>
      <c r="PKA295" s="309"/>
      <c r="PKB295" s="309"/>
      <c r="PKC295" s="309"/>
      <c r="PKD295" s="309"/>
      <c r="PKE295" s="309"/>
      <c r="PKF295" s="309"/>
      <c r="PKG295" s="309"/>
      <c r="PKH295" s="309"/>
      <c r="PKI295" s="309"/>
      <c r="PKJ295" s="309"/>
      <c r="PKK295" s="309"/>
      <c r="PKL295" s="309"/>
      <c r="PKM295" s="309"/>
      <c r="PKN295" s="309"/>
      <c r="PKO295" s="309"/>
      <c r="PKP295" s="309"/>
      <c r="PKQ295" s="309"/>
      <c r="PKR295" s="309"/>
      <c r="PKS295" s="309"/>
      <c r="PKT295" s="309"/>
      <c r="PKU295" s="309"/>
      <c r="PKV295" s="309"/>
      <c r="PKW295" s="309"/>
      <c r="PKX295" s="309"/>
      <c r="PKY295" s="309"/>
      <c r="PKZ295" s="309"/>
      <c r="PLA295" s="309"/>
      <c r="PLB295" s="309"/>
      <c r="PLC295" s="309"/>
      <c r="PLD295" s="309"/>
      <c r="PLE295" s="309"/>
      <c r="PLF295" s="309"/>
      <c r="PLG295" s="309"/>
      <c r="PLH295" s="309"/>
      <c r="PLI295" s="309"/>
      <c r="PLJ295" s="309"/>
      <c r="PLK295" s="309"/>
      <c r="PLL295" s="309"/>
      <c r="PLM295" s="309"/>
      <c r="PLN295" s="309"/>
      <c r="PLO295" s="309"/>
      <c r="PLP295" s="309"/>
      <c r="PLQ295" s="309"/>
      <c r="PLR295" s="309"/>
      <c r="PLS295" s="309"/>
      <c r="PLT295" s="309"/>
      <c r="PLU295" s="309"/>
      <c r="PLV295" s="309"/>
      <c r="PLW295" s="309"/>
      <c r="PLX295" s="309"/>
      <c r="PLY295" s="309"/>
      <c r="PLZ295" s="309"/>
      <c r="PMA295" s="309"/>
      <c r="PMB295" s="309"/>
      <c r="PMC295" s="309"/>
      <c r="PMD295" s="309"/>
      <c r="PME295" s="309"/>
      <c r="PMF295" s="309"/>
      <c r="PMG295" s="309"/>
      <c r="PMH295" s="309"/>
      <c r="PMI295" s="309"/>
      <c r="PMJ295" s="309"/>
      <c r="PMK295" s="309"/>
      <c r="PML295" s="309"/>
      <c r="PMM295" s="309"/>
      <c r="PMN295" s="309"/>
      <c r="PMO295" s="309"/>
      <c r="PMP295" s="309"/>
      <c r="PMQ295" s="309"/>
      <c r="PMR295" s="309"/>
      <c r="PMS295" s="309"/>
      <c r="PMT295" s="309"/>
      <c r="PMU295" s="309"/>
      <c r="PMV295" s="309"/>
      <c r="PMW295" s="309"/>
      <c r="PMX295" s="309"/>
      <c r="PMY295" s="309"/>
      <c r="PMZ295" s="309"/>
      <c r="PNA295" s="309"/>
      <c r="PNB295" s="309"/>
      <c r="PNC295" s="309"/>
      <c r="PND295" s="309"/>
      <c r="PNE295" s="309"/>
      <c r="PNF295" s="309"/>
      <c r="PNG295" s="309"/>
      <c r="PNH295" s="309"/>
      <c r="PNI295" s="309"/>
      <c r="PNJ295" s="309"/>
      <c r="PNK295" s="309"/>
      <c r="PNL295" s="309"/>
      <c r="PNM295" s="309"/>
      <c r="PNN295" s="309"/>
      <c r="PNO295" s="309"/>
      <c r="PNP295" s="309"/>
      <c r="PNQ295" s="309"/>
      <c r="PNR295" s="309"/>
      <c r="PNS295" s="309"/>
      <c r="PNT295" s="309"/>
      <c r="PNU295" s="309"/>
      <c r="PNV295" s="309"/>
      <c r="PNW295" s="309"/>
      <c r="PNX295" s="309"/>
      <c r="PNY295" s="309"/>
      <c r="PNZ295" s="309"/>
      <c r="POA295" s="309"/>
      <c r="POB295" s="309"/>
      <c r="POC295" s="309"/>
      <c r="POD295" s="309"/>
      <c r="POE295" s="309"/>
      <c r="POF295" s="309"/>
      <c r="POG295" s="309"/>
      <c r="POH295" s="309"/>
      <c r="POI295" s="309"/>
      <c r="POJ295" s="309"/>
      <c r="POK295" s="309"/>
      <c r="POL295" s="309"/>
      <c r="POM295" s="309"/>
      <c r="PON295" s="309"/>
      <c r="POO295" s="309"/>
      <c r="POP295" s="309"/>
      <c r="POQ295" s="309"/>
      <c r="POR295" s="309"/>
      <c r="POS295" s="309"/>
      <c r="POT295" s="309"/>
      <c r="POU295" s="309"/>
      <c r="POV295" s="309"/>
      <c r="POW295" s="309"/>
      <c r="POX295" s="309"/>
      <c r="POY295" s="309"/>
      <c r="POZ295" s="309"/>
      <c r="PPA295" s="309"/>
      <c r="PPB295" s="309"/>
      <c r="PPC295" s="309"/>
      <c r="PPD295" s="309"/>
      <c r="PPE295" s="309"/>
      <c r="PPF295" s="309"/>
      <c r="PPG295" s="309"/>
      <c r="PPH295" s="309"/>
      <c r="PPI295" s="309"/>
      <c r="PPJ295" s="309"/>
      <c r="PPK295" s="309"/>
      <c r="PPL295" s="309"/>
      <c r="PPM295" s="309"/>
      <c r="PPN295" s="309"/>
      <c r="PPO295" s="309"/>
      <c r="PPP295" s="309"/>
      <c r="PPQ295" s="309"/>
      <c r="PPR295" s="309"/>
      <c r="PPS295" s="309"/>
      <c r="PPT295" s="309"/>
      <c r="PPU295" s="309"/>
      <c r="PPV295" s="309"/>
      <c r="PPW295" s="309"/>
      <c r="PPX295" s="309"/>
      <c r="PPY295" s="309"/>
      <c r="PPZ295" s="309"/>
      <c r="PQA295" s="309"/>
      <c r="PQB295" s="309"/>
      <c r="PQC295" s="309"/>
      <c r="PQD295" s="309"/>
      <c r="PQE295" s="309"/>
      <c r="PQF295" s="309"/>
      <c r="PQG295" s="309"/>
      <c r="PQH295" s="309"/>
      <c r="PQI295" s="309"/>
      <c r="PQJ295" s="309"/>
      <c r="PQK295" s="309"/>
      <c r="PQL295" s="309"/>
      <c r="PQM295" s="309"/>
      <c r="PQN295" s="309"/>
      <c r="PQO295" s="309"/>
      <c r="PQP295" s="309"/>
      <c r="PQQ295" s="309"/>
      <c r="PQR295" s="309"/>
      <c r="PQS295" s="309"/>
      <c r="PQT295" s="309"/>
      <c r="PQU295" s="309"/>
      <c r="PQV295" s="309"/>
      <c r="PQW295" s="309"/>
      <c r="PQX295" s="309"/>
      <c r="PQY295" s="309"/>
      <c r="PQZ295" s="309"/>
      <c r="PRA295" s="309"/>
      <c r="PRB295" s="309"/>
      <c r="PRC295" s="309"/>
      <c r="PRD295" s="309"/>
      <c r="PRE295" s="309"/>
      <c r="PRF295" s="309"/>
      <c r="PRG295" s="309"/>
      <c r="PRH295" s="309"/>
      <c r="PRI295" s="309"/>
      <c r="PRJ295" s="309"/>
      <c r="PRK295" s="309"/>
      <c r="PRL295" s="309"/>
      <c r="PRM295" s="309"/>
      <c r="PRN295" s="309"/>
      <c r="PRO295" s="309"/>
      <c r="PRP295" s="309"/>
      <c r="PRQ295" s="309"/>
      <c r="PRR295" s="309"/>
      <c r="PRS295" s="309"/>
      <c r="PRT295" s="309"/>
      <c r="PRU295" s="309"/>
      <c r="PRV295" s="309"/>
      <c r="PRW295" s="309"/>
      <c r="PRX295" s="309"/>
      <c r="PRY295" s="309"/>
      <c r="PRZ295" s="309"/>
      <c r="PSA295" s="309"/>
      <c r="PSB295" s="309"/>
      <c r="PSC295" s="309"/>
      <c r="PSD295" s="309"/>
      <c r="PSE295" s="309"/>
      <c r="PSF295" s="309"/>
      <c r="PSG295" s="309"/>
      <c r="PSH295" s="309"/>
      <c r="PSI295" s="309"/>
      <c r="PSJ295" s="309"/>
      <c r="PSK295" s="309"/>
      <c r="PSL295" s="309"/>
      <c r="PSM295" s="309"/>
      <c r="PSN295" s="309"/>
      <c r="PSO295" s="309"/>
      <c r="PSP295" s="309"/>
      <c r="PSQ295" s="309"/>
      <c r="PSR295" s="309"/>
      <c r="PSS295" s="309"/>
      <c r="PST295" s="309"/>
      <c r="PSU295" s="309"/>
      <c r="PSV295" s="309"/>
      <c r="PSW295" s="309"/>
      <c r="PSX295" s="309"/>
      <c r="PSY295" s="309"/>
      <c r="PSZ295" s="309"/>
      <c r="PTA295" s="309"/>
      <c r="PTB295" s="309"/>
      <c r="PTC295" s="309"/>
      <c r="PTD295" s="309"/>
      <c r="PTE295" s="309"/>
      <c r="PTF295" s="309"/>
      <c r="PTG295" s="309"/>
      <c r="PTH295" s="309"/>
      <c r="PTI295" s="309"/>
      <c r="PTJ295" s="309"/>
      <c r="PTK295" s="309"/>
      <c r="PTL295" s="309"/>
      <c r="PTM295" s="309"/>
      <c r="PTN295" s="309"/>
      <c r="PTO295" s="309"/>
      <c r="PTP295" s="309"/>
      <c r="PTQ295" s="309"/>
      <c r="PTR295" s="309"/>
      <c r="PTS295" s="309"/>
      <c r="PTT295" s="309"/>
      <c r="PTU295" s="309"/>
      <c r="PTV295" s="309"/>
      <c r="PTW295" s="309"/>
      <c r="PTX295" s="309"/>
      <c r="PTY295" s="309"/>
      <c r="PTZ295" s="309"/>
      <c r="PUA295" s="309"/>
      <c r="PUB295" s="309"/>
      <c r="PUC295" s="309"/>
      <c r="PUD295" s="309"/>
      <c r="PUE295" s="309"/>
      <c r="PUF295" s="309"/>
      <c r="PUG295" s="309"/>
      <c r="PUH295" s="309"/>
      <c r="PUI295" s="309"/>
      <c r="PUJ295" s="309"/>
      <c r="PUK295" s="309"/>
      <c r="PUL295" s="309"/>
      <c r="PUM295" s="309"/>
      <c r="PUN295" s="309"/>
      <c r="PUO295" s="309"/>
      <c r="PUP295" s="309"/>
      <c r="PUQ295" s="309"/>
      <c r="PUR295" s="309"/>
      <c r="PUS295" s="309"/>
      <c r="PUT295" s="309"/>
      <c r="PUU295" s="309"/>
      <c r="PUV295" s="309"/>
      <c r="PUW295" s="309"/>
      <c r="PUX295" s="309"/>
      <c r="PUY295" s="309"/>
      <c r="PUZ295" s="309"/>
      <c r="PVA295" s="309"/>
      <c r="PVB295" s="309"/>
      <c r="PVC295" s="309"/>
      <c r="PVD295" s="309"/>
      <c r="PVE295" s="309"/>
      <c r="PVF295" s="309"/>
      <c r="PVG295" s="309"/>
      <c r="PVH295" s="309"/>
      <c r="PVI295" s="309"/>
      <c r="PVJ295" s="309"/>
      <c r="PVK295" s="309"/>
      <c r="PVL295" s="309"/>
      <c r="PVM295" s="309"/>
      <c r="PVN295" s="309"/>
      <c r="PVO295" s="309"/>
      <c r="PVP295" s="309"/>
      <c r="PVQ295" s="309"/>
      <c r="PVR295" s="309"/>
      <c r="PVS295" s="309"/>
      <c r="PVT295" s="309"/>
      <c r="PVU295" s="309"/>
      <c r="PVV295" s="309"/>
      <c r="PVW295" s="309"/>
      <c r="PVX295" s="309"/>
      <c r="PVY295" s="309"/>
      <c r="PVZ295" s="309"/>
      <c r="PWA295" s="309"/>
      <c r="PWB295" s="309"/>
      <c r="PWC295" s="309"/>
      <c r="PWD295" s="309"/>
      <c r="PWE295" s="309"/>
      <c r="PWF295" s="309"/>
      <c r="PWG295" s="309"/>
      <c r="PWH295" s="309"/>
      <c r="PWI295" s="309"/>
      <c r="PWJ295" s="309"/>
      <c r="PWK295" s="309"/>
      <c r="PWL295" s="309"/>
      <c r="PWM295" s="309"/>
      <c r="PWN295" s="309"/>
      <c r="PWO295" s="309"/>
      <c r="PWP295" s="309"/>
      <c r="PWQ295" s="309"/>
      <c r="PWR295" s="309"/>
      <c r="PWS295" s="309"/>
      <c r="PWT295" s="309"/>
      <c r="PWU295" s="309"/>
      <c r="PWV295" s="309"/>
      <c r="PWW295" s="309"/>
      <c r="PWX295" s="309"/>
      <c r="PWY295" s="309"/>
      <c r="PWZ295" s="309"/>
      <c r="PXA295" s="309"/>
      <c r="PXB295" s="309"/>
      <c r="PXC295" s="309"/>
      <c r="PXD295" s="309"/>
      <c r="PXE295" s="309"/>
      <c r="PXF295" s="309"/>
      <c r="PXG295" s="309"/>
      <c r="PXH295" s="309"/>
      <c r="PXI295" s="309"/>
      <c r="PXJ295" s="309"/>
      <c r="PXK295" s="309"/>
      <c r="PXL295" s="309"/>
      <c r="PXM295" s="309"/>
      <c r="PXN295" s="309"/>
      <c r="PXO295" s="309"/>
      <c r="PXP295" s="309"/>
      <c r="PXQ295" s="309"/>
      <c r="PXR295" s="309"/>
      <c r="PXS295" s="309"/>
      <c r="PXT295" s="309"/>
      <c r="PXU295" s="309"/>
      <c r="PXV295" s="309"/>
      <c r="PXW295" s="309"/>
      <c r="PXX295" s="309"/>
      <c r="PXY295" s="309"/>
      <c r="PXZ295" s="309"/>
      <c r="PYA295" s="309"/>
      <c r="PYB295" s="309"/>
      <c r="PYC295" s="309"/>
      <c r="PYD295" s="309"/>
      <c r="PYE295" s="309"/>
      <c r="PYF295" s="309"/>
      <c r="PYG295" s="309"/>
      <c r="PYH295" s="309"/>
      <c r="PYI295" s="309"/>
      <c r="PYJ295" s="309"/>
      <c r="PYK295" s="309"/>
      <c r="PYL295" s="309"/>
      <c r="PYM295" s="309"/>
      <c r="PYN295" s="309"/>
      <c r="PYO295" s="309"/>
      <c r="PYP295" s="309"/>
      <c r="PYQ295" s="309"/>
      <c r="PYR295" s="309"/>
      <c r="PYS295" s="309"/>
      <c r="PYT295" s="309"/>
      <c r="PYU295" s="309"/>
      <c r="PYV295" s="309"/>
      <c r="PYW295" s="309"/>
      <c r="PYX295" s="309"/>
      <c r="PYY295" s="309"/>
      <c r="PYZ295" s="309"/>
      <c r="PZA295" s="309"/>
      <c r="PZB295" s="309"/>
      <c r="PZC295" s="309"/>
      <c r="PZD295" s="309"/>
      <c r="PZE295" s="309"/>
      <c r="PZF295" s="309"/>
      <c r="PZG295" s="309"/>
      <c r="PZH295" s="309"/>
      <c r="PZI295" s="309"/>
      <c r="PZJ295" s="309"/>
      <c r="PZK295" s="309"/>
      <c r="PZL295" s="309"/>
      <c r="PZM295" s="309"/>
      <c r="PZN295" s="309"/>
      <c r="PZO295" s="309"/>
      <c r="PZP295" s="309"/>
      <c r="PZQ295" s="309"/>
      <c r="PZR295" s="309"/>
      <c r="PZS295" s="309"/>
      <c r="PZT295" s="309"/>
      <c r="PZU295" s="309"/>
      <c r="PZV295" s="309"/>
      <c r="PZW295" s="309"/>
      <c r="PZX295" s="309"/>
      <c r="PZY295" s="309"/>
      <c r="PZZ295" s="309"/>
      <c r="QAA295" s="309"/>
      <c r="QAB295" s="309"/>
      <c r="QAC295" s="309"/>
      <c r="QAD295" s="309"/>
      <c r="QAE295" s="309"/>
      <c r="QAF295" s="309"/>
      <c r="QAG295" s="309"/>
      <c r="QAH295" s="309"/>
      <c r="QAI295" s="309"/>
      <c r="QAJ295" s="309"/>
      <c r="QAK295" s="309"/>
      <c r="QAL295" s="309"/>
      <c r="QAM295" s="309"/>
      <c r="QAN295" s="309"/>
      <c r="QAO295" s="309"/>
      <c r="QAP295" s="309"/>
      <c r="QAQ295" s="309"/>
      <c r="QAR295" s="309"/>
      <c r="QAS295" s="309"/>
      <c r="QAT295" s="309"/>
      <c r="QAU295" s="309"/>
      <c r="QAV295" s="309"/>
      <c r="QAW295" s="309"/>
      <c r="QAX295" s="309"/>
      <c r="QAY295" s="309"/>
      <c r="QAZ295" s="309"/>
      <c r="QBA295" s="309"/>
      <c r="QBB295" s="309"/>
      <c r="QBC295" s="309"/>
      <c r="QBD295" s="309"/>
      <c r="QBE295" s="309"/>
      <c r="QBF295" s="309"/>
      <c r="QBG295" s="309"/>
      <c r="QBH295" s="309"/>
      <c r="QBI295" s="309"/>
      <c r="QBJ295" s="309"/>
      <c r="QBK295" s="309"/>
      <c r="QBL295" s="309"/>
      <c r="QBM295" s="309"/>
      <c r="QBN295" s="309"/>
      <c r="QBO295" s="309"/>
      <c r="QBP295" s="309"/>
      <c r="QBQ295" s="309"/>
      <c r="QBR295" s="309"/>
      <c r="QBS295" s="309"/>
      <c r="QBT295" s="309"/>
      <c r="QBU295" s="309"/>
      <c r="QBV295" s="309"/>
      <c r="QBW295" s="309"/>
      <c r="QBX295" s="309"/>
      <c r="QBY295" s="309"/>
      <c r="QBZ295" s="309"/>
      <c r="QCA295" s="309"/>
      <c r="QCB295" s="309"/>
      <c r="QCC295" s="309"/>
      <c r="QCD295" s="309"/>
      <c r="QCE295" s="309"/>
      <c r="QCF295" s="309"/>
      <c r="QCG295" s="309"/>
      <c r="QCH295" s="309"/>
      <c r="QCI295" s="309"/>
      <c r="QCJ295" s="309"/>
      <c r="QCK295" s="309"/>
      <c r="QCL295" s="309"/>
      <c r="QCM295" s="309"/>
      <c r="QCN295" s="309"/>
      <c r="QCO295" s="309"/>
      <c r="QCP295" s="309"/>
      <c r="QCQ295" s="309"/>
      <c r="QCR295" s="309"/>
      <c r="QCS295" s="309"/>
      <c r="QCT295" s="309"/>
      <c r="QCU295" s="309"/>
      <c r="QCV295" s="309"/>
      <c r="QCW295" s="309"/>
      <c r="QCX295" s="309"/>
      <c r="QCY295" s="309"/>
      <c r="QCZ295" s="309"/>
      <c r="QDA295" s="309"/>
      <c r="QDB295" s="309"/>
      <c r="QDC295" s="309"/>
      <c r="QDD295" s="309"/>
      <c r="QDE295" s="309"/>
      <c r="QDF295" s="309"/>
      <c r="QDG295" s="309"/>
      <c r="QDH295" s="309"/>
      <c r="QDI295" s="309"/>
      <c r="QDJ295" s="309"/>
      <c r="QDK295" s="309"/>
      <c r="QDL295" s="309"/>
      <c r="QDM295" s="309"/>
      <c r="QDN295" s="309"/>
      <c r="QDO295" s="309"/>
      <c r="QDP295" s="309"/>
      <c r="QDQ295" s="309"/>
      <c r="QDR295" s="309"/>
      <c r="QDS295" s="309"/>
      <c r="QDT295" s="309"/>
      <c r="QDU295" s="309"/>
      <c r="QDV295" s="309"/>
      <c r="QDW295" s="309"/>
      <c r="QDX295" s="309"/>
      <c r="QDY295" s="309"/>
      <c r="QDZ295" s="309"/>
      <c r="QEA295" s="309"/>
      <c r="QEB295" s="309"/>
      <c r="QEC295" s="309"/>
      <c r="QED295" s="309"/>
      <c r="QEE295" s="309"/>
      <c r="QEF295" s="309"/>
      <c r="QEG295" s="309"/>
      <c r="QEH295" s="309"/>
      <c r="QEI295" s="309"/>
      <c r="QEJ295" s="309"/>
      <c r="QEK295" s="309"/>
      <c r="QEL295" s="309"/>
      <c r="QEM295" s="309"/>
      <c r="QEN295" s="309"/>
      <c r="QEO295" s="309"/>
      <c r="QEP295" s="309"/>
      <c r="QEQ295" s="309"/>
      <c r="QER295" s="309"/>
      <c r="QES295" s="309"/>
      <c r="QET295" s="309"/>
      <c r="QEU295" s="309"/>
      <c r="QEV295" s="309"/>
      <c r="QEW295" s="309"/>
      <c r="QEX295" s="309"/>
      <c r="QEY295" s="309"/>
      <c r="QEZ295" s="309"/>
      <c r="QFA295" s="309"/>
      <c r="QFB295" s="309"/>
      <c r="QFC295" s="309"/>
      <c r="QFD295" s="309"/>
      <c r="QFE295" s="309"/>
      <c r="QFF295" s="309"/>
      <c r="QFG295" s="309"/>
      <c r="QFH295" s="309"/>
      <c r="QFI295" s="309"/>
      <c r="QFJ295" s="309"/>
      <c r="QFK295" s="309"/>
      <c r="QFL295" s="309"/>
      <c r="QFM295" s="309"/>
      <c r="QFN295" s="309"/>
      <c r="QFO295" s="309"/>
      <c r="QFP295" s="309"/>
      <c r="QFQ295" s="309"/>
      <c r="QFR295" s="309"/>
      <c r="QFS295" s="309"/>
      <c r="QFT295" s="309"/>
      <c r="QFU295" s="309"/>
      <c r="QFV295" s="309"/>
      <c r="QFW295" s="309"/>
      <c r="QFX295" s="309"/>
      <c r="QFY295" s="309"/>
      <c r="QFZ295" s="309"/>
      <c r="QGA295" s="309"/>
      <c r="QGB295" s="309"/>
      <c r="QGC295" s="309"/>
      <c r="QGD295" s="309"/>
      <c r="QGE295" s="309"/>
      <c r="QGF295" s="309"/>
      <c r="QGG295" s="309"/>
      <c r="QGH295" s="309"/>
      <c r="QGI295" s="309"/>
      <c r="QGJ295" s="309"/>
      <c r="QGK295" s="309"/>
      <c r="QGL295" s="309"/>
      <c r="QGM295" s="309"/>
      <c r="QGN295" s="309"/>
      <c r="QGO295" s="309"/>
      <c r="QGP295" s="309"/>
      <c r="QGQ295" s="309"/>
      <c r="QGR295" s="309"/>
      <c r="QGS295" s="309"/>
      <c r="QGT295" s="309"/>
      <c r="QGU295" s="309"/>
      <c r="QGV295" s="309"/>
      <c r="QGW295" s="309"/>
      <c r="QGX295" s="309"/>
      <c r="QGY295" s="309"/>
      <c r="QGZ295" s="309"/>
      <c r="QHA295" s="309"/>
      <c r="QHB295" s="309"/>
      <c r="QHC295" s="309"/>
      <c r="QHD295" s="309"/>
      <c r="QHE295" s="309"/>
      <c r="QHF295" s="309"/>
      <c r="QHG295" s="309"/>
      <c r="QHH295" s="309"/>
      <c r="QHI295" s="309"/>
      <c r="QHJ295" s="309"/>
      <c r="QHK295" s="309"/>
      <c r="QHL295" s="309"/>
      <c r="QHM295" s="309"/>
      <c r="QHN295" s="309"/>
      <c r="QHO295" s="309"/>
      <c r="QHP295" s="309"/>
      <c r="QHQ295" s="309"/>
      <c r="QHR295" s="309"/>
      <c r="QHS295" s="309"/>
      <c r="QHT295" s="309"/>
      <c r="QHU295" s="309"/>
      <c r="QHV295" s="309"/>
      <c r="QHW295" s="309"/>
      <c r="QHX295" s="309"/>
      <c r="QHY295" s="309"/>
      <c r="QHZ295" s="309"/>
      <c r="QIA295" s="309"/>
      <c r="QIB295" s="309"/>
      <c r="QIC295" s="309"/>
      <c r="QID295" s="309"/>
      <c r="QIE295" s="309"/>
      <c r="QIF295" s="309"/>
      <c r="QIG295" s="309"/>
      <c r="QIH295" s="309"/>
      <c r="QII295" s="309"/>
      <c r="QIJ295" s="309"/>
      <c r="QIK295" s="309"/>
      <c r="QIL295" s="309"/>
      <c r="QIM295" s="309"/>
      <c r="QIN295" s="309"/>
      <c r="QIO295" s="309"/>
      <c r="QIP295" s="309"/>
      <c r="QIQ295" s="309"/>
      <c r="QIR295" s="309"/>
      <c r="QIS295" s="309"/>
      <c r="QIT295" s="309"/>
      <c r="QIU295" s="309"/>
      <c r="QIV295" s="309"/>
      <c r="QIW295" s="309"/>
      <c r="QIX295" s="309"/>
      <c r="QIY295" s="309"/>
      <c r="QIZ295" s="309"/>
      <c r="QJA295" s="309"/>
      <c r="QJB295" s="309"/>
      <c r="QJC295" s="309"/>
      <c r="QJD295" s="309"/>
      <c r="QJE295" s="309"/>
      <c r="QJF295" s="309"/>
      <c r="QJG295" s="309"/>
      <c r="QJH295" s="309"/>
      <c r="QJI295" s="309"/>
      <c r="QJJ295" s="309"/>
      <c r="QJK295" s="309"/>
      <c r="QJL295" s="309"/>
      <c r="QJM295" s="309"/>
      <c r="QJN295" s="309"/>
      <c r="QJO295" s="309"/>
      <c r="QJP295" s="309"/>
      <c r="QJQ295" s="309"/>
      <c r="QJR295" s="309"/>
      <c r="QJS295" s="309"/>
      <c r="QJT295" s="309"/>
      <c r="QJU295" s="309"/>
      <c r="QJV295" s="309"/>
      <c r="QJW295" s="309"/>
      <c r="QJX295" s="309"/>
      <c r="QJY295" s="309"/>
      <c r="QJZ295" s="309"/>
      <c r="QKA295" s="309"/>
      <c r="QKB295" s="309"/>
      <c r="QKC295" s="309"/>
      <c r="QKD295" s="309"/>
      <c r="QKE295" s="309"/>
      <c r="QKF295" s="309"/>
      <c r="QKG295" s="309"/>
      <c r="QKH295" s="309"/>
      <c r="QKI295" s="309"/>
      <c r="QKJ295" s="309"/>
      <c r="QKK295" s="309"/>
      <c r="QKL295" s="309"/>
      <c r="QKM295" s="309"/>
      <c r="QKN295" s="309"/>
      <c r="QKO295" s="309"/>
      <c r="QKP295" s="309"/>
      <c r="QKQ295" s="309"/>
      <c r="QKR295" s="309"/>
      <c r="QKS295" s="309"/>
      <c r="QKT295" s="309"/>
      <c r="QKU295" s="309"/>
      <c r="QKV295" s="309"/>
      <c r="QKW295" s="309"/>
      <c r="QKX295" s="309"/>
      <c r="QKY295" s="309"/>
      <c r="QKZ295" s="309"/>
      <c r="QLA295" s="309"/>
      <c r="QLB295" s="309"/>
      <c r="QLC295" s="309"/>
      <c r="QLD295" s="309"/>
      <c r="QLE295" s="309"/>
      <c r="QLF295" s="309"/>
      <c r="QLG295" s="309"/>
      <c r="QLH295" s="309"/>
      <c r="QLI295" s="309"/>
      <c r="QLJ295" s="309"/>
      <c r="QLK295" s="309"/>
      <c r="QLL295" s="309"/>
      <c r="QLM295" s="309"/>
      <c r="QLN295" s="309"/>
      <c r="QLO295" s="309"/>
      <c r="QLP295" s="309"/>
      <c r="QLQ295" s="309"/>
      <c r="QLR295" s="309"/>
      <c r="QLS295" s="309"/>
      <c r="QLT295" s="309"/>
      <c r="QLU295" s="309"/>
      <c r="QLV295" s="309"/>
      <c r="QLW295" s="309"/>
      <c r="QLX295" s="309"/>
      <c r="QLY295" s="309"/>
      <c r="QLZ295" s="309"/>
      <c r="QMA295" s="309"/>
      <c r="QMB295" s="309"/>
      <c r="QMC295" s="309"/>
      <c r="QMD295" s="309"/>
      <c r="QME295" s="309"/>
      <c r="QMF295" s="309"/>
      <c r="QMG295" s="309"/>
      <c r="QMH295" s="309"/>
      <c r="QMI295" s="309"/>
      <c r="QMJ295" s="309"/>
      <c r="QMK295" s="309"/>
      <c r="QML295" s="309"/>
      <c r="QMM295" s="309"/>
      <c r="QMN295" s="309"/>
      <c r="QMO295" s="309"/>
      <c r="QMP295" s="309"/>
      <c r="QMQ295" s="309"/>
      <c r="QMR295" s="309"/>
      <c r="QMS295" s="309"/>
      <c r="QMT295" s="309"/>
      <c r="QMU295" s="309"/>
      <c r="QMV295" s="309"/>
      <c r="QMW295" s="309"/>
      <c r="QMX295" s="309"/>
      <c r="QMY295" s="309"/>
      <c r="QMZ295" s="309"/>
      <c r="QNA295" s="309"/>
      <c r="QNB295" s="309"/>
      <c r="QNC295" s="309"/>
      <c r="QND295" s="309"/>
      <c r="QNE295" s="309"/>
      <c r="QNF295" s="309"/>
      <c r="QNG295" s="309"/>
      <c r="QNH295" s="309"/>
      <c r="QNI295" s="309"/>
      <c r="QNJ295" s="309"/>
      <c r="QNK295" s="309"/>
      <c r="QNL295" s="309"/>
      <c r="QNM295" s="309"/>
      <c r="QNN295" s="309"/>
      <c r="QNO295" s="309"/>
      <c r="QNP295" s="309"/>
      <c r="QNQ295" s="309"/>
      <c r="QNR295" s="309"/>
      <c r="QNS295" s="309"/>
      <c r="QNT295" s="309"/>
      <c r="QNU295" s="309"/>
      <c r="QNV295" s="309"/>
      <c r="QNW295" s="309"/>
      <c r="QNX295" s="309"/>
      <c r="QNY295" s="309"/>
      <c r="QNZ295" s="309"/>
      <c r="QOA295" s="309"/>
      <c r="QOB295" s="309"/>
      <c r="QOC295" s="309"/>
      <c r="QOD295" s="309"/>
      <c r="QOE295" s="309"/>
      <c r="QOF295" s="309"/>
      <c r="QOG295" s="309"/>
      <c r="QOH295" s="309"/>
      <c r="QOI295" s="309"/>
      <c r="QOJ295" s="309"/>
      <c r="QOK295" s="309"/>
      <c r="QOL295" s="309"/>
      <c r="QOM295" s="309"/>
      <c r="QON295" s="309"/>
      <c r="QOO295" s="309"/>
      <c r="QOP295" s="309"/>
      <c r="QOQ295" s="309"/>
      <c r="QOR295" s="309"/>
      <c r="QOS295" s="309"/>
      <c r="QOT295" s="309"/>
      <c r="QOU295" s="309"/>
      <c r="QOV295" s="309"/>
      <c r="QOW295" s="309"/>
      <c r="QOX295" s="309"/>
      <c r="QOY295" s="309"/>
      <c r="QOZ295" s="309"/>
      <c r="QPA295" s="309"/>
      <c r="QPB295" s="309"/>
      <c r="QPC295" s="309"/>
      <c r="QPD295" s="309"/>
      <c r="QPE295" s="309"/>
      <c r="QPF295" s="309"/>
      <c r="QPG295" s="309"/>
      <c r="QPH295" s="309"/>
      <c r="QPI295" s="309"/>
      <c r="QPJ295" s="309"/>
      <c r="QPK295" s="309"/>
      <c r="QPL295" s="309"/>
      <c r="QPM295" s="309"/>
      <c r="QPN295" s="309"/>
      <c r="QPO295" s="309"/>
      <c r="QPP295" s="309"/>
      <c r="QPQ295" s="309"/>
      <c r="QPR295" s="309"/>
      <c r="QPS295" s="309"/>
      <c r="QPT295" s="309"/>
      <c r="QPU295" s="309"/>
      <c r="QPV295" s="309"/>
      <c r="QPW295" s="309"/>
      <c r="QPX295" s="309"/>
      <c r="QPY295" s="309"/>
      <c r="QPZ295" s="309"/>
      <c r="QQA295" s="309"/>
      <c r="QQB295" s="309"/>
      <c r="QQC295" s="309"/>
      <c r="QQD295" s="309"/>
      <c r="QQE295" s="309"/>
      <c r="QQF295" s="309"/>
      <c r="QQG295" s="309"/>
      <c r="QQH295" s="309"/>
      <c r="QQI295" s="309"/>
      <c r="QQJ295" s="309"/>
      <c r="QQK295" s="309"/>
      <c r="QQL295" s="309"/>
      <c r="QQM295" s="309"/>
      <c r="QQN295" s="309"/>
      <c r="QQO295" s="309"/>
      <c r="QQP295" s="309"/>
      <c r="QQQ295" s="309"/>
      <c r="QQR295" s="309"/>
      <c r="QQS295" s="309"/>
      <c r="QQT295" s="309"/>
      <c r="QQU295" s="309"/>
      <c r="QQV295" s="309"/>
      <c r="QQW295" s="309"/>
      <c r="QQX295" s="309"/>
      <c r="QQY295" s="309"/>
      <c r="QQZ295" s="309"/>
      <c r="QRA295" s="309"/>
      <c r="QRB295" s="309"/>
      <c r="QRC295" s="309"/>
      <c r="QRD295" s="309"/>
      <c r="QRE295" s="309"/>
      <c r="QRF295" s="309"/>
      <c r="QRG295" s="309"/>
      <c r="QRH295" s="309"/>
      <c r="QRI295" s="309"/>
      <c r="QRJ295" s="309"/>
      <c r="QRK295" s="309"/>
      <c r="QRL295" s="309"/>
      <c r="QRM295" s="309"/>
      <c r="QRN295" s="309"/>
      <c r="QRO295" s="309"/>
      <c r="QRP295" s="309"/>
      <c r="QRQ295" s="309"/>
      <c r="QRR295" s="309"/>
      <c r="QRS295" s="309"/>
      <c r="QRT295" s="309"/>
      <c r="QRU295" s="309"/>
      <c r="QRV295" s="309"/>
      <c r="QRW295" s="309"/>
      <c r="QRX295" s="309"/>
      <c r="QRY295" s="309"/>
      <c r="QRZ295" s="309"/>
      <c r="QSA295" s="309"/>
      <c r="QSB295" s="309"/>
      <c r="QSC295" s="309"/>
      <c r="QSD295" s="309"/>
      <c r="QSE295" s="309"/>
      <c r="QSF295" s="309"/>
      <c r="QSG295" s="309"/>
      <c r="QSH295" s="309"/>
      <c r="QSI295" s="309"/>
      <c r="QSJ295" s="309"/>
      <c r="QSK295" s="309"/>
      <c r="QSL295" s="309"/>
      <c r="QSM295" s="309"/>
      <c r="QSN295" s="309"/>
      <c r="QSO295" s="309"/>
      <c r="QSP295" s="309"/>
      <c r="QSQ295" s="309"/>
      <c r="QSR295" s="309"/>
      <c r="QSS295" s="309"/>
      <c r="QST295" s="309"/>
      <c r="QSU295" s="309"/>
      <c r="QSV295" s="309"/>
      <c r="QSW295" s="309"/>
      <c r="QSX295" s="309"/>
      <c r="QSY295" s="309"/>
      <c r="QSZ295" s="309"/>
      <c r="QTA295" s="309"/>
      <c r="QTB295" s="309"/>
      <c r="QTC295" s="309"/>
      <c r="QTD295" s="309"/>
      <c r="QTE295" s="309"/>
      <c r="QTF295" s="309"/>
      <c r="QTG295" s="309"/>
      <c r="QTH295" s="309"/>
      <c r="QTI295" s="309"/>
      <c r="QTJ295" s="309"/>
      <c r="QTK295" s="309"/>
      <c r="QTL295" s="309"/>
      <c r="QTM295" s="309"/>
      <c r="QTN295" s="309"/>
      <c r="QTO295" s="309"/>
      <c r="QTP295" s="309"/>
      <c r="QTQ295" s="309"/>
      <c r="QTR295" s="309"/>
      <c r="QTS295" s="309"/>
      <c r="QTT295" s="309"/>
      <c r="QTU295" s="309"/>
      <c r="QTV295" s="309"/>
      <c r="QTW295" s="309"/>
      <c r="QTX295" s="309"/>
      <c r="QTY295" s="309"/>
      <c r="QTZ295" s="309"/>
      <c r="QUA295" s="309"/>
      <c r="QUB295" s="309"/>
      <c r="QUC295" s="309"/>
      <c r="QUD295" s="309"/>
      <c r="QUE295" s="309"/>
      <c r="QUF295" s="309"/>
      <c r="QUG295" s="309"/>
      <c r="QUH295" s="309"/>
      <c r="QUI295" s="309"/>
      <c r="QUJ295" s="309"/>
      <c r="QUK295" s="309"/>
      <c r="QUL295" s="309"/>
      <c r="QUM295" s="309"/>
      <c r="QUN295" s="309"/>
      <c r="QUO295" s="309"/>
      <c r="QUP295" s="309"/>
      <c r="QUQ295" s="309"/>
      <c r="QUR295" s="309"/>
      <c r="QUS295" s="309"/>
      <c r="QUT295" s="309"/>
      <c r="QUU295" s="309"/>
      <c r="QUV295" s="309"/>
      <c r="QUW295" s="309"/>
      <c r="QUX295" s="309"/>
      <c r="QUY295" s="309"/>
      <c r="QUZ295" s="309"/>
      <c r="QVA295" s="309"/>
      <c r="QVB295" s="309"/>
      <c r="QVC295" s="309"/>
      <c r="QVD295" s="309"/>
      <c r="QVE295" s="309"/>
      <c r="QVF295" s="309"/>
      <c r="QVG295" s="309"/>
      <c r="QVH295" s="309"/>
      <c r="QVI295" s="309"/>
      <c r="QVJ295" s="309"/>
      <c r="QVK295" s="309"/>
      <c r="QVL295" s="309"/>
      <c r="QVM295" s="309"/>
      <c r="QVN295" s="309"/>
      <c r="QVO295" s="309"/>
      <c r="QVP295" s="309"/>
      <c r="QVQ295" s="309"/>
      <c r="QVR295" s="309"/>
      <c r="QVS295" s="309"/>
      <c r="QVT295" s="309"/>
      <c r="QVU295" s="309"/>
      <c r="QVV295" s="309"/>
      <c r="QVW295" s="309"/>
      <c r="QVX295" s="309"/>
      <c r="QVY295" s="309"/>
      <c r="QVZ295" s="309"/>
      <c r="QWA295" s="309"/>
      <c r="QWB295" s="309"/>
      <c r="QWC295" s="309"/>
      <c r="QWD295" s="309"/>
      <c r="QWE295" s="309"/>
      <c r="QWF295" s="309"/>
      <c r="QWG295" s="309"/>
      <c r="QWH295" s="309"/>
      <c r="QWI295" s="309"/>
      <c r="QWJ295" s="309"/>
      <c r="QWK295" s="309"/>
      <c r="QWL295" s="309"/>
      <c r="QWM295" s="309"/>
      <c r="QWN295" s="309"/>
      <c r="QWO295" s="309"/>
      <c r="QWP295" s="309"/>
      <c r="QWQ295" s="309"/>
      <c r="QWR295" s="309"/>
      <c r="QWS295" s="309"/>
      <c r="QWT295" s="309"/>
      <c r="QWU295" s="309"/>
      <c r="QWV295" s="309"/>
      <c r="QWW295" s="309"/>
      <c r="QWX295" s="309"/>
      <c r="QWY295" s="309"/>
      <c r="QWZ295" s="309"/>
      <c r="QXA295" s="309"/>
      <c r="QXB295" s="309"/>
      <c r="QXC295" s="309"/>
      <c r="QXD295" s="309"/>
      <c r="QXE295" s="309"/>
      <c r="QXF295" s="309"/>
      <c r="QXG295" s="309"/>
      <c r="QXH295" s="309"/>
      <c r="QXI295" s="309"/>
      <c r="QXJ295" s="309"/>
      <c r="QXK295" s="309"/>
      <c r="QXL295" s="309"/>
      <c r="QXM295" s="309"/>
      <c r="QXN295" s="309"/>
      <c r="QXO295" s="309"/>
      <c r="QXP295" s="309"/>
      <c r="QXQ295" s="309"/>
      <c r="QXR295" s="309"/>
      <c r="QXS295" s="309"/>
      <c r="QXT295" s="309"/>
      <c r="QXU295" s="309"/>
      <c r="QXV295" s="309"/>
      <c r="QXW295" s="309"/>
      <c r="QXX295" s="309"/>
      <c r="QXY295" s="309"/>
      <c r="QXZ295" s="309"/>
      <c r="QYA295" s="309"/>
      <c r="QYB295" s="309"/>
      <c r="QYC295" s="309"/>
      <c r="QYD295" s="309"/>
      <c r="QYE295" s="309"/>
      <c r="QYF295" s="309"/>
      <c r="QYG295" s="309"/>
      <c r="QYH295" s="309"/>
      <c r="QYI295" s="309"/>
      <c r="QYJ295" s="309"/>
      <c r="QYK295" s="309"/>
      <c r="QYL295" s="309"/>
      <c r="QYM295" s="309"/>
      <c r="QYN295" s="309"/>
      <c r="QYO295" s="309"/>
      <c r="QYP295" s="309"/>
      <c r="QYQ295" s="309"/>
      <c r="QYR295" s="309"/>
      <c r="QYS295" s="309"/>
      <c r="QYT295" s="309"/>
      <c r="QYU295" s="309"/>
      <c r="QYV295" s="309"/>
      <c r="QYW295" s="309"/>
      <c r="QYX295" s="309"/>
      <c r="QYY295" s="309"/>
      <c r="QYZ295" s="309"/>
      <c r="QZA295" s="309"/>
      <c r="QZB295" s="309"/>
      <c r="QZC295" s="309"/>
      <c r="QZD295" s="309"/>
      <c r="QZE295" s="309"/>
      <c r="QZF295" s="309"/>
      <c r="QZG295" s="309"/>
      <c r="QZH295" s="309"/>
      <c r="QZI295" s="309"/>
      <c r="QZJ295" s="309"/>
      <c r="QZK295" s="309"/>
      <c r="QZL295" s="309"/>
      <c r="QZM295" s="309"/>
      <c r="QZN295" s="309"/>
      <c r="QZO295" s="309"/>
      <c r="QZP295" s="309"/>
      <c r="QZQ295" s="309"/>
      <c r="QZR295" s="309"/>
      <c r="QZS295" s="309"/>
      <c r="QZT295" s="309"/>
      <c r="QZU295" s="309"/>
      <c r="QZV295" s="309"/>
      <c r="QZW295" s="309"/>
      <c r="QZX295" s="309"/>
      <c r="QZY295" s="309"/>
      <c r="QZZ295" s="309"/>
      <c r="RAA295" s="309"/>
      <c r="RAB295" s="309"/>
      <c r="RAC295" s="309"/>
      <c r="RAD295" s="309"/>
      <c r="RAE295" s="309"/>
      <c r="RAF295" s="309"/>
      <c r="RAG295" s="309"/>
      <c r="RAH295" s="309"/>
      <c r="RAI295" s="309"/>
      <c r="RAJ295" s="309"/>
      <c r="RAK295" s="309"/>
      <c r="RAL295" s="309"/>
      <c r="RAM295" s="309"/>
      <c r="RAN295" s="309"/>
      <c r="RAO295" s="309"/>
      <c r="RAP295" s="309"/>
      <c r="RAQ295" s="309"/>
      <c r="RAR295" s="309"/>
      <c r="RAS295" s="309"/>
      <c r="RAT295" s="309"/>
      <c r="RAU295" s="309"/>
      <c r="RAV295" s="309"/>
      <c r="RAW295" s="309"/>
      <c r="RAX295" s="309"/>
      <c r="RAY295" s="309"/>
      <c r="RAZ295" s="309"/>
      <c r="RBA295" s="309"/>
      <c r="RBB295" s="309"/>
      <c r="RBC295" s="309"/>
      <c r="RBD295" s="309"/>
      <c r="RBE295" s="309"/>
      <c r="RBF295" s="309"/>
      <c r="RBG295" s="309"/>
      <c r="RBH295" s="309"/>
      <c r="RBI295" s="309"/>
      <c r="RBJ295" s="309"/>
      <c r="RBK295" s="309"/>
      <c r="RBL295" s="309"/>
      <c r="RBM295" s="309"/>
      <c r="RBN295" s="309"/>
      <c r="RBO295" s="309"/>
      <c r="RBP295" s="309"/>
      <c r="RBQ295" s="309"/>
      <c r="RBR295" s="309"/>
      <c r="RBS295" s="309"/>
      <c r="RBT295" s="309"/>
      <c r="RBU295" s="309"/>
      <c r="RBV295" s="309"/>
      <c r="RBW295" s="309"/>
      <c r="RBX295" s="309"/>
      <c r="RBY295" s="309"/>
      <c r="RBZ295" s="309"/>
      <c r="RCA295" s="309"/>
      <c r="RCB295" s="309"/>
      <c r="RCC295" s="309"/>
      <c r="RCD295" s="309"/>
      <c r="RCE295" s="309"/>
      <c r="RCF295" s="309"/>
      <c r="RCG295" s="309"/>
      <c r="RCH295" s="309"/>
      <c r="RCI295" s="309"/>
      <c r="RCJ295" s="309"/>
      <c r="RCK295" s="309"/>
      <c r="RCL295" s="309"/>
      <c r="RCM295" s="309"/>
      <c r="RCN295" s="309"/>
      <c r="RCO295" s="309"/>
      <c r="RCP295" s="309"/>
      <c r="RCQ295" s="309"/>
      <c r="RCR295" s="309"/>
      <c r="RCS295" s="309"/>
      <c r="RCT295" s="309"/>
      <c r="RCU295" s="309"/>
      <c r="RCV295" s="309"/>
      <c r="RCW295" s="309"/>
      <c r="RCX295" s="309"/>
      <c r="RCY295" s="309"/>
      <c r="RCZ295" s="309"/>
      <c r="RDA295" s="309"/>
      <c r="RDB295" s="309"/>
      <c r="RDC295" s="309"/>
      <c r="RDD295" s="309"/>
      <c r="RDE295" s="309"/>
      <c r="RDF295" s="309"/>
      <c r="RDG295" s="309"/>
      <c r="RDH295" s="309"/>
      <c r="RDI295" s="309"/>
      <c r="RDJ295" s="309"/>
      <c r="RDK295" s="309"/>
      <c r="RDL295" s="309"/>
      <c r="RDM295" s="309"/>
      <c r="RDN295" s="309"/>
      <c r="RDO295" s="309"/>
      <c r="RDP295" s="309"/>
      <c r="RDQ295" s="309"/>
      <c r="RDR295" s="309"/>
      <c r="RDS295" s="309"/>
      <c r="RDT295" s="309"/>
      <c r="RDU295" s="309"/>
      <c r="RDV295" s="309"/>
      <c r="RDW295" s="309"/>
      <c r="RDX295" s="309"/>
      <c r="RDY295" s="309"/>
      <c r="RDZ295" s="309"/>
      <c r="REA295" s="309"/>
      <c r="REB295" s="309"/>
      <c r="REC295" s="309"/>
      <c r="RED295" s="309"/>
      <c r="REE295" s="309"/>
      <c r="REF295" s="309"/>
      <c r="REG295" s="309"/>
      <c r="REH295" s="309"/>
      <c r="REI295" s="309"/>
      <c r="REJ295" s="309"/>
      <c r="REK295" s="309"/>
      <c r="REL295" s="309"/>
      <c r="REM295" s="309"/>
      <c r="REN295" s="309"/>
      <c r="REO295" s="309"/>
      <c r="REP295" s="309"/>
      <c r="REQ295" s="309"/>
      <c r="RER295" s="309"/>
      <c r="RES295" s="309"/>
      <c r="RET295" s="309"/>
      <c r="REU295" s="309"/>
      <c r="REV295" s="309"/>
      <c r="REW295" s="309"/>
      <c r="REX295" s="309"/>
      <c r="REY295" s="309"/>
      <c r="REZ295" s="309"/>
      <c r="RFA295" s="309"/>
      <c r="RFB295" s="309"/>
      <c r="RFC295" s="309"/>
      <c r="RFD295" s="309"/>
      <c r="RFE295" s="309"/>
      <c r="RFF295" s="309"/>
      <c r="RFG295" s="309"/>
      <c r="RFH295" s="309"/>
      <c r="RFI295" s="309"/>
      <c r="RFJ295" s="309"/>
      <c r="RFK295" s="309"/>
      <c r="RFL295" s="309"/>
      <c r="RFM295" s="309"/>
      <c r="RFN295" s="309"/>
      <c r="RFO295" s="309"/>
      <c r="RFP295" s="309"/>
      <c r="RFQ295" s="309"/>
      <c r="RFR295" s="309"/>
      <c r="RFS295" s="309"/>
      <c r="RFT295" s="309"/>
      <c r="RFU295" s="309"/>
      <c r="RFV295" s="309"/>
      <c r="RFW295" s="309"/>
      <c r="RFX295" s="309"/>
      <c r="RFY295" s="309"/>
      <c r="RFZ295" s="309"/>
      <c r="RGA295" s="309"/>
      <c r="RGB295" s="309"/>
      <c r="RGC295" s="309"/>
      <c r="RGD295" s="309"/>
      <c r="RGE295" s="309"/>
      <c r="RGF295" s="309"/>
      <c r="RGG295" s="309"/>
      <c r="RGH295" s="309"/>
      <c r="RGI295" s="309"/>
      <c r="RGJ295" s="309"/>
      <c r="RGK295" s="309"/>
      <c r="RGL295" s="309"/>
      <c r="RGM295" s="309"/>
      <c r="RGN295" s="309"/>
      <c r="RGO295" s="309"/>
      <c r="RGP295" s="309"/>
      <c r="RGQ295" s="309"/>
      <c r="RGR295" s="309"/>
      <c r="RGS295" s="309"/>
      <c r="RGT295" s="309"/>
      <c r="RGU295" s="309"/>
      <c r="RGV295" s="309"/>
      <c r="RGW295" s="309"/>
      <c r="RGX295" s="309"/>
      <c r="RGY295" s="309"/>
      <c r="RGZ295" s="309"/>
      <c r="RHA295" s="309"/>
      <c r="RHB295" s="309"/>
      <c r="RHC295" s="309"/>
      <c r="RHD295" s="309"/>
      <c r="RHE295" s="309"/>
      <c r="RHF295" s="309"/>
      <c r="RHG295" s="309"/>
      <c r="RHH295" s="309"/>
      <c r="RHI295" s="309"/>
      <c r="RHJ295" s="309"/>
      <c r="RHK295" s="309"/>
      <c r="RHL295" s="309"/>
      <c r="RHM295" s="309"/>
      <c r="RHN295" s="309"/>
      <c r="RHO295" s="309"/>
      <c r="RHP295" s="309"/>
      <c r="RHQ295" s="309"/>
      <c r="RHR295" s="309"/>
      <c r="RHS295" s="309"/>
      <c r="RHT295" s="309"/>
      <c r="RHU295" s="309"/>
      <c r="RHV295" s="309"/>
      <c r="RHW295" s="309"/>
      <c r="RHX295" s="309"/>
      <c r="RHY295" s="309"/>
      <c r="RHZ295" s="309"/>
      <c r="RIA295" s="309"/>
      <c r="RIB295" s="309"/>
      <c r="RIC295" s="309"/>
      <c r="RID295" s="309"/>
      <c r="RIE295" s="309"/>
      <c r="RIF295" s="309"/>
      <c r="RIG295" s="309"/>
      <c r="RIH295" s="309"/>
      <c r="RII295" s="309"/>
      <c r="RIJ295" s="309"/>
      <c r="RIK295" s="309"/>
      <c r="RIL295" s="309"/>
      <c r="RIM295" s="309"/>
      <c r="RIN295" s="309"/>
      <c r="RIO295" s="309"/>
      <c r="RIP295" s="309"/>
      <c r="RIQ295" s="309"/>
      <c r="RIR295" s="309"/>
      <c r="RIS295" s="309"/>
      <c r="RIT295" s="309"/>
      <c r="RIU295" s="309"/>
      <c r="RIV295" s="309"/>
      <c r="RIW295" s="309"/>
      <c r="RIX295" s="309"/>
      <c r="RIY295" s="309"/>
      <c r="RIZ295" s="309"/>
      <c r="RJA295" s="309"/>
      <c r="RJB295" s="309"/>
      <c r="RJC295" s="309"/>
      <c r="RJD295" s="309"/>
      <c r="RJE295" s="309"/>
      <c r="RJF295" s="309"/>
      <c r="RJG295" s="309"/>
      <c r="RJH295" s="309"/>
      <c r="RJI295" s="309"/>
      <c r="RJJ295" s="309"/>
      <c r="RJK295" s="309"/>
      <c r="RJL295" s="309"/>
      <c r="RJM295" s="309"/>
      <c r="RJN295" s="309"/>
      <c r="RJO295" s="309"/>
      <c r="RJP295" s="309"/>
      <c r="RJQ295" s="309"/>
      <c r="RJR295" s="309"/>
      <c r="RJS295" s="309"/>
      <c r="RJT295" s="309"/>
      <c r="RJU295" s="309"/>
      <c r="RJV295" s="309"/>
      <c r="RJW295" s="309"/>
      <c r="RJX295" s="309"/>
      <c r="RJY295" s="309"/>
      <c r="RJZ295" s="309"/>
      <c r="RKA295" s="309"/>
      <c r="RKB295" s="309"/>
      <c r="RKC295" s="309"/>
      <c r="RKD295" s="309"/>
      <c r="RKE295" s="309"/>
      <c r="RKF295" s="309"/>
      <c r="RKG295" s="309"/>
      <c r="RKH295" s="309"/>
      <c r="RKI295" s="309"/>
      <c r="RKJ295" s="309"/>
      <c r="RKK295" s="309"/>
      <c r="RKL295" s="309"/>
      <c r="RKM295" s="309"/>
      <c r="RKN295" s="309"/>
      <c r="RKO295" s="309"/>
      <c r="RKP295" s="309"/>
      <c r="RKQ295" s="309"/>
      <c r="RKR295" s="309"/>
      <c r="RKS295" s="309"/>
      <c r="RKT295" s="309"/>
      <c r="RKU295" s="309"/>
      <c r="RKV295" s="309"/>
      <c r="RKW295" s="309"/>
      <c r="RKX295" s="309"/>
      <c r="RKY295" s="309"/>
      <c r="RKZ295" s="309"/>
      <c r="RLA295" s="309"/>
      <c r="RLB295" s="309"/>
      <c r="RLC295" s="309"/>
      <c r="RLD295" s="309"/>
      <c r="RLE295" s="309"/>
      <c r="RLF295" s="309"/>
      <c r="RLG295" s="309"/>
      <c r="RLH295" s="309"/>
      <c r="RLI295" s="309"/>
      <c r="RLJ295" s="309"/>
      <c r="RLK295" s="309"/>
      <c r="RLL295" s="309"/>
      <c r="RLM295" s="309"/>
      <c r="RLN295" s="309"/>
      <c r="RLO295" s="309"/>
      <c r="RLP295" s="309"/>
      <c r="RLQ295" s="309"/>
      <c r="RLR295" s="309"/>
      <c r="RLS295" s="309"/>
      <c r="RLT295" s="309"/>
      <c r="RLU295" s="309"/>
      <c r="RLV295" s="309"/>
      <c r="RLW295" s="309"/>
      <c r="RLX295" s="309"/>
      <c r="RLY295" s="309"/>
      <c r="RLZ295" s="309"/>
      <c r="RMA295" s="309"/>
      <c r="RMB295" s="309"/>
      <c r="RMC295" s="309"/>
      <c r="RMD295" s="309"/>
      <c r="RME295" s="309"/>
      <c r="RMF295" s="309"/>
      <c r="RMG295" s="309"/>
      <c r="RMH295" s="309"/>
      <c r="RMI295" s="309"/>
      <c r="RMJ295" s="309"/>
      <c r="RMK295" s="309"/>
      <c r="RML295" s="309"/>
      <c r="RMM295" s="309"/>
      <c r="RMN295" s="309"/>
      <c r="RMO295" s="309"/>
      <c r="RMP295" s="309"/>
      <c r="RMQ295" s="309"/>
      <c r="RMR295" s="309"/>
      <c r="RMS295" s="309"/>
      <c r="RMT295" s="309"/>
      <c r="RMU295" s="309"/>
      <c r="RMV295" s="309"/>
      <c r="RMW295" s="309"/>
      <c r="RMX295" s="309"/>
      <c r="RMY295" s="309"/>
      <c r="RMZ295" s="309"/>
      <c r="RNA295" s="309"/>
      <c r="RNB295" s="309"/>
      <c r="RNC295" s="309"/>
      <c r="RND295" s="309"/>
      <c r="RNE295" s="309"/>
      <c r="RNF295" s="309"/>
      <c r="RNG295" s="309"/>
      <c r="RNH295" s="309"/>
      <c r="RNI295" s="309"/>
      <c r="RNJ295" s="309"/>
      <c r="RNK295" s="309"/>
      <c r="RNL295" s="309"/>
      <c r="RNM295" s="309"/>
      <c r="RNN295" s="309"/>
      <c r="RNO295" s="309"/>
      <c r="RNP295" s="309"/>
      <c r="RNQ295" s="309"/>
      <c r="RNR295" s="309"/>
      <c r="RNS295" s="309"/>
      <c r="RNT295" s="309"/>
      <c r="RNU295" s="309"/>
      <c r="RNV295" s="309"/>
      <c r="RNW295" s="309"/>
      <c r="RNX295" s="309"/>
      <c r="RNY295" s="309"/>
      <c r="RNZ295" s="309"/>
      <c r="ROA295" s="309"/>
      <c r="ROB295" s="309"/>
      <c r="ROC295" s="309"/>
      <c r="ROD295" s="309"/>
      <c r="ROE295" s="309"/>
      <c r="ROF295" s="309"/>
      <c r="ROG295" s="309"/>
      <c r="ROH295" s="309"/>
      <c r="ROI295" s="309"/>
      <c r="ROJ295" s="309"/>
      <c r="ROK295" s="309"/>
      <c r="ROL295" s="309"/>
      <c r="ROM295" s="309"/>
      <c r="RON295" s="309"/>
      <c r="ROO295" s="309"/>
      <c r="ROP295" s="309"/>
      <c r="ROQ295" s="309"/>
      <c r="ROR295" s="309"/>
      <c r="ROS295" s="309"/>
      <c r="ROT295" s="309"/>
      <c r="ROU295" s="309"/>
      <c r="ROV295" s="309"/>
      <c r="ROW295" s="309"/>
      <c r="ROX295" s="309"/>
      <c r="ROY295" s="309"/>
      <c r="ROZ295" s="309"/>
      <c r="RPA295" s="309"/>
      <c r="RPB295" s="309"/>
      <c r="RPC295" s="309"/>
      <c r="RPD295" s="309"/>
      <c r="RPE295" s="309"/>
      <c r="RPF295" s="309"/>
      <c r="RPG295" s="309"/>
      <c r="RPH295" s="309"/>
      <c r="RPI295" s="309"/>
      <c r="RPJ295" s="309"/>
      <c r="RPK295" s="309"/>
      <c r="RPL295" s="309"/>
      <c r="RPM295" s="309"/>
      <c r="RPN295" s="309"/>
      <c r="RPO295" s="309"/>
      <c r="RPP295" s="309"/>
      <c r="RPQ295" s="309"/>
      <c r="RPR295" s="309"/>
      <c r="RPS295" s="309"/>
      <c r="RPT295" s="309"/>
      <c r="RPU295" s="309"/>
      <c r="RPV295" s="309"/>
      <c r="RPW295" s="309"/>
      <c r="RPX295" s="309"/>
      <c r="RPY295" s="309"/>
      <c r="RPZ295" s="309"/>
      <c r="RQA295" s="309"/>
      <c r="RQB295" s="309"/>
      <c r="RQC295" s="309"/>
      <c r="RQD295" s="309"/>
      <c r="RQE295" s="309"/>
      <c r="RQF295" s="309"/>
      <c r="RQG295" s="309"/>
      <c r="RQH295" s="309"/>
      <c r="RQI295" s="309"/>
      <c r="RQJ295" s="309"/>
      <c r="RQK295" s="309"/>
      <c r="RQL295" s="309"/>
      <c r="RQM295" s="309"/>
      <c r="RQN295" s="309"/>
      <c r="RQO295" s="309"/>
      <c r="RQP295" s="309"/>
      <c r="RQQ295" s="309"/>
      <c r="RQR295" s="309"/>
      <c r="RQS295" s="309"/>
      <c r="RQT295" s="309"/>
      <c r="RQU295" s="309"/>
      <c r="RQV295" s="309"/>
      <c r="RQW295" s="309"/>
      <c r="RQX295" s="309"/>
      <c r="RQY295" s="309"/>
      <c r="RQZ295" s="309"/>
      <c r="RRA295" s="309"/>
      <c r="RRB295" s="309"/>
      <c r="RRC295" s="309"/>
      <c r="RRD295" s="309"/>
      <c r="RRE295" s="309"/>
      <c r="RRF295" s="309"/>
      <c r="RRG295" s="309"/>
      <c r="RRH295" s="309"/>
      <c r="RRI295" s="309"/>
      <c r="RRJ295" s="309"/>
      <c r="RRK295" s="309"/>
      <c r="RRL295" s="309"/>
      <c r="RRM295" s="309"/>
      <c r="RRN295" s="309"/>
      <c r="RRO295" s="309"/>
      <c r="RRP295" s="309"/>
      <c r="RRQ295" s="309"/>
      <c r="RRR295" s="309"/>
      <c r="RRS295" s="309"/>
      <c r="RRT295" s="309"/>
      <c r="RRU295" s="309"/>
      <c r="RRV295" s="309"/>
      <c r="RRW295" s="309"/>
      <c r="RRX295" s="309"/>
      <c r="RRY295" s="309"/>
      <c r="RRZ295" s="309"/>
      <c r="RSA295" s="309"/>
      <c r="RSB295" s="309"/>
      <c r="RSC295" s="309"/>
      <c r="RSD295" s="309"/>
      <c r="RSE295" s="309"/>
      <c r="RSF295" s="309"/>
      <c r="RSG295" s="309"/>
      <c r="RSH295" s="309"/>
      <c r="RSI295" s="309"/>
      <c r="RSJ295" s="309"/>
      <c r="RSK295" s="309"/>
      <c r="RSL295" s="309"/>
      <c r="RSM295" s="309"/>
      <c r="RSN295" s="309"/>
      <c r="RSO295" s="309"/>
      <c r="RSP295" s="309"/>
      <c r="RSQ295" s="309"/>
      <c r="RSR295" s="309"/>
      <c r="RSS295" s="309"/>
      <c r="RST295" s="309"/>
      <c r="RSU295" s="309"/>
      <c r="RSV295" s="309"/>
      <c r="RSW295" s="309"/>
      <c r="RSX295" s="309"/>
      <c r="RSY295" s="309"/>
      <c r="RSZ295" s="309"/>
      <c r="RTA295" s="309"/>
      <c r="RTB295" s="309"/>
      <c r="RTC295" s="309"/>
      <c r="RTD295" s="309"/>
      <c r="RTE295" s="309"/>
      <c r="RTF295" s="309"/>
      <c r="RTG295" s="309"/>
      <c r="RTH295" s="309"/>
      <c r="RTI295" s="309"/>
      <c r="RTJ295" s="309"/>
      <c r="RTK295" s="309"/>
      <c r="RTL295" s="309"/>
      <c r="RTM295" s="309"/>
      <c r="RTN295" s="309"/>
      <c r="RTO295" s="309"/>
      <c r="RTP295" s="309"/>
      <c r="RTQ295" s="309"/>
      <c r="RTR295" s="309"/>
      <c r="RTS295" s="309"/>
      <c r="RTT295" s="309"/>
      <c r="RTU295" s="309"/>
      <c r="RTV295" s="309"/>
      <c r="RTW295" s="309"/>
      <c r="RTX295" s="309"/>
      <c r="RTY295" s="309"/>
      <c r="RTZ295" s="309"/>
      <c r="RUA295" s="309"/>
      <c r="RUB295" s="309"/>
      <c r="RUC295" s="309"/>
      <c r="RUD295" s="309"/>
      <c r="RUE295" s="309"/>
      <c r="RUF295" s="309"/>
      <c r="RUG295" s="309"/>
      <c r="RUH295" s="309"/>
      <c r="RUI295" s="309"/>
      <c r="RUJ295" s="309"/>
      <c r="RUK295" s="309"/>
      <c r="RUL295" s="309"/>
      <c r="RUM295" s="309"/>
      <c r="RUN295" s="309"/>
      <c r="RUO295" s="309"/>
      <c r="RUP295" s="309"/>
      <c r="RUQ295" s="309"/>
      <c r="RUR295" s="309"/>
      <c r="RUS295" s="309"/>
      <c r="RUT295" s="309"/>
      <c r="RUU295" s="309"/>
      <c r="RUV295" s="309"/>
      <c r="RUW295" s="309"/>
      <c r="RUX295" s="309"/>
      <c r="RUY295" s="309"/>
      <c r="RUZ295" s="309"/>
      <c r="RVA295" s="309"/>
      <c r="RVB295" s="309"/>
      <c r="RVC295" s="309"/>
      <c r="RVD295" s="309"/>
      <c r="RVE295" s="309"/>
      <c r="RVF295" s="309"/>
      <c r="RVG295" s="309"/>
      <c r="RVH295" s="309"/>
      <c r="RVI295" s="309"/>
      <c r="RVJ295" s="309"/>
      <c r="RVK295" s="309"/>
      <c r="RVL295" s="309"/>
      <c r="RVM295" s="309"/>
      <c r="RVN295" s="309"/>
      <c r="RVO295" s="309"/>
      <c r="RVP295" s="309"/>
      <c r="RVQ295" s="309"/>
      <c r="RVR295" s="309"/>
      <c r="RVS295" s="309"/>
      <c r="RVT295" s="309"/>
      <c r="RVU295" s="309"/>
      <c r="RVV295" s="309"/>
      <c r="RVW295" s="309"/>
      <c r="RVX295" s="309"/>
      <c r="RVY295" s="309"/>
      <c r="RVZ295" s="309"/>
      <c r="RWA295" s="309"/>
      <c r="RWB295" s="309"/>
      <c r="RWC295" s="309"/>
      <c r="RWD295" s="309"/>
      <c r="RWE295" s="309"/>
      <c r="RWF295" s="309"/>
      <c r="RWG295" s="309"/>
      <c r="RWH295" s="309"/>
      <c r="RWI295" s="309"/>
      <c r="RWJ295" s="309"/>
      <c r="RWK295" s="309"/>
      <c r="RWL295" s="309"/>
      <c r="RWM295" s="309"/>
      <c r="RWN295" s="309"/>
      <c r="RWO295" s="309"/>
      <c r="RWP295" s="309"/>
      <c r="RWQ295" s="309"/>
      <c r="RWR295" s="309"/>
      <c r="RWS295" s="309"/>
      <c r="RWT295" s="309"/>
      <c r="RWU295" s="309"/>
      <c r="RWV295" s="309"/>
      <c r="RWW295" s="309"/>
      <c r="RWX295" s="309"/>
      <c r="RWY295" s="309"/>
      <c r="RWZ295" s="309"/>
      <c r="RXA295" s="309"/>
      <c r="RXB295" s="309"/>
      <c r="RXC295" s="309"/>
      <c r="RXD295" s="309"/>
      <c r="RXE295" s="309"/>
      <c r="RXF295" s="309"/>
      <c r="RXG295" s="309"/>
      <c r="RXH295" s="309"/>
      <c r="RXI295" s="309"/>
      <c r="RXJ295" s="309"/>
      <c r="RXK295" s="309"/>
      <c r="RXL295" s="309"/>
      <c r="RXM295" s="309"/>
      <c r="RXN295" s="309"/>
      <c r="RXO295" s="309"/>
      <c r="RXP295" s="309"/>
      <c r="RXQ295" s="309"/>
      <c r="RXR295" s="309"/>
      <c r="RXS295" s="309"/>
      <c r="RXT295" s="309"/>
      <c r="RXU295" s="309"/>
      <c r="RXV295" s="309"/>
      <c r="RXW295" s="309"/>
      <c r="RXX295" s="309"/>
      <c r="RXY295" s="309"/>
      <c r="RXZ295" s="309"/>
      <c r="RYA295" s="309"/>
      <c r="RYB295" s="309"/>
      <c r="RYC295" s="309"/>
      <c r="RYD295" s="309"/>
      <c r="RYE295" s="309"/>
      <c r="RYF295" s="309"/>
      <c r="RYG295" s="309"/>
      <c r="RYH295" s="309"/>
      <c r="RYI295" s="309"/>
      <c r="RYJ295" s="309"/>
      <c r="RYK295" s="309"/>
      <c r="RYL295" s="309"/>
      <c r="RYM295" s="309"/>
      <c r="RYN295" s="309"/>
      <c r="RYO295" s="309"/>
      <c r="RYP295" s="309"/>
      <c r="RYQ295" s="309"/>
      <c r="RYR295" s="309"/>
      <c r="RYS295" s="309"/>
      <c r="RYT295" s="309"/>
      <c r="RYU295" s="309"/>
      <c r="RYV295" s="309"/>
      <c r="RYW295" s="309"/>
      <c r="RYX295" s="309"/>
      <c r="RYY295" s="309"/>
      <c r="RYZ295" s="309"/>
      <c r="RZA295" s="309"/>
      <c r="RZB295" s="309"/>
      <c r="RZC295" s="309"/>
      <c r="RZD295" s="309"/>
      <c r="RZE295" s="309"/>
      <c r="RZF295" s="309"/>
      <c r="RZG295" s="309"/>
      <c r="RZH295" s="309"/>
      <c r="RZI295" s="309"/>
      <c r="RZJ295" s="309"/>
      <c r="RZK295" s="309"/>
      <c r="RZL295" s="309"/>
      <c r="RZM295" s="309"/>
      <c r="RZN295" s="309"/>
      <c r="RZO295" s="309"/>
      <c r="RZP295" s="309"/>
      <c r="RZQ295" s="309"/>
      <c r="RZR295" s="309"/>
      <c r="RZS295" s="309"/>
      <c r="RZT295" s="309"/>
      <c r="RZU295" s="309"/>
      <c r="RZV295" s="309"/>
      <c r="RZW295" s="309"/>
      <c r="RZX295" s="309"/>
      <c r="RZY295" s="309"/>
      <c r="RZZ295" s="309"/>
      <c r="SAA295" s="309"/>
      <c r="SAB295" s="309"/>
      <c r="SAC295" s="309"/>
      <c r="SAD295" s="309"/>
      <c r="SAE295" s="309"/>
      <c r="SAF295" s="309"/>
      <c r="SAG295" s="309"/>
      <c r="SAH295" s="309"/>
      <c r="SAI295" s="309"/>
      <c r="SAJ295" s="309"/>
      <c r="SAK295" s="309"/>
      <c r="SAL295" s="309"/>
      <c r="SAM295" s="309"/>
      <c r="SAN295" s="309"/>
      <c r="SAO295" s="309"/>
      <c r="SAP295" s="309"/>
      <c r="SAQ295" s="309"/>
      <c r="SAR295" s="309"/>
      <c r="SAS295" s="309"/>
      <c r="SAT295" s="309"/>
      <c r="SAU295" s="309"/>
      <c r="SAV295" s="309"/>
      <c r="SAW295" s="309"/>
      <c r="SAX295" s="309"/>
      <c r="SAY295" s="309"/>
      <c r="SAZ295" s="309"/>
      <c r="SBA295" s="309"/>
      <c r="SBB295" s="309"/>
      <c r="SBC295" s="309"/>
      <c r="SBD295" s="309"/>
      <c r="SBE295" s="309"/>
      <c r="SBF295" s="309"/>
      <c r="SBG295" s="309"/>
      <c r="SBH295" s="309"/>
      <c r="SBI295" s="309"/>
      <c r="SBJ295" s="309"/>
      <c r="SBK295" s="309"/>
      <c r="SBL295" s="309"/>
      <c r="SBM295" s="309"/>
      <c r="SBN295" s="309"/>
      <c r="SBO295" s="309"/>
      <c r="SBP295" s="309"/>
      <c r="SBQ295" s="309"/>
      <c r="SBR295" s="309"/>
      <c r="SBS295" s="309"/>
      <c r="SBT295" s="309"/>
      <c r="SBU295" s="309"/>
      <c r="SBV295" s="309"/>
      <c r="SBW295" s="309"/>
      <c r="SBX295" s="309"/>
      <c r="SBY295" s="309"/>
      <c r="SBZ295" s="309"/>
      <c r="SCA295" s="309"/>
      <c r="SCB295" s="309"/>
      <c r="SCC295" s="309"/>
      <c r="SCD295" s="309"/>
      <c r="SCE295" s="309"/>
      <c r="SCF295" s="309"/>
      <c r="SCG295" s="309"/>
      <c r="SCH295" s="309"/>
      <c r="SCI295" s="309"/>
      <c r="SCJ295" s="309"/>
      <c r="SCK295" s="309"/>
      <c r="SCL295" s="309"/>
      <c r="SCM295" s="309"/>
      <c r="SCN295" s="309"/>
      <c r="SCO295" s="309"/>
      <c r="SCP295" s="309"/>
      <c r="SCQ295" s="309"/>
      <c r="SCR295" s="309"/>
      <c r="SCS295" s="309"/>
      <c r="SCT295" s="309"/>
      <c r="SCU295" s="309"/>
      <c r="SCV295" s="309"/>
      <c r="SCW295" s="309"/>
      <c r="SCX295" s="309"/>
      <c r="SCY295" s="309"/>
      <c r="SCZ295" s="309"/>
      <c r="SDA295" s="309"/>
      <c r="SDB295" s="309"/>
      <c r="SDC295" s="309"/>
      <c r="SDD295" s="309"/>
      <c r="SDE295" s="309"/>
      <c r="SDF295" s="309"/>
      <c r="SDG295" s="309"/>
      <c r="SDH295" s="309"/>
      <c r="SDI295" s="309"/>
      <c r="SDJ295" s="309"/>
      <c r="SDK295" s="309"/>
      <c r="SDL295" s="309"/>
      <c r="SDM295" s="309"/>
      <c r="SDN295" s="309"/>
      <c r="SDO295" s="309"/>
      <c r="SDP295" s="309"/>
      <c r="SDQ295" s="309"/>
      <c r="SDR295" s="309"/>
      <c r="SDS295" s="309"/>
      <c r="SDT295" s="309"/>
      <c r="SDU295" s="309"/>
      <c r="SDV295" s="309"/>
      <c r="SDW295" s="309"/>
      <c r="SDX295" s="309"/>
      <c r="SDY295" s="309"/>
      <c r="SDZ295" s="309"/>
      <c r="SEA295" s="309"/>
      <c r="SEB295" s="309"/>
      <c r="SEC295" s="309"/>
      <c r="SED295" s="309"/>
      <c r="SEE295" s="309"/>
      <c r="SEF295" s="309"/>
      <c r="SEG295" s="309"/>
      <c r="SEH295" s="309"/>
      <c r="SEI295" s="309"/>
      <c r="SEJ295" s="309"/>
      <c r="SEK295" s="309"/>
      <c r="SEL295" s="309"/>
      <c r="SEM295" s="309"/>
      <c r="SEN295" s="309"/>
      <c r="SEO295" s="309"/>
      <c r="SEP295" s="309"/>
      <c r="SEQ295" s="309"/>
      <c r="SER295" s="309"/>
      <c r="SES295" s="309"/>
      <c r="SET295" s="309"/>
      <c r="SEU295" s="309"/>
      <c r="SEV295" s="309"/>
      <c r="SEW295" s="309"/>
      <c r="SEX295" s="309"/>
      <c r="SEY295" s="309"/>
      <c r="SEZ295" s="309"/>
      <c r="SFA295" s="309"/>
      <c r="SFB295" s="309"/>
      <c r="SFC295" s="309"/>
      <c r="SFD295" s="309"/>
      <c r="SFE295" s="309"/>
      <c r="SFF295" s="309"/>
      <c r="SFG295" s="309"/>
      <c r="SFH295" s="309"/>
      <c r="SFI295" s="309"/>
      <c r="SFJ295" s="309"/>
      <c r="SFK295" s="309"/>
      <c r="SFL295" s="309"/>
      <c r="SFM295" s="309"/>
      <c r="SFN295" s="309"/>
      <c r="SFO295" s="309"/>
      <c r="SFP295" s="309"/>
      <c r="SFQ295" s="309"/>
      <c r="SFR295" s="309"/>
      <c r="SFS295" s="309"/>
      <c r="SFT295" s="309"/>
      <c r="SFU295" s="309"/>
      <c r="SFV295" s="309"/>
      <c r="SFW295" s="309"/>
      <c r="SFX295" s="309"/>
      <c r="SFY295" s="309"/>
      <c r="SFZ295" s="309"/>
      <c r="SGA295" s="309"/>
      <c r="SGB295" s="309"/>
      <c r="SGC295" s="309"/>
      <c r="SGD295" s="309"/>
      <c r="SGE295" s="309"/>
      <c r="SGF295" s="309"/>
      <c r="SGG295" s="309"/>
      <c r="SGH295" s="309"/>
      <c r="SGI295" s="309"/>
      <c r="SGJ295" s="309"/>
      <c r="SGK295" s="309"/>
      <c r="SGL295" s="309"/>
      <c r="SGM295" s="309"/>
      <c r="SGN295" s="309"/>
      <c r="SGO295" s="309"/>
      <c r="SGP295" s="309"/>
      <c r="SGQ295" s="309"/>
      <c r="SGR295" s="309"/>
      <c r="SGS295" s="309"/>
      <c r="SGT295" s="309"/>
      <c r="SGU295" s="309"/>
      <c r="SGV295" s="309"/>
      <c r="SGW295" s="309"/>
      <c r="SGX295" s="309"/>
      <c r="SGY295" s="309"/>
      <c r="SGZ295" s="309"/>
      <c r="SHA295" s="309"/>
      <c r="SHB295" s="309"/>
      <c r="SHC295" s="309"/>
      <c r="SHD295" s="309"/>
      <c r="SHE295" s="309"/>
      <c r="SHF295" s="309"/>
      <c r="SHG295" s="309"/>
      <c r="SHH295" s="309"/>
      <c r="SHI295" s="309"/>
      <c r="SHJ295" s="309"/>
      <c r="SHK295" s="309"/>
      <c r="SHL295" s="309"/>
      <c r="SHM295" s="309"/>
      <c r="SHN295" s="309"/>
      <c r="SHO295" s="309"/>
      <c r="SHP295" s="309"/>
      <c r="SHQ295" s="309"/>
      <c r="SHR295" s="309"/>
      <c r="SHS295" s="309"/>
      <c r="SHT295" s="309"/>
      <c r="SHU295" s="309"/>
      <c r="SHV295" s="309"/>
      <c r="SHW295" s="309"/>
      <c r="SHX295" s="309"/>
      <c r="SHY295" s="309"/>
      <c r="SHZ295" s="309"/>
      <c r="SIA295" s="309"/>
      <c r="SIB295" s="309"/>
      <c r="SIC295" s="309"/>
      <c r="SID295" s="309"/>
      <c r="SIE295" s="309"/>
      <c r="SIF295" s="309"/>
      <c r="SIG295" s="309"/>
      <c r="SIH295" s="309"/>
      <c r="SII295" s="309"/>
      <c r="SIJ295" s="309"/>
      <c r="SIK295" s="309"/>
      <c r="SIL295" s="309"/>
      <c r="SIM295" s="309"/>
      <c r="SIN295" s="309"/>
      <c r="SIO295" s="309"/>
      <c r="SIP295" s="309"/>
      <c r="SIQ295" s="309"/>
      <c r="SIR295" s="309"/>
      <c r="SIS295" s="309"/>
      <c r="SIT295" s="309"/>
      <c r="SIU295" s="309"/>
      <c r="SIV295" s="309"/>
      <c r="SIW295" s="309"/>
      <c r="SIX295" s="309"/>
      <c r="SIY295" s="309"/>
      <c r="SIZ295" s="309"/>
      <c r="SJA295" s="309"/>
      <c r="SJB295" s="309"/>
      <c r="SJC295" s="309"/>
      <c r="SJD295" s="309"/>
      <c r="SJE295" s="309"/>
      <c r="SJF295" s="309"/>
      <c r="SJG295" s="309"/>
      <c r="SJH295" s="309"/>
      <c r="SJI295" s="309"/>
      <c r="SJJ295" s="309"/>
      <c r="SJK295" s="309"/>
      <c r="SJL295" s="309"/>
      <c r="SJM295" s="309"/>
      <c r="SJN295" s="309"/>
      <c r="SJO295" s="309"/>
      <c r="SJP295" s="309"/>
      <c r="SJQ295" s="309"/>
      <c r="SJR295" s="309"/>
      <c r="SJS295" s="309"/>
      <c r="SJT295" s="309"/>
      <c r="SJU295" s="309"/>
      <c r="SJV295" s="309"/>
      <c r="SJW295" s="309"/>
      <c r="SJX295" s="309"/>
      <c r="SJY295" s="309"/>
      <c r="SJZ295" s="309"/>
      <c r="SKA295" s="309"/>
      <c r="SKB295" s="309"/>
      <c r="SKC295" s="309"/>
      <c r="SKD295" s="309"/>
      <c r="SKE295" s="309"/>
      <c r="SKF295" s="309"/>
      <c r="SKG295" s="309"/>
      <c r="SKH295" s="309"/>
      <c r="SKI295" s="309"/>
      <c r="SKJ295" s="309"/>
      <c r="SKK295" s="309"/>
      <c r="SKL295" s="309"/>
      <c r="SKM295" s="309"/>
      <c r="SKN295" s="309"/>
      <c r="SKO295" s="309"/>
      <c r="SKP295" s="309"/>
      <c r="SKQ295" s="309"/>
      <c r="SKR295" s="309"/>
      <c r="SKS295" s="309"/>
      <c r="SKT295" s="309"/>
      <c r="SKU295" s="309"/>
      <c r="SKV295" s="309"/>
      <c r="SKW295" s="309"/>
      <c r="SKX295" s="309"/>
      <c r="SKY295" s="309"/>
      <c r="SKZ295" s="309"/>
      <c r="SLA295" s="309"/>
      <c r="SLB295" s="309"/>
      <c r="SLC295" s="309"/>
      <c r="SLD295" s="309"/>
      <c r="SLE295" s="309"/>
      <c r="SLF295" s="309"/>
      <c r="SLG295" s="309"/>
      <c r="SLH295" s="309"/>
      <c r="SLI295" s="309"/>
      <c r="SLJ295" s="309"/>
      <c r="SLK295" s="309"/>
      <c r="SLL295" s="309"/>
      <c r="SLM295" s="309"/>
      <c r="SLN295" s="309"/>
      <c r="SLO295" s="309"/>
      <c r="SLP295" s="309"/>
      <c r="SLQ295" s="309"/>
      <c r="SLR295" s="309"/>
      <c r="SLS295" s="309"/>
      <c r="SLT295" s="309"/>
      <c r="SLU295" s="309"/>
      <c r="SLV295" s="309"/>
      <c r="SLW295" s="309"/>
      <c r="SLX295" s="309"/>
      <c r="SLY295" s="309"/>
      <c r="SLZ295" s="309"/>
      <c r="SMA295" s="309"/>
      <c r="SMB295" s="309"/>
      <c r="SMC295" s="309"/>
      <c r="SMD295" s="309"/>
      <c r="SME295" s="309"/>
      <c r="SMF295" s="309"/>
      <c r="SMG295" s="309"/>
      <c r="SMH295" s="309"/>
      <c r="SMI295" s="309"/>
      <c r="SMJ295" s="309"/>
      <c r="SMK295" s="309"/>
      <c r="SML295" s="309"/>
      <c r="SMM295" s="309"/>
      <c r="SMN295" s="309"/>
      <c r="SMO295" s="309"/>
      <c r="SMP295" s="309"/>
      <c r="SMQ295" s="309"/>
      <c r="SMR295" s="309"/>
      <c r="SMS295" s="309"/>
      <c r="SMT295" s="309"/>
      <c r="SMU295" s="309"/>
      <c r="SMV295" s="309"/>
      <c r="SMW295" s="309"/>
      <c r="SMX295" s="309"/>
      <c r="SMY295" s="309"/>
      <c r="SMZ295" s="309"/>
      <c r="SNA295" s="309"/>
      <c r="SNB295" s="309"/>
      <c r="SNC295" s="309"/>
      <c r="SND295" s="309"/>
      <c r="SNE295" s="309"/>
      <c r="SNF295" s="309"/>
      <c r="SNG295" s="309"/>
      <c r="SNH295" s="309"/>
      <c r="SNI295" s="309"/>
      <c r="SNJ295" s="309"/>
      <c r="SNK295" s="309"/>
      <c r="SNL295" s="309"/>
      <c r="SNM295" s="309"/>
      <c r="SNN295" s="309"/>
      <c r="SNO295" s="309"/>
      <c r="SNP295" s="309"/>
      <c r="SNQ295" s="309"/>
      <c r="SNR295" s="309"/>
      <c r="SNS295" s="309"/>
      <c r="SNT295" s="309"/>
      <c r="SNU295" s="309"/>
      <c r="SNV295" s="309"/>
      <c r="SNW295" s="309"/>
      <c r="SNX295" s="309"/>
      <c r="SNY295" s="309"/>
      <c r="SNZ295" s="309"/>
      <c r="SOA295" s="309"/>
      <c r="SOB295" s="309"/>
      <c r="SOC295" s="309"/>
      <c r="SOD295" s="309"/>
      <c r="SOE295" s="309"/>
      <c r="SOF295" s="309"/>
      <c r="SOG295" s="309"/>
      <c r="SOH295" s="309"/>
      <c r="SOI295" s="309"/>
      <c r="SOJ295" s="309"/>
      <c r="SOK295" s="309"/>
      <c r="SOL295" s="309"/>
      <c r="SOM295" s="309"/>
      <c r="SON295" s="309"/>
      <c r="SOO295" s="309"/>
      <c r="SOP295" s="309"/>
      <c r="SOQ295" s="309"/>
      <c r="SOR295" s="309"/>
      <c r="SOS295" s="309"/>
      <c r="SOT295" s="309"/>
      <c r="SOU295" s="309"/>
      <c r="SOV295" s="309"/>
      <c r="SOW295" s="309"/>
      <c r="SOX295" s="309"/>
      <c r="SOY295" s="309"/>
      <c r="SOZ295" s="309"/>
      <c r="SPA295" s="309"/>
      <c r="SPB295" s="309"/>
      <c r="SPC295" s="309"/>
      <c r="SPD295" s="309"/>
      <c r="SPE295" s="309"/>
      <c r="SPF295" s="309"/>
      <c r="SPG295" s="309"/>
      <c r="SPH295" s="309"/>
      <c r="SPI295" s="309"/>
      <c r="SPJ295" s="309"/>
      <c r="SPK295" s="309"/>
      <c r="SPL295" s="309"/>
      <c r="SPM295" s="309"/>
      <c r="SPN295" s="309"/>
      <c r="SPO295" s="309"/>
      <c r="SPP295" s="309"/>
      <c r="SPQ295" s="309"/>
      <c r="SPR295" s="309"/>
      <c r="SPS295" s="309"/>
      <c r="SPT295" s="309"/>
      <c r="SPU295" s="309"/>
      <c r="SPV295" s="309"/>
      <c r="SPW295" s="309"/>
      <c r="SPX295" s="309"/>
      <c r="SPY295" s="309"/>
      <c r="SPZ295" s="309"/>
      <c r="SQA295" s="309"/>
      <c r="SQB295" s="309"/>
      <c r="SQC295" s="309"/>
      <c r="SQD295" s="309"/>
      <c r="SQE295" s="309"/>
      <c r="SQF295" s="309"/>
      <c r="SQG295" s="309"/>
      <c r="SQH295" s="309"/>
      <c r="SQI295" s="309"/>
      <c r="SQJ295" s="309"/>
      <c r="SQK295" s="309"/>
      <c r="SQL295" s="309"/>
      <c r="SQM295" s="309"/>
      <c r="SQN295" s="309"/>
      <c r="SQO295" s="309"/>
      <c r="SQP295" s="309"/>
      <c r="SQQ295" s="309"/>
      <c r="SQR295" s="309"/>
      <c r="SQS295" s="309"/>
      <c r="SQT295" s="309"/>
      <c r="SQU295" s="309"/>
      <c r="SQV295" s="309"/>
      <c r="SQW295" s="309"/>
      <c r="SQX295" s="309"/>
      <c r="SQY295" s="309"/>
      <c r="SQZ295" s="309"/>
      <c r="SRA295" s="309"/>
      <c r="SRB295" s="309"/>
      <c r="SRC295" s="309"/>
      <c r="SRD295" s="309"/>
      <c r="SRE295" s="309"/>
      <c r="SRF295" s="309"/>
      <c r="SRG295" s="309"/>
      <c r="SRH295" s="309"/>
      <c r="SRI295" s="309"/>
      <c r="SRJ295" s="309"/>
      <c r="SRK295" s="309"/>
      <c r="SRL295" s="309"/>
      <c r="SRM295" s="309"/>
      <c r="SRN295" s="309"/>
      <c r="SRO295" s="309"/>
      <c r="SRP295" s="309"/>
      <c r="SRQ295" s="309"/>
      <c r="SRR295" s="309"/>
      <c r="SRS295" s="309"/>
      <c r="SRT295" s="309"/>
      <c r="SRU295" s="309"/>
      <c r="SRV295" s="309"/>
      <c r="SRW295" s="309"/>
      <c r="SRX295" s="309"/>
      <c r="SRY295" s="309"/>
      <c r="SRZ295" s="309"/>
      <c r="SSA295" s="309"/>
      <c r="SSB295" s="309"/>
      <c r="SSC295" s="309"/>
      <c r="SSD295" s="309"/>
      <c r="SSE295" s="309"/>
      <c r="SSF295" s="309"/>
      <c r="SSG295" s="309"/>
      <c r="SSH295" s="309"/>
      <c r="SSI295" s="309"/>
      <c r="SSJ295" s="309"/>
      <c r="SSK295" s="309"/>
      <c r="SSL295" s="309"/>
      <c r="SSM295" s="309"/>
      <c r="SSN295" s="309"/>
      <c r="SSO295" s="309"/>
      <c r="SSP295" s="309"/>
      <c r="SSQ295" s="309"/>
      <c r="SSR295" s="309"/>
      <c r="SSS295" s="309"/>
      <c r="SST295" s="309"/>
      <c r="SSU295" s="309"/>
      <c r="SSV295" s="309"/>
      <c r="SSW295" s="309"/>
      <c r="SSX295" s="309"/>
      <c r="SSY295" s="309"/>
      <c r="SSZ295" s="309"/>
      <c r="STA295" s="309"/>
      <c r="STB295" s="309"/>
      <c r="STC295" s="309"/>
      <c r="STD295" s="309"/>
      <c r="STE295" s="309"/>
      <c r="STF295" s="309"/>
      <c r="STG295" s="309"/>
      <c r="STH295" s="309"/>
      <c r="STI295" s="309"/>
      <c r="STJ295" s="309"/>
      <c r="STK295" s="309"/>
      <c r="STL295" s="309"/>
      <c r="STM295" s="309"/>
      <c r="STN295" s="309"/>
      <c r="STO295" s="309"/>
      <c r="STP295" s="309"/>
      <c r="STQ295" s="309"/>
      <c r="STR295" s="309"/>
      <c r="STS295" s="309"/>
      <c r="STT295" s="309"/>
      <c r="STU295" s="309"/>
      <c r="STV295" s="309"/>
      <c r="STW295" s="309"/>
      <c r="STX295" s="309"/>
      <c r="STY295" s="309"/>
      <c r="STZ295" s="309"/>
      <c r="SUA295" s="309"/>
      <c r="SUB295" s="309"/>
      <c r="SUC295" s="309"/>
      <c r="SUD295" s="309"/>
      <c r="SUE295" s="309"/>
      <c r="SUF295" s="309"/>
      <c r="SUG295" s="309"/>
      <c r="SUH295" s="309"/>
      <c r="SUI295" s="309"/>
      <c r="SUJ295" s="309"/>
      <c r="SUK295" s="309"/>
      <c r="SUL295" s="309"/>
      <c r="SUM295" s="309"/>
      <c r="SUN295" s="309"/>
      <c r="SUO295" s="309"/>
      <c r="SUP295" s="309"/>
      <c r="SUQ295" s="309"/>
      <c r="SUR295" s="309"/>
      <c r="SUS295" s="309"/>
      <c r="SUT295" s="309"/>
      <c r="SUU295" s="309"/>
      <c r="SUV295" s="309"/>
      <c r="SUW295" s="309"/>
      <c r="SUX295" s="309"/>
      <c r="SUY295" s="309"/>
      <c r="SUZ295" s="309"/>
      <c r="SVA295" s="309"/>
      <c r="SVB295" s="309"/>
      <c r="SVC295" s="309"/>
      <c r="SVD295" s="309"/>
      <c r="SVE295" s="309"/>
      <c r="SVF295" s="309"/>
      <c r="SVG295" s="309"/>
      <c r="SVH295" s="309"/>
      <c r="SVI295" s="309"/>
      <c r="SVJ295" s="309"/>
      <c r="SVK295" s="309"/>
      <c r="SVL295" s="309"/>
      <c r="SVM295" s="309"/>
      <c r="SVN295" s="309"/>
      <c r="SVO295" s="309"/>
      <c r="SVP295" s="309"/>
      <c r="SVQ295" s="309"/>
      <c r="SVR295" s="309"/>
      <c r="SVS295" s="309"/>
      <c r="SVT295" s="309"/>
      <c r="SVU295" s="309"/>
      <c r="SVV295" s="309"/>
      <c r="SVW295" s="309"/>
      <c r="SVX295" s="309"/>
      <c r="SVY295" s="309"/>
      <c r="SVZ295" s="309"/>
      <c r="SWA295" s="309"/>
      <c r="SWB295" s="309"/>
      <c r="SWC295" s="309"/>
      <c r="SWD295" s="309"/>
      <c r="SWE295" s="309"/>
      <c r="SWF295" s="309"/>
      <c r="SWG295" s="309"/>
      <c r="SWH295" s="309"/>
      <c r="SWI295" s="309"/>
      <c r="SWJ295" s="309"/>
      <c r="SWK295" s="309"/>
      <c r="SWL295" s="309"/>
      <c r="SWM295" s="309"/>
      <c r="SWN295" s="309"/>
      <c r="SWO295" s="309"/>
      <c r="SWP295" s="309"/>
      <c r="SWQ295" s="309"/>
      <c r="SWR295" s="309"/>
      <c r="SWS295" s="309"/>
      <c r="SWT295" s="309"/>
      <c r="SWU295" s="309"/>
      <c r="SWV295" s="309"/>
      <c r="SWW295" s="309"/>
      <c r="SWX295" s="309"/>
      <c r="SWY295" s="309"/>
      <c r="SWZ295" s="309"/>
      <c r="SXA295" s="309"/>
      <c r="SXB295" s="309"/>
      <c r="SXC295" s="309"/>
      <c r="SXD295" s="309"/>
      <c r="SXE295" s="309"/>
      <c r="SXF295" s="309"/>
      <c r="SXG295" s="309"/>
      <c r="SXH295" s="309"/>
      <c r="SXI295" s="309"/>
      <c r="SXJ295" s="309"/>
      <c r="SXK295" s="309"/>
      <c r="SXL295" s="309"/>
      <c r="SXM295" s="309"/>
      <c r="SXN295" s="309"/>
      <c r="SXO295" s="309"/>
      <c r="SXP295" s="309"/>
      <c r="SXQ295" s="309"/>
      <c r="SXR295" s="309"/>
      <c r="SXS295" s="309"/>
      <c r="SXT295" s="309"/>
      <c r="SXU295" s="309"/>
      <c r="SXV295" s="309"/>
      <c r="SXW295" s="309"/>
      <c r="SXX295" s="309"/>
      <c r="SXY295" s="309"/>
      <c r="SXZ295" s="309"/>
      <c r="SYA295" s="309"/>
      <c r="SYB295" s="309"/>
      <c r="SYC295" s="309"/>
      <c r="SYD295" s="309"/>
      <c r="SYE295" s="309"/>
      <c r="SYF295" s="309"/>
      <c r="SYG295" s="309"/>
      <c r="SYH295" s="309"/>
      <c r="SYI295" s="309"/>
      <c r="SYJ295" s="309"/>
      <c r="SYK295" s="309"/>
      <c r="SYL295" s="309"/>
      <c r="SYM295" s="309"/>
      <c r="SYN295" s="309"/>
      <c r="SYO295" s="309"/>
      <c r="SYP295" s="309"/>
      <c r="SYQ295" s="309"/>
      <c r="SYR295" s="309"/>
      <c r="SYS295" s="309"/>
      <c r="SYT295" s="309"/>
      <c r="SYU295" s="309"/>
      <c r="SYV295" s="309"/>
      <c r="SYW295" s="309"/>
      <c r="SYX295" s="309"/>
      <c r="SYY295" s="309"/>
      <c r="SYZ295" s="309"/>
      <c r="SZA295" s="309"/>
      <c r="SZB295" s="309"/>
      <c r="SZC295" s="309"/>
      <c r="SZD295" s="309"/>
      <c r="SZE295" s="309"/>
      <c r="SZF295" s="309"/>
      <c r="SZG295" s="309"/>
      <c r="SZH295" s="309"/>
      <c r="SZI295" s="309"/>
      <c r="SZJ295" s="309"/>
      <c r="SZK295" s="309"/>
      <c r="SZL295" s="309"/>
      <c r="SZM295" s="309"/>
      <c r="SZN295" s="309"/>
      <c r="SZO295" s="309"/>
      <c r="SZP295" s="309"/>
      <c r="SZQ295" s="309"/>
      <c r="SZR295" s="309"/>
      <c r="SZS295" s="309"/>
      <c r="SZT295" s="309"/>
      <c r="SZU295" s="309"/>
      <c r="SZV295" s="309"/>
      <c r="SZW295" s="309"/>
      <c r="SZX295" s="309"/>
      <c r="SZY295" s="309"/>
      <c r="SZZ295" s="309"/>
      <c r="TAA295" s="309"/>
      <c r="TAB295" s="309"/>
      <c r="TAC295" s="309"/>
      <c r="TAD295" s="309"/>
      <c r="TAE295" s="309"/>
      <c r="TAF295" s="309"/>
      <c r="TAG295" s="309"/>
      <c r="TAH295" s="309"/>
      <c r="TAI295" s="309"/>
      <c r="TAJ295" s="309"/>
      <c r="TAK295" s="309"/>
      <c r="TAL295" s="309"/>
      <c r="TAM295" s="309"/>
      <c r="TAN295" s="309"/>
      <c r="TAO295" s="309"/>
      <c r="TAP295" s="309"/>
      <c r="TAQ295" s="309"/>
      <c r="TAR295" s="309"/>
      <c r="TAS295" s="309"/>
      <c r="TAT295" s="309"/>
      <c r="TAU295" s="309"/>
      <c r="TAV295" s="309"/>
      <c r="TAW295" s="309"/>
      <c r="TAX295" s="309"/>
      <c r="TAY295" s="309"/>
      <c r="TAZ295" s="309"/>
      <c r="TBA295" s="309"/>
      <c r="TBB295" s="309"/>
      <c r="TBC295" s="309"/>
      <c r="TBD295" s="309"/>
      <c r="TBE295" s="309"/>
      <c r="TBF295" s="309"/>
      <c r="TBG295" s="309"/>
      <c r="TBH295" s="309"/>
      <c r="TBI295" s="309"/>
      <c r="TBJ295" s="309"/>
      <c r="TBK295" s="309"/>
      <c r="TBL295" s="309"/>
      <c r="TBM295" s="309"/>
      <c r="TBN295" s="309"/>
      <c r="TBO295" s="309"/>
      <c r="TBP295" s="309"/>
      <c r="TBQ295" s="309"/>
      <c r="TBR295" s="309"/>
      <c r="TBS295" s="309"/>
      <c r="TBT295" s="309"/>
      <c r="TBU295" s="309"/>
      <c r="TBV295" s="309"/>
      <c r="TBW295" s="309"/>
      <c r="TBX295" s="309"/>
      <c r="TBY295" s="309"/>
      <c r="TBZ295" s="309"/>
      <c r="TCA295" s="309"/>
      <c r="TCB295" s="309"/>
      <c r="TCC295" s="309"/>
      <c r="TCD295" s="309"/>
      <c r="TCE295" s="309"/>
      <c r="TCF295" s="309"/>
      <c r="TCG295" s="309"/>
      <c r="TCH295" s="309"/>
      <c r="TCI295" s="309"/>
      <c r="TCJ295" s="309"/>
      <c r="TCK295" s="309"/>
      <c r="TCL295" s="309"/>
      <c r="TCM295" s="309"/>
      <c r="TCN295" s="309"/>
      <c r="TCO295" s="309"/>
      <c r="TCP295" s="309"/>
      <c r="TCQ295" s="309"/>
      <c r="TCR295" s="309"/>
      <c r="TCS295" s="309"/>
      <c r="TCT295" s="309"/>
      <c r="TCU295" s="309"/>
      <c r="TCV295" s="309"/>
      <c r="TCW295" s="309"/>
      <c r="TCX295" s="309"/>
      <c r="TCY295" s="309"/>
      <c r="TCZ295" s="309"/>
      <c r="TDA295" s="309"/>
      <c r="TDB295" s="309"/>
      <c r="TDC295" s="309"/>
      <c r="TDD295" s="309"/>
      <c r="TDE295" s="309"/>
      <c r="TDF295" s="309"/>
      <c r="TDG295" s="309"/>
      <c r="TDH295" s="309"/>
      <c r="TDI295" s="309"/>
      <c r="TDJ295" s="309"/>
      <c r="TDK295" s="309"/>
      <c r="TDL295" s="309"/>
      <c r="TDM295" s="309"/>
      <c r="TDN295" s="309"/>
      <c r="TDO295" s="309"/>
      <c r="TDP295" s="309"/>
      <c r="TDQ295" s="309"/>
      <c r="TDR295" s="309"/>
      <c r="TDS295" s="309"/>
      <c r="TDT295" s="309"/>
      <c r="TDU295" s="309"/>
      <c r="TDV295" s="309"/>
      <c r="TDW295" s="309"/>
      <c r="TDX295" s="309"/>
      <c r="TDY295" s="309"/>
      <c r="TDZ295" s="309"/>
      <c r="TEA295" s="309"/>
      <c r="TEB295" s="309"/>
      <c r="TEC295" s="309"/>
      <c r="TED295" s="309"/>
      <c r="TEE295" s="309"/>
      <c r="TEF295" s="309"/>
      <c r="TEG295" s="309"/>
      <c r="TEH295" s="309"/>
      <c r="TEI295" s="309"/>
      <c r="TEJ295" s="309"/>
      <c r="TEK295" s="309"/>
      <c r="TEL295" s="309"/>
      <c r="TEM295" s="309"/>
      <c r="TEN295" s="309"/>
      <c r="TEO295" s="309"/>
      <c r="TEP295" s="309"/>
      <c r="TEQ295" s="309"/>
      <c r="TER295" s="309"/>
      <c r="TES295" s="309"/>
      <c r="TET295" s="309"/>
      <c r="TEU295" s="309"/>
      <c r="TEV295" s="309"/>
      <c r="TEW295" s="309"/>
      <c r="TEX295" s="309"/>
      <c r="TEY295" s="309"/>
      <c r="TEZ295" s="309"/>
      <c r="TFA295" s="309"/>
      <c r="TFB295" s="309"/>
      <c r="TFC295" s="309"/>
      <c r="TFD295" s="309"/>
      <c r="TFE295" s="309"/>
      <c r="TFF295" s="309"/>
      <c r="TFG295" s="309"/>
      <c r="TFH295" s="309"/>
      <c r="TFI295" s="309"/>
      <c r="TFJ295" s="309"/>
      <c r="TFK295" s="309"/>
      <c r="TFL295" s="309"/>
      <c r="TFM295" s="309"/>
      <c r="TFN295" s="309"/>
      <c r="TFO295" s="309"/>
      <c r="TFP295" s="309"/>
      <c r="TFQ295" s="309"/>
      <c r="TFR295" s="309"/>
      <c r="TFS295" s="309"/>
      <c r="TFT295" s="309"/>
      <c r="TFU295" s="309"/>
      <c r="TFV295" s="309"/>
      <c r="TFW295" s="309"/>
      <c r="TFX295" s="309"/>
      <c r="TFY295" s="309"/>
      <c r="TFZ295" s="309"/>
      <c r="TGA295" s="309"/>
      <c r="TGB295" s="309"/>
      <c r="TGC295" s="309"/>
      <c r="TGD295" s="309"/>
      <c r="TGE295" s="309"/>
      <c r="TGF295" s="309"/>
      <c r="TGG295" s="309"/>
      <c r="TGH295" s="309"/>
      <c r="TGI295" s="309"/>
      <c r="TGJ295" s="309"/>
      <c r="TGK295" s="309"/>
      <c r="TGL295" s="309"/>
      <c r="TGM295" s="309"/>
      <c r="TGN295" s="309"/>
      <c r="TGO295" s="309"/>
      <c r="TGP295" s="309"/>
      <c r="TGQ295" s="309"/>
      <c r="TGR295" s="309"/>
      <c r="TGS295" s="309"/>
      <c r="TGT295" s="309"/>
      <c r="TGU295" s="309"/>
      <c r="TGV295" s="309"/>
      <c r="TGW295" s="309"/>
      <c r="TGX295" s="309"/>
      <c r="TGY295" s="309"/>
      <c r="TGZ295" s="309"/>
      <c r="THA295" s="309"/>
      <c r="THB295" s="309"/>
      <c r="THC295" s="309"/>
      <c r="THD295" s="309"/>
      <c r="THE295" s="309"/>
      <c r="THF295" s="309"/>
      <c r="THG295" s="309"/>
      <c r="THH295" s="309"/>
      <c r="THI295" s="309"/>
      <c r="THJ295" s="309"/>
      <c r="THK295" s="309"/>
      <c r="THL295" s="309"/>
      <c r="THM295" s="309"/>
      <c r="THN295" s="309"/>
      <c r="THO295" s="309"/>
      <c r="THP295" s="309"/>
      <c r="THQ295" s="309"/>
      <c r="THR295" s="309"/>
      <c r="THS295" s="309"/>
      <c r="THT295" s="309"/>
      <c r="THU295" s="309"/>
      <c r="THV295" s="309"/>
      <c r="THW295" s="309"/>
      <c r="THX295" s="309"/>
      <c r="THY295" s="309"/>
      <c r="THZ295" s="309"/>
      <c r="TIA295" s="309"/>
      <c r="TIB295" s="309"/>
      <c r="TIC295" s="309"/>
      <c r="TID295" s="309"/>
      <c r="TIE295" s="309"/>
      <c r="TIF295" s="309"/>
      <c r="TIG295" s="309"/>
      <c r="TIH295" s="309"/>
      <c r="TII295" s="309"/>
      <c r="TIJ295" s="309"/>
      <c r="TIK295" s="309"/>
      <c r="TIL295" s="309"/>
      <c r="TIM295" s="309"/>
      <c r="TIN295" s="309"/>
      <c r="TIO295" s="309"/>
      <c r="TIP295" s="309"/>
      <c r="TIQ295" s="309"/>
      <c r="TIR295" s="309"/>
      <c r="TIS295" s="309"/>
      <c r="TIT295" s="309"/>
      <c r="TIU295" s="309"/>
      <c r="TIV295" s="309"/>
      <c r="TIW295" s="309"/>
      <c r="TIX295" s="309"/>
      <c r="TIY295" s="309"/>
      <c r="TIZ295" s="309"/>
      <c r="TJA295" s="309"/>
      <c r="TJB295" s="309"/>
      <c r="TJC295" s="309"/>
      <c r="TJD295" s="309"/>
      <c r="TJE295" s="309"/>
      <c r="TJF295" s="309"/>
      <c r="TJG295" s="309"/>
      <c r="TJH295" s="309"/>
      <c r="TJI295" s="309"/>
      <c r="TJJ295" s="309"/>
      <c r="TJK295" s="309"/>
      <c r="TJL295" s="309"/>
      <c r="TJM295" s="309"/>
      <c r="TJN295" s="309"/>
      <c r="TJO295" s="309"/>
      <c r="TJP295" s="309"/>
      <c r="TJQ295" s="309"/>
      <c r="TJR295" s="309"/>
      <c r="TJS295" s="309"/>
      <c r="TJT295" s="309"/>
      <c r="TJU295" s="309"/>
      <c r="TJV295" s="309"/>
      <c r="TJW295" s="309"/>
      <c r="TJX295" s="309"/>
      <c r="TJY295" s="309"/>
      <c r="TJZ295" s="309"/>
      <c r="TKA295" s="309"/>
      <c r="TKB295" s="309"/>
      <c r="TKC295" s="309"/>
      <c r="TKD295" s="309"/>
      <c r="TKE295" s="309"/>
      <c r="TKF295" s="309"/>
      <c r="TKG295" s="309"/>
      <c r="TKH295" s="309"/>
      <c r="TKI295" s="309"/>
      <c r="TKJ295" s="309"/>
      <c r="TKK295" s="309"/>
      <c r="TKL295" s="309"/>
      <c r="TKM295" s="309"/>
      <c r="TKN295" s="309"/>
      <c r="TKO295" s="309"/>
      <c r="TKP295" s="309"/>
      <c r="TKQ295" s="309"/>
      <c r="TKR295" s="309"/>
      <c r="TKS295" s="309"/>
      <c r="TKT295" s="309"/>
      <c r="TKU295" s="309"/>
      <c r="TKV295" s="309"/>
      <c r="TKW295" s="309"/>
      <c r="TKX295" s="309"/>
      <c r="TKY295" s="309"/>
      <c r="TKZ295" s="309"/>
      <c r="TLA295" s="309"/>
      <c r="TLB295" s="309"/>
      <c r="TLC295" s="309"/>
      <c r="TLD295" s="309"/>
      <c r="TLE295" s="309"/>
      <c r="TLF295" s="309"/>
      <c r="TLG295" s="309"/>
      <c r="TLH295" s="309"/>
      <c r="TLI295" s="309"/>
      <c r="TLJ295" s="309"/>
      <c r="TLK295" s="309"/>
      <c r="TLL295" s="309"/>
      <c r="TLM295" s="309"/>
      <c r="TLN295" s="309"/>
      <c r="TLO295" s="309"/>
      <c r="TLP295" s="309"/>
      <c r="TLQ295" s="309"/>
      <c r="TLR295" s="309"/>
      <c r="TLS295" s="309"/>
      <c r="TLT295" s="309"/>
      <c r="TLU295" s="309"/>
      <c r="TLV295" s="309"/>
      <c r="TLW295" s="309"/>
      <c r="TLX295" s="309"/>
      <c r="TLY295" s="309"/>
      <c r="TLZ295" s="309"/>
      <c r="TMA295" s="309"/>
      <c r="TMB295" s="309"/>
      <c r="TMC295" s="309"/>
      <c r="TMD295" s="309"/>
      <c r="TME295" s="309"/>
      <c r="TMF295" s="309"/>
      <c r="TMG295" s="309"/>
      <c r="TMH295" s="309"/>
      <c r="TMI295" s="309"/>
      <c r="TMJ295" s="309"/>
      <c r="TMK295" s="309"/>
      <c r="TML295" s="309"/>
      <c r="TMM295" s="309"/>
      <c r="TMN295" s="309"/>
      <c r="TMO295" s="309"/>
      <c r="TMP295" s="309"/>
      <c r="TMQ295" s="309"/>
      <c r="TMR295" s="309"/>
      <c r="TMS295" s="309"/>
      <c r="TMT295" s="309"/>
      <c r="TMU295" s="309"/>
      <c r="TMV295" s="309"/>
      <c r="TMW295" s="309"/>
      <c r="TMX295" s="309"/>
      <c r="TMY295" s="309"/>
      <c r="TMZ295" s="309"/>
      <c r="TNA295" s="309"/>
      <c r="TNB295" s="309"/>
      <c r="TNC295" s="309"/>
      <c r="TND295" s="309"/>
      <c r="TNE295" s="309"/>
      <c r="TNF295" s="309"/>
      <c r="TNG295" s="309"/>
      <c r="TNH295" s="309"/>
      <c r="TNI295" s="309"/>
      <c r="TNJ295" s="309"/>
      <c r="TNK295" s="309"/>
      <c r="TNL295" s="309"/>
      <c r="TNM295" s="309"/>
      <c r="TNN295" s="309"/>
      <c r="TNO295" s="309"/>
      <c r="TNP295" s="309"/>
      <c r="TNQ295" s="309"/>
      <c r="TNR295" s="309"/>
      <c r="TNS295" s="309"/>
      <c r="TNT295" s="309"/>
      <c r="TNU295" s="309"/>
      <c r="TNV295" s="309"/>
      <c r="TNW295" s="309"/>
      <c r="TNX295" s="309"/>
      <c r="TNY295" s="309"/>
      <c r="TNZ295" s="309"/>
      <c r="TOA295" s="309"/>
      <c r="TOB295" s="309"/>
      <c r="TOC295" s="309"/>
      <c r="TOD295" s="309"/>
      <c r="TOE295" s="309"/>
      <c r="TOF295" s="309"/>
      <c r="TOG295" s="309"/>
      <c r="TOH295" s="309"/>
      <c r="TOI295" s="309"/>
      <c r="TOJ295" s="309"/>
      <c r="TOK295" s="309"/>
      <c r="TOL295" s="309"/>
      <c r="TOM295" s="309"/>
      <c r="TON295" s="309"/>
      <c r="TOO295" s="309"/>
      <c r="TOP295" s="309"/>
      <c r="TOQ295" s="309"/>
      <c r="TOR295" s="309"/>
      <c r="TOS295" s="309"/>
      <c r="TOT295" s="309"/>
      <c r="TOU295" s="309"/>
      <c r="TOV295" s="309"/>
      <c r="TOW295" s="309"/>
      <c r="TOX295" s="309"/>
      <c r="TOY295" s="309"/>
      <c r="TOZ295" s="309"/>
      <c r="TPA295" s="309"/>
      <c r="TPB295" s="309"/>
      <c r="TPC295" s="309"/>
      <c r="TPD295" s="309"/>
      <c r="TPE295" s="309"/>
      <c r="TPF295" s="309"/>
      <c r="TPG295" s="309"/>
      <c r="TPH295" s="309"/>
      <c r="TPI295" s="309"/>
      <c r="TPJ295" s="309"/>
      <c r="TPK295" s="309"/>
      <c r="TPL295" s="309"/>
      <c r="TPM295" s="309"/>
      <c r="TPN295" s="309"/>
      <c r="TPO295" s="309"/>
      <c r="TPP295" s="309"/>
      <c r="TPQ295" s="309"/>
      <c r="TPR295" s="309"/>
      <c r="TPS295" s="309"/>
      <c r="TPT295" s="309"/>
      <c r="TPU295" s="309"/>
      <c r="TPV295" s="309"/>
      <c r="TPW295" s="309"/>
      <c r="TPX295" s="309"/>
      <c r="TPY295" s="309"/>
      <c r="TPZ295" s="309"/>
      <c r="TQA295" s="309"/>
      <c r="TQB295" s="309"/>
      <c r="TQC295" s="309"/>
      <c r="TQD295" s="309"/>
      <c r="TQE295" s="309"/>
      <c r="TQF295" s="309"/>
      <c r="TQG295" s="309"/>
      <c r="TQH295" s="309"/>
      <c r="TQI295" s="309"/>
      <c r="TQJ295" s="309"/>
      <c r="TQK295" s="309"/>
      <c r="TQL295" s="309"/>
      <c r="TQM295" s="309"/>
      <c r="TQN295" s="309"/>
      <c r="TQO295" s="309"/>
      <c r="TQP295" s="309"/>
      <c r="TQQ295" s="309"/>
      <c r="TQR295" s="309"/>
      <c r="TQS295" s="309"/>
      <c r="TQT295" s="309"/>
      <c r="TQU295" s="309"/>
      <c r="TQV295" s="309"/>
      <c r="TQW295" s="309"/>
      <c r="TQX295" s="309"/>
      <c r="TQY295" s="309"/>
      <c r="TQZ295" s="309"/>
      <c r="TRA295" s="309"/>
      <c r="TRB295" s="309"/>
      <c r="TRC295" s="309"/>
      <c r="TRD295" s="309"/>
      <c r="TRE295" s="309"/>
      <c r="TRF295" s="309"/>
      <c r="TRG295" s="309"/>
      <c r="TRH295" s="309"/>
      <c r="TRI295" s="309"/>
      <c r="TRJ295" s="309"/>
      <c r="TRK295" s="309"/>
      <c r="TRL295" s="309"/>
      <c r="TRM295" s="309"/>
      <c r="TRN295" s="309"/>
      <c r="TRO295" s="309"/>
      <c r="TRP295" s="309"/>
      <c r="TRQ295" s="309"/>
      <c r="TRR295" s="309"/>
      <c r="TRS295" s="309"/>
      <c r="TRT295" s="309"/>
      <c r="TRU295" s="309"/>
      <c r="TRV295" s="309"/>
      <c r="TRW295" s="309"/>
      <c r="TRX295" s="309"/>
      <c r="TRY295" s="309"/>
      <c r="TRZ295" s="309"/>
      <c r="TSA295" s="309"/>
      <c r="TSB295" s="309"/>
      <c r="TSC295" s="309"/>
      <c r="TSD295" s="309"/>
      <c r="TSE295" s="309"/>
      <c r="TSF295" s="309"/>
      <c r="TSG295" s="309"/>
      <c r="TSH295" s="309"/>
      <c r="TSI295" s="309"/>
      <c r="TSJ295" s="309"/>
      <c r="TSK295" s="309"/>
      <c r="TSL295" s="309"/>
      <c r="TSM295" s="309"/>
      <c r="TSN295" s="309"/>
      <c r="TSO295" s="309"/>
      <c r="TSP295" s="309"/>
      <c r="TSQ295" s="309"/>
      <c r="TSR295" s="309"/>
      <c r="TSS295" s="309"/>
      <c r="TST295" s="309"/>
      <c r="TSU295" s="309"/>
      <c r="TSV295" s="309"/>
      <c r="TSW295" s="309"/>
      <c r="TSX295" s="309"/>
      <c r="TSY295" s="309"/>
      <c r="TSZ295" s="309"/>
      <c r="TTA295" s="309"/>
      <c r="TTB295" s="309"/>
      <c r="TTC295" s="309"/>
      <c r="TTD295" s="309"/>
      <c r="TTE295" s="309"/>
      <c r="TTF295" s="309"/>
      <c r="TTG295" s="309"/>
      <c r="TTH295" s="309"/>
      <c r="TTI295" s="309"/>
      <c r="TTJ295" s="309"/>
      <c r="TTK295" s="309"/>
      <c r="TTL295" s="309"/>
      <c r="TTM295" s="309"/>
      <c r="TTN295" s="309"/>
      <c r="TTO295" s="309"/>
      <c r="TTP295" s="309"/>
      <c r="TTQ295" s="309"/>
      <c r="TTR295" s="309"/>
      <c r="TTS295" s="309"/>
      <c r="TTT295" s="309"/>
      <c r="TTU295" s="309"/>
      <c r="TTV295" s="309"/>
      <c r="TTW295" s="309"/>
      <c r="TTX295" s="309"/>
      <c r="TTY295" s="309"/>
      <c r="TTZ295" s="309"/>
      <c r="TUA295" s="309"/>
      <c r="TUB295" s="309"/>
      <c r="TUC295" s="309"/>
      <c r="TUD295" s="309"/>
      <c r="TUE295" s="309"/>
      <c r="TUF295" s="309"/>
      <c r="TUG295" s="309"/>
      <c r="TUH295" s="309"/>
      <c r="TUI295" s="309"/>
      <c r="TUJ295" s="309"/>
      <c r="TUK295" s="309"/>
      <c r="TUL295" s="309"/>
      <c r="TUM295" s="309"/>
      <c r="TUN295" s="309"/>
      <c r="TUO295" s="309"/>
      <c r="TUP295" s="309"/>
      <c r="TUQ295" s="309"/>
      <c r="TUR295" s="309"/>
      <c r="TUS295" s="309"/>
      <c r="TUT295" s="309"/>
      <c r="TUU295" s="309"/>
      <c r="TUV295" s="309"/>
      <c r="TUW295" s="309"/>
      <c r="TUX295" s="309"/>
      <c r="TUY295" s="309"/>
      <c r="TUZ295" s="309"/>
      <c r="TVA295" s="309"/>
      <c r="TVB295" s="309"/>
      <c r="TVC295" s="309"/>
      <c r="TVD295" s="309"/>
      <c r="TVE295" s="309"/>
      <c r="TVF295" s="309"/>
      <c r="TVG295" s="309"/>
      <c r="TVH295" s="309"/>
      <c r="TVI295" s="309"/>
      <c r="TVJ295" s="309"/>
      <c r="TVK295" s="309"/>
      <c r="TVL295" s="309"/>
      <c r="TVM295" s="309"/>
      <c r="TVN295" s="309"/>
      <c r="TVO295" s="309"/>
      <c r="TVP295" s="309"/>
      <c r="TVQ295" s="309"/>
      <c r="TVR295" s="309"/>
      <c r="TVS295" s="309"/>
      <c r="TVT295" s="309"/>
      <c r="TVU295" s="309"/>
      <c r="TVV295" s="309"/>
      <c r="TVW295" s="309"/>
      <c r="TVX295" s="309"/>
      <c r="TVY295" s="309"/>
      <c r="TVZ295" s="309"/>
      <c r="TWA295" s="309"/>
      <c r="TWB295" s="309"/>
      <c r="TWC295" s="309"/>
      <c r="TWD295" s="309"/>
      <c r="TWE295" s="309"/>
      <c r="TWF295" s="309"/>
      <c r="TWG295" s="309"/>
      <c r="TWH295" s="309"/>
      <c r="TWI295" s="309"/>
      <c r="TWJ295" s="309"/>
      <c r="TWK295" s="309"/>
      <c r="TWL295" s="309"/>
      <c r="TWM295" s="309"/>
      <c r="TWN295" s="309"/>
      <c r="TWO295" s="309"/>
      <c r="TWP295" s="309"/>
      <c r="TWQ295" s="309"/>
      <c r="TWR295" s="309"/>
      <c r="TWS295" s="309"/>
      <c r="TWT295" s="309"/>
      <c r="TWU295" s="309"/>
      <c r="TWV295" s="309"/>
      <c r="TWW295" s="309"/>
      <c r="TWX295" s="309"/>
      <c r="TWY295" s="309"/>
      <c r="TWZ295" s="309"/>
      <c r="TXA295" s="309"/>
      <c r="TXB295" s="309"/>
      <c r="TXC295" s="309"/>
      <c r="TXD295" s="309"/>
      <c r="TXE295" s="309"/>
      <c r="TXF295" s="309"/>
      <c r="TXG295" s="309"/>
      <c r="TXH295" s="309"/>
      <c r="TXI295" s="309"/>
      <c r="TXJ295" s="309"/>
      <c r="TXK295" s="309"/>
      <c r="TXL295" s="309"/>
      <c r="TXM295" s="309"/>
      <c r="TXN295" s="309"/>
      <c r="TXO295" s="309"/>
      <c r="TXP295" s="309"/>
      <c r="TXQ295" s="309"/>
      <c r="TXR295" s="309"/>
      <c r="TXS295" s="309"/>
      <c r="TXT295" s="309"/>
      <c r="TXU295" s="309"/>
      <c r="TXV295" s="309"/>
      <c r="TXW295" s="309"/>
      <c r="TXX295" s="309"/>
      <c r="TXY295" s="309"/>
      <c r="TXZ295" s="309"/>
      <c r="TYA295" s="309"/>
      <c r="TYB295" s="309"/>
      <c r="TYC295" s="309"/>
      <c r="TYD295" s="309"/>
      <c r="TYE295" s="309"/>
      <c r="TYF295" s="309"/>
      <c r="TYG295" s="309"/>
      <c r="TYH295" s="309"/>
      <c r="TYI295" s="309"/>
      <c r="TYJ295" s="309"/>
      <c r="TYK295" s="309"/>
      <c r="TYL295" s="309"/>
      <c r="TYM295" s="309"/>
      <c r="TYN295" s="309"/>
      <c r="TYO295" s="309"/>
      <c r="TYP295" s="309"/>
      <c r="TYQ295" s="309"/>
      <c r="TYR295" s="309"/>
      <c r="TYS295" s="309"/>
      <c r="TYT295" s="309"/>
      <c r="TYU295" s="309"/>
      <c r="TYV295" s="309"/>
      <c r="TYW295" s="309"/>
      <c r="TYX295" s="309"/>
      <c r="TYY295" s="309"/>
      <c r="TYZ295" s="309"/>
      <c r="TZA295" s="309"/>
      <c r="TZB295" s="309"/>
      <c r="TZC295" s="309"/>
      <c r="TZD295" s="309"/>
      <c r="TZE295" s="309"/>
      <c r="TZF295" s="309"/>
      <c r="TZG295" s="309"/>
      <c r="TZH295" s="309"/>
      <c r="TZI295" s="309"/>
      <c r="TZJ295" s="309"/>
      <c r="TZK295" s="309"/>
      <c r="TZL295" s="309"/>
      <c r="TZM295" s="309"/>
      <c r="TZN295" s="309"/>
      <c r="TZO295" s="309"/>
      <c r="TZP295" s="309"/>
      <c r="TZQ295" s="309"/>
      <c r="TZR295" s="309"/>
      <c r="TZS295" s="309"/>
      <c r="TZT295" s="309"/>
      <c r="TZU295" s="309"/>
      <c r="TZV295" s="309"/>
      <c r="TZW295" s="309"/>
      <c r="TZX295" s="309"/>
      <c r="TZY295" s="309"/>
      <c r="TZZ295" s="309"/>
      <c r="UAA295" s="309"/>
      <c r="UAB295" s="309"/>
      <c r="UAC295" s="309"/>
      <c r="UAD295" s="309"/>
      <c r="UAE295" s="309"/>
      <c r="UAF295" s="309"/>
      <c r="UAG295" s="309"/>
      <c r="UAH295" s="309"/>
      <c r="UAI295" s="309"/>
      <c r="UAJ295" s="309"/>
      <c r="UAK295" s="309"/>
      <c r="UAL295" s="309"/>
      <c r="UAM295" s="309"/>
      <c r="UAN295" s="309"/>
      <c r="UAO295" s="309"/>
      <c r="UAP295" s="309"/>
      <c r="UAQ295" s="309"/>
      <c r="UAR295" s="309"/>
      <c r="UAS295" s="309"/>
      <c r="UAT295" s="309"/>
      <c r="UAU295" s="309"/>
      <c r="UAV295" s="309"/>
      <c r="UAW295" s="309"/>
      <c r="UAX295" s="309"/>
      <c r="UAY295" s="309"/>
      <c r="UAZ295" s="309"/>
      <c r="UBA295" s="309"/>
      <c r="UBB295" s="309"/>
      <c r="UBC295" s="309"/>
      <c r="UBD295" s="309"/>
      <c r="UBE295" s="309"/>
      <c r="UBF295" s="309"/>
      <c r="UBG295" s="309"/>
      <c r="UBH295" s="309"/>
      <c r="UBI295" s="309"/>
      <c r="UBJ295" s="309"/>
      <c r="UBK295" s="309"/>
      <c r="UBL295" s="309"/>
      <c r="UBM295" s="309"/>
      <c r="UBN295" s="309"/>
      <c r="UBO295" s="309"/>
      <c r="UBP295" s="309"/>
      <c r="UBQ295" s="309"/>
      <c r="UBR295" s="309"/>
      <c r="UBS295" s="309"/>
      <c r="UBT295" s="309"/>
      <c r="UBU295" s="309"/>
      <c r="UBV295" s="309"/>
      <c r="UBW295" s="309"/>
      <c r="UBX295" s="309"/>
      <c r="UBY295" s="309"/>
      <c r="UBZ295" s="309"/>
      <c r="UCA295" s="309"/>
      <c r="UCB295" s="309"/>
      <c r="UCC295" s="309"/>
      <c r="UCD295" s="309"/>
      <c r="UCE295" s="309"/>
      <c r="UCF295" s="309"/>
      <c r="UCG295" s="309"/>
      <c r="UCH295" s="309"/>
      <c r="UCI295" s="309"/>
      <c r="UCJ295" s="309"/>
      <c r="UCK295" s="309"/>
      <c r="UCL295" s="309"/>
      <c r="UCM295" s="309"/>
      <c r="UCN295" s="309"/>
      <c r="UCO295" s="309"/>
      <c r="UCP295" s="309"/>
      <c r="UCQ295" s="309"/>
      <c r="UCR295" s="309"/>
      <c r="UCS295" s="309"/>
      <c r="UCT295" s="309"/>
      <c r="UCU295" s="309"/>
      <c r="UCV295" s="309"/>
      <c r="UCW295" s="309"/>
      <c r="UCX295" s="309"/>
      <c r="UCY295" s="309"/>
      <c r="UCZ295" s="309"/>
      <c r="UDA295" s="309"/>
      <c r="UDB295" s="309"/>
      <c r="UDC295" s="309"/>
      <c r="UDD295" s="309"/>
      <c r="UDE295" s="309"/>
      <c r="UDF295" s="309"/>
      <c r="UDG295" s="309"/>
      <c r="UDH295" s="309"/>
      <c r="UDI295" s="309"/>
      <c r="UDJ295" s="309"/>
      <c r="UDK295" s="309"/>
      <c r="UDL295" s="309"/>
      <c r="UDM295" s="309"/>
      <c r="UDN295" s="309"/>
      <c r="UDO295" s="309"/>
      <c r="UDP295" s="309"/>
      <c r="UDQ295" s="309"/>
      <c r="UDR295" s="309"/>
      <c r="UDS295" s="309"/>
      <c r="UDT295" s="309"/>
      <c r="UDU295" s="309"/>
      <c r="UDV295" s="309"/>
      <c r="UDW295" s="309"/>
      <c r="UDX295" s="309"/>
      <c r="UDY295" s="309"/>
      <c r="UDZ295" s="309"/>
      <c r="UEA295" s="309"/>
      <c r="UEB295" s="309"/>
      <c r="UEC295" s="309"/>
      <c r="UED295" s="309"/>
      <c r="UEE295" s="309"/>
      <c r="UEF295" s="309"/>
      <c r="UEG295" s="309"/>
      <c r="UEH295" s="309"/>
      <c r="UEI295" s="309"/>
      <c r="UEJ295" s="309"/>
      <c r="UEK295" s="309"/>
      <c r="UEL295" s="309"/>
      <c r="UEM295" s="309"/>
      <c r="UEN295" s="309"/>
      <c r="UEO295" s="309"/>
      <c r="UEP295" s="309"/>
      <c r="UEQ295" s="309"/>
      <c r="UER295" s="309"/>
      <c r="UES295" s="309"/>
      <c r="UET295" s="309"/>
      <c r="UEU295" s="309"/>
      <c r="UEV295" s="309"/>
      <c r="UEW295" s="309"/>
      <c r="UEX295" s="309"/>
      <c r="UEY295" s="309"/>
      <c r="UEZ295" s="309"/>
      <c r="UFA295" s="309"/>
      <c r="UFB295" s="309"/>
      <c r="UFC295" s="309"/>
      <c r="UFD295" s="309"/>
      <c r="UFE295" s="309"/>
      <c r="UFF295" s="309"/>
      <c r="UFG295" s="309"/>
      <c r="UFH295" s="309"/>
      <c r="UFI295" s="309"/>
      <c r="UFJ295" s="309"/>
      <c r="UFK295" s="309"/>
      <c r="UFL295" s="309"/>
      <c r="UFM295" s="309"/>
      <c r="UFN295" s="309"/>
      <c r="UFO295" s="309"/>
      <c r="UFP295" s="309"/>
      <c r="UFQ295" s="309"/>
      <c r="UFR295" s="309"/>
      <c r="UFS295" s="309"/>
      <c r="UFT295" s="309"/>
      <c r="UFU295" s="309"/>
      <c r="UFV295" s="309"/>
      <c r="UFW295" s="309"/>
      <c r="UFX295" s="309"/>
      <c r="UFY295" s="309"/>
      <c r="UFZ295" s="309"/>
      <c r="UGA295" s="309"/>
      <c r="UGB295" s="309"/>
      <c r="UGC295" s="309"/>
      <c r="UGD295" s="309"/>
      <c r="UGE295" s="309"/>
      <c r="UGF295" s="309"/>
      <c r="UGG295" s="309"/>
      <c r="UGH295" s="309"/>
      <c r="UGI295" s="309"/>
      <c r="UGJ295" s="309"/>
      <c r="UGK295" s="309"/>
      <c r="UGL295" s="309"/>
      <c r="UGM295" s="309"/>
      <c r="UGN295" s="309"/>
      <c r="UGO295" s="309"/>
      <c r="UGP295" s="309"/>
      <c r="UGQ295" s="309"/>
      <c r="UGR295" s="309"/>
      <c r="UGS295" s="309"/>
      <c r="UGT295" s="309"/>
      <c r="UGU295" s="309"/>
      <c r="UGV295" s="309"/>
      <c r="UGW295" s="309"/>
      <c r="UGX295" s="309"/>
      <c r="UGY295" s="309"/>
      <c r="UGZ295" s="309"/>
      <c r="UHA295" s="309"/>
      <c r="UHB295" s="309"/>
      <c r="UHC295" s="309"/>
      <c r="UHD295" s="309"/>
      <c r="UHE295" s="309"/>
      <c r="UHF295" s="309"/>
      <c r="UHG295" s="309"/>
      <c r="UHH295" s="309"/>
      <c r="UHI295" s="309"/>
      <c r="UHJ295" s="309"/>
      <c r="UHK295" s="309"/>
      <c r="UHL295" s="309"/>
      <c r="UHM295" s="309"/>
      <c r="UHN295" s="309"/>
      <c r="UHO295" s="309"/>
      <c r="UHP295" s="309"/>
      <c r="UHQ295" s="309"/>
      <c r="UHR295" s="309"/>
      <c r="UHS295" s="309"/>
      <c r="UHT295" s="309"/>
      <c r="UHU295" s="309"/>
      <c r="UHV295" s="309"/>
      <c r="UHW295" s="309"/>
      <c r="UHX295" s="309"/>
      <c r="UHY295" s="309"/>
      <c r="UHZ295" s="309"/>
      <c r="UIA295" s="309"/>
      <c r="UIB295" s="309"/>
      <c r="UIC295" s="309"/>
      <c r="UID295" s="309"/>
      <c r="UIE295" s="309"/>
      <c r="UIF295" s="309"/>
      <c r="UIG295" s="309"/>
      <c r="UIH295" s="309"/>
      <c r="UII295" s="309"/>
      <c r="UIJ295" s="309"/>
      <c r="UIK295" s="309"/>
      <c r="UIL295" s="309"/>
      <c r="UIM295" s="309"/>
      <c r="UIN295" s="309"/>
      <c r="UIO295" s="309"/>
      <c r="UIP295" s="309"/>
      <c r="UIQ295" s="309"/>
      <c r="UIR295" s="309"/>
      <c r="UIS295" s="309"/>
      <c r="UIT295" s="309"/>
      <c r="UIU295" s="309"/>
      <c r="UIV295" s="309"/>
      <c r="UIW295" s="309"/>
      <c r="UIX295" s="309"/>
      <c r="UIY295" s="309"/>
      <c r="UIZ295" s="309"/>
      <c r="UJA295" s="309"/>
      <c r="UJB295" s="309"/>
      <c r="UJC295" s="309"/>
      <c r="UJD295" s="309"/>
      <c r="UJE295" s="309"/>
      <c r="UJF295" s="309"/>
      <c r="UJG295" s="309"/>
      <c r="UJH295" s="309"/>
      <c r="UJI295" s="309"/>
      <c r="UJJ295" s="309"/>
      <c r="UJK295" s="309"/>
      <c r="UJL295" s="309"/>
      <c r="UJM295" s="309"/>
      <c r="UJN295" s="309"/>
      <c r="UJO295" s="309"/>
      <c r="UJP295" s="309"/>
      <c r="UJQ295" s="309"/>
      <c r="UJR295" s="309"/>
      <c r="UJS295" s="309"/>
      <c r="UJT295" s="309"/>
      <c r="UJU295" s="309"/>
      <c r="UJV295" s="309"/>
      <c r="UJW295" s="309"/>
      <c r="UJX295" s="309"/>
      <c r="UJY295" s="309"/>
      <c r="UJZ295" s="309"/>
      <c r="UKA295" s="309"/>
      <c r="UKB295" s="309"/>
      <c r="UKC295" s="309"/>
      <c r="UKD295" s="309"/>
      <c r="UKE295" s="309"/>
      <c r="UKF295" s="309"/>
      <c r="UKG295" s="309"/>
      <c r="UKH295" s="309"/>
      <c r="UKI295" s="309"/>
      <c r="UKJ295" s="309"/>
      <c r="UKK295" s="309"/>
      <c r="UKL295" s="309"/>
      <c r="UKM295" s="309"/>
      <c r="UKN295" s="309"/>
      <c r="UKO295" s="309"/>
      <c r="UKP295" s="309"/>
      <c r="UKQ295" s="309"/>
      <c r="UKR295" s="309"/>
      <c r="UKS295" s="309"/>
      <c r="UKT295" s="309"/>
      <c r="UKU295" s="309"/>
      <c r="UKV295" s="309"/>
      <c r="UKW295" s="309"/>
      <c r="UKX295" s="309"/>
      <c r="UKY295" s="309"/>
      <c r="UKZ295" s="309"/>
      <c r="ULA295" s="309"/>
      <c r="ULB295" s="309"/>
      <c r="ULC295" s="309"/>
      <c r="ULD295" s="309"/>
      <c r="ULE295" s="309"/>
      <c r="ULF295" s="309"/>
      <c r="ULG295" s="309"/>
      <c r="ULH295" s="309"/>
      <c r="ULI295" s="309"/>
      <c r="ULJ295" s="309"/>
      <c r="ULK295" s="309"/>
      <c r="ULL295" s="309"/>
      <c r="ULM295" s="309"/>
      <c r="ULN295" s="309"/>
      <c r="ULO295" s="309"/>
      <c r="ULP295" s="309"/>
      <c r="ULQ295" s="309"/>
      <c r="ULR295" s="309"/>
      <c r="ULS295" s="309"/>
      <c r="ULT295" s="309"/>
      <c r="ULU295" s="309"/>
      <c r="ULV295" s="309"/>
      <c r="ULW295" s="309"/>
      <c r="ULX295" s="309"/>
      <c r="ULY295" s="309"/>
      <c r="ULZ295" s="309"/>
      <c r="UMA295" s="309"/>
      <c r="UMB295" s="309"/>
      <c r="UMC295" s="309"/>
      <c r="UMD295" s="309"/>
      <c r="UME295" s="309"/>
      <c r="UMF295" s="309"/>
      <c r="UMG295" s="309"/>
      <c r="UMH295" s="309"/>
      <c r="UMI295" s="309"/>
      <c r="UMJ295" s="309"/>
      <c r="UMK295" s="309"/>
      <c r="UML295" s="309"/>
      <c r="UMM295" s="309"/>
      <c r="UMN295" s="309"/>
      <c r="UMO295" s="309"/>
      <c r="UMP295" s="309"/>
      <c r="UMQ295" s="309"/>
      <c r="UMR295" s="309"/>
      <c r="UMS295" s="309"/>
      <c r="UMT295" s="309"/>
      <c r="UMU295" s="309"/>
      <c r="UMV295" s="309"/>
      <c r="UMW295" s="309"/>
      <c r="UMX295" s="309"/>
      <c r="UMY295" s="309"/>
      <c r="UMZ295" s="309"/>
      <c r="UNA295" s="309"/>
      <c r="UNB295" s="309"/>
      <c r="UNC295" s="309"/>
      <c r="UND295" s="309"/>
      <c r="UNE295" s="309"/>
      <c r="UNF295" s="309"/>
      <c r="UNG295" s="309"/>
      <c r="UNH295" s="309"/>
      <c r="UNI295" s="309"/>
      <c r="UNJ295" s="309"/>
      <c r="UNK295" s="309"/>
      <c r="UNL295" s="309"/>
      <c r="UNM295" s="309"/>
      <c r="UNN295" s="309"/>
      <c r="UNO295" s="309"/>
      <c r="UNP295" s="309"/>
      <c r="UNQ295" s="309"/>
      <c r="UNR295" s="309"/>
      <c r="UNS295" s="309"/>
      <c r="UNT295" s="309"/>
      <c r="UNU295" s="309"/>
      <c r="UNV295" s="309"/>
      <c r="UNW295" s="309"/>
      <c r="UNX295" s="309"/>
      <c r="UNY295" s="309"/>
      <c r="UNZ295" s="309"/>
      <c r="UOA295" s="309"/>
      <c r="UOB295" s="309"/>
      <c r="UOC295" s="309"/>
      <c r="UOD295" s="309"/>
      <c r="UOE295" s="309"/>
      <c r="UOF295" s="309"/>
      <c r="UOG295" s="309"/>
      <c r="UOH295" s="309"/>
      <c r="UOI295" s="309"/>
      <c r="UOJ295" s="309"/>
      <c r="UOK295" s="309"/>
      <c r="UOL295" s="309"/>
      <c r="UOM295" s="309"/>
      <c r="UON295" s="309"/>
      <c r="UOO295" s="309"/>
      <c r="UOP295" s="309"/>
      <c r="UOQ295" s="309"/>
      <c r="UOR295" s="309"/>
      <c r="UOS295" s="309"/>
      <c r="UOT295" s="309"/>
      <c r="UOU295" s="309"/>
      <c r="UOV295" s="309"/>
      <c r="UOW295" s="309"/>
      <c r="UOX295" s="309"/>
      <c r="UOY295" s="309"/>
      <c r="UOZ295" s="309"/>
      <c r="UPA295" s="309"/>
      <c r="UPB295" s="309"/>
      <c r="UPC295" s="309"/>
      <c r="UPD295" s="309"/>
      <c r="UPE295" s="309"/>
      <c r="UPF295" s="309"/>
      <c r="UPG295" s="309"/>
      <c r="UPH295" s="309"/>
      <c r="UPI295" s="309"/>
      <c r="UPJ295" s="309"/>
      <c r="UPK295" s="309"/>
      <c r="UPL295" s="309"/>
      <c r="UPM295" s="309"/>
      <c r="UPN295" s="309"/>
      <c r="UPO295" s="309"/>
      <c r="UPP295" s="309"/>
      <c r="UPQ295" s="309"/>
      <c r="UPR295" s="309"/>
      <c r="UPS295" s="309"/>
      <c r="UPT295" s="309"/>
      <c r="UPU295" s="309"/>
      <c r="UPV295" s="309"/>
      <c r="UPW295" s="309"/>
      <c r="UPX295" s="309"/>
      <c r="UPY295" s="309"/>
      <c r="UPZ295" s="309"/>
      <c r="UQA295" s="309"/>
      <c r="UQB295" s="309"/>
      <c r="UQC295" s="309"/>
      <c r="UQD295" s="309"/>
      <c r="UQE295" s="309"/>
      <c r="UQF295" s="309"/>
      <c r="UQG295" s="309"/>
      <c r="UQH295" s="309"/>
      <c r="UQI295" s="309"/>
      <c r="UQJ295" s="309"/>
      <c r="UQK295" s="309"/>
      <c r="UQL295" s="309"/>
      <c r="UQM295" s="309"/>
      <c r="UQN295" s="309"/>
      <c r="UQO295" s="309"/>
      <c r="UQP295" s="309"/>
      <c r="UQQ295" s="309"/>
      <c r="UQR295" s="309"/>
      <c r="UQS295" s="309"/>
      <c r="UQT295" s="309"/>
      <c r="UQU295" s="309"/>
      <c r="UQV295" s="309"/>
      <c r="UQW295" s="309"/>
      <c r="UQX295" s="309"/>
      <c r="UQY295" s="309"/>
      <c r="UQZ295" s="309"/>
      <c r="URA295" s="309"/>
      <c r="URB295" s="309"/>
      <c r="URC295" s="309"/>
      <c r="URD295" s="309"/>
      <c r="URE295" s="309"/>
      <c r="URF295" s="309"/>
      <c r="URG295" s="309"/>
      <c r="URH295" s="309"/>
      <c r="URI295" s="309"/>
      <c r="URJ295" s="309"/>
      <c r="URK295" s="309"/>
      <c r="URL295" s="309"/>
      <c r="URM295" s="309"/>
      <c r="URN295" s="309"/>
      <c r="URO295" s="309"/>
      <c r="URP295" s="309"/>
      <c r="URQ295" s="309"/>
      <c r="URR295" s="309"/>
      <c r="URS295" s="309"/>
      <c r="URT295" s="309"/>
      <c r="URU295" s="309"/>
      <c r="URV295" s="309"/>
      <c r="URW295" s="309"/>
      <c r="URX295" s="309"/>
      <c r="URY295" s="309"/>
      <c r="URZ295" s="309"/>
      <c r="USA295" s="309"/>
      <c r="USB295" s="309"/>
      <c r="USC295" s="309"/>
      <c r="USD295" s="309"/>
      <c r="USE295" s="309"/>
      <c r="USF295" s="309"/>
      <c r="USG295" s="309"/>
      <c r="USH295" s="309"/>
      <c r="USI295" s="309"/>
      <c r="USJ295" s="309"/>
      <c r="USK295" s="309"/>
      <c r="USL295" s="309"/>
      <c r="USM295" s="309"/>
      <c r="USN295" s="309"/>
      <c r="USO295" s="309"/>
      <c r="USP295" s="309"/>
      <c r="USQ295" s="309"/>
      <c r="USR295" s="309"/>
      <c r="USS295" s="309"/>
      <c r="UST295" s="309"/>
      <c r="USU295" s="309"/>
      <c r="USV295" s="309"/>
      <c r="USW295" s="309"/>
      <c r="USX295" s="309"/>
      <c r="USY295" s="309"/>
      <c r="USZ295" s="309"/>
      <c r="UTA295" s="309"/>
      <c r="UTB295" s="309"/>
      <c r="UTC295" s="309"/>
      <c r="UTD295" s="309"/>
      <c r="UTE295" s="309"/>
      <c r="UTF295" s="309"/>
      <c r="UTG295" s="309"/>
      <c r="UTH295" s="309"/>
      <c r="UTI295" s="309"/>
      <c r="UTJ295" s="309"/>
      <c r="UTK295" s="309"/>
      <c r="UTL295" s="309"/>
      <c r="UTM295" s="309"/>
      <c r="UTN295" s="309"/>
      <c r="UTO295" s="309"/>
      <c r="UTP295" s="309"/>
      <c r="UTQ295" s="309"/>
      <c r="UTR295" s="309"/>
      <c r="UTS295" s="309"/>
      <c r="UTT295" s="309"/>
      <c r="UTU295" s="309"/>
      <c r="UTV295" s="309"/>
      <c r="UTW295" s="309"/>
      <c r="UTX295" s="309"/>
      <c r="UTY295" s="309"/>
      <c r="UTZ295" s="309"/>
      <c r="UUA295" s="309"/>
      <c r="UUB295" s="309"/>
      <c r="UUC295" s="309"/>
      <c r="UUD295" s="309"/>
      <c r="UUE295" s="309"/>
      <c r="UUF295" s="309"/>
      <c r="UUG295" s="309"/>
      <c r="UUH295" s="309"/>
      <c r="UUI295" s="309"/>
      <c r="UUJ295" s="309"/>
      <c r="UUK295" s="309"/>
      <c r="UUL295" s="309"/>
      <c r="UUM295" s="309"/>
      <c r="UUN295" s="309"/>
      <c r="UUO295" s="309"/>
      <c r="UUP295" s="309"/>
      <c r="UUQ295" s="309"/>
      <c r="UUR295" s="309"/>
      <c r="UUS295" s="309"/>
      <c r="UUT295" s="309"/>
      <c r="UUU295" s="309"/>
      <c r="UUV295" s="309"/>
      <c r="UUW295" s="309"/>
      <c r="UUX295" s="309"/>
      <c r="UUY295" s="309"/>
      <c r="UUZ295" s="309"/>
      <c r="UVA295" s="309"/>
      <c r="UVB295" s="309"/>
      <c r="UVC295" s="309"/>
      <c r="UVD295" s="309"/>
      <c r="UVE295" s="309"/>
      <c r="UVF295" s="309"/>
      <c r="UVG295" s="309"/>
      <c r="UVH295" s="309"/>
      <c r="UVI295" s="309"/>
      <c r="UVJ295" s="309"/>
      <c r="UVK295" s="309"/>
      <c r="UVL295" s="309"/>
      <c r="UVM295" s="309"/>
      <c r="UVN295" s="309"/>
      <c r="UVO295" s="309"/>
      <c r="UVP295" s="309"/>
      <c r="UVQ295" s="309"/>
      <c r="UVR295" s="309"/>
      <c r="UVS295" s="309"/>
      <c r="UVT295" s="309"/>
      <c r="UVU295" s="309"/>
      <c r="UVV295" s="309"/>
      <c r="UVW295" s="309"/>
      <c r="UVX295" s="309"/>
      <c r="UVY295" s="309"/>
      <c r="UVZ295" s="309"/>
      <c r="UWA295" s="309"/>
      <c r="UWB295" s="309"/>
      <c r="UWC295" s="309"/>
      <c r="UWD295" s="309"/>
      <c r="UWE295" s="309"/>
      <c r="UWF295" s="309"/>
      <c r="UWG295" s="309"/>
      <c r="UWH295" s="309"/>
      <c r="UWI295" s="309"/>
      <c r="UWJ295" s="309"/>
      <c r="UWK295" s="309"/>
      <c r="UWL295" s="309"/>
      <c r="UWM295" s="309"/>
      <c r="UWN295" s="309"/>
      <c r="UWO295" s="309"/>
      <c r="UWP295" s="309"/>
      <c r="UWQ295" s="309"/>
      <c r="UWR295" s="309"/>
      <c r="UWS295" s="309"/>
      <c r="UWT295" s="309"/>
      <c r="UWU295" s="309"/>
      <c r="UWV295" s="309"/>
      <c r="UWW295" s="309"/>
      <c r="UWX295" s="309"/>
      <c r="UWY295" s="309"/>
      <c r="UWZ295" s="309"/>
      <c r="UXA295" s="309"/>
      <c r="UXB295" s="309"/>
      <c r="UXC295" s="309"/>
      <c r="UXD295" s="309"/>
      <c r="UXE295" s="309"/>
      <c r="UXF295" s="309"/>
      <c r="UXG295" s="309"/>
      <c r="UXH295" s="309"/>
      <c r="UXI295" s="309"/>
      <c r="UXJ295" s="309"/>
      <c r="UXK295" s="309"/>
      <c r="UXL295" s="309"/>
      <c r="UXM295" s="309"/>
      <c r="UXN295" s="309"/>
      <c r="UXO295" s="309"/>
      <c r="UXP295" s="309"/>
      <c r="UXQ295" s="309"/>
      <c r="UXR295" s="309"/>
      <c r="UXS295" s="309"/>
      <c r="UXT295" s="309"/>
      <c r="UXU295" s="309"/>
      <c r="UXV295" s="309"/>
      <c r="UXW295" s="309"/>
      <c r="UXX295" s="309"/>
      <c r="UXY295" s="309"/>
      <c r="UXZ295" s="309"/>
      <c r="UYA295" s="309"/>
      <c r="UYB295" s="309"/>
      <c r="UYC295" s="309"/>
      <c r="UYD295" s="309"/>
      <c r="UYE295" s="309"/>
      <c r="UYF295" s="309"/>
      <c r="UYG295" s="309"/>
      <c r="UYH295" s="309"/>
      <c r="UYI295" s="309"/>
      <c r="UYJ295" s="309"/>
      <c r="UYK295" s="309"/>
      <c r="UYL295" s="309"/>
      <c r="UYM295" s="309"/>
      <c r="UYN295" s="309"/>
      <c r="UYO295" s="309"/>
      <c r="UYP295" s="309"/>
      <c r="UYQ295" s="309"/>
      <c r="UYR295" s="309"/>
      <c r="UYS295" s="309"/>
      <c r="UYT295" s="309"/>
      <c r="UYU295" s="309"/>
      <c r="UYV295" s="309"/>
      <c r="UYW295" s="309"/>
      <c r="UYX295" s="309"/>
      <c r="UYY295" s="309"/>
      <c r="UYZ295" s="309"/>
      <c r="UZA295" s="309"/>
      <c r="UZB295" s="309"/>
      <c r="UZC295" s="309"/>
      <c r="UZD295" s="309"/>
      <c r="UZE295" s="309"/>
      <c r="UZF295" s="309"/>
      <c r="UZG295" s="309"/>
      <c r="UZH295" s="309"/>
      <c r="UZI295" s="309"/>
      <c r="UZJ295" s="309"/>
      <c r="UZK295" s="309"/>
      <c r="UZL295" s="309"/>
      <c r="UZM295" s="309"/>
      <c r="UZN295" s="309"/>
      <c r="UZO295" s="309"/>
      <c r="UZP295" s="309"/>
      <c r="UZQ295" s="309"/>
      <c r="UZR295" s="309"/>
      <c r="UZS295" s="309"/>
      <c r="UZT295" s="309"/>
      <c r="UZU295" s="309"/>
      <c r="UZV295" s="309"/>
      <c r="UZW295" s="309"/>
      <c r="UZX295" s="309"/>
      <c r="UZY295" s="309"/>
      <c r="UZZ295" s="309"/>
      <c r="VAA295" s="309"/>
      <c r="VAB295" s="309"/>
      <c r="VAC295" s="309"/>
      <c r="VAD295" s="309"/>
      <c r="VAE295" s="309"/>
      <c r="VAF295" s="309"/>
      <c r="VAG295" s="309"/>
      <c r="VAH295" s="309"/>
      <c r="VAI295" s="309"/>
      <c r="VAJ295" s="309"/>
      <c r="VAK295" s="309"/>
      <c r="VAL295" s="309"/>
      <c r="VAM295" s="309"/>
      <c r="VAN295" s="309"/>
      <c r="VAO295" s="309"/>
      <c r="VAP295" s="309"/>
      <c r="VAQ295" s="309"/>
      <c r="VAR295" s="309"/>
      <c r="VAS295" s="309"/>
      <c r="VAT295" s="309"/>
      <c r="VAU295" s="309"/>
      <c r="VAV295" s="309"/>
      <c r="VAW295" s="309"/>
      <c r="VAX295" s="309"/>
      <c r="VAY295" s="309"/>
      <c r="VAZ295" s="309"/>
      <c r="VBA295" s="309"/>
      <c r="VBB295" s="309"/>
      <c r="VBC295" s="309"/>
      <c r="VBD295" s="309"/>
      <c r="VBE295" s="309"/>
      <c r="VBF295" s="309"/>
      <c r="VBG295" s="309"/>
      <c r="VBH295" s="309"/>
      <c r="VBI295" s="309"/>
      <c r="VBJ295" s="309"/>
      <c r="VBK295" s="309"/>
      <c r="VBL295" s="309"/>
      <c r="VBM295" s="309"/>
      <c r="VBN295" s="309"/>
      <c r="VBO295" s="309"/>
      <c r="VBP295" s="309"/>
      <c r="VBQ295" s="309"/>
      <c r="VBR295" s="309"/>
      <c r="VBS295" s="309"/>
      <c r="VBT295" s="309"/>
      <c r="VBU295" s="309"/>
      <c r="VBV295" s="309"/>
      <c r="VBW295" s="309"/>
      <c r="VBX295" s="309"/>
      <c r="VBY295" s="309"/>
      <c r="VBZ295" s="309"/>
      <c r="VCA295" s="309"/>
      <c r="VCB295" s="309"/>
      <c r="VCC295" s="309"/>
      <c r="VCD295" s="309"/>
      <c r="VCE295" s="309"/>
      <c r="VCF295" s="309"/>
      <c r="VCG295" s="309"/>
      <c r="VCH295" s="309"/>
      <c r="VCI295" s="309"/>
      <c r="VCJ295" s="309"/>
      <c r="VCK295" s="309"/>
      <c r="VCL295" s="309"/>
      <c r="VCM295" s="309"/>
      <c r="VCN295" s="309"/>
      <c r="VCO295" s="309"/>
      <c r="VCP295" s="309"/>
      <c r="VCQ295" s="309"/>
      <c r="VCR295" s="309"/>
      <c r="VCS295" s="309"/>
      <c r="VCT295" s="309"/>
      <c r="VCU295" s="309"/>
      <c r="VCV295" s="309"/>
      <c r="VCW295" s="309"/>
      <c r="VCX295" s="309"/>
      <c r="VCY295" s="309"/>
      <c r="VCZ295" s="309"/>
      <c r="VDA295" s="309"/>
      <c r="VDB295" s="309"/>
      <c r="VDC295" s="309"/>
      <c r="VDD295" s="309"/>
      <c r="VDE295" s="309"/>
      <c r="VDF295" s="309"/>
      <c r="VDG295" s="309"/>
      <c r="VDH295" s="309"/>
      <c r="VDI295" s="309"/>
      <c r="VDJ295" s="309"/>
      <c r="VDK295" s="309"/>
      <c r="VDL295" s="309"/>
      <c r="VDM295" s="309"/>
      <c r="VDN295" s="309"/>
      <c r="VDO295" s="309"/>
      <c r="VDP295" s="309"/>
      <c r="VDQ295" s="309"/>
      <c r="VDR295" s="309"/>
      <c r="VDS295" s="309"/>
      <c r="VDT295" s="309"/>
      <c r="VDU295" s="309"/>
      <c r="VDV295" s="309"/>
      <c r="VDW295" s="309"/>
      <c r="VDX295" s="309"/>
      <c r="VDY295" s="309"/>
      <c r="VDZ295" s="309"/>
      <c r="VEA295" s="309"/>
      <c r="VEB295" s="309"/>
      <c r="VEC295" s="309"/>
      <c r="VED295" s="309"/>
      <c r="VEE295" s="309"/>
      <c r="VEF295" s="309"/>
      <c r="VEG295" s="309"/>
      <c r="VEH295" s="309"/>
      <c r="VEI295" s="309"/>
      <c r="VEJ295" s="309"/>
      <c r="VEK295" s="309"/>
      <c r="VEL295" s="309"/>
      <c r="VEM295" s="309"/>
      <c r="VEN295" s="309"/>
      <c r="VEO295" s="309"/>
      <c r="VEP295" s="309"/>
      <c r="VEQ295" s="309"/>
      <c r="VER295" s="309"/>
      <c r="VES295" s="309"/>
      <c r="VET295" s="309"/>
      <c r="VEU295" s="309"/>
      <c r="VEV295" s="309"/>
      <c r="VEW295" s="309"/>
      <c r="VEX295" s="309"/>
      <c r="VEY295" s="309"/>
      <c r="VEZ295" s="309"/>
      <c r="VFA295" s="309"/>
      <c r="VFB295" s="309"/>
      <c r="VFC295" s="309"/>
      <c r="VFD295" s="309"/>
      <c r="VFE295" s="309"/>
      <c r="VFF295" s="309"/>
      <c r="VFG295" s="309"/>
      <c r="VFH295" s="309"/>
      <c r="VFI295" s="309"/>
      <c r="VFJ295" s="309"/>
      <c r="VFK295" s="309"/>
      <c r="VFL295" s="309"/>
      <c r="VFM295" s="309"/>
      <c r="VFN295" s="309"/>
      <c r="VFO295" s="309"/>
      <c r="VFP295" s="309"/>
      <c r="VFQ295" s="309"/>
      <c r="VFR295" s="309"/>
      <c r="VFS295" s="309"/>
      <c r="VFT295" s="309"/>
      <c r="VFU295" s="309"/>
      <c r="VFV295" s="309"/>
      <c r="VFW295" s="309"/>
      <c r="VFX295" s="309"/>
      <c r="VFY295" s="309"/>
      <c r="VFZ295" s="309"/>
      <c r="VGA295" s="309"/>
      <c r="VGB295" s="309"/>
      <c r="VGC295" s="309"/>
      <c r="VGD295" s="309"/>
      <c r="VGE295" s="309"/>
      <c r="VGF295" s="309"/>
      <c r="VGG295" s="309"/>
      <c r="VGH295" s="309"/>
      <c r="VGI295" s="309"/>
      <c r="VGJ295" s="309"/>
      <c r="VGK295" s="309"/>
      <c r="VGL295" s="309"/>
      <c r="VGM295" s="309"/>
      <c r="VGN295" s="309"/>
      <c r="VGO295" s="309"/>
      <c r="VGP295" s="309"/>
      <c r="VGQ295" s="309"/>
      <c r="VGR295" s="309"/>
      <c r="VGS295" s="309"/>
      <c r="VGT295" s="309"/>
      <c r="VGU295" s="309"/>
      <c r="VGV295" s="309"/>
      <c r="VGW295" s="309"/>
      <c r="VGX295" s="309"/>
      <c r="VGY295" s="309"/>
      <c r="VGZ295" s="309"/>
      <c r="VHA295" s="309"/>
      <c r="VHB295" s="309"/>
      <c r="VHC295" s="309"/>
      <c r="VHD295" s="309"/>
      <c r="VHE295" s="309"/>
      <c r="VHF295" s="309"/>
      <c r="VHG295" s="309"/>
      <c r="VHH295" s="309"/>
      <c r="VHI295" s="309"/>
      <c r="VHJ295" s="309"/>
      <c r="VHK295" s="309"/>
      <c r="VHL295" s="309"/>
      <c r="VHM295" s="309"/>
      <c r="VHN295" s="309"/>
      <c r="VHO295" s="309"/>
      <c r="VHP295" s="309"/>
      <c r="VHQ295" s="309"/>
      <c r="VHR295" s="309"/>
      <c r="VHS295" s="309"/>
      <c r="VHT295" s="309"/>
      <c r="VHU295" s="309"/>
      <c r="VHV295" s="309"/>
      <c r="VHW295" s="309"/>
      <c r="VHX295" s="309"/>
      <c r="VHY295" s="309"/>
      <c r="VHZ295" s="309"/>
      <c r="VIA295" s="309"/>
      <c r="VIB295" s="309"/>
      <c r="VIC295" s="309"/>
      <c r="VID295" s="309"/>
      <c r="VIE295" s="309"/>
      <c r="VIF295" s="309"/>
      <c r="VIG295" s="309"/>
      <c r="VIH295" s="309"/>
      <c r="VII295" s="309"/>
      <c r="VIJ295" s="309"/>
      <c r="VIK295" s="309"/>
      <c r="VIL295" s="309"/>
      <c r="VIM295" s="309"/>
      <c r="VIN295" s="309"/>
      <c r="VIO295" s="309"/>
      <c r="VIP295" s="309"/>
      <c r="VIQ295" s="309"/>
      <c r="VIR295" s="309"/>
      <c r="VIS295" s="309"/>
      <c r="VIT295" s="309"/>
      <c r="VIU295" s="309"/>
      <c r="VIV295" s="309"/>
      <c r="VIW295" s="309"/>
      <c r="VIX295" s="309"/>
      <c r="VIY295" s="309"/>
      <c r="VIZ295" s="309"/>
      <c r="VJA295" s="309"/>
      <c r="VJB295" s="309"/>
      <c r="VJC295" s="309"/>
      <c r="VJD295" s="309"/>
      <c r="VJE295" s="309"/>
      <c r="VJF295" s="309"/>
      <c r="VJG295" s="309"/>
      <c r="VJH295" s="309"/>
      <c r="VJI295" s="309"/>
      <c r="VJJ295" s="309"/>
      <c r="VJK295" s="309"/>
      <c r="VJL295" s="309"/>
      <c r="VJM295" s="309"/>
      <c r="VJN295" s="309"/>
      <c r="VJO295" s="309"/>
      <c r="VJP295" s="309"/>
      <c r="VJQ295" s="309"/>
      <c r="VJR295" s="309"/>
      <c r="VJS295" s="309"/>
      <c r="VJT295" s="309"/>
      <c r="VJU295" s="309"/>
      <c r="VJV295" s="309"/>
      <c r="VJW295" s="309"/>
      <c r="VJX295" s="309"/>
      <c r="VJY295" s="309"/>
      <c r="VJZ295" s="309"/>
      <c r="VKA295" s="309"/>
      <c r="VKB295" s="309"/>
      <c r="VKC295" s="309"/>
      <c r="VKD295" s="309"/>
      <c r="VKE295" s="309"/>
      <c r="VKF295" s="309"/>
      <c r="VKG295" s="309"/>
      <c r="VKH295" s="309"/>
      <c r="VKI295" s="309"/>
      <c r="VKJ295" s="309"/>
      <c r="VKK295" s="309"/>
      <c r="VKL295" s="309"/>
      <c r="VKM295" s="309"/>
      <c r="VKN295" s="309"/>
      <c r="VKO295" s="309"/>
      <c r="VKP295" s="309"/>
      <c r="VKQ295" s="309"/>
      <c r="VKR295" s="309"/>
      <c r="VKS295" s="309"/>
      <c r="VKT295" s="309"/>
      <c r="VKU295" s="309"/>
      <c r="VKV295" s="309"/>
      <c r="VKW295" s="309"/>
      <c r="VKX295" s="309"/>
      <c r="VKY295" s="309"/>
      <c r="VKZ295" s="309"/>
      <c r="VLA295" s="309"/>
      <c r="VLB295" s="309"/>
      <c r="VLC295" s="309"/>
      <c r="VLD295" s="309"/>
      <c r="VLE295" s="309"/>
      <c r="VLF295" s="309"/>
      <c r="VLG295" s="309"/>
      <c r="VLH295" s="309"/>
      <c r="VLI295" s="309"/>
      <c r="VLJ295" s="309"/>
      <c r="VLK295" s="309"/>
      <c r="VLL295" s="309"/>
      <c r="VLM295" s="309"/>
      <c r="VLN295" s="309"/>
      <c r="VLO295" s="309"/>
      <c r="VLP295" s="309"/>
      <c r="VLQ295" s="309"/>
      <c r="VLR295" s="309"/>
      <c r="VLS295" s="309"/>
      <c r="VLT295" s="309"/>
      <c r="VLU295" s="309"/>
      <c r="VLV295" s="309"/>
      <c r="VLW295" s="309"/>
      <c r="VLX295" s="309"/>
      <c r="VLY295" s="309"/>
      <c r="VLZ295" s="309"/>
      <c r="VMA295" s="309"/>
      <c r="VMB295" s="309"/>
      <c r="VMC295" s="309"/>
      <c r="VMD295" s="309"/>
      <c r="VME295" s="309"/>
      <c r="VMF295" s="309"/>
      <c r="VMG295" s="309"/>
      <c r="VMH295" s="309"/>
      <c r="VMI295" s="309"/>
      <c r="VMJ295" s="309"/>
      <c r="VMK295" s="309"/>
      <c r="VML295" s="309"/>
      <c r="VMM295" s="309"/>
      <c r="VMN295" s="309"/>
      <c r="VMO295" s="309"/>
      <c r="VMP295" s="309"/>
      <c r="VMQ295" s="309"/>
      <c r="VMR295" s="309"/>
      <c r="VMS295" s="309"/>
      <c r="VMT295" s="309"/>
      <c r="VMU295" s="309"/>
      <c r="VMV295" s="309"/>
      <c r="VMW295" s="309"/>
      <c r="VMX295" s="309"/>
      <c r="VMY295" s="309"/>
      <c r="VMZ295" s="309"/>
      <c r="VNA295" s="309"/>
      <c r="VNB295" s="309"/>
      <c r="VNC295" s="309"/>
      <c r="VND295" s="309"/>
      <c r="VNE295" s="309"/>
      <c r="VNF295" s="309"/>
      <c r="VNG295" s="309"/>
      <c r="VNH295" s="309"/>
      <c r="VNI295" s="309"/>
      <c r="VNJ295" s="309"/>
      <c r="VNK295" s="309"/>
      <c r="VNL295" s="309"/>
      <c r="VNM295" s="309"/>
      <c r="VNN295" s="309"/>
      <c r="VNO295" s="309"/>
      <c r="VNP295" s="309"/>
      <c r="VNQ295" s="309"/>
      <c r="VNR295" s="309"/>
      <c r="VNS295" s="309"/>
      <c r="VNT295" s="309"/>
      <c r="VNU295" s="309"/>
      <c r="VNV295" s="309"/>
      <c r="VNW295" s="309"/>
      <c r="VNX295" s="309"/>
      <c r="VNY295" s="309"/>
      <c r="VNZ295" s="309"/>
      <c r="VOA295" s="309"/>
      <c r="VOB295" s="309"/>
      <c r="VOC295" s="309"/>
      <c r="VOD295" s="309"/>
      <c r="VOE295" s="309"/>
      <c r="VOF295" s="309"/>
      <c r="VOG295" s="309"/>
      <c r="VOH295" s="309"/>
      <c r="VOI295" s="309"/>
      <c r="VOJ295" s="309"/>
      <c r="VOK295" s="309"/>
      <c r="VOL295" s="309"/>
      <c r="VOM295" s="309"/>
      <c r="VON295" s="309"/>
      <c r="VOO295" s="309"/>
      <c r="VOP295" s="309"/>
      <c r="VOQ295" s="309"/>
      <c r="VOR295" s="309"/>
      <c r="VOS295" s="309"/>
      <c r="VOT295" s="309"/>
      <c r="VOU295" s="309"/>
      <c r="VOV295" s="309"/>
      <c r="VOW295" s="309"/>
      <c r="VOX295" s="309"/>
      <c r="VOY295" s="309"/>
      <c r="VOZ295" s="309"/>
      <c r="VPA295" s="309"/>
      <c r="VPB295" s="309"/>
      <c r="VPC295" s="309"/>
      <c r="VPD295" s="309"/>
      <c r="VPE295" s="309"/>
      <c r="VPF295" s="309"/>
      <c r="VPG295" s="309"/>
      <c r="VPH295" s="309"/>
      <c r="VPI295" s="309"/>
      <c r="VPJ295" s="309"/>
      <c r="VPK295" s="309"/>
      <c r="VPL295" s="309"/>
      <c r="VPM295" s="309"/>
      <c r="VPN295" s="309"/>
      <c r="VPO295" s="309"/>
      <c r="VPP295" s="309"/>
      <c r="VPQ295" s="309"/>
      <c r="VPR295" s="309"/>
      <c r="VPS295" s="309"/>
      <c r="VPT295" s="309"/>
      <c r="VPU295" s="309"/>
      <c r="VPV295" s="309"/>
      <c r="VPW295" s="309"/>
      <c r="VPX295" s="309"/>
      <c r="VPY295" s="309"/>
      <c r="VPZ295" s="309"/>
      <c r="VQA295" s="309"/>
      <c r="VQB295" s="309"/>
      <c r="VQC295" s="309"/>
      <c r="VQD295" s="309"/>
      <c r="VQE295" s="309"/>
      <c r="VQF295" s="309"/>
      <c r="VQG295" s="309"/>
      <c r="VQH295" s="309"/>
      <c r="VQI295" s="309"/>
      <c r="VQJ295" s="309"/>
      <c r="VQK295" s="309"/>
      <c r="VQL295" s="309"/>
      <c r="VQM295" s="309"/>
      <c r="VQN295" s="309"/>
      <c r="VQO295" s="309"/>
      <c r="VQP295" s="309"/>
      <c r="VQQ295" s="309"/>
      <c r="VQR295" s="309"/>
      <c r="VQS295" s="309"/>
      <c r="VQT295" s="309"/>
      <c r="VQU295" s="309"/>
      <c r="VQV295" s="309"/>
      <c r="VQW295" s="309"/>
      <c r="VQX295" s="309"/>
      <c r="VQY295" s="309"/>
      <c r="VQZ295" s="309"/>
      <c r="VRA295" s="309"/>
      <c r="VRB295" s="309"/>
      <c r="VRC295" s="309"/>
      <c r="VRD295" s="309"/>
      <c r="VRE295" s="309"/>
      <c r="VRF295" s="309"/>
      <c r="VRG295" s="309"/>
      <c r="VRH295" s="309"/>
      <c r="VRI295" s="309"/>
      <c r="VRJ295" s="309"/>
      <c r="VRK295" s="309"/>
      <c r="VRL295" s="309"/>
      <c r="VRM295" s="309"/>
      <c r="VRN295" s="309"/>
      <c r="VRO295" s="309"/>
      <c r="VRP295" s="309"/>
      <c r="VRQ295" s="309"/>
      <c r="VRR295" s="309"/>
      <c r="VRS295" s="309"/>
      <c r="VRT295" s="309"/>
      <c r="VRU295" s="309"/>
      <c r="VRV295" s="309"/>
      <c r="VRW295" s="309"/>
      <c r="VRX295" s="309"/>
      <c r="VRY295" s="309"/>
      <c r="VRZ295" s="309"/>
      <c r="VSA295" s="309"/>
      <c r="VSB295" s="309"/>
      <c r="VSC295" s="309"/>
      <c r="VSD295" s="309"/>
      <c r="VSE295" s="309"/>
      <c r="VSF295" s="309"/>
      <c r="VSG295" s="309"/>
      <c r="VSH295" s="309"/>
      <c r="VSI295" s="309"/>
      <c r="VSJ295" s="309"/>
      <c r="VSK295" s="309"/>
      <c r="VSL295" s="309"/>
      <c r="VSM295" s="309"/>
      <c r="VSN295" s="309"/>
      <c r="VSO295" s="309"/>
      <c r="VSP295" s="309"/>
      <c r="VSQ295" s="309"/>
      <c r="VSR295" s="309"/>
      <c r="VSS295" s="309"/>
      <c r="VST295" s="309"/>
      <c r="VSU295" s="309"/>
      <c r="VSV295" s="309"/>
      <c r="VSW295" s="309"/>
      <c r="VSX295" s="309"/>
      <c r="VSY295" s="309"/>
      <c r="VSZ295" s="309"/>
      <c r="VTA295" s="309"/>
      <c r="VTB295" s="309"/>
      <c r="VTC295" s="309"/>
      <c r="VTD295" s="309"/>
      <c r="VTE295" s="309"/>
      <c r="VTF295" s="309"/>
      <c r="VTG295" s="309"/>
      <c r="VTH295" s="309"/>
      <c r="VTI295" s="309"/>
      <c r="VTJ295" s="309"/>
      <c r="VTK295" s="309"/>
      <c r="VTL295" s="309"/>
      <c r="VTM295" s="309"/>
      <c r="VTN295" s="309"/>
      <c r="VTO295" s="309"/>
      <c r="VTP295" s="309"/>
      <c r="VTQ295" s="309"/>
      <c r="VTR295" s="309"/>
      <c r="VTS295" s="309"/>
      <c r="VTT295" s="309"/>
      <c r="VTU295" s="309"/>
      <c r="VTV295" s="309"/>
      <c r="VTW295" s="309"/>
      <c r="VTX295" s="309"/>
      <c r="VTY295" s="309"/>
      <c r="VTZ295" s="309"/>
      <c r="VUA295" s="309"/>
      <c r="VUB295" s="309"/>
      <c r="VUC295" s="309"/>
      <c r="VUD295" s="309"/>
      <c r="VUE295" s="309"/>
      <c r="VUF295" s="309"/>
      <c r="VUG295" s="309"/>
      <c r="VUH295" s="309"/>
      <c r="VUI295" s="309"/>
      <c r="VUJ295" s="309"/>
      <c r="VUK295" s="309"/>
      <c r="VUL295" s="309"/>
      <c r="VUM295" s="309"/>
      <c r="VUN295" s="309"/>
      <c r="VUO295" s="309"/>
      <c r="VUP295" s="309"/>
      <c r="VUQ295" s="309"/>
      <c r="VUR295" s="309"/>
      <c r="VUS295" s="309"/>
      <c r="VUT295" s="309"/>
      <c r="VUU295" s="309"/>
      <c r="VUV295" s="309"/>
      <c r="VUW295" s="309"/>
      <c r="VUX295" s="309"/>
      <c r="VUY295" s="309"/>
      <c r="VUZ295" s="309"/>
      <c r="VVA295" s="309"/>
      <c r="VVB295" s="309"/>
      <c r="VVC295" s="309"/>
      <c r="VVD295" s="309"/>
      <c r="VVE295" s="309"/>
      <c r="VVF295" s="309"/>
      <c r="VVG295" s="309"/>
      <c r="VVH295" s="309"/>
      <c r="VVI295" s="309"/>
      <c r="VVJ295" s="309"/>
      <c r="VVK295" s="309"/>
      <c r="VVL295" s="309"/>
      <c r="VVM295" s="309"/>
      <c r="VVN295" s="309"/>
      <c r="VVO295" s="309"/>
      <c r="VVP295" s="309"/>
      <c r="VVQ295" s="309"/>
      <c r="VVR295" s="309"/>
      <c r="VVS295" s="309"/>
      <c r="VVT295" s="309"/>
      <c r="VVU295" s="309"/>
      <c r="VVV295" s="309"/>
      <c r="VVW295" s="309"/>
      <c r="VVX295" s="309"/>
      <c r="VVY295" s="309"/>
      <c r="VVZ295" s="309"/>
      <c r="VWA295" s="309"/>
      <c r="VWB295" s="309"/>
      <c r="VWC295" s="309"/>
      <c r="VWD295" s="309"/>
      <c r="VWE295" s="309"/>
      <c r="VWF295" s="309"/>
      <c r="VWG295" s="309"/>
      <c r="VWH295" s="309"/>
      <c r="VWI295" s="309"/>
      <c r="VWJ295" s="309"/>
      <c r="VWK295" s="309"/>
      <c r="VWL295" s="309"/>
      <c r="VWM295" s="309"/>
      <c r="VWN295" s="309"/>
      <c r="VWO295" s="309"/>
      <c r="VWP295" s="309"/>
      <c r="VWQ295" s="309"/>
      <c r="VWR295" s="309"/>
      <c r="VWS295" s="309"/>
      <c r="VWT295" s="309"/>
      <c r="VWU295" s="309"/>
      <c r="VWV295" s="309"/>
      <c r="VWW295" s="309"/>
      <c r="VWX295" s="309"/>
      <c r="VWY295" s="309"/>
      <c r="VWZ295" s="309"/>
      <c r="VXA295" s="309"/>
      <c r="VXB295" s="309"/>
      <c r="VXC295" s="309"/>
      <c r="VXD295" s="309"/>
      <c r="VXE295" s="309"/>
      <c r="VXF295" s="309"/>
      <c r="VXG295" s="309"/>
      <c r="VXH295" s="309"/>
      <c r="VXI295" s="309"/>
      <c r="VXJ295" s="309"/>
      <c r="VXK295" s="309"/>
      <c r="VXL295" s="309"/>
      <c r="VXM295" s="309"/>
      <c r="VXN295" s="309"/>
      <c r="VXO295" s="309"/>
      <c r="VXP295" s="309"/>
      <c r="VXQ295" s="309"/>
      <c r="VXR295" s="309"/>
      <c r="VXS295" s="309"/>
      <c r="VXT295" s="309"/>
      <c r="VXU295" s="309"/>
      <c r="VXV295" s="309"/>
      <c r="VXW295" s="309"/>
      <c r="VXX295" s="309"/>
      <c r="VXY295" s="309"/>
      <c r="VXZ295" s="309"/>
      <c r="VYA295" s="309"/>
      <c r="VYB295" s="309"/>
      <c r="VYC295" s="309"/>
      <c r="VYD295" s="309"/>
      <c r="VYE295" s="309"/>
      <c r="VYF295" s="309"/>
      <c r="VYG295" s="309"/>
      <c r="VYH295" s="309"/>
      <c r="VYI295" s="309"/>
      <c r="VYJ295" s="309"/>
      <c r="VYK295" s="309"/>
      <c r="VYL295" s="309"/>
      <c r="VYM295" s="309"/>
      <c r="VYN295" s="309"/>
      <c r="VYO295" s="309"/>
      <c r="VYP295" s="309"/>
      <c r="VYQ295" s="309"/>
      <c r="VYR295" s="309"/>
      <c r="VYS295" s="309"/>
      <c r="VYT295" s="309"/>
      <c r="VYU295" s="309"/>
      <c r="VYV295" s="309"/>
      <c r="VYW295" s="309"/>
      <c r="VYX295" s="309"/>
      <c r="VYY295" s="309"/>
      <c r="VYZ295" s="309"/>
      <c r="VZA295" s="309"/>
      <c r="VZB295" s="309"/>
      <c r="VZC295" s="309"/>
      <c r="VZD295" s="309"/>
      <c r="VZE295" s="309"/>
      <c r="VZF295" s="309"/>
      <c r="VZG295" s="309"/>
      <c r="VZH295" s="309"/>
      <c r="VZI295" s="309"/>
      <c r="VZJ295" s="309"/>
      <c r="VZK295" s="309"/>
      <c r="VZL295" s="309"/>
      <c r="VZM295" s="309"/>
      <c r="VZN295" s="309"/>
      <c r="VZO295" s="309"/>
      <c r="VZP295" s="309"/>
      <c r="VZQ295" s="309"/>
      <c r="VZR295" s="309"/>
      <c r="VZS295" s="309"/>
      <c r="VZT295" s="309"/>
      <c r="VZU295" s="309"/>
      <c r="VZV295" s="309"/>
      <c r="VZW295" s="309"/>
      <c r="VZX295" s="309"/>
      <c r="VZY295" s="309"/>
      <c r="VZZ295" s="309"/>
      <c r="WAA295" s="309"/>
      <c r="WAB295" s="309"/>
      <c r="WAC295" s="309"/>
      <c r="WAD295" s="309"/>
      <c r="WAE295" s="309"/>
      <c r="WAF295" s="309"/>
      <c r="WAG295" s="309"/>
      <c r="WAH295" s="309"/>
      <c r="WAI295" s="309"/>
      <c r="WAJ295" s="309"/>
      <c r="WAK295" s="309"/>
      <c r="WAL295" s="309"/>
      <c r="WAM295" s="309"/>
      <c r="WAN295" s="309"/>
      <c r="WAO295" s="309"/>
      <c r="WAP295" s="309"/>
      <c r="WAQ295" s="309"/>
      <c r="WAR295" s="309"/>
      <c r="WAS295" s="309"/>
      <c r="WAT295" s="309"/>
      <c r="WAU295" s="309"/>
      <c r="WAV295" s="309"/>
      <c r="WAW295" s="309"/>
      <c r="WAX295" s="309"/>
      <c r="WAY295" s="309"/>
      <c r="WAZ295" s="309"/>
      <c r="WBA295" s="309"/>
      <c r="WBB295" s="309"/>
      <c r="WBC295" s="309"/>
      <c r="WBD295" s="309"/>
      <c r="WBE295" s="309"/>
      <c r="WBF295" s="309"/>
      <c r="WBG295" s="309"/>
      <c r="WBH295" s="309"/>
      <c r="WBI295" s="309"/>
      <c r="WBJ295" s="309"/>
      <c r="WBK295" s="309"/>
      <c r="WBL295" s="309"/>
      <c r="WBM295" s="309"/>
      <c r="WBN295" s="309"/>
      <c r="WBO295" s="309"/>
      <c r="WBP295" s="309"/>
      <c r="WBQ295" s="309"/>
      <c r="WBR295" s="309"/>
      <c r="WBS295" s="309"/>
      <c r="WBT295" s="309"/>
      <c r="WBU295" s="309"/>
      <c r="WBV295" s="309"/>
      <c r="WBW295" s="309"/>
      <c r="WBX295" s="309"/>
      <c r="WBY295" s="309"/>
      <c r="WBZ295" s="309"/>
      <c r="WCA295" s="309"/>
      <c r="WCB295" s="309"/>
      <c r="WCC295" s="309"/>
      <c r="WCD295" s="309"/>
      <c r="WCE295" s="309"/>
      <c r="WCF295" s="309"/>
      <c r="WCG295" s="309"/>
      <c r="WCH295" s="309"/>
      <c r="WCI295" s="309"/>
      <c r="WCJ295" s="309"/>
      <c r="WCK295" s="309"/>
      <c r="WCL295" s="309"/>
      <c r="WCM295" s="309"/>
      <c r="WCN295" s="309"/>
      <c r="WCO295" s="309"/>
      <c r="WCP295" s="309"/>
      <c r="WCQ295" s="309"/>
      <c r="WCR295" s="309"/>
      <c r="WCS295" s="309"/>
      <c r="WCT295" s="309"/>
      <c r="WCU295" s="309"/>
      <c r="WCV295" s="309"/>
      <c r="WCW295" s="309"/>
      <c r="WCX295" s="309"/>
      <c r="WCY295" s="309"/>
      <c r="WCZ295" s="309"/>
      <c r="WDA295" s="309"/>
      <c r="WDB295" s="309"/>
      <c r="WDC295" s="309"/>
      <c r="WDD295" s="309"/>
      <c r="WDE295" s="309"/>
      <c r="WDF295" s="309"/>
      <c r="WDG295" s="309"/>
      <c r="WDH295" s="309"/>
      <c r="WDI295" s="309"/>
      <c r="WDJ295" s="309"/>
      <c r="WDK295" s="309"/>
      <c r="WDL295" s="309"/>
      <c r="WDM295" s="309"/>
      <c r="WDN295" s="309"/>
      <c r="WDO295" s="309"/>
      <c r="WDP295" s="309"/>
      <c r="WDQ295" s="309"/>
      <c r="WDR295" s="309"/>
      <c r="WDS295" s="309"/>
      <c r="WDT295" s="309"/>
      <c r="WDU295" s="309"/>
      <c r="WDV295" s="309"/>
      <c r="WDW295" s="309"/>
      <c r="WDX295" s="309"/>
      <c r="WDY295" s="309"/>
      <c r="WDZ295" s="309"/>
      <c r="WEA295" s="309"/>
      <c r="WEB295" s="309"/>
      <c r="WEC295" s="309"/>
      <c r="WED295" s="309"/>
      <c r="WEE295" s="309"/>
      <c r="WEF295" s="309"/>
      <c r="WEG295" s="309"/>
      <c r="WEH295" s="309"/>
      <c r="WEI295" s="309"/>
      <c r="WEJ295" s="309"/>
      <c r="WEK295" s="309"/>
      <c r="WEL295" s="309"/>
      <c r="WEM295" s="309"/>
      <c r="WEN295" s="309"/>
      <c r="WEO295" s="309"/>
      <c r="WEP295" s="309"/>
      <c r="WEQ295" s="309"/>
      <c r="WER295" s="309"/>
      <c r="WES295" s="309"/>
      <c r="WET295" s="309"/>
      <c r="WEU295" s="309"/>
      <c r="WEV295" s="309"/>
      <c r="WEW295" s="309"/>
      <c r="WEX295" s="309"/>
      <c r="WEY295" s="309"/>
      <c r="WEZ295" s="309"/>
      <c r="WFA295" s="309"/>
      <c r="WFB295" s="309"/>
      <c r="WFC295" s="309"/>
      <c r="WFD295" s="309"/>
      <c r="WFE295" s="309"/>
      <c r="WFF295" s="309"/>
      <c r="WFG295" s="309"/>
      <c r="WFH295" s="309"/>
      <c r="WFI295" s="309"/>
      <c r="WFJ295" s="309"/>
      <c r="WFK295" s="309"/>
      <c r="WFL295" s="309"/>
      <c r="WFM295" s="309"/>
      <c r="WFN295" s="309"/>
      <c r="WFO295" s="309"/>
      <c r="WFP295" s="309"/>
      <c r="WFQ295" s="309"/>
      <c r="WFR295" s="309"/>
      <c r="WFS295" s="309"/>
      <c r="WFT295" s="309"/>
      <c r="WFU295" s="309"/>
      <c r="WFV295" s="309"/>
      <c r="WFW295" s="309"/>
      <c r="WFX295" s="309"/>
      <c r="WFY295" s="309"/>
      <c r="WFZ295" s="309"/>
      <c r="WGA295" s="309"/>
      <c r="WGB295" s="309"/>
      <c r="WGC295" s="309"/>
      <c r="WGD295" s="309"/>
      <c r="WGE295" s="309"/>
      <c r="WGF295" s="309"/>
      <c r="WGG295" s="309"/>
      <c r="WGH295" s="309"/>
      <c r="WGI295" s="309"/>
      <c r="WGJ295" s="309"/>
      <c r="WGK295" s="309"/>
      <c r="WGL295" s="309"/>
      <c r="WGM295" s="309"/>
      <c r="WGN295" s="309"/>
      <c r="WGO295" s="309"/>
      <c r="WGP295" s="309"/>
      <c r="WGQ295" s="309"/>
      <c r="WGR295" s="309"/>
      <c r="WGS295" s="309"/>
      <c r="WGT295" s="309"/>
      <c r="WGU295" s="309"/>
      <c r="WGV295" s="309"/>
      <c r="WGW295" s="309"/>
      <c r="WGX295" s="309"/>
      <c r="WGY295" s="309"/>
      <c r="WGZ295" s="309"/>
      <c r="WHA295" s="309"/>
      <c r="WHB295" s="309"/>
      <c r="WHC295" s="309"/>
      <c r="WHD295" s="309"/>
      <c r="WHE295" s="309"/>
      <c r="WHF295" s="309"/>
      <c r="WHG295" s="309"/>
      <c r="WHH295" s="309"/>
      <c r="WHI295" s="309"/>
      <c r="WHJ295" s="309"/>
      <c r="WHK295" s="309"/>
      <c r="WHL295" s="309"/>
      <c r="WHM295" s="309"/>
      <c r="WHN295" s="309"/>
      <c r="WHO295" s="309"/>
      <c r="WHP295" s="309"/>
      <c r="WHQ295" s="309"/>
      <c r="WHR295" s="309"/>
      <c r="WHS295" s="309"/>
      <c r="WHT295" s="309"/>
      <c r="WHU295" s="309"/>
      <c r="WHV295" s="309"/>
      <c r="WHW295" s="309"/>
      <c r="WHX295" s="309"/>
      <c r="WHY295" s="309"/>
      <c r="WHZ295" s="309"/>
      <c r="WIA295" s="309"/>
      <c r="WIB295" s="309"/>
      <c r="WIC295" s="309"/>
      <c r="WID295" s="309"/>
      <c r="WIE295" s="309"/>
      <c r="WIF295" s="309"/>
      <c r="WIG295" s="309"/>
      <c r="WIH295" s="309"/>
      <c r="WII295" s="309"/>
      <c r="WIJ295" s="309"/>
      <c r="WIK295" s="309"/>
      <c r="WIL295" s="309"/>
      <c r="WIM295" s="309"/>
      <c r="WIN295" s="309"/>
      <c r="WIO295" s="309"/>
      <c r="WIP295" s="309"/>
      <c r="WIQ295" s="309"/>
      <c r="WIR295" s="309"/>
      <c r="WIS295" s="309"/>
      <c r="WIT295" s="309"/>
      <c r="WIU295" s="309"/>
      <c r="WIV295" s="309"/>
      <c r="WIW295" s="309"/>
      <c r="WIX295" s="309"/>
      <c r="WIY295" s="309"/>
      <c r="WIZ295" s="309"/>
      <c r="WJA295" s="309"/>
      <c r="WJB295" s="309"/>
      <c r="WJC295" s="309"/>
      <c r="WJD295" s="309"/>
      <c r="WJE295" s="309"/>
      <c r="WJF295" s="309"/>
      <c r="WJG295" s="309"/>
      <c r="WJH295" s="309"/>
      <c r="WJI295" s="309"/>
      <c r="WJJ295" s="309"/>
      <c r="WJK295" s="309"/>
      <c r="WJL295" s="309"/>
      <c r="WJM295" s="309"/>
      <c r="WJN295" s="309"/>
      <c r="WJO295" s="309"/>
      <c r="WJP295" s="309"/>
      <c r="WJQ295" s="309"/>
      <c r="WJR295" s="309"/>
      <c r="WJS295" s="309"/>
      <c r="WJT295" s="309"/>
      <c r="WJU295" s="309"/>
      <c r="WJV295" s="309"/>
      <c r="WJW295" s="309"/>
      <c r="WJX295" s="309"/>
      <c r="WJY295" s="309"/>
      <c r="WJZ295" s="309"/>
      <c r="WKA295" s="309"/>
      <c r="WKB295" s="309"/>
      <c r="WKC295" s="309"/>
      <c r="WKD295" s="309"/>
      <c r="WKE295" s="309"/>
      <c r="WKF295" s="309"/>
      <c r="WKG295" s="309"/>
      <c r="WKH295" s="309"/>
      <c r="WKI295" s="309"/>
      <c r="WKJ295" s="309"/>
      <c r="WKK295" s="309"/>
      <c r="WKL295" s="309"/>
      <c r="WKM295" s="309"/>
      <c r="WKN295" s="309"/>
      <c r="WKO295" s="309"/>
      <c r="WKP295" s="309"/>
      <c r="WKQ295" s="309"/>
      <c r="WKR295" s="309"/>
      <c r="WKS295" s="309"/>
      <c r="WKT295" s="309"/>
      <c r="WKU295" s="309"/>
      <c r="WKV295" s="309"/>
      <c r="WKW295" s="309"/>
      <c r="WKX295" s="309"/>
      <c r="WKY295" s="309"/>
      <c r="WKZ295" s="309"/>
      <c r="WLA295" s="309"/>
      <c r="WLB295" s="309"/>
      <c r="WLC295" s="309"/>
      <c r="WLD295" s="309"/>
      <c r="WLE295" s="309"/>
      <c r="WLF295" s="309"/>
      <c r="WLG295" s="309"/>
      <c r="WLH295" s="309"/>
      <c r="WLI295" s="309"/>
      <c r="WLJ295" s="309"/>
      <c r="WLK295" s="309"/>
      <c r="WLL295" s="309"/>
      <c r="WLM295" s="309"/>
      <c r="WLN295" s="309"/>
      <c r="WLO295" s="309"/>
      <c r="WLP295" s="309"/>
      <c r="WLQ295" s="309"/>
      <c r="WLR295" s="309"/>
      <c r="WLS295" s="309"/>
      <c r="WLT295" s="309"/>
      <c r="WLU295" s="309"/>
      <c r="WLV295" s="309"/>
      <c r="WLW295" s="309"/>
      <c r="WLX295" s="309"/>
      <c r="WLY295" s="309"/>
      <c r="WLZ295" s="309"/>
      <c r="WMA295" s="309"/>
      <c r="WMB295" s="309"/>
      <c r="WMC295" s="309"/>
      <c r="WMD295" s="309"/>
      <c r="WME295" s="309"/>
      <c r="WMF295" s="309"/>
      <c r="WMG295" s="309"/>
      <c r="WMH295" s="309"/>
      <c r="WMI295" s="309"/>
      <c r="WMJ295" s="309"/>
      <c r="WMK295" s="309"/>
      <c r="WML295" s="309"/>
      <c r="WMM295" s="309"/>
      <c r="WMN295" s="309"/>
      <c r="WMO295" s="309"/>
      <c r="WMP295" s="309"/>
      <c r="WMQ295" s="309"/>
      <c r="WMR295" s="309"/>
      <c r="WMS295" s="309"/>
      <c r="WMT295" s="309"/>
      <c r="WMU295" s="309"/>
      <c r="WMV295" s="309"/>
      <c r="WMW295" s="309"/>
      <c r="WMX295" s="309"/>
      <c r="WMY295" s="309"/>
      <c r="WMZ295" s="309"/>
      <c r="WNA295" s="309"/>
      <c r="WNB295" s="309"/>
      <c r="WNC295" s="309"/>
      <c r="WND295" s="309"/>
      <c r="WNE295" s="309"/>
      <c r="WNF295" s="309"/>
      <c r="WNG295" s="309"/>
      <c r="WNH295" s="309"/>
      <c r="WNI295" s="309"/>
      <c r="WNJ295" s="309"/>
      <c r="WNK295" s="309"/>
      <c r="WNL295" s="309"/>
      <c r="WNM295" s="309"/>
      <c r="WNN295" s="309"/>
      <c r="WNO295" s="309"/>
      <c r="WNP295" s="309"/>
      <c r="WNQ295" s="309"/>
      <c r="WNR295" s="309"/>
      <c r="WNS295" s="309"/>
      <c r="WNT295" s="309"/>
      <c r="WNU295" s="309"/>
      <c r="WNV295" s="309"/>
      <c r="WNW295" s="309"/>
      <c r="WNX295" s="309"/>
      <c r="WNY295" s="309"/>
      <c r="WNZ295" s="309"/>
      <c r="WOA295" s="309"/>
      <c r="WOB295" s="309"/>
      <c r="WOC295" s="309"/>
      <c r="WOD295" s="309"/>
      <c r="WOE295" s="309"/>
      <c r="WOF295" s="309"/>
      <c r="WOG295" s="309"/>
      <c r="WOH295" s="309"/>
      <c r="WOI295" s="309"/>
      <c r="WOJ295" s="309"/>
      <c r="WOK295" s="309"/>
      <c r="WOL295" s="309"/>
      <c r="WOM295" s="309"/>
      <c r="WON295" s="309"/>
      <c r="WOO295" s="309"/>
      <c r="WOP295" s="309"/>
      <c r="WOQ295" s="309"/>
      <c r="WOR295" s="309"/>
      <c r="WOS295" s="309"/>
      <c r="WOT295" s="309"/>
      <c r="WOU295" s="309"/>
      <c r="WOV295" s="309"/>
      <c r="WOW295" s="309"/>
      <c r="WOX295" s="309"/>
      <c r="WOY295" s="309"/>
      <c r="WOZ295" s="309"/>
      <c r="WPA295" s="309"/>
      <c r="WPB295" s="309"/>
      <c r="WPC295" s="309"/>
      <c r="WPD295" s="309"/>
      <c r="WPE295" s="309"/>
      <c r="WPF295" s="309"/>
      <c r="WPG295" s="309"/>
      <c r="WPH295" s="309"/>
      <c r="WPI295" s="309"/>
      <c r="WPJ295" s="309"/>
      <c r="WPK295" s="309"/>
      <c r="WPL295" s="309"/>
      <c r="WPM295" s="309"/>
      <c r="WPN295" s="309"/>
      <c r="WPO295" s="309"/>
      <c r="WPP295" s="309"/>
      <c r="WPQ295" s="309"/>
      <c r="WPR295" s="309"/>
      <c r="WPS295" s="309"/>
      <c r="WPT295" s="309"/>
      <c r="WPU295" s="309"/>
      <c r="WPV295" s="309"/>
      <c r="WPW295" s="309"/>
      <c r="WPX295" s="309"/>
      <c r="WPY295" s="309"/>
      <c r="WPZ295" s="309"/>
      <c r="WQA295" s="309"/>
      <c r="WQB295" s="309"/>
      <c r="WQC295" s="309"/>
      <c r="WQD295" s="309"/>
      <c r="WQE295" s="309"/>
      <c r="WQF295" s="309"/>
      <c r="WQG295" s="309"/>
      <c r="WQH295" s="309"/>
      <c r="WQI295" s="309"/>
      <c r="WQJ295" s="309"/>
      <c r="WQK295" s="309"/>
      <c r="WQL295" s="309"/>
      <c r="WQM295" s="309"/>
      <c r="WQN295" s="309"/>
      <c r="WQO295" s="309"/>
      <c r="WQP295" s="309"/>
      <c r="WQQ295" s="309"/>
      <c r="WQR295" s="309"/>
      <c r="WQS295" s="309"/>
      <c r="WQT295" s="309"/>
      <c r="WQU295" s="309"/>
      <c r="WQV295" s="309"/>
      <c r="WQW295" s="309"/>
      <c r="WQX295" s="309"/>
      <c r="WQY295" s="309"/>
      <c r="WQZ295" s="309"/>
      <c r="WRA295" s="309"/>
      <c r="WRB295" s="309"/>
      <c r="WRC295" s="309"/>
      <c r="WRD295" s="309"/>
      <c r="WRE295" s="309"/>
      <c r="WRF295" s="309"/>
      <c r="WRG295" s="309"/>
      <c r="WRH295" s="309"/>
      <c r="WRI295" s="309"/>
      <c r="WRJ295" s="309"/>
      <c r="WRK295" s="309"/>
      <c r="WRL295" s="309"/>
      <c r="WRM295" s="309"/>
      <c r="WRN295" s="309"/>
      <c r="WRO295" s="309"/>
      <c r="WRP295" s="309"/>
      <c r="WRQ295" s="309"/>
      <c r="WRR295" s="309"/>
      <c r="WRS295" s="309"/>
      <c r="WRT295" s="309"/>
      <c r="WRU295" s="309"/>
      <c r="WRV295" s="309"/>
      <c r="WRW295" s="309"/>
      <c r="WRX295" s="309"/>
      <c r="WRY295" s="309"/>
      <c r="WRZ295" s="309"/>
      <c r="WSA295" s="309"/>
      <c r="WSB295" s="309"/>
      <c r="WSC295" s="309"/>
      <c r="WSD295" s="309"/>
      <c r="WSE295" s="309"/>
      <c r="WSF295" s="309"/>
      <c r="WSG295" s="309"/>
      <c r="WSH295" s="309"/>
      <c r="WSI295" s="309"/>
      <c r="WSJ295" s="309"/>
      <c r="WSK295" s="309"/>
      <c r="WSL295" s="309"/>
      <c r="WSM295" s="309"/>
      <c r="WSN295" s="309"/>
      <c r="WSO295" s="309"/>
      <c r="WSP295" s="309"/>
      <c r="WSQ295" s="309"/>
      <c r="WSR295" s="309"/>
      <c r="WSS295" s="309"/>
      <c r="WST295" s="309"/>
      <c r="WSU295" s="309"/>
      <c r="WSV295" s="309"/>
      <c r="WSW295" s="309"/>
      <c r="WSX295" s="309"/>
      <c r="WSY295" s="309"/>
      <c r="WSZ295" s="309"/>
      <c r="WTA295" s="309"/>
      <c r="WTB295" s="309"/>
      <c r="WTC295" s="309"/>
      <c r="WTD295" s="309"/>
      <c r="WTE295" s="309"/>
      <c r="WTF295" s="309"/>
      <c r="WTG295" s="309"/>
      <c r="WTH295" s="309"/>
      <c r="WTI295" s="309"/>
      <c r="WTJ295" s="309"/>
      <c r="WTK295" s="309"/>
      <c r="WTL295" s="309"/>
      <c r="WTM295" s="309"/>
      <c r="WTN295" s="309"/>
      <c r="WTO295" s="309"/>
      <c r="WTP295" s="309"/>
      <c r="WTQ295" s="309"/>
      <c r="WTR295" s="309"/>
      <c r="WTS295" s="309"/>
      <c r="WTT295" s="309"/>
      <c r="WTU295" s="309"/>
      <c r="WTV295" s="309"/>
      <c r="WTW295" s="309"/>
      <c r="WTX295" s="309"/>
      <c r="WTY295" s="309"/>
      <c r="WTZ295" s="309"/>
      <c r="WUA295" s="309"/>
      <c r="WUB295" s="309"/>
      <c r="WUC295" s="309"/>
      <c r="WUD295" s="309"/>
      <c r="WUE295" s="309"/>
      <c r="WUF295" s="309"/>
      <c r="WUG295" s="309"/>
      <c r="WUH295" s="309"/>
      <c r="WUI295" s="309"/>
      <c r="WUJ295" s="309"/>
      <c r="WUK295" s="309"/>
      <c r="WUL295" s="309"/>
      <c r="WUM295" s="309"/>
      <c r="WUN295" s="309"/>
      <c r="WUO295" s="309"/>
      <c r="WUP295" s="309"/>
      <c r="WUQ295" s="309"/>
      <c r="WUR295" s="309"/>
      <c r="WUS295" s="309"/>
      <c r="WUT295" s="309"/>
      <c r="WUU295" s="309"/>
      <c r="WUV295" s="309"/>
      <c r="WUW295" s="309"/>
      <c r="WUX295" s="309"/>
      <c r="WUY295" s="309"/>
      <c r="WUZ295" s="309"/>
      <c r="WVA295" s="309"/>
      <c r="WVB295" s="309"/>
      <c r="WVC295" s="309"/>
      <c r="WVD295" s="309"/>
      <c r="WVE295" s="309"/>
      <c r="WVF295" s="309"/>
      <c r="WVG295" s="309"/>
      <c r="WVH295" s="309"/>
      <c r="WVI295" s="309"/>
      <c r="WVJ295" s="309"/>
      <c r="WVK295" s="309"/>
      <c r="WVL295" s="309"/>
      <c r="WVM295" s="309"/>
      <c r="WVN295" s="309"/>
      <c r="WVO295" s="309"/>
      <c r="WVP295" s="309"/>
      <c r="WVQ295" s="309"/>
      <c r="WVR295" s="309"/>
      <c r="WVS295" s="309"/>
      <c r="WVT295" s="309"/>
      <c r="WVU295" s="309"/>
      <c r="WVV295" s="309"/>
      <c r="WVW295" s="309"/>
      <c r="WVX295" s="309"/>
      <c r="WVY295" s="309"/>
      <c r="WVZ295" s="309"/>
      <c r="WWA295" s="309"/>
      <c r="WWB295" s="309"/>
      <c r="WWC295" s="309"/>
      <c r="WWD295" s="309"/>
      <c r="WWE295" s="309"/>
      <c r="WWF295" s="309"/>
      <c r="WWG295" s="309"/>
      <c r="WWH295" s="309"/>
      <c r="WWI295" s="309"/>
      <c r="WWJ295" s="309"/>
      <c r="WWK295" s="309"/>
      <c r="WWL295" s="309"/>
      <c r="WWM295" s="309"/>
      <c r="WWN295" s="309"/>
      <c r="WWO295" s="309"/>
      <c r="WWP295" s="309"/>
      <c r="WWQ295" s="309"/>
      <c r="WWR295" s="309"/>
      <c r="WWS295" s="309"/>
      <c r="WWT295" s="309"/>
      <c r="WWU295" s="309"/>
      <c r="WWV295" s="309"/>
      <c r="WWW295" s="309"/>
      <c r="WWX295" s="309"/>
      <c r="WWY295" s="309"/>
      <c r="WWZ295" s="309"/>
      <c r="WXA295" s="309"/>
      <c r="WXB295" s="309"/>
      <c r="WXC295" s="309"/>
      <c r="WXD295" s="309"/>
      <c r="WXE295" s="309"/>
      <c r="WXF295" s="309"/>
      <c r="WXG295" s="309"/>
      <c r="WXH295" s="309"/>
      <c r="WXI295" s="309"/>
      <c r="WXJ295" s="309"/>
      <c r="WXK295" s="309"/>
      <c r="WXL295" s="309"/>
      <c r="WXM295" s="309"/>
      <c r="WXN295" s="309"/>
      <c r="WXO295" s="309"/>
      <c r="WXP295" s="309"/>
      <c r="WXQ295" s="309"/>
      <c r="WXR295" s="309"/>
      <c r="WXS295" s="309"/>
      <c r="WXT295" s="309"/>
      <c r="WXU295" s="309"/>
      <c r="WXV295" s="309"/>
      <c r="WXW295" s="309"/>
      <c r="WXX295" s="309"/>
      <c r="WXY295" s="309"/>
      <c r="WXZ295" s="309"/>
      <c r="WYA295" s="309"/>
      <c r="WYB295" s="309"/>
      <c r="WYC295" s="309"/>
      <c r="WYD295" s="309"/>
      <c r="WYE295" s="309"/>
      <c r="WYF295" s="309"/>
      <c r="WYG295" s="309"/>
      <c r="WYH295" s="309"/>
      <c r="WYI295" s="309"/>
      <c r="WYJ295" s="309"/>
      <c r="WYK295" s="309"/>
      <c r="WYL295" s="309"/>
      <c r="WYM295" s="309"/>
      <c r="WYN295" s="309"/>
      <c r="WYO295" s="309"/>
      <c r="WYP295" s="309"/>
      <c r="WYQ295" s="309"/>
      <c r="WYR295" s="309"/>
      <c r="WYS295" s="309"/>
      <c r="WYT295" s="309"/>
      <c r="WYU295" s="309"/>
      <c r="WYV295" s="309"/>
      <c r="WYW295" s="309"/>
      <c r="WYX295" s="309"/>
      <c r="WYY295" s="309"/>
      <c r="WYZ295" s="309"/>
      <c r="WZA295" s="309"/>
      <c r="WZB295" s="309"/>
      <c r="WZC295" s="309"/>
      <c r="WZD295" s="309"/>
      <c r="WZE295" s="309"/>
      <c r="WZF295" s="309"/>
      <c r="WZG295" s="309"/>
      <c r="WZH295" s="309"/>
      <c r="WZI295" s="309"/>
      <c r="WZJ295" s="309"/>
      <c r="WZK295" s="309"/>
      <c r="WZL295" s="309"/>
      <c r="WZM295" s="309"/>
      <c r="WZN295" s="309"/>
      <c r="WZO295" s="309"/>
      <c r="WZP295" s="309"/>
      <c r="WZQ295" s="309"/>
      <c r="WZR295" s="309"/>
      <c r="WZS295" s="309"/>
      <c r="WZT295" s="309"/>
      <c r="WZU295" s="309"/>
      <c r="WZV295" s="309"/>
      <c r="WZW295" s="309"/>
      <c r="WZX295" s="309"/>
      <c r="WZY295" s="309"/>
      <c r="WZZ295" s="309"/>
      <c r="XAA295" s="309"/>
      <c r="XAB295" s="309"/>
      <c r="XAC295" s="309"/>
      <c r="XAD295" s="309"/>
      <c r="XAE295" s="309"/>
      <c r="XAF295" s="309"/>
      <c r="XAG295" s="309"/>
      <c r="XAH295" s="309"/>
      <c r="XAI295" s="309"/>
      <c r="XAJ295" s="309"/>
      <c r="XAK295" s="309"/>
      <c r="XAL295" s="309"/>
      <c r="XAM295" s="309"/>
      <c r="XAN295" s="309"/>
      <c r="XAO295" s="309"/>
      <c r="XAP295" s="309"/>
      <c r="XAQ295" s="309"/>
      <c r="XAR295" s="309"/>
      <c r="XAS295" s="309"/>
      <c r="XAT295" s="309"/>
      <c r="XAU295" s="309"/>
      <c r="XAV295" s="309"/>
      <c r="XAW295" s="309"/>
      <c r="XAX295" s="309"/>
      <c r="XAY295" s="309"/>
      <c r="XAZ295" s="309"/>
      <c r="XBA295" s="309"/>
      <c r="XBB295" s="309"/>
      <c r="XBC295" s="309"/>
      <c r="XBD295" s="309"/>
      <c r="XBE295" s="309"/>
      <c r="XBF295" s="309"/>
      <c r="XBG295" s="309"/>
      <c r="XBH295" s="309"/>
      <c r="XBI295" s="309"/>
      <c r="XBJ295" s="309"/>
      <c r="XBK295" s="309"/>
      <c r="XBL295" s="309"/>
      <c r="XBM295" s="309"/>
      <c r="XBN295" s="309"/>
      <c r="XBO295" s="309"/>
      <c r="XBP295" s="309"/>
      <c r="XBQ295" s="309"/>
      <c r="XBR295" s="309"/>
      <c r="XBS295" s="309"/>
      <c r="XBT295" s="309"/>
      <c r="XBU295" s="309"/>
      <c r="XBV295" s="309"/>
      <c r="XBW295" s="309"/>
      <c r="XBX295" s="309"/>
      <c r="XBY295" s="309"/>
      <c r="XBZ295" s="309"/>
      <c r="XCA295" s="309"/>
      <c r="XCB295" s="309"/>
      <c r="XCC295" s="309"/>
      <c r="XCD295" s="309"/>
      <c r="XCE295" s="309"/>
      <c r="XCF295" s="309"/>
      <c r="XCG295" s="309"/>
      <c r="XCH295" s="309"/>
      <c r="XCI295" s="309"/>
      <c r="XCJ295" s="309"/>
      <c r="XCK295" s="309"/>
      <c r="XCL295" s="309"/>
      <c r="XCM295" s="309"/>
      <c r="XCN295" s="309"/>
      <c r="XCO295" s="309"/>
      <c r="XCP295" s="309"/>
      <c r="XCQ295" s="309"/>
      <c r="XCR295" s="309"/>
      <c r="XCS295" s="309"/>
      <c r="XCT295" s="309"/>
      <c r="XCU295" s="309"/>
      <c r="XCV295" s="309"/>
      <c r="XCW295" s="309"/>
      <c r="XCX295" s="309"/>
      <c r="XCY295" s="309"/>
      <c r="XCZ295" s="309"/>
      <c r="XDA295" s="309"/>
      <c r="XDB295" s="309"/>
      <c r="XDC295" s="309"/>
      <c r="XDD295" s="309"/>
      <c r="XDE295" s="309"/>
      <c r="XDF295" s="309"/>
      <c r="XDG295" s="309"/>
      <c r="XDH295" s="309"/>
      <c r="XDI295" s="309"/>
      <c r="XDJ295" s="309"/>
      <c r="XDK295" s="309"/>
      <c r="XDL295" s="309"/>
      <c r="XDM295" s="309"/>
      <c r="XDN295" s="309"/>
      <c r="XDO295" s="309"/>
      <c r="XDP295" s="309"/>
      <c r="XDQ295" s="309"/>
      <c r="XDR295" s="309"/>
      <c r="XDS295" s="309"/>
      <c r="XDT295" s="309"/>
      <c r="XDU295" s="309"/>
      <c r="XDV295" s="309"/>
      <c r="XDW295" s="309"/>
      <c r="XDX295" s="309"/>
      <c r="XDY295" s="309"/>
      <c r="XDZ295" s="309"/>
      <c r="XEA295" s="309"/>
      <c r="XEB295" s="309"/>
      <c r="XEC295" s="309"/>
      <c r="XED295" s="309"/>
      <c r="XEE295" s="309"/>
      <c r="XEF295" s="309"/>
      <c r="XEG295" s="309"/>
      <c r="XEH295" s="309"/>
      <c r="XEI295" s="309"/>
      <c r="XEJ295" s="309"/>
      <c r="XEK295" s="309"/>
      <c r="XEL295" s="309"/>
      <c r="XEM295" s="309"/>
      <c r="XEN295" s="309"/>
      <c r="XEO295" s="309"/>
      <c r="XEP295" s="309"/>
      <c r="XEQ295" s="309"/>
      <c r="XER295" s="309"/>
      <c r="XES295" s="309"/>
      <c r="XET295" s="309"/>
      <c r="XEU295" s="309"/>
      <c r="XEV295" s="309"/>
      <c r="XEW295" s="309"/>
      <c r="XEX295" s="309"/>
      <c r="XEY295" s="309"/>
      <c r="XEZ295" s="309"/>
    </row>
    <row r="296" spans="1:16380" ht="15" customHeight="1">
      <c r="A296" s="97" t="s">
        <v>64</v>
      </c>
      <c r="B296" s="313"/>
      <c r="C296" s="314"/>
      <c r="D296" s="315"/>
      <c r="E296" s="315"/>
      <c r="F296" s="315"/>
      <c r="G296" s="314"/>
      <c r="H296" s="315"/>
      <c r="I296" s="314"/>
      <c r="J296" s="314"/>
      <c r="K296" s="315"/>
      <c r="L296" s="314"/>
      <c r="M296" s="315"/>
      <c r="N296" s="316"/>
      <c r="O296" s="314"/>
      <c r="P296" s="315"/>
      <c r="Q296" s="316"/>
      <c r="R296" s="317"/>
      <c r="S296" s="318"/>
      <c r="T296" s="316"/>
      <c r="U296" s="314"/>
      <c r="V296" s="315"/>
      <c r="W296" s="316"/>
      <c r="X296" s="314"/>
      <c r="Y296" s="315"/>
      <c r="Z296" s="316"/>
      <c r="AA296" s="314"/>
      <c r="AB296" s="315"/>
      <c r="AC296" s="316"/>
      <c r="AD296" s="314"/>
      <c r="AE296" s="315"/>
      <c r="AF296" s="316"/>
      <c r="AG296" s="316"/>
      <c r="AH296" s="319"/>
    </row>
  </sheetData>
  <autoFilter ref="A6:AH298" xr:uid="{00000000-0009-0000-0000-000000000000}">
    <filterColumn colId="2" showButton="0"/>
    <filterColumn colId="6" showButton="0"/>
    <filterColumn colId="8" showButton="0"/>
    <filterColumn colId="9" hiddenButton="1" showButton="0"/>
    <filterColumn colId="11" showButton="0"/>
    <filterColumn colId="14" showButton="0"/>
    <filterColumn colId="17" showButton="0"/>
    <filterColumn colId="20" showButton="0"/>
    <filterColumn colId="23" showButton="0"/>
    <filterColumn colId="26" showButton="0"/>
    <filterColumn colId="29" showButton="0"/>
    <sortState xmlns:xlrd2="http://schemas.microsoft.com/office/spreadsheetml/2017/richdata2" ref="A6:AI6">
      <sortCondition ref="I6"/>
    </sortState>
  </autoFilter>
  <mergeCells count="14">
    <mergeCell ref="X6:Y6"/>
    <mergeCell ref="AA6:AB6"/>
    <mergeCell ref="AD6:AE6"/>
    <mergeCell ref="A1:AH1"/>
    <mergeCell ref="A2:AH2"/>
    <mergeCell ref="A3:AH3"/>
    <mergeCell ref="E6:F6"/>
    <mergeCell ref="G6:H6"/>
    <mergeCell ref="I6:K6"/>
    <mergeCell ref="L6:M6"/>
    <mergeCell ref="O6:P6"/>
    <mergeCell ref="R6:S6"/>
    <mergeCell ref="U6:V6"/>
    <mergeCell ref="C6:D6"/>
  </mergeCells>
  <phoneticPr fontId="4"/>
  <conditionalFormatting sqref="A289 I7 A283:B283 A269:B269 D97:D100 D89:D90 D189:D191 D186:D187 D149:D151 D173:D175 D125:D126 D137:D140 D165:D166 D177:D180 D102:D104 D113:D122 D129:D130 D142:D144 D153:D162 D169:D170 D182:D184 D193:D202 D93:D95 D109:D111 D106:D107 D133:D135 D146:D147 D233:D242 D217:D220 D205:D206 D209:D210 D222:D224 D245:D246 D213:D215 D229:D231 D226:D227 D286:D288 D274:D283 D252 D258:D261 D249:D250 D263:D265 D254:D256 D270:D272 D267:D268 D57:D60 D85:D86 D49:D50 D62:D64 D73:D82 D53:D55 D69:D71 D66:D67 AG48:AH49 M64:M83 P64:P83 AH57:AH71 AG88:AH89 S104:S123 M104:M123 P104:P123 AH97:AH111 AH128 J128 AH142:AH143 J149 AH168 J168 AH182:AH183 J189 J208 AH208:AH209 J248 AH248:AH249 AH222:AH223 J229 AH252 AH263:AH264 J270 AH113:AH126 AH73:AH86 E8:I8 A8:B8 K8:AH8 K12:AH15 E12:I15 B12:B15 K17:AH23 E17:I23 B17:B23 J22:J28 AH25:AH31 B25:B36 K25:AG36 E25:I36 J31:J37 B44:B45 E44:I45 J40:J46 K44:AH45 S64:S83 J8:J18 A12:A46 C7:D46 AH50:AH52 M52:M61 P52:P61 S52:S61 J51:J80 AG50:AG86 AH90:AH92 S92:S101 P92:P101 M92:M101 AG90:AG126 J91:J120 I47:I288 E7:F288">
    <cfRule type="cellIs" dxfId="3945" priority="85775" stopIfTrue="1" operator="equal">
      <formula>0</formula>
    </cfRule>
  </conditionalFormatting>
  <conditionalFormatting sqref="R93 K93 E93:H93 T93:AF93">
    <cfRule type="cellIs" dxfId="3944" priority="71958" stopIfTrue="1" operator="equal">
      <formula>0</formula>
    </cfRule>
  </conditionalFormatting>
  <conditionalFormatting sqref="Y93:Z93 V93:W93">
    <cfRule type="cellIs" dxfId="3943" priority="71951" stopIfTrue="1" operator="equal">
      <formula>0</formula>
    </cfRule>
  </conditionalFormatting>
  <conditionalFormatting sqref="R106 T106">
    <cfRule type="cellIs" dxfId="3942" priority="71965" stopIfTrue="1" operator="equal">
      <formula>0</formula>
    </cfRule>
  </conditionalFormatting>
  <conditionalFormatting sqref="L93 N93:O93 Q93">
    <cfRule type="cellIs" dxfId="3941" priority="71957" stopIfTrue="1" operator="equal">
      <formula>0</formula>
    </cfRule>
  </conditionalFormatting>
  <conditionalFormatting sqref="K89">
    <cfRule type="cellIs" dxfId="3940" priority="71913" stopIfTrue="1" operator="equal">
      <formula>0</formula>
    </cfRule>
  </conditionalFormatting>
  <conditionalFormatting sqref="L100 N100:O100 Q100">
    <cfRule type="cellIs" dxfId="3939" priority="71865" stopIfTrue="1" operator="equal">
      <formula>0</formula>
    </cfRule>
  </conditionalFormatting>
  <conditionalFormatting sqref="U93">
    <cfRule type="cellIs" dxfId="3938" priority="71950" stopIfTrue="1" operator="equal">
      <formula>0</formula>
    </cfRule>
  </conditionalFormatting>
  <conditionalFormatting sqref="Q119:R119 AD119:AF119 T119:AB119">
    <cfRule type="cellIs" dxfId="3937" priority="71820" stopIfTrue="1" operator="equal">
      <formula>0</formula>
    </cfRule>
  </conditionalFormatting>
  <conditionalFormatting sqref="E116:H117">
    <cfRule type="cellIs" dxfId="3936" priority="71779" stopIfTrue="1" operator="equal">
      <formula>0</formula>
    </cfRule>
  </conditionalFormatting>
  <conditionalFormatting sqref="U121:W121">
    <cfRule type="cellIs" dxfId="3935" priority="71758" stopIfTrue="1" operator="equal">
      <formula>0</formula>
    </cfRule>
  </conditionalFormatting>
  <conditionalFormatting sqref="AD156 AA156">
    <cfRule type="cellIs" dxfId="3934" priority="71089" stopIfTrue="1" operator="equal">
      <formula>0</formula>
    </cfRule>
  </conditionalFormatting>
  <conditionalFormatting sqref="U126:Z126">
    <cfRule type="cellIs" dxfId="3933" priority="71745" stopIfTrue="1" operator="equal">
      <formula>0</formula>
    </cfRule>
  </conditionalFormatting>
  <conditionalFormatting sqref="AH133">
    <cfRule type="cellIs" dxfId="3932" priority="71735" stopIfTrue="1" operator="equal">
      <formula>0</formula>
    </cfRule>
  </conditionalFormatting>
  <conditionalFormatting sqref="AG128 AG133">
    <cfRule type="cellIs" dxfId="3931" priority="71720" stopIfTrue="1" operator="equal">
      <formula>0</formula>
    </cfRule>
  </conditionalFormatting>
  <conditionalFormatting sqref="E133:H133">
    <cfRule type="cellIs" dxfId="3930" priority="71719" stopIfTrue="1" operator="equal">
      <formula>0</formula>
    </cfRule>
  </conditionalFormatting>
  <conditionalFormatting sqref="L102 O102">
    <cfRule type="cellIs" dxfId="3929" priority="71970" stopIfTrue="1" operator="equal">
      <formula>0</formula>
    </cfRule>
  </conditionalFormatting>
  <conditionalFormatting sqref="AG7">
    <cfRule type="cellIs" dxfId="3928" priority="72144" stopIfTrue="1" operator="equal">
      <formula>0</formula>
    </cfRule>
  </conditionalFormatting>
  <conditionalFormatting sqref="R7:AF7 K7 E7:H7">
    <cfRule type="cellIs" dxfId="3927" priority="72148" stopIfTrue="1" operator="equal">
      <formula>0</formula>
    </cfRule>
  </conditionalFormatting>
  <conditionalFormatting sqref="L7:Q7">
    <cfRule type="cellIs" dxfId="3926" priority="72147" stopIfTrue="1" operator="equal">
      <formula>0</formula>
    </cfRule>
  </conditionalFormatting>
  <conditionalFormatting sqref="O90">
    <cfRule type="cellIs" dxfId="3925" priority="71903" stopIfTrue="1" operator="equal">
      <formula>0</formula>
    </cfRule>
  </conditionalFormatting>
  <conditionalFormatting sqref="R90">
    <cfRule type="cellIs" dxfId="3924" priority="71902" stopIfTrue="1" operator="equal">
      <formula>0</formula>
    </cfRule>
  </conditionalFormatting>
  <conditionalFormatting sqref="L90">
    <cfRule type="cellIs" dxfId="3923" priority="71904" stopIfTrue="1" operator="equal">
      <formula>0</formula>
    </cfRule>
  </conditionalFormatting>
  <conditionalFormatting sqref="U99:Z99">
    <cfRule type="cellIs" dxfId="3922" priority="71859" stopIfTrue="1" operator="equal">
      <formula>0</formula>
    </cfRule>
  </conditionalFormatting>
  <conditionalFormatting sqref="AA194:AF194 K194:T194 E194:H194">
    <cfRule type="cellIs" dxfId="3921" priority="71321" stopIfTrue="1" operator="equal">
      <formula>0</formula>
    </cfRule>
  </conditionalFormatting>
  <conditionalFormatting sqref="K122:L122 E122:H122 N122:O122 Q122:R122 T122:AB122">
    <cfRule type="cellIs" dxfId="3920" priority="71853" stopIfTrue="1" operator="equal">
      <formula>0</formula>
    </cfRule>
  </conditionalFormatting>
  <conditionalFormatting sqref="AG194">
    <cfRule type="cellIs" dxfId="3919" priority="71315" stopIfTrue="1" operator="equal">
      <formula>0</formula>
    </cfRule>
  </conditionalFormatting>
  <conditionalFormatting sqref="AA106:AF107 K106:L107 E106:H107 N106:O107 Q106:Q107">
    <cfRule type="cellIs" dxfId="3918" priority="71967" stopIfTrue="1" operator="equal">
      <formula>0</formula>
    </cfRule>
  </conditionalFormatting>
  <conditionalFormatting sqref="U106:Z106 R107 T107:Z107">
    <cfRule type="cellIs" dxfId="3917" priority="71966" stopIfTrue="1" operator="equal">
      <formula>0</formula>
    </cfRule>
  </conditionalFormatting>
  <conditionalFormatting sqref="K104:L104 E104:H104 N104:O104 Q104:R104 T104:AF104">
    <cfRule type="cellIs" dxfId="3916" priority="71995" stopIfTrue="1" operator="equal">
      <formula>0</formula>
    </cfRule>
  </conditionalFormatting>
  <conditionalFormatting sqref="L94 N94:O94 Q94:R94 T94">
    <cfRule type="cellIs" dxfId="3915" priority="71885" stopIfTrue="1" operator="equal">
      <formula>0</formula>
    </cfRule>
  </conditionalFormatting>
  <conditionalFormatting sqref="L103:L104 N103:O104 Q103:Q104">
    <cfRule type="cellIs" dxfId="3914" priority="71988" stopIfTrue="1" operator="equal">
      <formula>0</formula>
    </cfRule>
  </conditionalFormatting>
  <conditionalFormatting sqref="E103:H104">
    <cfRule type="cellIs" dxfId="3913" priority="71991" stopIfTrue="1" operator="equal">
      <formula>0</formula>
    </cfRule>
  </conditionalFormatting>
  <conditionalFormatting sqref="K103:K104">
    <cfRule type="cellIs" dxfId="3912" priority="71989" stopIfTrue="1" operator="equal">
      <formula>0</formula>
    </cfRule>
  </conditionalFormatting>
  <conditionalFormatting sqref="R103:R104 T103:AF104">
    <cfRule type="cellIs" dxfId="3911" priority="71990" stopIfTrue="1" operator="equal">
      <formula>0</formula>
    </cfRule>
  </conditionalFormatting>
  <conditionalFormatting sqref="AA133:AF133 K133:T133">
    <cfRule type="cellIs" dxfId="3910" priority="71718" stopIfTrue="1" operator="equal">
      <formula>0</formula>
    </cfRule>
  </conditionalFormatting>
  <conditionalFormatting sqref="E101:H101">
    <cfRule type="cellIs" dxfId="3909" priority="71985" stopIfTrue="1" operator="equal">
      <formula>0</formula>
    </cfRule>
  </conditionalFormatting>
  <conditionalFormatting sqref="Q101">
    <cfRule type="cellIs" dxfId="3908" priority="71983" stopIfTrue="1" operator="equal">
      <formula>0</formula>
    </cfRule>
  </conditionalFormatting>
  <conditionalFormatting sqref="O101">
    <cfRule type="cellIs" dxfId="3907" priority="71979" stopIfTrue="1" operator="equal">
      <formula>0</formula>
    </cfRule>
  </conditionalFormatting>
  <conditionalFormatting sqref="R101 K101 T101:AF101">
    <cfRule type="cellIs" dxfId="3906" priority="71984" stopIfTrue="1" operator="equal">
      <formula>0</formula>
    </cfRule>
  </conditionalFormatting>
  <conditionalFormatting sqref="N101">
    <cfRule type="cellIs" dxfId="3905" priority="71981" stopIfTrue="1" operator="equal">
      <formula>0</formula>
    </cfRule>
  </conditionalFormatting>
  <conditionalFormatting sqref="L101">
    <cfRule type="cellIs" dxfId="3904" priority="71980" stopIfTrue="1" operator="equal">
      <formula>0</formula>
    </cfRule>
  </conditionalFormatting>
  <conditionalFormatting sqref="N91">
    <cfRule type="cellIs" dxfId="3903" priority="71938" stopIfTrue="1" operator="equal">
      <formula>0</formula>
    </cfRule>
  </conditionalFormatting>
  <conditionalFormatting sqref="E102:H102">
    <cfRule type="cellIs" dxfId="3902" priority="71972" stopIfTrue="1" operator="equal">
      <formula>0</formula>
    </cfRule>
  </conditionalFormatting>
  <conditionalFormatting sqref="K156:Z157 AH156:AH157">
    <cfRule type="cellIs" dxfId="3901" priority="71094" stopIfTrue="1" operator="equal">
      <formula>0</formula>
    </cfRule>
  </conditionalFormatting>
  <conditionalFormatting sqref="R102 K102 T102:AF102">
    <cfRule type="cellIs" dxfId="3900" priority="71971" stopIfTrue="1" operator="equal">
      <formula>0</formula>
    </cfRule>
  </conditionalFormatting>
  <conditionalFormatting sqref="E153:H153">
    <cfRule type="cellIs" dxfId="3899" priority="71103" stopIfTrue="1" operator="equal">
      <formula>0</formula>
    </cfRule>
  </conditionalFormatting>
  <conditionalFormatting sqref="R91">
    <cfRule type="cellIs" dxfId="3898" priority="71936" stopIfTrue="1" operator="equal">
      <formula>0</formula>
    </cfRule>
  </conditionalFormatting>
  <conditionalFormatting sqref="Y91:Z91">
    <cfRule type="cellIs" dxfId="3897" priority="71933" stopIfTrue="1" operator="equal">
      <formula>0</formula>
    </cfRule>
  </conditionalFormatting>
  <conditionalFormatting sqref="AB91:AC91">
    <cfRule type="cellIs" dxfId="3896" priority="71931" stopIfTrue="1" operator="equal">
      <formula>0</formula>
    </cfRule>
  </conditionalFormatting>
  <conditionalFormatting sqref="X94">
    <cfRule type="cellIs" dxfId="3895" priority="71882" stopIfTrue="1" operator="equal">
      <formula>0</formula>
    </cfRule>
  </conditionalFormatting>
  <conditionalFormatting sqref="K97:L98 N97:O98 Q97:R98 T97:Z98">
    <cfRule type="cellIs" dxfId="3894" priority="71880" stopIfTrue="1" operator="equal">
      <formula>0</formula>
    </cfRule>
  </conditionalFormatting>
  <conditionalFormatting sqref="AG205">
    <cfRule type="cellIs" dxfId="3893" priority="71220" stopIfTrue="1" operator="equal">
      <formula>0</formula>
    </cfRule>
  </conditionalFormatting>
  <conditionalFormatting sqref="U154:Z154">
    <cfRule type="cellIs" dxfId="3892" priority="71156" stopIfTrue="1" operator="equal">
      <formula>0</formula>
    </cfRule>
  </conditionalFormatting>
  <conditionalFormatting sqref="E93:H93">
    <cfRule type="cellIs" dxfId="3891" priority="71953" stopIfTrue="1" operator="equal">
      <formula>0</formula>
    </cfRule>
  </conditionalFormatting>
  <conditionalFormatting sqref="AA94:AF95 K95:L95 N95:O95 Q95:R95 T95">
    <cfRule type="cellIs" dxfId="3890" priority="71891" stopIfTrue="1" operator="equal">
      <formula>0</formula>
    </cfRule>
  </conditionalFormatting>
  <conditionalFormatting sqref="K90 E90:H90">
    <cfRule type="cellIs" dxfId="3889" priority="71906" stopIfTrue="1" operator="equal">
      <formula>0</formula>
    </cfRule>
  </conditionalFormatting>
  <conditionalFormatting sqref="V94:W94 Y94:Z94">
    <cfRule type="cellIs" dxfId="3888" priority="71884" stopIfTrue="1" operator="equal">
      <formula>0</formula>
    </cfRule>
  </conditionalFormatting>
  <conditionalFormatting sqref="P199:AB199 AD199:AG199">
    <cfRule type="cellIs" dxfId="3887" priority="71296" stopIfTrue="1" operator="equal">
      <formula>0</formula>
    </cfRule>
  </conditionalFormatting>
  <conditionalFormatting sqref="K94 E94:H95">
    <cfRule type="cellIs" dxfId="3886" priority="71892" stopIfTrue="1" operator="equal">
      <formula>0</formula>
    </cfRule>
  </conditionalFormatting>
  <conditionalFormatting sqref="AA93:AF93 K93:L93 N93:O93 Q93:R93 T93">
    <cfRule type="cellIs" dxfId="3885" priority="71952" stopIfTrue="1" operator="equal">
      <formula>0</formula>
    </cfRule>
  </conditionalFormatting>
  <conditionalFormatting sqref="X93">
    <cfRule type="cellIs" dxfId="3884" priority="71949" stopIfTrue="1" operator="equal">
      <formula>0</formula>
    </cfRule>
  </conditionalFormatting>
  <conditionalFormatting sqref="AH194:AH195 AH199 AH202">
    <cfRule type="cellIs" dxfId="3883" priority="71327" stopIfTrue="1" operator="equal">
      <formula>0</formula>
    </cfRule>
  </conditionalFormatting>
  <conditionalFormatting sqref="T91">
    <cfRule type="cellIs" dxfId="3882" priority="71935" stopIfTrue="1" operator="equal">
      <formula>0</formula>
    </cfRule>
  </conditionalFormatting>
  <conditionalFormatting sqref="X91">
    <cfRule type="cellIs" dxfId="3881" priority="71934" stopIfTrue="1" operator="equal">
      <formula>0</formula>
    </cfRule>
  </conditionalFormatting>
  <conditionalFormatting sqref="AG194">
    <cfRule type="cellIs" dxfId="3880" priority="71316" stopIfTrue="1" operator="equal">
      <formula>0</formula>
    </cfRule>
  </conditionalFormatting>
  <conditionalFormatting sqref="AA91">
    <cfRule type="cellIs" dxfId="3879" priority="71932" stopIfTrue="1" operator="equal">
      <formula>0</formula>
    </cfRule>
  </conditionalFormatting>
  <conditionalFormatting sqref="E91:H91">
    <cfRule type="cellIs" dxfId="3878" priority="71930" stopIfTrue="1" operator="equal">
      <formula>0</formula>
    </cfRule>
  </conditionalFormatting>
  <conditionalFormatting sqref="U91:W91">
    <cfRule type="cellIs" dxfId="3877" priority="71937" stopIfTrue="1" operator="equal">
      <formula>0</formula>
    </cfRule>
  </conditionalFormatting>
  <conditionalFormatting sqref="L91">
    <cfRule type="cellIs" dxfId="3876" priority="71939" stopIfTrue="1" operator="equal">
      <formula>0</formula>
    </cfRule>
  </conditionalFormatting>
  <conditionalFormatting sqref="K91">
    <cfRule type="cellIs" dxfId="3875" priority="71942" stopIfTrue="1" operator="equal">
      <formula>0</formula>
    </cfRule>
  </conditionalFormatting>
  <conditionalFormatting sqref="AD91:AF91">
    <cfRule type="cellIs" dxfId="3874" priority="71941" stopIfTrue="1" operator="equal">
      <formula>0</formula>
    </cfRule>
  </conditionalFormatting>
  <conditionalFormatting sqref="O91 Q91">
    <cfRule type="cellIs" dxfId="3873" priority="71940" stopIfTrue="1" operator="equal">
      <formula>0</formula>
    </cfRule>
  </conditionalFormatting>
  <conditionalFormatting sqref="L89:O89 AD89:AF89 Q89:R89 T89:Z89 L170:N170">
    <cfRule type="cellIs" dxfId="3872" priority="71912" stopIfTrue="1" operator="equal">
      <formula>0</formula>
    </cfRule>
  </conditionalFormatting>
  <conditionalFormatting sqref="E89:H89">
    <cfRule type="cellIs" dxfId="3871" priority="71911" stopIfTrue="1" operator="equal">
      <formula>0</formula>
    </cfRule>
  </conditionalFormatting>
  <conditionalFormatting sqref="L109 L114 N114:O114 N109:O109 Q109 Q114">
    <cfRule type="cellIs" dxfId="3870" priority="71850" stopIfTrue="1" operator="equal">
      <formula>0</formula>
    </cfRule>
  </conditionalFormatting>
  <conditionalFormatting sqref="R109 K109 K114 R114 E114:H114 E109:H109 T114:AF114 T109:AF109">
    <cfRule type="cellIs" dxfId="3869" priority="71851" stopIfTrue="1" operator="equal">
      <formula>0</formula>
    </cfRule>
  </conditionalFormatting>
  <conditionalFormatting sqref="M90:N90 Q90 T90:AF90">
    <cfRule type="cellIs" dxfId="3868" priority="71905" stopIfTrue="1" operator="equal">
      <formula>0</formula>
    </cfRule>
  </conditionalFormatting>
  <conditionalFormatting sqref="L189:Q189 L194:Q194">
    <cfRule type="cellIs" dxfId="3867" priority="71325" stopIfTrue="1" operator="equal">
      <formula>0</formula>
    </cfRule>
  </conditionalFormatting>
  <conditionalFormatting sqref="L198:Q198">
    <cfRule type="cellIs" dxfId="3866" priority="71243" stopIfTrue="1" operator="equal">
      <formula>0</formula>
    </cfRule>
  </conditionalFormatting>
  <conditionalFormatting sqref="U201:W201">
    <cfRule type="cellIs" dxfId="3865" priority="71235" stopIfTrue="1" operator="equal">
      <formula>0</formula>
    </cfRule>
  </conditionalFormatting>
  <conditionalFormatting sqref="L200:L201">
    <cfRule type="cellIs" dxfId="3864" priority="71237" stopIfTrue="1" operator="equal">
      <formula>0</formula>
    </cfRule>
  </conditionalFormatting>
  <conditionalFormatting sqref="U95:Z95">
    <cfRule type="cellIs" dxfId="3863" priority="71890" stopIfTrue="1" operator="equal">
      <formula>0</formula>
    </cfRule>
  </conditionalFormatting>
  <conditionalFormatting sqref="Y201:Z201">
    <cfRule type="cellIs" dxfId="3862" priority="71231" stopIfTrue="1" operator="equal">
      <formula>0</formula>
    </cfRule>
  </conditionalFormatting>
  <conditionalFormatting sqref="K119">
    <cfRule type="cellIs" dxfId="3861" priority="71821" stopIfTrue="1" operator="equal">
      <formula>0</formula>
    </cfRule>
  </conditionalFormatting>
  <conditionalFormatting sqref="AE115:AF115 AB115:AC115">
    <cfRule type="cellIs" dxfId="3860" priority="71823" stopIfTrue="1" operator="equal">
      <formula>0</formula>
    </cfRule>
  </conditionalFormatting>
  <conditionalFormatting sqref="S202:T202">
    <cfRule type="cellIs" dxfId="3859" priority="71305" stopIfTrue="1" operator="equal">
      <formula>0</formula>
    </cfRule>
  </conditionalFormatting>
  <conditionalFormatting sqref="U94">
    <cfRule type="cellIs" dxfId="3858" priority="71883" stopIfTrue="1" operator="equal">
      <formula>0</formula>
    </cfRule>
  </conditionalFormatting>
  <conditionalFormatting sqref="E97:H98">
    <cfRule type="cellIs" dxfId="3857" priority="71881" stopIfTrue="1" operator="equal">
      <formula>0</formula>
    </cfRule>
  </conditionalFormatting>
  <conditionalFormatting sqref="AA97:AF98">
    <cfRule type="cellIs" dxfId="3856" priority="71879" stopIfTrue="1" operator="equal">
      <formula>0</formula>
    </cfRule>
  </conditionalFormatting>
  <conditionalFormatting sqref="AA89:AC89">
    <cfRule type="cellIs" dxfId="3855" priority="71871" stopIfTrue="1" operator="equal">
      <formula>0</formula>
    </cfRule>
  </conditionalFormatting>
  <conditionalFormatting sqref="AG200:AG201">
    <cfRule type="cellIs" dxfId="3854" priority="71230" stopIfTrue="1" operator="equal">
      <formula>0</formula>
    </cfRule>
  </conditionalFormatting>
  <conditionalFormatting sqref="L202:N202">
    <cfRule type="cellIs" dxfId="3853" priority="71306" stopIfTrue="1" operator="equal">
      <formula>0</formula>
    </cfRule>
  </conditionalFormatting>
  <conditionalFormatting sqref="O202:Q202 U202:AG202">
    <cfRule type="cellIs" dxfId="3852" priority="71307" stopIfTrue="1" operator="equal">
      <formula>0</formula>
    </cfRule>
  </conditionalFormatting>
  <conditionalFormatting sqref="R201">
    <cfRule type="cellIs" dxfId="3851" priority="71234" stopIfTrue="1" operator="equal">
      <formula>0</formula>
    </cfRule>
  </conditionalFormatting>
  <conditionalFormatting sqref="AG189 AG194">
    <cfRule type="cellIs" dxfId="3850" priority="71323" stopIfTrue="1" operator="equal">
      <formula>0</formula>
    </cfRule>
  </conditionalFormatting>
  <conditionalFormatting sqref="AG206">
    <cfRule type="cellIs" dxfId="3849" priority="71219" stopIfTrue="1" operator="equal">
      <formula>0</formula>
    </cfRule>
  </conditionalFormatting>
  <conditionalFormatting sqref="AA194:AF194 K194:T194 E194:H194">
    <cfRule type="cellIs" dxfId="3848" priority="71320" stopIfTrue="1" operator="equal">
      <formula>0</formula>
    </cfRule>
  </conditionalFormatting>
  <conditionalFormatting sqref="U194:Z194">
    <cfRule type="cellIs" dxfId="3847" priority="71319" stopIfTrue="1" operator="equal">
      <formula>0</formula>
    </cfRule>
  </conditionalFormatting>
  <conditionalFormatting sqref="Q200 M200:N201">
    <cfRule type="cellIs" dxfId="3846" priority="71236" stopIfTrue="1" operator="equal">
      <formula>0</formula>
    </cfRule>
  </conditionalFormatting>
  <conditionalFormatting sqref="R122">
    <cfRule type="cellIs" dxfId="3845" priority="71829" stopIfTrue="1" operator="equal">
      <formula>0</formula>
    </cfRule>
  </conditionalFormatting>
  <conditionalFormatting sqref="T122">
    <cfRule type="cellIs" dxfId="3844" priority="71830" stopIfTrue="1" operator="equal">
      <formula>0</formula>
    </cfRule>
  </conditionalFormatting>
  <conditionalFormatting sqref="R99 T99">
    <cfRule type="cellIs" dxfId="3843" priority="71858" stopIfTrue="1" operator="equal">
      <formula>0</formula>
    </cfRule>
  </conditionalFormatting>
  <conditionalFormatting sqref="AG143:AG144">
    <cfRule type="cellIs" dxfId="3842" priority="71200" stopIfTrue="1" operator="equal">
      <formula>0</formula>
    </cfRule>
  </conditionalFormatting>
  <conditionalFormatting sqref="E99:H99">
    <cfRule type="cellIs" dxfId="3841" priority="71861" stopIfTrue="1" operator="equal">
      <formula>0</formula>
    </cfRule>
  </conditionalFormatting>
  <conditionalFormatting sqref="K99:L99 AA99:AF99 N99:O99 Q99">
    <cfRule type="cellIs" dxfId="3840" priority="71860" stopIfTrue="1" operator="equal">
      <formula>0</formula>
    </cfRule>
  </conditionalFormatting>
  <conditionalFormatting sqref="AG140">
    <cfRule type="cellIs" dxfId="3839" priority="71206" stopIfTrue="1" operator="equal">
      <formula>0</formula>
    </cfRule>
  </conditionalFormatting>
  <conditionalFormatting sqref="E100:H100">
    <cfRule type="cellIs" dxfId="3838" priority="71867" stopIfTrue="1" operator="equal">
      <formula>0</formula>
    </cfRule>
  </conditionalFormatting>
  <conditionalFormatting sqref="R100 K100 T100:AF100">
    <cfRule type="cellIs" dxfId="3837" priority="71866" stopIfTrue="1" operator="equal">
      <formula>0</formula>
    </cfRule>
  </conditionalFormatting>
  <conditionalFormatting sqref="O162:Q162 U162:AG162">
    <cfRule type="cellIs" dxfId="3836" priority="71146" stopIfTrue="1" operator="equal">
      <formula>0</formula>
    </cfRule>
  </conditionalFormatting>
  <conditionalFormatting sqref="T121">
    <cfRule type="cellIs" dxfId="3835" priority="71756" stopIfTrue="1" operator="equal">
      <formula>0</formula>
    </cfRule>
  </conditionalFormatting>
  <conditionalFormatting sqref="X121">
    <cfRule type="cellIs" dxfId="3834" priority="71755" stopIfTrue="1" operator="equal">
      <formula>0</formula>
    </cfRule>
  </conditionalFormatting>
  <conditionalFormatting sqref="X133">
    <cfRule type="cellIs" dxfId="3833" priority="71715" stopIfTrue="1" operator="equal">
      <formula>0</formula>
    </cfRule>
  </conditionalFormatting>
  <conditionalFormatting sqref="AC122:AF122">
    <cfRule type="cellIs" dxfId="3832" priority="71750" stopIfTrue="1" operator="equal">
      <formula>0</formula>
    </cfRule>
  </conditionalFormatting>
  <conditionalFormatting sqref="K125:O126 AA125:AF126 E125:H126 Q125:R126 T125:T126">
    <cfRule type="cellIs" dxfId="3831" priority="71749" stopIfTrue="1" operator="equal">
      <formula>0</formula>
    </cfRule>
  </conditionalFormatting>
  <conditionalFormatting sqref="V125:W125 Y125:Z125">
    <cfRule type="cellIs" dxfId="3830" priority="71748" stopIfTrue="1" operator="equal">
      <formula>0</formula>
    </cfRule>
  </conditionalFormatting>
  <conditionalFormatting sqref="AA154:AF154 K154:T154 E154:H154">
    <cfRule type="cellIs" dxfId="3829" priority="71157" stopIfTrue="1" operator="equal">
      <formula>0</formula>
    </cfRule>
  </conditionalFormatting>
  <conditionalFormatting sqref="S201:T201">
    <cfRule type="cellIs" dxfId="3828" priority="71233" stopIfTrue="1" operator="equal">
      <formula>0</formula>
    </cfRule>
  </conditionalFormatting>
  <conditionalFormatting sqref="R142:AF142 K142">
    <cfRule type="cellIs" dxfId="3827" priority="71185" stopIfTrue="1" operator="equal">
      <formula>0</formula>
    </cfRule>
  </conditionalFormatting>
  <conditionalFormatting sqref="L111 N111:O111 Q111">
    <cfRule type="cellIs" dxfId="3826" priority="71801" stopIfTrue="1" operator="equal">
      <formula>0</formula>
    </cfRule>
  </conditionalFormatting>
  <conditionalFormatting sqref="AA114:AF114 K114:L114 E114:H114 N114:O114 Q114:R114 T114">
    <cfRule type="cellIs" dxfId="3825" priority="71846" stopIfTrue="1" operator="equal">
      <formula>0</formula>
    </cfRule>
  </conditionalFormatting>
  <conditionalFormatting sqref="U114:Z114">
    <cfRule type="cellIs" dxfId="3824" priority="71844" stopIfTrue="1" operator="equal">
      <formula>0</formula>
    </cfRule>
  </conditionalFormatting>
  <conditionalFormatting sqref="E159:H159">
    <cfRule type="cellIs" dxfId="3823" priority="71133" stopIfTrue="1" operator="equal">
      <formula>0</formula>
    </cfRule>
  </conditionalFormatting>
  <conditionalFormatting sqref="K111 R111 T111:AF111">
    <cfRule type="cellIs" dxfId="3822" priority="71802" stopIfTrue="1" operator="equal">
      <formula>0</formula>
    </cfRule>
  </conditionalFormatting>
  <conditionalFormatting sqref="E193:H193">
    <cfRule type="cellIs" dxfId="3821" priority="71264" stopIfTrue="1" operator="equal">
      <formula>0</formula>
    </cfRule>
  </conditionalFormatting>
  <conditionalFormatting sqref="K122">
    <cfRule type="cellIs" dxfId="3820" priority="71833" stopIfTrue="1" operator="equal">
      <formula>0</formula>
    </cfRule>
  </conditionalFormatting>
  <conditionalFormatting sqref="E122:H122">
    <cfRule type="cellIs" dxfId="3819" priority="71828" stopIfTrue="1" operator="equal">
      <formula>0</formula>
    </cfRule>
  </conditionalFormatting>
  <conditionalFormatting sqref="O122 U122:AF122 Q122">
    <cfRule type="cellIs" dxfId="3818" priority="71832" stopIfTrue="1" operator="equal">
      <formula>0</formula>
    </cfRule>
  </conditionalFormatting>
  <conditionalFormatting sqref="AE197:AF197">
    <cfRule type="cellIs" dxfId="3817" priority="71251" stopIfTrue="1" operator="equal">
      <formula>0</formula>
    </cfRule>
  </conditionalFormatting>
  <conditionalFormatting sqref="L122 N122">
    <cfRule type="cellIs" dxfId="3816" priority="71831" stopIfTrue="1" operator="equal">
      <formula>0</formula>
    </cfRule>
  </conditionalFormatting>
  <conditionalFormatting sqref="K115:L115 N115:O115 Q115:R115 T115:Z115">
    <cfRule type="cellIs" dxfId="3815" priority="71825" stopIfTrue="1" operator="equal">
      <formula>0</formula>
    </cfRule>
  </conditionalFormatting>
  <conditionalFormatting sqref="AD115 AA115">
    <cfRule type="cellIs" dxfId="3814" priority="71824" stopIfTrue="1" operator="equal">
      <formula>0</formula>
    </cfRule>
  </conditionalFormatting>
  <conditionalFormatting sqref="R198:AB198 AH198 K198 AD198:AF198 E198:H198">
    <cfRule type="cellIs" dxfId="3813" priority="71244" stopIfTrue="1" operator="equal">
      <formula>0</formula>
    </cfRule>
  </conditionalFormatting>
  <conditionalFormatting sqref="E115:H115">
    <cfRule type="cellIs" dxfId="3812" priority="71826" stopIfTrue="1" operator="equal">
      <formula>0</formula>
    </cfRule>
  </conditionalFormatting>
  <conditionalFormatting sqref="L119 N119:O119">
    <cfRule type="cellIs" dxfId="3811" priority="71819" stopIfTrue="1" operator="equal">
      <formula>0</formula>
    </cfRule>
  </conditionalFormatting>
  <conditionalFormatting sqref="E119:H119">
    <cfRule type="cellIs" dxfId="3810" priority="71818" stopIfTrue="1" operator="equal">
      <formula>0</formula>
    </cfRule>
  </conditionalFormatting>
  <conditionalFormatting sqref="AE116:AF116 AB116:AC116">
    <cfRule type="cellIs" dxfId="3809" priority="71772" stopIfTrue="1" operator="equal">
      <formula>0</formula>
    </cfRule>
  </conditionalFormatting>
  <conditionalFormatting sqref="E142:H142">
    <cfRule type="cellIs" dxfId="3808" priority="71186" stopIfTrue="1" operator="equal">
      <formula>0</formula>
    </cfRule>
  </conditionalFormatting>
  <conditionalFormatting sqref="AC202:AF202">
    <cfRule type="cellIs" dxfId="3807" priority="71226" stopIfTrue="1" operator="equal">
      <formula>0</formula>
    </cfRule>
  </conditionalFormatting>
  <conditionalFormatting sqref="Q120 N120:N121">
    <cfRule type="cellIs" dxfId="3806" priority="71759" stopIfTrue="1" operator="equal">
      <formula>0</formula>
    </cfRule>
  </conditionalFormatting>
  <conditionalFormatting sqref="E111:H111">
    <cfRule type="cellIs" dxfId="3805" priority="71803" stopIfTrue="1" operator="equal">
      <formula>0</formula>
    </cfRule>
  </conditionalFormatting>
  <conditionalFormatting sqref="L142:M142 O142:P142">
    <cfRule type="cellIs" dxfId="3804" priority="71184" stopIfTrue="1" operator="equal">
      <formula>0</formula>
    </cfRule>
  </conditionalFormatting>
  <conditionalFormatting sqref="R110 K110 E110:H110 T110:AF110">
    <cfRule type="cellIs" dxfId="3803" priority="71800" stopIfTrue="1" operator="equal">
      <formula>0</formula>
    </cfRule>
  </conditionalFormatting>
  <conditionalFormatting sqref="L110 N110:O110 Q110">
    <cfRule type="cellIs" dxfId="3802" priority="71799" stopIfTrue="1" operator="equal">
      <formula>0</formula>
    </cfRule>
  </conditionalFormatting>
  <conditionalFormatting sqref="E162:H162">
    <cfRule type="cellIs" dxfId="3801" priority="71142" stopIfTrue="1" operator="equal">
      <formula>0</formula>
    </cfRule>
  </conditionalFormatting>
  <conditionalFormatting sqref="L169:Z169 AD169:AG169">
    <cfRule type="cellIs" dxfId="3800" priority="70988" stopIfTrue="1" operator="equal">
      <formula>0</formula>
    </cfRule>
  </conditionalFormatting>
  <conditionalFormatting sqref="E140:H140">
    <cfRule type="cellIs" dxfId="3799" priority="71210" stopIfTrue="1" operator="equal">
      <formula>0</formula>
    </cfRule>
  </conditionalFormatting>
  <conditionalFormatting sqref="E113:H113">
    <cfRule type="cellIs" dxfId="3798" priority="71787" stopIfTrue="1" operator="equal">
      <formula>0</formula>
    </cfRule>
  </conditionalFormatting>
  <conditionalFormatting sqref="AC113:AF113">
    <cfRule type="cellIs" dxfId="3797" priority="71786" stopIfTrue="1" operator="equal">
      <formula>0</formula>
    </cfRule>
  </conditionalFormatting>
  <conditionalFormatting sqref="K113:L113 AA113:AB113 N113:O113 Q113:R113 T113">
    <cfRule type="cellIs" dxfId="3796" priority="71785" stopIfTrue="1" operator="equal">
      <formula>0</formula>
    </cfRule>
  </conditionalFormatting>
  <conditionalFormatting sqref="U113:Z113">
    <cfRule type="cellIs" dxfId="3795" priority="71784" stopIfTrue="1" operator="equal">
      <formula>0</formula>
    </cfRule>
  </conditionalFormatting>
  <conditionalFormatting sqref="K143:K144">
    <cfRule type="cellIs" dxfId="3794" priority="71203" stopIfTrue="1" operator="equal">
      <formula>0</formula>
    </cfRule>
  </conditionalFormatting>
  <conditionalFormatting sqref="AA117">
    <cfRule type="cellIs" dxfId="3793" priority="71777" stopIfTrue="1" operator="equal">
      <formula>0</formula>
    </cfRule>
  </conditionalFormatting>
  <conditionalFormatting sqref="AD116 AA116">
    <cfRule type="cellIs" dxfId="3792" priority="71773" stopIfTrue="1" operator="equal">
      <formula>0</formula>
    </cfRule>
  </conditionalFormatting>
  <conditionalFormatting sqref="AE117:AF117">
    <cfRule type="cellIs" dxfId="3791" priority="71774" stopIfTrue="1" operator="equal">
      <formula>0</formula>
    </cfRule>
  </conditionalFormatting>
  <conditionalFormatting sqref="AD117">
    <cfRule type="cellIs" dxfId="3790" priority="71775" stopIfTrue="1" operator="equal">
      <formula>0</formula>
    </cfRule>
  </conditionalFormatting>
  <conditionalFormatting sqref="K116:L117 N116:O117 Q116:R117 T116:Z117">
    <cfRule type="cellIs" dxfId="3789" priority="71778" stopIfTrue="1" operator="equal">
      <formula>0</formula>
    </cfRule>
  </conditionalFormatting>
  <conditionalFormatting sqref="R128:AF128 R133:AF133 K128 K133 E133:H133 E128:H128">
    <cfRule type="cellIs" dxfId="3788" priority="71724" stopIfTrue="1" operator="equal">
      <formula>0</formula>
    </cfRule>
  </conditionalFormatting>
  <conditionalFormatting sqref="L128:Q128 L133:Q133">
    <cfRule type="cellIs" dxfId="3787" priority="71723" stopIfTrue="1" operator="equal">
      <formula>0</formula>
    </cfRule>
  </conditionalFormatting>
  <conditionalFormatting sqref="L118 N118:O118 Q118">
    <cfRule type="cellIs" dxfId="3786" priority="71766" stopIfTrue="1" operator="equal">
      <formula>0</formula>
    </cfRule>
  </conditionalFormatting>
  <conditionalFormatting sqref="R118 K118 AD118:AF118 E118:H118 T118:AB118">
    <cfRule type="cellIs" dxfId="3785" priority="71767" stopIfTrue="1" operator="equal">
      <formula>0</formula>
    </cfRule>
  </conditionalFormatting>
  <conditionalFormatting sqref="E155:H155">
    <cfRule type="cellIs" dxfId="3784" priority="71140" stopIfTrue="1" operator="equal">
      <formula>0</formula>
    </cfRule>
  </conditionalFormatting>
  <conditionalFormatting sqref="R121">
    <cfRule type="cellIs" dxfId="3783" priority="71757" stopIfTrue="1" operator="equal">
      <formula>0</formula>
    </cfRule>
  </conditionalFormatting>
  <conditionalFormatting sqref="K139:Q139 AA139:AF139 AH139">
    <cfRule type="cellIs" dxfId="3782" priority="71180" stopIfTrue="1" operator="equal">
      <formula>0</formula>
    </cfRule>
  </conditionalFormatting>
  <conditionalFormatting sqref="Y121:Z121">
    <cfRule type="cellIs" dxfId="3781" priority="71754" stopIfTrue="1" operator="equal">
      <formula>0</formula>
    </cfRule>
  </conditionalFormatting>
  <conditionalFormatting sqref="AA121:AB121 R120 K120:K121 AD120:AF121 E120:H121 T120:AB120">
    <cfRule type="cellIs" dxfId="3780" priority="71762" stopIfTrue="1" operator="equal">
      <formula>0</formula>
    </cfRule>
  </conditionalFormatting>
  <conditionalFormatting sqref="O120:O121 Q121">
    <cfRule type="cellIs" dxfId="3779" priority="71761" stopIfTrue="1" operator="equal">
      <formula>0</formula>
    </cfRule>
  </conditionalFormatting>
  <conditionalFormatting sqref="X125">
    <cfRule type="cellIs" dxfId="3778" priority="71746" stopIfTrue="1" operator="equal">
      <formula>0</formula>
    </cfRule>
  </conditionalFormatting>
  <conditionalFormatting sqref="U125">
    <cfRule type="cellIs" dxfId="3777" priority="71747" stopIfTrue="1" operator="equal">
      <formula>0</formula>
    </cfRule>
  </conditionalFormatting>
  <conditionalFormatting sqref="R150:AF150 AH150 K150 E150:H150">
    <cfRule type="cellIs" dxfId="3776" priority="71116" stopIfTrue="1" operator="equal">
      <formula>0</formula>
    </cfRule>
  </conditionalFormatting>
  <conditionalFormatting sqref="AA114:AF114 K114:L114 E114:H114 N114:O114 Q114:R114 T114">
    <cfRule type="cellIs" dxfId="3775" priority="71845" stopIfTrue="1" operator="equal">
      <formula>0</formula>
    </cfRule>
  </conditionalFormatting>
  <conditionalFormatting sqref="AD196 AA196">
    <cfRule type="cellIs" dxfId="3774" priority="71250" stopIfTrue="1" operator="equal">
      <formula>0</formula>
    </cfRule>
  </conditionalFormatting>
  <conditionalFormatting sqref="AB117:AC117 AC118:AC121">
    <cfRule type="cellIs" dxfId="3773" priority="71776" stopIfTrue="1" operator="equal">
      <formula>0</formula>
    </cfRule>
  </conditionalFormatting>
  <conditionalFormatting sqref="L120:L121">
    <cfRule type="cellIs" dxfId="3772" priority="71760" stopIfTrue="1" operator="equal">
      <formula>0</formula>
    </cfRule>
  </conditionalFormatting>
  <conditionalFormatting sqref="K151 R151:AF151">
    <cfRule type="cellIs" dxfId="3771" priority="71118" stopIfTrue="1" operator="equal">
      <formula>0</formula>
    </cfRule>
  </conditionalFormatting>
  <conditionalFormatting sqref="X134">
    <cfRule type="cellIs" dxfId="3770" priority="71648" stopIfTrue="1" operator="equal">
      <formula>0</formula>
    </cfRule>
  </conditionalFormatting>
  <conditionalFormatting sqref="K137:Z138">
    <cfRule type="cellIs" dxfId="3769" priority="71646" stopIfTrue="1" operator="equal">
      <formula>0</formula>
    </cfRule>
  </conditionalFormatting>
  <conditionalFormatting sqref="AG137">
    <cfRule type="cellIs" dxfId="3768" priority="71644" stopIfTrue="1" operator="equal">
      <formula>0</formula>
    </cfRule>
  </conditionalFormatting>
  <conditionalFormatting sqref="AG137">
    <cfRule type="cellIs" dxfId="3767" priority="71643" stopIfTrue="1" operator="equal">
      <formula>0</formula>
    </cfRule>
  </conditionalFormatting>
  <conditionalFormatting sqref="AG137">
    <cfRule type="cellIs" dxfId="3766" priority="71642" stopIfTrue="1" operator="equal">
      <formula>0</formula>
    </cfRule>
  </conditionalFormatting>
  <conditionalFormatting sqref="AG138">
    <cfRule type="cellIs" dxfId="3765" priority="71641" stopIfTrue="1" operator="equal">
      <formula>0</formula>
    </cfRule>
  </conditionalFormatting>
  <conditionalFormatting sqref="AG133">
    <cfRule type="cellIs" dxfId="3764" priority="71713" stopIfTrue="1" operator="equal">
      <formula>0</formula>
    </cfRule>
  </conditionalFormatting>
  <conditionalFormatting sqref="L162:N162">
    <cfRule type="cellIs" dxfId="3763" priority="71145" stopIfTrue="1" operator="equal">
      <formula>0</formula>
    </cfRule>
  </conditionalFormatting>
  <conditionalFormatting sqref="S162:T162">
    <cfRule type="cellIs" dxfId="3762" priority="71144" stopIfTrue="1" operator="equal">
      <formula>0</formula>
    </cfRule>
  </conditionalFormatting>
  <conditionalFormatting sqref="Y133:Z133 V133:W133">
    <cfRule type="cellIs" dxfId="3761" priority="71717" stopIfTrue="1" operator="equal">
      <formula>0</formula>
    </cfRule>
  </conditionalFormatting>
  <conditionalFormatting sqref="U133">
    <cfRule type="cellIs" dxfId="3760" priority="71716" stopIfTrue="1" operator="equal">
      <formula>0</formula>
    </cfRule>
  </conditionalFormatting>
  <conditionalFormatting sqref="L151:Q151">
    <cfRule type="cellIs" dxfId="3759" priority="71117" stopIfTrue="1" operator="equal">
      <formula>0</formula>
    </cfRule>
  </conditionalFormatting>
  <conditionalFormatting sqref="AH129">
    <cfRule type="cellIs" dxfId="3758" priority="71676" stopIfTrue="1" operator="equal">
      <formula>0</formula>
    </cfRule>
  </conditionalFormatting>
  <conditionalFormatting sqref="AE156:AF156 AB156:AC156">
    <cfRule type="cellIs" dxfId="3757" priority="71088" stopIfTrue="1" operator="equal">
      <formula>0</formula>
    </cfRule>
  </conditionalFormatting>
  <conditionalFormatting sqref="L129:Z129 AD129:AG129">
    <cfRule type="cellIs" dxfId="3756" priority="71678" stopIfTrue="1" operator="equal">
      <formula>0</formula>
    </cfRule>
  </conditionalFormatting>
  <conditionalFormatting sqref="E129:H129">
    <cfRule type="cellIs" dxfId="3755" priority="71677" stopIfTrue="1" operator="equal">
      <formula>0</formula>
    </cfRule>
  </conditionalFormatting>
  <conditionalFormatting sqref="AH129">
    <cfRule type="cellIs" dxfId="3754" priority="71674" stopIfTrue="1" operator="equal">
      <formula>0</formula>
    </cfRule>
  </conditionalFormatting>
  <conditionalFormatting sqref="AG155">
    <cfRule type="cellIs" dxfId="3753" priority="71097" stopIfTrue="1" operator="equal">
      <formula>0</formula>
    </cfRule>
  </conditionalFormatting>
  <conditionalFormatting sqref="AH129">
    <cfRule type="cellIs" dxfId="3752" priority="71675" stopIfTrue="1" operator="equal">
      <formula>0</formula>
    </cfRule>
  </conditionalFormatting>
  <conditionalFormatting sqref="AG134">
    <cfRule type="cellIs" dxfId="3751" priority="71654" stopIfTrue="1" operator="equal">
      <formula>0</formula>
    </cfRule>
  </conditionalFormatting>
  <conditionalFormatting sqref="AH130 K130 E130:H130">
    <cfRule type="cellIs" dxfId="3750" priority="71672" stopIfTrue="1" operator="equal">
      <formula>0</formula>
    </cfRule>
  </conditionalFormatting>
  <conditionalFormatting sqref="M130:N130 P130:Q130 S130:AF130">
    <cfRule type="cellIs" dxfId="3749" priority="71671" stopIfTrue="1" operator="equal">
      <formula>0</formula>
    </cfRule>
  </conditionalFormatting>
  <conditionalFormatting sqref="L130">
    <cfRule type="cellIs" dxfId="3748" priority="71670" stopIfTrue="1" operator="equal">
      <formula>0</formula>
    </cfRule>
  </conditionalFormatting>
  <conditionalFormatting sqref="O130">
    <cfRule type="cellIs" dxfId="3747" priority="71669" stopIfTrue="1" operator="equal">
      <formula>0</formula>
    </cfRule>
  </conditionalFormatting>
  <conditionalFormatting sqref="AG130">
    <cfRule type="cellIs" dxfId="3746" priority="71667" stopIfTrue="1" operator="equal">
      <formula>0</formula>
    </cfRule>
  </conditionalFormatting>
  <conditionalFormatting sqref="Q160 M160:N161">
    <cfRule type="cellIs" dxfId="3745" priority="71075" stopIfTrue="1" operator="equal">
      <formula>0</formula>
    </cfRule>
  </conditionalFormatting>
  <conditionalFormatting sqref="U135:Z135">
    <cfRule type="cellIs" dxfId="3744" priority="71656" stopIfTrue="1" operator="equal">
      <formula>0</formula>
    </cfRule>
  </conditionalFormatting>
  <conditionalFormatting sqref="AG135">
    <cfRule type="cellIs" dxfId="3743" priority="71655" stopIfTrue="1" operator="equal">
      <formula>0</formula>
    </cfRule>
  </conditionalFormatting>
  <conditionalFormatting sqref="L134:T134">
    <cfRule type="cellIs" dxfId="3742" priority="71651" stopIfTrue="1" operator="equal">
      <formula>0</formula>
    </cfRule>
  </conditionalFormatting>
  <conditionalFormatting sqref="V134:W134 Y134:Z134">
    <cfRule type="cellIs" dxfId="3741" priority="71650" stopIfTrue="1" operator="equal">
      <formula>0</formula>
    </cfRule>
  </conditionalFormatting>
  <conditionalFormatting sqref="U134">
    <cfRule type="cellIs" dxfId="3740" priority="71649" stopIfTrue="1" operator="equal">
      <formula>0</formula>
    </cfRule>
  </conditionalFormatting>
  <conditionalFormatting sqref="AH137:AH138 E137:H138">
    <cfRule type="cellIs" dxfId="3739" priority="71647" stopIfTrue="1" operator="equal">
      <formula>0</formula>
    </cfRule>
  </conditionalFormatting>
  <conditionalFormatting sqref="AA137:AF138">
    <cfRule type="cellIs" dxfId="3738" priority="71645" stopIfTrue="1" operator="equal">
      <formula>0</formula>
    </cfRule>
  </conditionalFormatting>
  <conditionalFormatting sqref="AA129:AC129">
    <cfRule type="cellIs" dxfId="3737" priority="71637" stopIfTrue="1" operator="equal">
      <formula>0</formula>
    </cfRule>
  </conditionalFormatting>
  <conditionalFormatting sqref="L150:Q150">
    <cfRule type="cellIs" dxfId="3736" priority="71115" stopIfTrue="1" operator="equal">
      <formula>0</formula>
    </cfRule>
  </conditionalFormatting>
  <conditionalFormatting sqref="AG150">
    <cfRule type="cellIs" dxfId="3735" priority="71113" stopIfTrue="1" operator="equal">
      <formula>0</formula>
    </cfRule>
  </conditionalFormatting>
  <conditionalFormatting sqref="AG151">
    <cfRule type="cellIs" dxfId="3734" priority="71114" stopIfTrue="1" operator="equal">
      <formula>0</formula>
    </cfRule>
  </conditionalFormatting>
  <conditionalFormatting sqref="K129">
    <cfRule type="cellIs" dxfId="3733" priority="71679" stopIfTrue="1" operator="equal">
      <formula>0</formula>
    </cfRule>
  </conditionalFormatting>
  <conditionalFormatting sqref="R130">
    <cfRule type="cellIs" dxfId="3732" priority="71668" stopIfTrue="1" operator="equal">
      <formula>0</formula>
    </cfRule>
  </conditionalFormatting>
  <conditionalFormatting sqref="U186:Z186 R187:Z187">
    <cfRule type="cellIs" dxfId="3731" priority="70915" stopIfTrue="1" operator="equal">
      <formula>0</formula>
    </cfRule>
  </conditionalFormatting>
  <conditionalFormatting sqref="R158:AB158 AH158 K158 AD158:AF158 E158:H158">
    <cfRule type="cellIs" dxfId="3730" priority="71083" stopIfTrue="1" operator="equal">
      <formula>0</formula>
    </cfRule>
  </conditionalFormatting>
  <conditionalFormatting sqref="U166:Z166">
    <cfRule type="cellIs" dxfId="3729" priority="71061" stopIfTrue="1" operator="equal">
      <formula>0</formula>
    </cfRule>
  </conditionalFormatting>
  <conditionalFormatting sqref="X165">
    <cfRule type="cellIs" dxfId="3728" priority="71062" stopIfTrue="1" operator="equal">
      <formula>0</formula>
    </cfRule>
  </conditionalFormatting>
  <conditionalFormatting sqref="AH134:AH135 K134 E134:H135">
    <cfRule type="cellIs" dxfId="3727" priority="71658" stopIfTrue="1" operator="equal">
      <formula>0</formula>
    </cfRule>
  </conditionalFormatting>
  <conditionalFormatting sqref="AA134:AF135 K135:T135">
    <cfRule type="cellIs" dxfId="3726" priority="71657" stopIfTrue="1" operator="equal">
      <formula>0</formula>
    </cfRule>
  </conditionalFormatting>
  <conditionalFormatting sqref="AH177:AH178 E177:H178">
    <cfRule type="cellIs" dxfId="3725" priority="70963" stopIfTrue="1" operator="equal">
      <formula>0</formula>
    </cfRule>
  </conditionalFormatting>
  <conditionalFormatting sqref="R168:AF168 R173:AF173 K168 K173 E173:H173 E168:H168">
    <cfRule type="cellIs" dxfId="3724" priority="71034" stopIfTrue="1" operator="equal">
      <formula>0</formula>
    </cfRule>
  </conditionalFormatting>
  <conditionalFormatting sqref="AG187">
    <cfRule type="cellIs" dxfId="3723" priority="70912" stopIfTrue="1" operator="equal">
      <formula>0</formula>
    </cfRule>
  </conditionalFormatting>
  <conditionalFormatting sqref="AC153:AF153 AH153">
    <cfRule type="cellIs" dxfId="3722" priority="71102" stopIfTrue="1" operator="equal">
      <formula>0</formula>
    </cfRule>
  </conditionalFormatting>
  <conditionalFormatting sqref="M168:N168">
    <cfRule type="cellIs" dxfId="3721" priority="71447" stopIfTrue="1" operator="equal">
      <formula>0</formula>
    </cfRule>
  </conditionalFormatting>
  <conditionalFormatting sqref="L168">
    <cfRule type="cellIs" dxfId="3720" priority="71446" stopIfTrue="1" operator="equal">
      <formula>0</formula>
    </cfRule>
  </conditionalFormatting>
  <conditionalFormatting sqref="AG180">
    <cfRule type="cellIs" dxfId="3719" priority="70885" stopIfTrue="1" operator="equal">
      <formula>0</formula>
    </cfRule>
  </conditionalFormatting>
  <conditionalFormatting sqref="AG147">
    <cfRule type="cellIs" dxfId="3718" priority="71171" stopIfTrue="1" operator="equal">
      <formula>0</formula>
    </cfRule>
  </conditionalFormatting>
  <conditionalFormatting sqref="AH204">
    <cfRule type="cellIs" dxfId="3717" priority="70200" stopIfTrue="1" operator="equal">
      <formula>0</formula>
    </cfRule>
  </conditionalFormatting>
  <conditionalFormatting sqref="AC193:AF193 AH193">
    <cfRule type="cellIs" dxfId="3716" priority="71263" stopIfTrue="1" operator="equal">
      <formula>0</formula>
    </cfRule>
  </conditionalFormatting>
  <conditionalFormatting sqref="AA154:AF154 K154:T154 E154:H154">
    <cfRule type="cellIs" dxfId="3715" priority="71158" stopIfTrue="1" operator="equal">
      <formula>0</formula>
    </cfRule>
  </conditionalFormatting>
  <conditionalFormatting sqref="AG142">
    <cfRule type="cellIs" dxfId="3714" priority="71182" stopIfTrue="1" operator="equal">
      <formula>0</formula>
    </cfRule>
  </conditionalFormatting>
  <conditionalFormatting sqref="A7">
    <cfRule type="cellIs" dxfId="3713" priority="71430" stopIfTrue="1" operator="equal">
      <formula>0</formula>
    </cfRule>
  </conditionalFormatting>
  <conditionalFormatting sqref="B7">
    <cfRule type="cellIs" dxfId="3712" priority="71431" stopIfTrue="1" operator="equal">
      <formula>0</formula>
    </cfRule>
  </conditionalFormatting>
  <conditionalFormatting sqref="AE195:AF195 AB195:AC195">
    <cfRule type="cellIs" dxfId="3711" priority="71298" stopIfTrue="1" operator="equal">
      <formula>0</formula>
    </cfRule>
  </conditionalFormatting>
  <conditionalFormatting sqref="AD195 AA195">
    <cfRule type="cellIs" dxfId="3710" priority="71299" stopIfTrue="1" operator="equal">
      <formula>0</formula>
    </cfRule>
  </conditionalFormatting>
  <conditionalFormatting sqref="AG190">
    <cfRule type="cellIs" dxfId="3709" priority="71275" stopIfTrue="1" operator="equal">
      <formula>0</formula>
    </cfRule>
  </conditionalFormatting>
  <conditionalFormatting sqref="AA185:AF185 K185:Q185 E185:H185">
    <cfRule type="cellIs" dxfId="3708" priority="70472" stopIfTrue="1" operator="equal">
      <formula>0</formula>
    </cfRule>
  </conditionalFormatting>
  <conditionalFormatting sqref="U153:Z153">
    <cfRule type="cellIs" dxfId="3707" priority="71100" stopIfTrue="1" operator="equal">
      <formula>0</formula>
    </cfRule>
  </conditionalFormatting>
  <conditionalFormatting sqref="AB157:AC157 AC158:AC161">
    <cfRule type="cellIs" dxfId="3706" priority="71092" stopIfTrue="1" operator="equal">
      <formula>0</formula>
    </cfRule>
  </conditionalFormatting>
  <conditionalFormatting sqref="E156:H157">
    <cfRule type="cellIs" dxfId="3705" priority="71095" stopIfTrue="1" operator="equal">
      <formula>0</formula>
    </cfRule>
  </conditionalFormatting>
  <conditionalFormatting sqref="AG153">
    <cfRule type="cellIs" dxfId="3704" priority="71099" stopIfTrue="1" operator="equal">
      <formula>0</formula>
    </cfRule>
  </conditionalFormatting>
  <conditionalFormatting sqref="K153:T153 AA153:AB153">
    <cfRule type="cellIs" dxfId="3703" priority="71101" stopIfTrue="1" operator="equal">
      <formula>0</formula>
    </cfRule>
  </conditionalFormatting>
  <conditionalFormatting sqref="AD157">
    <cfRule type="cellIs" dxfId="3702" priority="71091" stopIfTrue="1" operator="equal">
      <formula>0</formula>
    </cfRule>
  </conditionalFormatting>
  <conditionalFormatting sqref="U193:Z193">
    <cfRule type="cellIs" dxfId="3701" priority="71261" stopIfTrue="1" operator="equal">
      <formula>0</formula>
    </cfRule>
  </conditionalFormatting>
  <conditionalFormatting sqref="AH151 E151:H151">
    <cfRule type="cellIs" dxfId="3700" priority="71119" stopIfTrue="1" operator="equal">
      <formula>0</formula>
    </cfRule>
  </conditionalFormatting>
  <conditionalFormatting sqref="AA197">
    <cfRule type="cellIs" dxfId="3699" priority="71254" stopIfTrue="1" operator="equal">
      <formula>0</formula>
    </cfRule>
  </conditionalFormatting>
  <conditionalFormatting sqref="AG154">
    <cfRule type="cellIs" dxfId="3698" priority="71155" stopIfTrue="1" operator="equal">
      <formula>0</formula>
    </cfRule>
  </conditionalFormatting>
  <conditionalFormatting sqref="K196:Z197 AH196:AH197">
    <cfRule type="cellIs" dxfId="3697" priority="71255" stopIfTrue="1" operator="equal">
      <formula>0</formula>
    </cfRule>
  </conditionalFormatting>
  <conditionalFormatting sqref="AG87">
    <cfRule type="cellIs" dxfId="3696" priority="70710" stopIfTrue="1" operator="equal">
      <formula>0</formula>
    </cfRule>
  </conditionalFormatting>
  <conditionalFormatting sqref="AH87">
    <cfRule type="cellIs" dxfId="3695" priority="70709" stopIfTrue="1" operator="equal">
      <formula>0</formula>
    </cfRule>
  </conditionalFormatting>
  <conditionalFormatting sqref="AE196:AF196 AB196:AC196">
    <cfRule type="cellIs" dxfId="3694" priority="71249" stopIfTrue="1" operator="equal">
      <formula>0</formula>
    </cfRule>
  </conditionalFormatting>
  <conditionalFormatting sqref="AD197">
    <cfRule type="cellIs" dxfId="3693" priority="71252" stopIfTrue="1" operator="equal">
      <formula>0</formula>
    </cfRule>
  </conditionalFormatting>
  <conditionalFormatting sqref="AG162:AH162 K162:AB162 E162:H162">
    <cfRule type="cellIs" dxfId="3692" priority="71165" stopIfTrue="1" operator="equal">
      <formula>0</formula>
    </cfRule>
  </conditionalFormatting>
  <conditionalFormatting sqref="AA201:AB201 R200:AB200 AH200:AH201 K200:K201 AD200:AF201 E200:H201">
    <cfRule type="cellIs" dxfId="3691" priority="71239" stopIfTrue="1" operator="equal">
      <formula>0</formula>
    </cfRule>
  </conditionalFormatting>
  <conditionalFormatting sqref="AG202:AH202 K202:AB202 AH189 E202:H202">
    <cfRule type="cellIs" dxfId="3690" priority="71328" stopIfTrue="1" operator="equal">
      <formula>0</formula>
    </cfRule>
  </conditionalFormatting>
  <conditionalFormatting sqref="X201">
    <cfRule type="cellIs" dxfId="3689" priority="71232" stopIfTrue="1" operator="equal">
      <formula>0</formula>
    </cfRule>
  </conditionalFormatting>
  <conditionalFormatting sqref="K162">
    <cfRule type="cellIs" dxfId="3688" priority="71147" stopIfTrue="1" operator="equal">
      <formula>0</formula>
    </cfRule>
  </conditionalFormatting>
  <conditionalFormatting sqref="X205">
    <cfRule type="cellIs" dxfId="3687" priority="71222" stopIfTrue="1" operator="equal">
      <formula>0</formula>
    </cfRule>
  </conditionalFormatting>
  <conditionalFormatting sqref="U206:Z206">
    <cfRule type="cellIs" dxfId="3686" priority="71221" stopIfTrue="1" operator="equal">
      <formula>0</formula>
    </cfRule>
  </conditionalFormatting>
  <conditionalFormatting sqref="K205:T206 AA205:AF206 AH205:AH206 E205:H206">
    <cfRule type="cellIs" dxfId="3685" priority="71225" stopIfTrue="1" operator="equal">
      <formula>0</formula>
    </cfRule>
  </conditionalFormatting>
  <conditionalFormatting sqref="V205:W205 Y205:Z205">
    <cfRule type="cellIs" dxfId="3684" priority="71224" stopIfTrue="1" operator="equal">
      <formula>0</formula>
    </cfRule>
  </conditionalFormatting>
  <conditionalFormatting sqref="U205">
    <cfRule type="cellIs" dxfId="3683" priority="71223" stopIfTrue="1" operator="equal">
      <formula>0</formula>
    </cfRule>
  </conditionalFormatting>
  <conditionalFormatting sqref="R189:AF189 K189 K194 R194:AF194 E194:H194 E189:H189">
    <cfRule type="cellIs" dxfId="3682" priority="71326" stopIfTrue="1" operator="equal">
      <formula>0</formula>
    </cfRule>
  </conditionalFormatting>
  <conditionalFormatting sqref="AG196:AG197">
    <cfRule type="cellIs" dxfId="3681" priority="71248" stopIfTrue="1" operator="equal">
      <formula>0</formula>
    </cfRule>
  </conditionalFormatting>
  <conditionalFormatting sqref="K202">
    <cfRule type="cellIs" dxfId="3680" priority="71308" stopIfTrue="1" operator="equal">
      <formula>0</formula>
    </cfRule>
  </conditionalFormatting>
  <conditionalFormatting sqref="E202:H202">
    <cfRule type="cellIs" dxfId="3679" priority="71303" stopIfTrue="1" operator="equal">
      <formula>0</formula>
    </cfRule>
  </conditionalFormatting>
  <conditionalFormatting sqref="R202">
    <cfRule type="cellIs" dxfId="3678" priority="71304" stopIfTrue="1" operator="equal">
      <formula>0</formula>
    </cfRule>
  </conditionalFormatting>
  <conditionalFormatting sqref="K195:Z195">
    <cfRule type="cellIs" dxfId="3677" priority="71300" stopIfTrue="1" operator="equal">
      <formula>0</formula>
    </cfRule>
  </conditionalFormatting>
  <conditionalFormatting sqref="L199:O199">
    <cfRule type="cellIs" dxfId="3676" priority="71295" stopIfTrue="1" operator="equal">
      <formula>0</formula>
    </cfRule>
  </conditionalFormatting>
  <conditionalFormatting sqref="E195:H195">
    <cfRule type="cellIs" dxfId="3675" priority="71301" stopIfTrue="1" operator="equal">
      <formula>0</formula>
    </cfRule>
  </conditionalFormatting>
  <conditionalFormatting sqref="K199">
    <cfRule type="cellIs" dxfId="3674" priority="71297" stopIfTrue="1" operator="equal">
      <formula>0</formula>
    </cfRule>
  </conditionalFormatting>
  <conditionalFormatting sqref="E199:H199">
    <cfRule type="cellIs" dxfId="3673" priority="71294" stopIfTrue="1" operator="equal">
      <formula>0</formula>
    </cfRule>
  </conditionalFormatting>
  <conditionalFormatting sqref="R139:T139">
    <cfRule type="cellIs" dxfId="3672" priority="71178" stopIfTrue="1" operator="equal">
      <formula>0</formula>
    </cfRule>
  </conditionalFormatting>
  <conditionalFormatting sqref="AG139">
    <cfRule type="cellIs" dxfId="3671" priority="71177" stopIfTrue="1" operator="equal">
      <formula>0</formula>
    </cfRule>
  </conditionalFormatting>
  <conditionalFormatting sqref="R146:T146">
    <cfRule type="cellIs" dxfId="3670" priority="71173" stopIfTrue="1" operator="equal">
      <formula>0</formula>
    </cfRule>
  </conditionalFormatting>
  <conditionalFormatting sqref="L190:Q190">
    <cfRule type="cellIs" dxfId="3669" priority="71277" stopIfTrue="1" operator="equal">
      <formula>0</formula>
    </cfRule>
  </conditionalFormatting>
  <conditionalFormatting sqref="AH191 E191:H191">
    <cfRule type="cellIs" dxfId="3668" priority="71281" stopIfTrue="1" operator="equal">
      <formula>0</formula>
    </cfRule>
  </conditionalFormatting>
  <conditionalFormatting sqref="K191 R191:AF191">
    <cfRule type="cellIs" dxfId="3667" priority="71280" stopIfTrue="1" operator="equal">
      <formula>0</formula>
    </cfRule>
  </conditionalFormatting>
  <conditionalFormatting sqref="L191:Q191">
    <cfRule type="cellIs" dxfId="3666" priority="71279" stopIfTrue="1" operator="equal">
      <formula>0</formula>
    </cfRule>
  </conditionalFormatting>
  <conditionalFormatting sqref="R190:AF190 AH190 K190 E190:H190">
    <cfRule type="cellIs" dxfId="3665" priority="71278" stopIfTrue="1" operator="equal">
      <formula>0</formula>
    </cfRule>
  </conditionalFormatting>
  <conditionalFormatting sqref="AG191">
    <cfRule type="cellIs" dxfId="3664" priority="71276" stopIfTrue="1" operator="equal">
      <formula>0</formula>
    </cfRule>
  </conditionalFormatting>
  <conditionalFormatting sqref="E196:H197">
    <cfRule type="cellIs" dxfId="3663" priority="71256" stopIfTrue="1" operator="equal">
      <formula>0</formula>
    </cfRule>
  </conditionalFormatting>
  <conditionalFormatting sqref="R143:AF144">
    <cfRule type="cellIs" dxfId="3662" priority="71204" stopIfTrue="1" operator="equal">
      <formula>0</formula>
    </cfRule>
  </conditionalFormatting>
  <conditionalFormatting sqref="AG193">
    <cfRule type="cellIs" dxfId="3661" priority="71260" stopIfTrue="1" operator="equal">
      <formula>0</formula>
    </cfRule>
  </conditionalFormatting>
  <conditionalFormatting sqref="K193:T193 AA193:AB193">
    <cfRule type="cellIs" dxfId="3660" priority="71262" stopIfTrue="1" operator="equal">
      <formula>0</formula>
    </cfRule>
  </conditionalFormatting>
  <conditionalFormatting sqref="AG195">
    <cfRule type="cellIs" dxfId="3659" priority="71258" stopIfTrue="1" operator="equal">
      <formula>0</formula>
    </cfRule>
  </conditionalFormatting>
  <conditionalFormatting sqref="AG198">
    <cfRule type="cellIs" dxfId="3658" priority="71240" stopIfTrue="1" operator="equal">
      <formula>0</formula>
    </cfRule>
  </conditionalFormatting>
  <conditionalFormatting sqref="AB197:AC197 AC198:AC201">
    <cfRule type="cellIs" dxfId="3657" priority="71253" stopIfTrue="1" operator="equal">
      <formula>0</formula>
    </cfRule>
  </conditionalFormatting>
  <conditionalFormatting sqref="AG149 AG154">
    <cfRule type="cellIs" dxfId="3656" priority="71160" stopIfTrue="1" operator="equal">
      <formula>0</formula>
    </cfRule>
  </conditionalFormatting>
  <conditionalFormatting sqref="AH149 AH154:AH155 AH159 AH162">
    <cfRule type="cellIs" dxfId="3655" priority="71164" stopIfTrue="1" operator="equal">
      <formula>0</formula>
    </cfRule>
  </conditionalFormatting>
  <conditionalFormatting sqref="O201:Q201 O200:P200">
    <cfRule type="cellIs" dxfId="3654" priority="71238" stopIfTrue="1" operator="equal">
      <formula>0</formula>
    </cfRule>
  </conditionalFormatting>
  <conditionalFormatting sqref="E169:H169">
    <cfRule type="cellIs" dxfId="3653" priority="70987" stopIfTrue="1" operator="equal">
      <formula>0</formula>
    </cfRule>
  </conditionalFormatting>
  <conditionalFormatting sqref="E139:H139">
    <cfRule type="cellIs" dxfId="3652" priority="71181" stopIfTrue="1" operator="equal">
      <formula>0</formula>
    </cfRule>
  </conditionalFormatting>
  <conditionalFormatting sqref="U139:Z139">
    <cfRule type="cellIs" dxfId="3651" priority="71179" stopIfTrue="1" operator="equal">
      <formula>0</formula>
    </cfRule>
  </conditionalFormatting>
  <conditionalFormatting sqref="AA146:AF147 K146:Q147 AH146:AH147 E146:H147">
    <cfRule type="cellIs" dxfId="3650" priority="71175" stopIfTrue="1" operator="equal">
      <formula>0</formula>
    </cfRule>
  </conditionalFormatting>
  <conditionalFormatting sqref="U146:Z146 R147:Z147">
    <cfRule type="cellIs" dxfId="3649" priority="71174" stopIfTrue="1" operator="equal">
      <formula>0</formula>
    </cfRule>
  </conditionalFormatting>
  <conditionalFormatting sqref="AG146">
    <cfRule type="cellIs" dxfId="3648" priority="71172" stopIfTrue="1" operator="equal">
      <formula>0</formula>
    </cfRule>
  </conditionalFormatting>
  <conditionalFormatting sqref="AH169">
    <cfRule type="cellIs" dxfId="3647" priority="70986" stopIfTrue="1" operator="equal">
      <formula>0</formula>
    </cfRule>
  </conditionalFormatting>
  <conditionalFormatting sqref="AH169">
    <cfRule type="cellIs" dxfId="3646" priority="70985" stopIfTrue="1" operator="equal">
      <formula>0</formula>
    </cfRule>
  </conditionalFormatting>
  <conditionalFormatting sqref="AH140 K144:AH144 E144:H144">
    <cfRule type="cellIs" dxfId="3645" priority="71214" stopIfTrue="1" operator="equal">
      <formula>0</formula>
    </cfRule>
  </conditionalFormatting>
  <conditionalFormatting sqref="R140:AF140 K140">
    <cfRule type="cellIs" dxfId="3644" priority="71209" stopIfTrue="1" operator="equal">
      <formula>0</formula>
    </cfRule>
  </conditionalFormatting>
  <conditionalFormatting sqref="L140:Q140">
    <cfRule type="cellIs" dxfId="3643" priority="71208" stopIfTrue="1" operator="equal">
      <formula>0</formula>
    </cfRule>
  </conditionalFormatting>
  <conditionalFormatting sqref="L143:Q144">
    <cfRule type="cellIs" dxfId="3642" priority="71202" stopIfTrue="1" operator="equal">
      <formula>0</formula>
    </cfRule>
  </conditionalFormatting>
  <conditionalFormatting sqref="E143:H144">
    <cfRule type="cellIs" dxfId="3641" priority="71205" stopIfTrue="1" operator="equal">
      <formula>0</formula>
    </cfRule>
  </conditionalFormatting>
  <conditionalFormatting sqref="AH170 K170 E170:H170">
    <cfRule type="cellIs" dxfId="3640" priority="70982" stopIfTrue="1" operator="equal">
      <formula>0</formula>
    </cfRule>
  </conditionalFormatting>
  <conditionalFormatting sqref="AG154">
    <cfRule type="cellIs" dxfId="3639" priority="71154" stopIfTrue="1" operator="equal">
      <formula>0</formula>
    </cfRule>
  </conditionalFormatting>
  <conditionalFormatting sqref="R162">
    <cfRule type="cellIs" dxfId="3638" priority="71143" stopIfTrue="1" operator="equal">
      <formula>0</formula>
    </cfRule>
  </conditionalFormatting>
  <conditionalFormatting sqref="AE155:AF155 AB155:AC155">
    <cfRule type="cellIs" dxfId="3637" priority="71137" stopIfTrue="1" operator="equal">
      <formula>0</formula>
    </cfRule>
  </conditionalFormatting>
  <conditionalFormatting sqref="K159">
    <cfRule type="cellIs" dxfId="3636" priority="71136" stopIfTrue="1" operator="equal">
      <formula>0</formula>
    </cfRule>
  </conditionalFormatting>
  <conditionalFormatting sqref="L159:O159">
    <cfRule type="cellIs" dxfId="3635" priority="71134" stopIfTrue="1" operator="equal">
      <formula>0</formula>
    </cfRule>
  </conditionalFormatting>
  <conditionalFormatting sqref="R170">
    <cfRule type="cellIs" dxfId="3634" priority="70978" stopIfTrue="1" operator="equal">
      <formula>0</formula>
    </cfRule>
  </conditionalFormatting>
  <conditionalFormatting sqref="AG170">
    <cfRule type="cellIs" dxfId="3633" priority="70977" stopIfTrue="1" operator="equal">
      <formula>0</formula>
    </cfRule>
  </conditionalFormatting>
  <conditionalFormatting sqref="L149:Q149 L154:Q154">
    <cfRule type="cellIs" dxfId="3632" priority="71162" stopIfTrue="1" operator="equal">
      <formula>0</formula>
    </cfRule>
  </conditionalFormatting>
  <conditionalFormatting sqref="K155:Z155">
    <cfRule type="cellIs" dxfId="3631" priority="71139" stopIfTrue="1" operator="equal">
      <formula>0</formula>
    </cfRule>
  </conditionalFormatting>
  <conditionalFormatting sqref="AD155 AA155">
    <cfRule type="cellIs" dxfId="3630" priority="71138" stopIfTrue="1" operator="equal">
      <formula>0</formula>
    </cfRule>
  </conditionalFormatting>
  <conditionalFormatting sqref="AG183:AG184">
    <cfRule type="cellIs" dxfId="3629" priority="70935" stopIfTrue="1" operator="equal">
      <formula>0</formula>
    </cfRule>
  </conditionalFormatting>
  <conditionalFormatting sqref="AA186:AF187 K186:Q187 AH186:AH187 E186:H187">
    <cfRule type="cellIs" dxfId="3628" priority="70916" stopIfTrue="1" operator="equal">
      <formula>0</formula>
    </cfRule>
  </conditionalFormatting>
  <conditionalFormatting sqref="AG156:AG157">
    <cfRule type="cellIs" dxfId="3627" priority="71087" stopIfTrue="1" operator="equal">
      <formula>0</formula>
    </cfRule>
  </conditionalFormatting>
  <conditionalFormatting sqref="AG182">
    <cfRule type="cellIs" dxfId="3626" priority="70917" stopIfTrue="1" operator="equal">
      <formula>0</formula>
    </cfRule>
  </conditionalFormatting>
  <conditionalFormatting sqref="AA161:AB161 R160:AB160 AH160:AH161 K160:K161 AD160:AF161 E160:H161">
    <cfRule type="cellIs" dxfId="3625" priority="71078" stopIfTrue="1" operator="equal">
      <formula>0</formula>
    </cfRule>
  </conditionalFormatting>
  <conditionalFormatting sqref="S161:T161">
    <cfRule type="cellIs" dxfId="3624" priority="71072" stopIfTrue="1" operator="equal">
      <formula>0</formula>
    </cfRule>
  </conditionalFormatting>
  <conditionalFormatting sqref="R161">
    <cfRule type="cellIs" dxfId="3623" priority="71073" stopIfTrue="1" operator="equal">
      <formula>0</formula>
    </cfRule>
  </conditionalFormatting>
  <conditionalFormatting sqref="O161:Q161 O160:P160">
    <cfRule type="cellIs" dxfId="3622" priority="71077" stopIfTrue="1" operator="equal">
      <formula>0</formula>
    </cfRule>
  </conditionalFormatting>
  <conditionalFormatting sqref="U161:W161">
    <cfRule type="cellIs" dxfId="3621" priority="71074" stopIfTrue="1" operator="equal">
      <formula>0</formula>
    </cfRule>
  </conditionalFormatting>
  <conditionalFormatting sqref="L160:L161">
    <cfRule type="cellIs" dxfId="3620" priority="71076" stopIfTrue="1" operator="equal">
      <formula>0</formula>
    </cfRule>
  </conditionalFormatting>
  <conditionalFormatting sqref="K165:T166 AA165:AF166 AH165:AH166 E165:H166">
    <cfRule type="cellIs" dxfId="3619" priority="71065" stopIfTrue="1" operator="equal">
      <formula>0</formula>
    </cfRule>
  </conditionalFormatting>
  <conditionalFormatting sqref="AC162:AF162">
    <cfRule type="cellIs" dxfId="3618" priority="71066" stopIfTrue="1" operator="equal">
      <formula>0</formula>
    </cfRule>
  </conditionalFormatting>
  <conditionalFormatting sqref="Y161:Z161">
    <cfRule type="cellIs" dxfId="3617" priority="71070" stopIfTrue="1" operator="equal">
      <formula>0</formula>
    </cfRule>
  </conditionalFormatting>
  <conditionalFormatting sqref="AG166">
    <cfRule type="cellIs" dxfId="3616" priority="71059" stopIfTrue="1" operator="equal">
      <formula>0</formula>
    </cfRule>
  </conditionalFormatting>
  <conditionalFormatting sqref="AG160:AG161">
    <cfRule type="cellIs" dxfId="3615" priority="71069" stopIfTrue="1" operator="equal">
      <formula>0</formula>
    </cfRule>
  </conditionalFormatting>
  <conditionalFormatting sqref="X161">
    <cfRule type="cellIs" dxfId="3614" priority="71071" stopIfTrue="1" operator="equal">
      <formula>0</formula>
    </cfRule>
  </conditionalFormatting>
  <conditionalFormatting sqref="R186:T186">
    <cfRule type="cellIs" dxfId="3613" priority="70914" stopIfTrue="1" operator="equal">
      <formula>0</formula>
    </cfRule>
  </conditionalFormatting>
  <conditionalFormatting sqref="V165:W165 Y165:Z165">
    <cfRule type="cellIs" dxfId="3612" priority="71064" stopIfTrue="1" operator="equal">
      <formula>0</formula>
    </cfRule>
  </conditionalFormatting>
  <conditionalFormatting sqref="U165">
    <cfRule type="cellIs" dxfId="3611" priority="71063" stopIfTrue="1" operator="equal">
      <formula>0</formula>
    </cfRule>
  </conditionalFormatting>
  <conditionalFormatting sqref="AH169">
    <cfRule type="cellIs" dxfId="3610" priority="70984" stopIfTrue="1" operator="equal">
      <formula>0</formula>
    </cfRule>
  </conditionalFormatting>
  <conditionalFormatting sqref="R149:AF149 K149 K154 R154:AF154 E154:H154 E149:H149">
    <cfRule type="cellIs" dxfId="3609" priority="71163" stopIfTrue="1" operator="equal">
      <formula>0</formula>
    </cfRule>
  </conditionalFormatting>
  <conditionalFormatting sqref="V174:W174 Y174:Z174">
    <cfRule type="cellIs" dxfId="3608" priority="70897" stopIfTrue="1" operator="equal">
      <formula>0</formula>
    </cfRule>
  </conditionalFormatting>
  <conditionalFormatting sqref="AG158">
    <cfRule type="cellIs" dxfId="3607" priority="71079" stopIfTrue="1" operator="equal">
      <formula>0</formula>
    </cfRule>
  </conditionalFormatting>
  <conditionalFormatting sqref="L182:M182 O182:P182">
    <cfRule type="cellIs" dxfId="3606" priority="70919" stopIfTrue="1" operator="equal">
      <formula>0</formula>
    </cfRule>
  </conditionalFormatting>
  <conditionalFormatting sqref="R182:AF182 K182">
    <cfRule type="cellIs" dxfId="3605" priority="70920" stopIfTrue="1" operator="equal">
      <formula>0</formula>
    </cfRule>
  </conditionalFormatting>
  <conditionalFormatting sqref="AG165">
    <cfRule type="cellIs" dxfId="3604" priority="71060" stopIfTrue="1" operator="equal">
      <formula>0</formula>
    </cfRule>
  </conditionalFormatting>
  <conditionalFormatting sqref="P159:AB159 AD159:AG159">
    <cfRule type="cellIs" dxfId="3603" priority="71135" stopIfTrue="1" operator="equal">
      <formula>0</formula>
    </cfRule>
  </conditionalFormatting>
  <conditionalFormatting sqref="O170">
    <cfRule type="cellIs" dxfId="3602" priority="70979" stopIfTrue="1" operator="equal">
      <formula>0</formula>
    </cfRule>
  </conditionalFormatting>
  <conditionalFormatting sqref="AA157">
    <cfRule type="cellIs" dxfId="3601" priority="71093" stopIfTrue="1" operator="equal">
      <formula>0</formula>
    </cfRule>
  </conditionalFormatting>
  <conditionalFormatting sqref="AE157:AF157">
    <cfRule type="cellIs" dxfId="3600" priority="71090" stopIfTrue="1" operator="equal">
      <formula>0</formula>
    </cfRule>
  </conditionalFormatting>
  <conditionalFormatting sqref="L158:Q158">
    <cfRule type="cellIs" dxfId="3599" priority="71082" stopIfTrue="1" operator="equal">
      <formula>0</formula>
    </cfRule>
  </conditionalFormatting>
  <conditionalFormatting sqref="AH173">
    <cfRule type="cellIs" dxfId="3598" priority="71045" stopIfTrue="1" operator="equal">
      <formula>0</formula>
    </cfRule>
  </conditionalFormatting>
  <conditionalFormatting sqref="K177:Z178">
    <cfRule type="cellIs" dxfId="3597" priority="70962" stopIfTrue="1" operator="equal">
      <formula>0</formula>
    </cfRule>
  </conditionalFormatting>
  <conditionalFormatting sqref="AG168 AG173">
    <cfRule type="cellIs" dxfId="3596" priority="71030" stopIfTrue="1" operator="equal">
      <formula>0</formula>
    </cfRule>
  </conditionalFormatting>
  <conditionalFormatting sqref="AG177">
    <cfRule type="cellIs" dxfId="3595" priority="70960" stopIfTrue="1" operator="equal">
      <formula>0</formula>
    </cfRule>
  </conditionalFormatting>
  <conditionalFormatting sqref="AG177">
    <cfRule type="cellIs" dxfId="3594" priority="70959" stopIfTrue="1" operator="equal">
      <formula>0</formula>
    </cfRule>
  </conditionalFormatting>
  <conditionalFormatting sqref="AG177">
    <cfRule type="cellIs" dxfId="3593" priority="70958" stopIfTrue="1" operator="equal">
      <formula>0</formula>
    </cfRule>
  </conditionalFormatting>
  <conditionalFormatting sqref="AG178">
    <cfRule type="cellIs" dxfId="3592" priority="70957" stopIfTrue="1" operator="equal">
      <formula>0</formula>
    </cfRule>
  </conditionalFormatting>
  <conditionalFormatting sqref="E173:H173">
    <cfRule type="cellIs" dxfId="3591" priority="71029" stopIfTrue="1" operator="equal">
      <formula>0</formula>
    </cfRule>
  </conditionalFormatting>
  <conditionalFormatting sqref="AG173">
    <cfRule type="cellIs" dxfId="3590" priority="71023" stopIfTrue="1" operator="equal">
      <formula>0</formula>
    </cfRule>
  </conditionalFormatting>
  <conditionalFormatting sqref="L168:Q168 L173:Q173">
    <cfRule type="cellIs" dxfId="3589" priority="71033" stopIfTrue="1" operator="equal">
      <formula>0</formula>
    </cfRule>
  </conditionalFormatting>
  <conditionalFormatting sqref="AA173:AF173 K173:T173">
    <cfRule type="cellIs" dxfId="3588" priority="71028" stopIfTrue="1" operator="equal">
      <formula>0</formula>
    </cfRule>
  </conditionalFormatting>
  <conditionalFormatting sqref="Y173:Z173 V173:W173">
    <cfRule type="cellIs" dxfId="3587" priority="71027" stopIfTrue="1" operator="equal">
      <formula>0</formula>
    </cfRule>
  </conditionalFormatting>
  <conditionalFormatting sqref="U173">
    <cfRule type="cellIs" dxfId="3586" priority="71026" stopIfTrue="1" operator="equal">
      <formula>0</formula>
    </cfRule>
  </conditionalFormatting>
  <conditionalFormatting sqref="X173">
    <cfRule type="cellIs" dxfId="3585" priority="71025" stopIfTrue="1" operator="equal">
      <formula>0</formula>
    </cfRule>
  </conditionalFormatting>
  <conditionalFormatting sqref="E182:H182">
    <cfRule type="cellIs" dxfId="3584" priority="70921" stopIfTrue="1" operator="equal">
      <formula>0</formula>
    </cfRule>
  </conditionalFormatting>
  <conditionalFormatting sqref="K169">
    <cfRule type="cellIs" dxfId="3583" priority="70989" stopIfTrue="1" operator="equal">
      <formula>0</formula>
    </cfRule>
  </conditionalFormatting>
  <conditionalFormatting sqref="M170:N170 P170:Q170 S170:AF170">
    <cfRule type="cellIs" dxfId="3582" priority="70981" stopIfTrue="1" operator="equal">
      <formula>0</formula>
    </cfRule>
  </conditionalFormatting>
  <conditionalFormatting sqref="L170">
    <cfRule type="cellIs" dxfId="3581" priority="70980" stopIfTrue="1" operator="equal">
      <formula>0</formula>
    </cfRule>
  </conditionalFormatting>
  <conditionalFormatting sqref="L174:T174">
    <cfRule type="cellIs" dxfId="3580" priority="70898" stopIfTrue="1" operator="equal">
      <formula>0</formula>
    </cfRule>
  </conditionalFormatting>
  <conditionalFormatting sqref="AH175 E175:H175">
    <cfRule type="cellIs" dxfId="3579" priority="70968" stopIfTrue="1" operator="equal">
      <formula>0</formula>
    </cfRule>
  </conditionalFormatting>
  <conditionalFormatting sqref="K175:T175 AA175:AF175">
    <cfRule type="cellIs" dxfId="3578" priority="70967" stopIfTrue="1" operator="equal">
      <formula>0</formula>
    </cfRule>
  </conditionalFormatting>
  <conditionalFormatting sqref="U175:Z175">
    <cfRule type="cellIs" dxfId="3577" priority="70966" stopIfTrue="1" operator="equal">
      <formula>0</formula>
    </cfRule>
  </conditionalFormatting>
  <conditionalFormatting sqref="AG175">
    <cfRule type="cellIs" dxfId="3576" priority="70965" stopIfTrue="1" operator="equal">
      <formula>0</formula>
    </cfRule>
  </conditionalFormatting>
  <conditionalFormatting sqref="AA177:AF178">
    <cfRule type="cellIs" dxfId="3575" priority="70961" stopIfTrue="1" operator="equal">
      <formula>0</formula>
    </cfRule>
  </conditionalFormatting>
  <conditionalFormatting sqref="AA169:AC169">
    <cfRule type="cellIs" dxfId="3574" priority="70952" stopIfTrue="1" operator="equal">
      <formula>0</formula>
    </cfRule>
  </conditionalFormatting>
  <conditionalFormatting sqref="R179:T179">
    <cfRule type="cellIs" dxfId="3573" priority="70881" stopIfTrue="1" operator="equal">
      <formula>0</formula>
    </cfRule>
  </conditionalFormatting>
  <conditionalFormatting sqref="E183:H184">
    <cfRule type="cellIs" dxfId="3572" priority="70940" stopIfTrue="1" operator="equal">
      <formula>0</formula>
    </cfRule>
  </conditionalFormatting>
  <conditionalFormatting sqref="R180:AF180 K180">
    <cfRule type="cellIs" dxfId="3571" priority="70888" stopIfTrue="1" operator="equal">
      <formula>0</formula>
    </cfRule>
  </conditionalFormatting>
  <conditionalFormatting sqref="AG186">
    <cfRule type="cellIs" dxfId="3570" priority="70913" stopIfTrue="1" operator="equal">
      <formula>0</formula>
    </cfRule>
  </conditionalFormatting>
  <conditionalFormatting sqref="K184:AH184 E184:H184">
    <cfRule type="cellIs" dxfId="3569" priority="70944" stopIfTrue="1" operator="equal">
      <formula>0</formula>
    </cfRule>
  </conditionalFormatting>
  <conditionalFormatting sqref="L183:Q184">
    <cfRule type="cellIs" dxfId="3568" priority="70937" stopIfTrue="1" operator="equal">
      <formula>0</formula>
    </cfRule>
  </conditionalFormatting>
  <conditionalFormatting sqref="K183:K184">
    <cfRule type="cellIs" dxfId="3567" priority="70938" stopIfTrue="1" operator="equal">
      <formula>0</formula>
    </cfRule>
  </conditionalFormatting>
  <conditionalFormatting sqref="R183:AF184">
    <cfRule type="cellIs" dxfId="3566" priority="70939" stopIfTrue="1" operator="equal">
      <formula>0</formula>
    </cfRule>
  </conditionalFormatting>
  <conditionalFormatting sqref="AH174 K174 E174:H174">
    <cfRule type="cellIs" dxfId="3565" priority="70902" stopIfTrue="1" operator="equal">
      <formula>0</formula>
    </cfRule>
  </conditionalFormatting>
  <conditionalFormatting sqref="X174">
    <cfRule type="cellIs" dxfId="3564" priority="70895" stopIfTrue="1" operator="equal">
      <formula>0</formula>
    </cfRule>
  </conditionalFormatting>
  <conditionalFormatting sqref="AG174">
    <cfRule type="cellIs" dxfId="3563" priority="70900" stopIfTrue="1" operator="equal">
      <formula>0</formula>
    </cfRule>
  </conditionalFormatting>
  <conditionalFormatting sqref="AA174:AF174">
    <cfRule type="cellIs" dxfId="3562" priority="70901" stopIfTrue="1" operator="equal">
      <formula>0</formula>
    </cfRule>
  </conditionalFormatting>
  <conditionalFormatting sqref="U174">
    <cfRule type="cellIs" dxfId="3561" priority="70896" stopIfTrue="1" operator="equal">
      <formula>0</formula>
    </cfRule>
  </conditionalFormatting>
  <conditionalFormatting sqref="AG179">
    <cfRule type="cellIs" dxfId="3560" priority="70880" stopIfTrue="1" operator="equal">
      <formula>0</formula>
    </cfRule>
  </conditionalFormatting>
  <conditionalFormatting sqref="E179:H179">
    <cfRule type="cellIs" dxfId="3559" priority="70884" stopIfTrue="1" operator="equal">
      <formula>0</formula>
    </cfRule>
  </conditionalFormatting>
  <conditionalFormatting sqref="K179:Q179 AA179:AF179 AH179">
    <cfRule type="cellIs" dxfId="3558" priority="70883" stopIfTrue="1" operator="equal">
      <formula>0</formula>
    </cfRule>
  </conditionalFormatting>
  <conditionalFormatting sqref="U179:Z179">
    <cfRule type="cellIs" dxfId="3557" priority="70882" stopIfTrue="1" operator="equal">
      <formula>0</formula>
    </cfRule>
  </conditionalFormatting>
  <conditionalFormatting sqref="AH180">
    <cfRule type="cellIs" dxfId="3556" priority="70890" stopIfTrue="1" operator="equal">
      <formula>0</formula>
    </cfRule>
  </conditionalFormatting>
  <conditionalFormatting sqref="E180:H180">
    <cfRule type="cellIs" dxfId="3555" priority="70889" stopIfTrue="1" operator="equal">
      <formula>0</formula>
    </cfRule>
  </conditionalFormatting>
  <conditionalFormatting sqref="L180:Q180">
    <cfRule type="cellIs" dxfId="3554" priority="70887" stopIfTrue="1" operator="equal">
      <formula>0</formula>
    </cfRule>
  </conditionalFormatting>
  <conditionalFormatting sqref="K204">
    <cfRule type="cellIs" dxfId="3553" priority="70199" stopIfTrue="1" operator="equal">
      <formula>0</formula>
    </cfRule>
  </conditionalFormatting>
  <conditionalFormatting sqref="U204:Z204">
    <cfRule type="cellIs" dxfId="3552" priority="70197" stopIfTrue="1" operator="equal">
      <formula>0</formula>
    </cfRule>
  </conditionalFormatting>
  <conditionalFormatting sqref="E204:H204">
    <cfRule type="cellIs" dxfId="3551" priority="70196" stopIfTrue="1" operator="equal">
      <formula>0</formula>
    </cfRule>
  </conditionalFormatting>
  <conditionalFormatting sqref="L204:T204 AA204:AG204">
    <cfRule type="cellIs" dxfId="3550" priority="70198" stopIfTrue="1" operator="equal">
      <formula>0</formula>
    </cfRule>
  </conditionalFormatting>
  <conditionalFormatting sqref="Q141">
    <cfRule type="cellIs" dxfId="3549" priority="70660" stopIfTrue="1" operator="equal">
      <formula>0</formula>
    </cfRule>
  </conditionalFormatting>
  <conditionalFormatting sqref="L141">
    <cfRule type="cellIs" dxfId="3548" priority="70657" stopIfTrue="1" operator="equal">
      <formula>0</formula>
    </cfRule>
  </conditionalFormatting>
  <conditionalFormatting sqref="M87:N87 M167:N167">
    <cfRule type="cellIs" dxfId="3547" priority="70713" stopIfTrue="1" operator="equal">
      <formula>0</formula>
    </cfRule>
  </conditionalFormatting>
  <conditionalFormatting sqref="L87 L167">
    <cfRule type="cellIs" dxfId="3546" priority="70712" stopIfTrue="1" operator="equal">
      <formula>0</formula>
    </cfRule>
  </conditionalFormatting>
  <conditionalFormatting sqref="K87">
    <cfRule type="cellIs" dxfId="3545" priority="70717" stopIfTrue="1" operator="equal">
      <formula>0</formula>
    </cfRule>
  </conditionalFormatting>
  <conditionalFormatting sqref="E87:H87">
    <cfRule type="cellIs" dxfId="3544" priority="70716" stopIfTrue="1" operator="equal">
      <formula>0</formula>
    </cfRule>
  </conditionalFormatting>
  <conditionalFormatting sqref="R87 T87:AF87">
    <cfRule type="cellIs" dxfId="3543" priority="70715" stopIfTrue="1" operator="equal">
      <formula>0</formula>
    </cfRule>
  </conditionalFormatting>
  <conditionalFormatting sqref="Q87">
    <cfRule type="cellIs" dxfId="3542" priority="70714" stopIfTrue="1" operator="equal">
      <formula>0</formula>
    </cfRule>
  </conditionalFormatting>
  <conditionalFormatting sqref="R88 K88 E88:H88 T88:AF88">
    <cfRule type="cellIs" dxfId="3541" priority="70703" stopIfTrue="1" operator="equal">
      <formula>0</formula>
    </cfRule>
  </conditionalFormatting>
  <conditionalFormatting sqref="L88:O88 Q88">
    <cfRule type="cellIs" dxfId="3540" priority="70702" stopIfTrue="1" operator="equal">
      <formula>0</formula>
    </cfRule>
  </conditionalFormatting>
  <conditionalFormatting sqref="AH87">
    <cfRule type="cellIs" dxfId="3539" priority="70707" stopIfTrue="1" operator="equal">
      <formula>0</formula>
    </cfRule>
  </conditionalFormatting>
  <conditionalFormatting sqref="O87">
    <cfRule type="cellIs" dxfId="3538" priority="70711" stopIfTrue="1" operator="equal">
      <formula>0</formula>
    </cfRule>
  </conditionalFormatting>
  <conditionalFormatting sqref="AH87">
    <cfRule type="cellIs" dxfId="3537" priority="70708" stopIfTrue="1" operator="equal">
      <formula>0</formula>
    </cfRule>
  </conditionalFormatting>
  <conditionalFormatting sqref="M141:N141 P141 N142">
    <cfRule type="cellIs" dxfId="3536" priority="70658" stopIfTrue="1" operator="equal">
      <formula>0</formula>
    </cfRule>
  </conditionalFormatting>
  <conditionalFormatting sqref="O167">
    <cfRule type="cellIs" dxfId="3535" priority="70643" stopIfTrue="1" operator="equal">
      <formula>0</formula>
    </cfRule>
  </conditionalFormatting>
  <conditionalFormatting sqref="E127:H127">
    <cfRule type="cellIs" dxfId="3534" priority="70684" stopIfTrue="1" operator="equal">
      <formula>0</formula>
    </cfRule>
  </conditionalFormatting>
  <conditionalFormatting sqref="K127">
    <cfRule type="cellIs" dxfId="3533" priority="70685" stopIfTrue="1" operator="equal">
      <formula>0</formula>
    </cfRule>
  </conditionalFormatting>
  <conditionalFormatting sqref="P167">
    <cfRule type="cellIs" dxfId="3532" priority="70645" stopIfTrue="1" operator="equal">
      <formula>0</formula>
    </cfRule>
  </conditionalFormatting>
  <conditionalFormatting sqref="AH127">
    <cfRule type="cellIs" dxfId="3531" priority="70677" stopIfTrue="1" operator="equal">
      <formula>0</formula>
    </cfRule>
  </conditionalFormatting>
  <conditionalFormatting sqref="R127:AF127">
    <cfRule type="cellIs" dxfId="3530" priority="70683" stopIfTrue="1" operator="equal">
      <formula>0</formula>
    </cfRule>
  </conditionalFormatting>
  <conditionalFormatting sqref="R167:AF167">
    <cfRule type="cellIs" dxfId="3529" priority="70649" stopIfTrue="1" operator="equal">
      <formula>0</formula>
    </cfRule>
  </conditionalFormatting>
  <conditionalFormatting sqref="O127">
    <cfRule type="cellIs" dxfId="3528" priority="70679" stopIfTrue="1" operator="equal">
      <formula>0</formula>
    </cfRule>
  </conditionalFormatting>
  <conditionalFormatting sqref="Q127">
    <cfRule type="cellIs" dxfId="3527" priority="70682" stopIfTrue="1" operator="equal">
      <formula>0</formula>
    </cfRule>
  </conditionalFormatting>
  <conditionalFormatting sqref="L127">
    <cfRule type="cellIs" dxfId="3526" priority="70680" stopIfTrue="1" operator="equal">
      <formula>0</formula>
    </cfRule>
  </conditionalFormatting>
  <conditionalFormatting sqref="AH127">
    <cfRule type="cellIs" dxfId="3525" priority="70676" stopIfTrue="1" operator="equal">
      <formula>0</formula>
    </cfRule>
  </conditionalFormatting>
  <conditionalFormatting sqref="M127:N127 P127">
    <cfRule type="cellIs" dxfId="3524" priority="70681" stopIfTrue="1" operator="equal">
      <formula>0</formula>
    </cfRule>
  </conditionalFormatting>
  <conditionalFormatting sqref="AG127">
    <cfRule type="cellIs" dxfId="3523" priority="70678" stopIfTrue="1" operator="equal">
      <formula>0</formula>
    </cfRule>
  </conditionalFormatting>
  <conditionalFormatting sqref="AH127">
    <cfRule type="cellIs" dxfId="3522" priority="70675" stopIfTrue="1" operator="equal">
      <formula>0</formula>
    </cfRule>
  </conditionalFormatting>
  <conditionalFormatting sqref="AH185">
    <cfRule type="cellIs" dxfId="3521" priority="70473" stopIfTrue="1" operator="equal">
      <formula>0</formula>
    </cfRule>
  </conditionalFormatting>
  <conditionalFormatting sqref="E141:H141">
    <cfRule type="cellIs" dxfId="3520" priority="70662" stopIfTrue="1" operator="equal">
      <formula>0</formula>
    </cfRule>
  </conditionalFormatting>
  <conditionalFormatting sqref="AH141">
    <cfRule type="cellIs" dxfId="3519" priority="70663" stopIfTrue="1" operator="equal">
      <formula>0</formula>
    </cfRule>
  </conditionalFormatting>
  <conditionalFormatting sqref="K167">
    <cfRule type="cellIs" dxfId="3518" priority="70651" stopIfTrue="1" operator="equal">
      <formula>0</formula>
    </cfRule>
  </conditionalFormatting>
  <conditionalFormatting sqref="AG141">
    <cfRule type="cellIs" dxfId="3517" priority="70655" stopIfTrue="1" operator="equal">
      <formula>0</formula>
    </cfRule>
  </conditionalFormatting>
  <conditionalFormatting sqref="E167:H167">
    <cfRule type="cellIs" dxfId="3516" priority="70650" stopIfTrue="1" operator="equal">
      <formula>0</formula>
    </cfRule>
  </conditionalFormatting>
  <conditionalFormatting sqref="R141:AF141 K141">
    <cfRule type="cellIs" dxfId="3515" priority="70661" stopIfTrue="1" operator="equal">
      <formula>0</formula>
    </cfRule>
  </conditionalFormatting>
  <conditionalFormatting sqref="O141">
    <cfRule type="cellIs" dxfId="3514" priority="70656" stopIfTrue="1" operator="equal">
      <formula>0</formula>
    </cfRule>
  </conditionalFormatting>
  <conditionalFormatting sqref="AG167">
    <cfRule type="cellIs" dxfId="3513" priority="70642" stopIfTrue="1" operator="equal">
      <formula>0</formula>
    </cfRule>
  </conditionalFormatting>
  <conditionalFormatting sqref="AH167">
    <cfRule type="cellIs" dxfId="3512" priority="70641" stopIfTrue="1" operator="equal">
      <formula>0</formula>
    </cfRule>
  </conditionalFormatting>
  <conditionalFormatting sqref="Q167">
    <cfRule type="cellIs" dxfId="3511" priority="70648" stopIfTrue="1" operator="equal">
      <formula>0</formula>
    </cfRule>
  </conditionalFormatting>
  <conditionalFormatting sqref="AH145">
    <cfRule type="cellIs" dxfId="3510" priority="70508" stopIfTrue="1" operator="equal">
      <formula>0</formula>
    </cfRule>
  </conditionalFormatting>
  <conditionalFormatting sqref="AH167">
    <cfRule type="cellIs" dxfId="3509" priority="70640" stopIfTrue="1" operator="equal">
      <formula>0</formula>
    </cfRule>
  </conditionalFormatting>
  <conditionalFormatting sqref="AH167">
    <cfRule type="cellIs" dxfId="3508" priority="70639" stopIfTrue="1" operator="equal">
      <formula>0</formula>
    </cfRule>
  </conditionalFormatting>
  <conditionalFormatting sqref="AH131">
    <cfRule type="cellIs" dxfId="3507" priority="70511" stopIfTrue="1" operator="equal">
      <formula>0</formula>
    </cfRule>
  </conditionalFormatting>
  <conditionalFormatting sqref="L181">
    <cfRule type="cellIs" dxfId="3506" priority="70619" stopIfTrue="1" operator="equal">
      <formula>0</formula>
    </cfRule>
  </conditionalFormatting>
  <conditionalFormatting sqref="M181:N181 P181 N182">
    <cfRule type="cellIs" dxfId="3505" priority="70620" stopIfTrue="1" operator="equal">
      <formula>0</formula>
    </cfRule>
  </conditionalFormatting>
  <conditionalFormatting sqref="AG181">
    <cfRule type="cellIs" dxfId="3504" priority="70617" stopIfTrue="1" operator="equal">
      <formula>0</formula>
    </cfRule>
  </conditionalFormatting>
  <conditionalFormatting sqref="S145:Z145">
    <cfRule type="cellIs" dxfId="3503" priority="70506" stopIfTrue="1" operator="equal">
      <formula>0</formula>
    </cfRule>
  </conditionalFormatting>
  <conditionalFormatting sqref="AH181">
    <cfRule type="cellIs" dxfId="3502" priority="70626" stopIfTrue="1" operator="equal">
      <formula>0</formula>
    </cfRule>
  </conditionalFormatting>
  <conditionalFormatting sqref="R181:AF181 K181">
    <cfRule type="cellIs" dxfId="3501" priority="70623" stopIfTrue="1" operator="equal">
      <formula>0</formula>
    </cfRule>
  </conditionalFormatting>
  <conditionalFormatting sqref="E181:H181">
    <cfRule type="cellIs" dxfId="3500" priority="70624" stopIfTrue="1" operator="equal">
      <formula>0</formula>
    </cfRule>
  </conditionalFormatting>
  <conditionalFormatting sqref="Q181:Q182">
    <cfRule type="cellIs" dxfId="3499" priority="70622" stopIfTrue="1" operator="equal">
      <formula>0</formula>
    </cfRule>
  </conditionalFormatting>
  <conditionalFormatting sqref="O181">
    <cfRule type="cellIs" dxfId="3498" priority="70618" stopIfTrue="1" operator="equal">
      <formula>0</formula>
    </cfRule>
  </conditionalFormatting>
  <conditionalFormatting sqref="E152:H152">
    <cfRule type="cellIs" dxfId="3497" priority="70269" stopIfTrue="1" operator="equal">
      <formula>0</formula>
    </cfRule>
  </conditionalFormatting>
  <conditionalFormatting sqref="AA105:AF105 K105:L105 E105:H105 N105:O105 Q105">
    <cfRule type="cellIs" dxfId="3496" priority="70541" stopIfTrue="1" operator="equal">
      <formula>0</formula>
    </cfRule>
  </conditionalFormatting>
  <conditionalFormatting sqref="T105:Z105">
    <cfRule type="cellIs" dxfId="3495" priority="70540" stopIfTrue="1" operator="equal">
      <formula>0</formula>
    </cfRule>
  </conditionalFormatting>
  <conditionalFormatting sqref="R105">
    <cfRule type="cellIs" dxfId="3494" priority="70539" stopIfTrue="1" operator="equal">
      <formula>0</formula>
    </cfRule>
  </conditionalFormatting>
  <conditionalFormatting sqref="E152:H152">
    <cfRule type="cellIs" dxfId="3493" priority="70272" stopIfTrue="1" operator="equal">
      <formula>0</formula>
    </cfRule>
  </conditionalFormatting>
  <conditionalFormatting sqref="U171:W171">
    <cfRule type="cellIs" dxfId="3492" priority="70487" stopIfTrue="1" operator="equal">
      <formula>0</formula>
    </cfRule>
  </conditionalFormatting>
  <conditionalFormatting sqref="R171">
    <cfRule type="cellIs" dxfId="3491" priority="70486" stopIfTrue="1" operator="equal">
      <formula>0</formula>
    </cfRule>
  </conditionalFormatting>
  <conditionalFormatting sqref="R163">
    <cfRule type="cellIs" dxfId="3490" priority="70497" stopIfTrue="1" operator="equal">
      <formula>0</formula>
    </cfRule>
  </conditionalFormatting>
  <conditionalFormatting sqref="M171:N171">
    <cfRule type="cellIs" dxfId="3489" priority="70488" stopIfTrue="1" operator="equal">
      <formula>0</formula>
    </cfRule>
  </conditionalFormatting>
  <conditionalFormatting sqref="E136:H136">
    <cfRule type="cellIs" dxfId="3488" priority="70283" stopIfTrue="1" operator="equal">
      <formula>0</formula>
    </cfRule>
  </conditionalFormatting>
  <conditionalFormatting sqref="S131:T131">
    <cfRule type="cellIs" dxfId="3487" priority="70519" stopIfTrue="1" operator="equal">
      <formula>0</formula>
    </cfRule>
  </conditionalFormatting>
  <conditionalFormatting sqref="R123">
    <cfRule type="cellIs" dxfId="3486" priority="70530" stopIfTrue="1" operator="equal">
      <formula>0</formula>
    </cfRule>
  </conditionalFormatting>
  <conditionalFormatting sqref="X131">
    <cfRule type="cellIs" dxfId="3485" priority="70518" stopIfTrue="1" operator="equal">
      <formula>0</formula>
    </cfRule>
  </conditionalFormatting>
  <conditionalFormatting sqref="Y131:Z131">
    <cfRule type="cellIs" dxfId="3484" priority="70517" stopIfTrue="1" operator="equal">
      <formula>0</formula>
    </cfRule>
  </conditionalFormatting>
  <conditionalFormatting sqref="O171:Q171">
    <cfRule type="cellIs" dxfId="3483" priority="70490" stopIfTrue="1" operator="equal">
      <formula>0</formula>
    </cfRule>
  </conditionalFormatting>
  <conditionalFormatting sqref="AB136:AC136">
    <cfRule type="cellIs" dxfId="3482" priority="70284" stopIfTrue="1" operator="equal">
      <formula>0</formula>
    </cfRule>
  </conditionalFormatting>
  <conditionalFormatting sqref="R131">
    <cfRule type="cellIs" dxfId="3481" priority="70520" stopIfTrue="1" operator="equal">
      <formula>0</formula>
    </cfRule>
  </conditionalFormatting>
  <conditionalFormatting sqref="E123:H123">
    <cfRule type="cellIs" dxfId="3480" priority="70529" stopIfTrue="1" operator="equal">
      <formula>0</formula>
    </cfRule>
  </conditionalFormatting>
  <conditionalFormatting sqref="M131:N131">
    <cfRule type="cellIs" dxfId="3479" priority="70522" stopIfTrue="1" operator="equal">
      <formula>0</formula>
    </cfRule>
  </conditionalFormatting>
  <conditionalFormatting sqref="U131:W131">
    <cfRule type="cellIs" dxfId="3478" priority="70521" stopIfTrue="1" operator="equal">
      <formula>0</formula>
    </cfRule>
  </conditionalFormatting>
  <conditionalFormatting sqref="K123">
    <cfRule type="cellIs" dxfId="3477" priority="70532" stopIfTrue="1" operator="equal">
      <formula>0</formula>
    </cfRule>
  </conditionalFormatting>
  <conditionalFormatting sqref="O131:Q131">
    <cfRule type="cellIs" dxfId="3476" priority="70524" stopIfTrue="1" operator="equal">
      <formula>0</formula>
    </cfRule>
  </conditionalFormatting>
  <conditionalFormatting sqref="T123:AF123 L123 N123:O123 Q123">
    <cfRule type="cellIs" dxfId="3475" priority="70531" stopIfTrue="1" operator="equal">
      <formula>0</formula>
    </cfRule>
  </conditionalFormatting>
  <conditionalFormatting sqref="AH131">
    <cfRule type="cellIs" dxfId="3474" priority="70510" stopIfTrue="1" operator="equal">
      <formula>0</formula>
    </cfRule>
  </conditionalFormatting>
  <conditionalFormatting sqref="R136">
    <cfRule type="cellIs" dxfId="3473" priority="70289" stopIfTrue="1" operator="equal">
      <formula>0</formula>
    </cfRule>
  </conditionalFormatting>
  <conditionalFormatting sqref="AB131:AC131">
    <cfRule type="cellIs" dxfId="3472" priority="70515" stopIfTrue="1" operator="equal">
      <formula>0</formula>
    </cfRule>
  </conditionalFormatting>
  <conditionalFormatting sqref="AA131">
    <cfRule type="cellIs" dxfId="3471" priority="70516" stopIfTrue="1" operator="equal">
      <formula>0</formula>
    </cfRule>
  </conditionalFormatting>
  <conditionalFormatting sqref="AG145">
    <cfRule type="cellIs" dxfId="3470" priority="70503" stopIfTrue="1" operator="equal">
      <formula>0</formula>
    </cfRule>
  </conditionalFormatting>
  <conditionalFormatting sqref="E131:H131">
    <cfRule type="cellIs" dxfId="3469" priority="70514" stopIfTrue="1" operator="equal">
      <formula>0</formula>
    </cfRule>
  </conditionalFormatting>
  <conditionalFormatting sqref="AH131">
    <cfRule type="cellIs" dxfId="3468" priority="70512" stopIfTrue="1" operator="equal">
      <formula>0</formula>
    </cfRule>
  </conditionalFormatting>
  <conditionalFormatting sqref="AG132">
    <cfRule type="cellIs" dxfId="3467" priority="70311" stopIfTrue="1" operator="equal">
      <formula>0</formula>
    </cfRule>
  </conditionalFormatting>
  <conditionalFormatting sqref="S171:T171">
    <cfRule type="cellIs" dxfId="3466" priority="70485" stopIfTrue="1" operator="equal">
      <formula>0</formula>
    </cfRule>
  </conditionalFormatting>
  <conditionalFormatting sqref="AD131:AG131">
    <cfRule type="cellIs" dxfId="3465" priority="70525" stopIfTrue="1" operator="equal">
      <formula>0</formula>
    </cfRule>
  </conditionalFormatting>
  <conditionalFormatting sqref="AA145:AF145 K145:Q145 E145:H145">
    <cfRule type="cellIs" dxfId="3464" priority="70507" stopIfTrue="1" operator="equal">
      <formula>0</formula>
    </cfRule>
  </conditionalFormatting>
  <conditionalFormatting sqref="R145">
    <cfRule type="cellIs" dxfId="3463" priority="70505" stopIfTrue="1" operator="equal">
      <formula>0</formula>
    </cfRule>
  </conditionalFormatting>
  <conditionalFormatting sqref="E163:H163">
    <cfRule type="cellIs" dxfId="3462" priority="70496" stopIfTrue="1" operator="equal">
      <formula>0</formula>
    </cfRule>
  </conditionalFormatting>
  <conditionalFormatting sqref="X171">
    <cfRule type="cellIs" dxfId="3461" priority="70484" stopIfTrue="1" operator="equal">
      <formula>0</formula>
    </cfRule>
  </conditionalFormatting>
  <conditionalFormatting sqref="Y171:Z171">
    <cfRule type="cellIs" dxfId="3460" priority="70483" stopIfTrue="1" operator="equal">
      <formula>0</formula>
    </cfRule>
  </conditionalFormatting>
  <conditionalFormatting sqref="J89">
    <cfRule type="cellIs" dxfId="3459" priority="69869" stopIfTrue="1" operator="equal">
      <formula>0</formula>
    </cfRule>
  </conditionalFormatting>
  <conditionalFormatting sqref="L131">
    <cfRule type="cellIs" dxfId="3458" priority="70523" stopIfTrue="1" operator="equal">
      <formula>0</formula>
    </cfRule>
  </conditionalFormatting>
  <conditionalFormatting sqref="K131">
    <cfRule type="cellIs" dxfId="3457" priority="70526" stopIfTrue="1" operator="equal">
      <formula>0</formula>
    </cfRule>
  </conditionalFormatting>
  <conditionalFormatting sqref="J122 J126">
    <cfRule type="cellIs" dxfId="3456" priority="69870" stopIfTrue="1" operator="equal">
      <formula>0</formula>
    </cfRule>
  </conditionalFormatting>
  <conditionalFormatting sqref="K171">
    <cfRule type="cellIs" dxfId="3455" priority="70492" stopIfTrue="1" operator="equal">
      <formula>0</formula>
    </cfRule>
  </conditionalFormatting>
  <conditionalFormatting sqref="K163">
    <cfRule type="cellIs" dxfId="3454" priority="70499" stopIfTrue="1" operator="equal">
      <formula>0</formula>
    </cfRule>
  </conditionalFormatting>
  <conditionalFormatting sqref="AH163">
    <cfRule type="cellIs" dxfId="3453" priority="70500" stopIfTrue="1" operator="equal">
      <formula>0</formula>
    </cfRule>
  </conditionalFormatting>
  <conditionalFormatting sqref="S163:AG163 L163:Q163">
    <cfRule type="cellIs" dxfId="3452" priority="70498" stopIfTrue="1" operator="equal">
      <formula>0</formula>
    </cfRule>
  </conditionalFormatting>
  <conditionalFormatting sqref="AH171">
    <cfRule type="cellIs" dxfId="3451" priority="70477" stopIfTrue="1" operator="equal">
      <formula>0</formula>
    </cfRule>
  </conditionalFormatting>
  <conditionalFormatting sqref="AH171">
    <cfRule type="cellIs" dxfId="3450" priority="70476" stopIfTrue="1" operator="equal">
      <formula>0</formula>
    </cfRule>
  </conditionalFormatting>
  <conditionalFormatting sqref="AH203">
    <cfRule type="cellIs" dxfId="3449" priority="70466" stopIfTrue="1" operator="equal">
      <formula>0</formula>
    </cfRule>
  </conditionalFormatting>
  <conditionalFormatting sqref="AG185">
    <cfRule type="cellIs" dxfId="3448" priority="70468" stopIfTrue="1" operator="equal">
      <formula>0</formula>
    </cfRule>
  </conditionalFormatting>
  <conditionalFormatting sqref="E171:H171">
    <cfRule type="cellIs" dxfId="3447" priority="70480" stopIfTrue="1" operator="equal">
      <formula>0</formula>
    </cfRule>
  </conditionalFormatting>
  <conditionalFormatting sqref="U96:W96">
    <cfRule type="cellIs" dxfId="3446" priority="70352" stopIfTrue="1" operator="equal">
      <formula>0</formula>
    </cfRule>
  </conditionalFormatting>
  <conditionalFormatting sqref="AB171:AC171">
    <cfRule type="cellIs" dxfId="3445" priority="70481" stopIfTrue="1" operator="equal">
      <formula>0</formula>
    </cfRule>
  </conditionalFormatting>
  <conditionalFormatting sqref="AH171">
    <cfRule type="cellIs" dxfId="3444" priority="70478" stopIfTrue="1" operator="equal">
      <formula>0</formula>
    </cfRule>
  </conditionalFormatting>
  <conditionalFormatting sqref="AA171">
    <cfRule type="cellIs" dxfId="3443" priority="70482" stopIfTrue="1" operator="equal">
      <formula>0</formula>
    </cfRule>
  </conditionalFormatting>
  <conditionalFormatting sqref="B24">
    <cfRule type="cellIs" dxfId="3442" priority="69773" stopIfTrue="1" operator="equal">
      <formula>0</formula>
    </cfRule>
  </conditionalFormatting>
  <conditionalFormatting sqref="K203">
    <cfRule type="cellIs" dxfId="3441" priority="70465" stopIfTrue="1" operator="equal">
      <formula>0</formula>
    </cfRule>
  </conditionalFormatting>
  <conditionalFormatting sqref="R185">
    <cfRule type="cellIs" dxfId="3440" priority="70470" stopIfTrue="1" operator="equal">
      <formula>0</formula>
    </cfRule>
  </conditionalFormatting>
  <conditionalFormatting sqref="S185:Z185">
    <cfRule type="cellIs" dxfId="3439" priority="70471" stopIfTrue="1" operator="equal">
      <formula>0</formula>
    </cfRule>
  </conditionalFormatting>
  <conditionalFormatting sqref="L24:Q24">
    <cfRule type="cellIs" dxfId="3438" priority="69775" stopIfTrue="1" operator="equal">
      <formula>0</formula>
    </cfRule>
  </conditionalFormatting>
  <conditionalFormatting sqref="K24 E24:H24 R24:AF24">
    <cfRule type="cellIs" dxfId="3437" priority="69776" stopIfTrue="1" operator="equal">
      <formula>0</formula>
    </cfRule>
  </conditionalFormatting>
  <conditionalFormatting sqref="L171">
    <cfRule type="cellIs" dxfId="3436" priority="70489" stopIfTrue="1" operator="equal">
      <formula>0</formula>
    </cfRule>
  </conditionalFormatting>
  <conditionalFormatting sqref="AD171:AG171">
    <cfRule type="cellIs" dxfId="3435" priority="70491" stopIfTrue="1" operator="equal">
      <formula>0</formula>
    </cfRule>
  </conditionalFormatting>
  <conditionalFormatting sqref="J7">
    <cfRule type="cellIs" dxfId="3434" priority="69873" stopIfTrue="1" operator="equal">
      <formula>0</formula>
    </cfRule>
  </conditionalFormatting>
  <conditionalFormatting sqref="AG24">
    <cfRule type="cellIs" dxfId="3433" priority="69774" stopIfTrue="1" operator="equal">
      <formula>0</formula>
    </cfRule>
  </conditionalFormatting>
  <conditionalFormatting sqref="B43">
    <cfRule type="cellIs" dxfId="3432" priority="69765" stopIfTrue="1" operator="equal">
      <formula>0</formula>
    </cfRule>
  </conditionalFormatting>
  <conditionalFormatting sqref="S203:AG203 L203:Q203">
    <cfRule type="cellIs" dxfId="3431" priority="70464" stopIfTrue="1" operator="equal">
      <formula>0</formula>
    </cfRule>
  </conditionalFormatting>
  <conditionalFormatting sqref="R203">
    <cfRule type="cellIs" dxfId="3430" priority="70463" stopIfTrue="1" operator="equal">
      <formula>0</formula>
    </cfRule>
  </conditionalFormatting>
  <conditionalFormatting sqref="E203:H203">
    <cfRule type="cellIs" dxfId="3429" priority="70462" stopIfTrue="1" operator="equal">
      <formula>0</formula>
    </cfRule>
  </conditionalFormatting>
  <conditionalFormatting sqref="AG43">
    <cfRule type="cellIs" dxfId="3428" priority="69766" stopIfTrue="1" operator="equal">
      <formula>0</formula>
    </cfRule>
  </conditionalFormatting>
  <conditionalFormatting sqref="AH43 I43 AH33:AH36">
    <cfRule type="cellIs" dxfId="3427" priority="69769" stopIfTrue="1" operator="equal">
      <formula>0</formula>
    </cfRule>
  </conditionalFormatting>
  <conditionalFormatting sqref="K43 E43:H43 R43:AF43">
    <cfRule type="cellIs" dxfId="3426" priority="69768" stopIfTrue="1" operator="equal">
      <formula>0</formula>
    </cfRule>
  </conditionalFormatting>
  <conditionalFormatting sqref="L43:Q43">
    <cfRule type="cellIs" dxfId="3425" priority="69767" stopIfTrue="1" operator="equal">
      <formula>0</formula>
    </cfRule>
  </conditionalFormatting>
  <conditionalFormatting sqref="AH24 I24">
    <cfRule type="cellIs" dxfId="3424" priority="69777" stopIfTrue="1" operator="equal">
      <formula>0</formula>
    </cfRule>
  </conditionalFormatting>
  <conditionalFormatting sqref="K92 E92:H92">
    <cfRule type="cellIs" dxfId="3423" priority="70377" stopIfTrue="1" operator="equal">
      <formula>0</formula>
    </cfRule>
  </conditionalFormatting>
  <conditionalFormatting sqref="N96">
    <cfRule type="cellIs" dxfId="3422" priority="70353" stopIfTrue="1" operator="equal">
      <formula>0</formula>
    </cfRule>
  </conditionalFormatting>
  <conditionalFormatting sqref="R96">
    <cfRule type="cellIs" dxfId="3421" priority="70351" stopIfTrue="1" operator="equal">
      <formula>0</formula>
    </cfRule>
  </conditionalFormatting>
  <conditionalFormatting sqref="X92:Y92 L92 N92:O92 Q92:R92 T92 AA92:AF92">
    <cfRule type="cellIs" dxfId="3420" priority="70376" stopIfTrue="1" operator="equal">
      <formula>0</formula>
    </cfRule>
  </conditionalFormatting>
  <conditionalFormatting sqref="V96:W96 Y96:Z96">
    <cfRule type="cellIs" dxfId="3419" priority="70361" stopIfTrue="1" operator="equal">
      <formula>0</formula>
    </cfRule>
  </conditionalFormatting>
  <conditionalFormatting sqref="V92">
    <cfRule type="cellIs" dxfId="3418" priority="70375" stopIfTrue="1" operator="equal">
      <formula>0</formula>
    </cfRule>
  </conditionalFormatting>
  <conditionalFormatting sqref="E112:H112">
    <cfRule type="cellIs" dxfId="3417" priority="70331" stopIfTrue="1" operator="equal">
      <formula>0</formula>
    </cfRule>
  </conditionalFormatting>
  <conditionalFormatting sqref="AB96:AC96">
    <cfRule type="cellIs" dxfId="3416" priority="70346" stopIfTrue="1" operator="equal">
      <formula>0</formula>
    </cfRule>
  </conditionalFormatting>
  <conditionalFormatting sqref="X96">
    <cfRule type="cellIs" dxfId="3415" priority="70349" stopIfTrue="1" operator="equal">
      <formula>0</formula>
    </cfRule>
  </conditionalFormatting>
  <conditionalFormatting sqref="AA96">
    <cfRule type="cellIs" dxfId="3414" priority="70347" stopIfTrue="1" operator="equal">
      <formula>0</formula>
    </cfRule>
  </conditionalFormatting>
  <conditionalFormatting sqref="Y96:Z96">
    <cfRule type="cellIs" dxfId="3413" priority="70348" stopIfTrue="1" operator="equal">
      <formula>0</formula>
    </cfRule>
  </conditionalFormatting>
  <conditionalFormatting sqref="E96:H96">
    <cfRule type="cellIs" dxfId="3412" priority="70345" stopIfTrue="1" operator="equal">
      <formula>0</formula>
    </cfRule>
  </conditionalFormatting>
  <conditionalFormatting sqref="T96">
    <cfRule type="cellIs" dxfId="3411" priority="70350" stopIfTrue="1" operator="equal">
      <formula>0</formula>
    </cfRule>
  </conditionalFormatting>
  <conditionalFormatting sqref="E112:H112">
    <cfRule type="cellIs" dxfId="3410" priority="70334" stopIfTrue="1" operator="equal">
      <formula>0</formula>
    </cfRule>
  </conditionalFormatting>
  <conditionalFormatting sqref="R96 K96 E96:H96 T96:AF96">
    <cfRule type="cellIs" dxfId="3409" priority="70366" stopIfTrue="1" operator="equal">
      <formula>0</formula>
    </cfRule>
  </conditionalFormatting>
  <conditionalFormatting sqref="L96 N96:O96 Q96">
    <cfRule type="cellIs" dxfId="3408" priority="70365" stopIfTrue="1" operator="equal">
      <formula>0</formula>
    </cfRule>
  </conditionalFormatting>
  <conditionalFormatting sqref="AD96:AF96">
    <cfRule type="cellIs" dxfId="3407" priority="70356" stopIfTrue="1" operator="equal">
      <formula>0</formula>
    </cfRule>
  </conditionalFormatting>
  <conditionalFormatting sqref="U96">
    <cfRule type="cellIs" dxfId="3406" priority="70360" stopIfTrue="1" operator="equal">
      <formula>0</formula>
    </cfRule>
  </conditionalFormatting>
  <conditionalFormatting sqref="X112:Z112">
    <cfRule type="cellIs" dxfId="3405" priority="70328" stopIfTrue="1" operator="equal">
      <formula>0</formula>
    </cfRule>
  </conditionalFormatting>
  <conditionalFormatting sqref="U136">
    <cfRule type="cellIs" dxfId="3404" priority="70298" stopIfTrue="1" operator="equal">
      <formula>0</formula>
    </cfRule>
  </conditionalFormatting>
  <conditionalFormatting sqref="AG233">
    <cfRule type="cellIs" dxfId="3403" priority="69662" stopIfTrue="1" operator="equal">
      <formula>0</formula>
    </cfRule>
  </conditionalFormatting>
  <conditionalFormatting sqref="E96:H96">
    <cfRule type="cellIs" dxfId="3402" priority="70363" stopIfTrue="1" operator="equal">
      <formula>0</formula>
    </cfRule>
  </conditionalFormatting>
  <conditionalFormatting sqref="R242">
    <cfRule type="cellIs" dxfId="3401" priority="69706" stopIfTrue="1" operator="equal">
      <formula>0</formula>
    </cfRule>
  </conditionalFormatting>
  <conditionalFormatting sqref="K96:L96 AA96:AF96 N96:O96 Q96:R96 T96">
    <cfRule type="cellIs" dxfId="3400" priority="70362" stopIfTrue="1" operator="equal">
      <formula>0</formula>
    </cfRule>
  </conditionalFormatting>
  <conditionalFormatting sqref="X96">
    <cfRule type="cellIs" dxfId="3399" priority="70359" stopIfTrue="1" operator="equal">
      <formula>0</formula>
    </cfRule>
  </conditionalFormatting>
  <conditionalFormatting sqref="U112:V112">
    <cfRule type="cellIs" dxfId="3398" priority="70326" stopIfTrue="1" operator="equal">
      <formula>0</formula>
    </cfRule>
  </conditionalFormatting>
  <conditionalFormatting sqref="AC112:AF112">
    <cfRule type="cellIs" dxfId="3397" priority="70333" stopIfTrue="1" operator="equal">
      <formula>0</formula>
    </cfRule>
  </conditionalFormatting>
  <conditionalFormatting sqref="K112:L112 AA112:AB112 N112:O112 Q112:R112 T112">
    <cfRule type="cellIs" dxfId="3396" priority="70332" stopIfTrue="1" operator="equal">
      <formula>0</formula>
    </cfRule>
  </conditionalFormatting>
  <conditionalFormatting sqref="M136:N136">
    <cfRule type="cellIs" dxfId="3395" priority="70291" stopIfTrue="1" operator="equal">
      <formula>0</formula>
    </cfRule>
  </conditionalFormatting>
  <conditionalFormatting sqref="E124:H124">
    <cfRule type="cellIs" dxfId="3394" priority="70319" stopIfTrue="1" operator="equal">
      <formula>0</formula>
    </cfRule>
  </conditionalFormatting>
  <conditionalFormatting sqref="O96 Q96">
    <cfRule type="cellIs" dxfId="3393" priority="70355" stopIfTrue="1" operator="equal">
      <formula>0</formula>
    </cfRule>
  </conditionalFormatting>
  <conditionalFormatting sqref="K96">
    <cfRule type="cellIs" dxfId="3392" priority="70357" stopIfTrue="1" operator="equal">
      <formula>0</formula>
    </cfRule>
  </conditionalFormatting>
  <conditionalFormatting sqref="L96">
    <cfRule type="cellIs" dxfId="3391" priority="70354" stopIfTrue="1" operator="equal">
      <formula>0</formula>
    </cfRule>
  </conditionalFormatting>
  <conditionalFormatting sqref="K108:L108 E108:H108 N108:O108 Q108:R108 T108:AF108">
    <cfRule type="cellIs" dxfId="3390" priority="70339" stopIfTrue="1" operator="equal">
      <formula>0</formula>
    </cfRule>
  </conditionalFormatting>
  <conditionalFormatting sqref="AH132 K132 E132:H132">
    <cfRule type="cellIs" dxfId="3389" priority="70315" stopIfTrue="1" operator="equal">
      <formula>0</formula>
    </cfRule>
  </conditionalFormatting>
  <conditionalFormatting sqref="K148:AH148 E148:H148">
    <cfRule type="cellIs" dxfId="3388" priority="70276" stopIfTrue="1" operator="equal">
      <formula>0</formula>
    </cfRule>
  </conditionalFormatting>
  <conditionalFormatting sqref="AG235">
    <cfRule type="cellIs" dxfId="3387" priority="69660" stopIfTrue="1" operator="equal">
      <formula>0</formula>
    </cfRule>
  </conditionalFormatting>
  <conditionalFormatting sqref="AE235:AF235 AB235:AC235">
    <cfRule type="cellIs" dxfId="3386" priority="69700" stopIfTrue="1" operator="equal">
      <formula>0</formula>
    </cfRule>
  </conditionalFormatting>
  <conditionalFormatting sqref="K236:Z237 AH236:AH237">
    <cfRule type="cellIs" dxfId="3385" priority="69657" stopIfTrue="1" operator="equal">
      <formula>0</formula>
    </cfRule>
  </conditionalFormatting>
  <conditionalFormatting sqref="U136:W136">
    <cfRule type="cellIs" dxfId="3384" priority="70290" stopIfTrue="1" operator="equal">
      <formula>0</formula>
    </cfRule>
  </conditionalFormatting>
  <conditionalFormatting sqref="K124">
    <cfRule type="cellIs" dxfId="3383" priority="70322" stopIfTrue="1" operator="equal">
      <formula>0</formula>
    </cfRule>
  </conditionalFormatting>
  <conditionalFormatting sqref="AA132:AF132 L132:T132">
    <cfRule type="cellIs" dxfId="3382" priority="70314" stopIfTrue="1" operator="equal">
      <formula>0</formula>
    </cfRule>
  </conditionalFormatting>
  <conditionalFormatting sqref="L124:O124 AA124:AF124 Q124:R124 T124">
    <cfRule type="cellIs" dxfId="3381" priority="70321" stopIfTrue="1" operator="equal">
      <formula>0</formula>
    </cfRule>
  </conditionalFormatting>
  <conditionalFormatting sqref="U124:Z124">
    <cfRule type="cellIs" dxfId="3380" priority="70320" stopIfTrue="1" operator="equal">
      <formula>0</formula>
    </cfRule>
  </conditionalFormatting>
  <conditionalFormatting sqref="V136:W136 Y136:Z136">
    <cfRule type="cellIs" dxfId="3379" priority="70299" stopIfTrue="1" operator="equal">
      <formula>0</formula>
    </cfRule>
  </conditionalFormatting>
  <conditionalFormatting sqref="AA136">
    <cfRule type="cellIs" dxfId="3378" priority="70285" stopIfTrue="1" operator="equal">
      <formula>0</formula>
    </cfRule>
  </conditionalFormatting>
  <conditionalFormatting sqref="S136:T136">
    <cfRule type="cellIs" dxfId="3377" priority="70288" stopIfTrue="1" operator="equal">
      <formula>0</formula>
    </cfRule>
  </conditionalFormatting>
  <conditionalFormatting sqref="X136">
    <cfRule type="cellIs" dxfId="3376" priority="70287" stopIfTrue="1" operator="equal">
      <formula>0</formula>
    </cfRule>
  </conditionalFormatting>
  <conditionalFormatting sqref="Y136:Z136">
    <cfRule type="cellIs" dxfId="3375" priority="70286" stopIfTrue="1" operator="equal">
      <formula>0</formula>
    </cfRule>
  </conditionalFormatting>
  <conditionalFormatting sqref="AG148">
    <cfRule type="cellIs" dxfId="3374" priority="70275" stopIfTrue="1" operator="equal">
      <formula>0</formula>
    </cfRule>
  </conditionalFormatting>
  <conditionalFormatting sqref="Y152">
    <cfRule type="cellIs" dxfId="3373" priority="70265" stopIfTrue="1" operator="equal">
      <formula>0</formula>
    </cfRule>
  </conditionalFormatting>
  <conditionalFormatting sqref="AH136">
    <cfRule type="cellIs" dxfId="3372" priority="70305" stopIfTrue="1" operator="equal">
      <formula>0</formula>
    </cfRule>
  </conditionalFormatting>
  <conditionalFormatting sqref="AG136">
    <cfRule type="cellIs" dxfId="3371" priority="70302" stopIfTrue="1" operator="equal">
      <formula>0</formula>
    </cfRule>
  </conditionalFormatting>
  <conditionalFormatting sqref="E136:H136">
    <cfRule type="cellIs" dxfId="3370" priority="70301" stopIfTrue="1" operator="equal">
      <formula>0</formula>
    </cfRule>
  </conditionalFormatting>
  <conditionalFormatting sqref="R136:AF136 K136 E136:H136">
    <cfRule type="cellIs" dxfId="3369" priority="70304" stopIfTrue="1" operator="equal">
      <formula>0</formula>
    </cfRule>
  </conditionalFormatting>
  <conditionalFormatting sqref="L136:Q136">
    <cfRule type="cellIs" dxfId="3368" priority="70303" stopIfTrue="1" operator="equal">
      <formula>0</formula>
    </cfRule>
  </conditionalFormatting>
  <conditionalFormatting sqref="O136:Q136">
    <cfRule type="cellIs" dxfId="3367" priority="70293" stopIfTrue="1" operator="equal">
      <formula>0</formula>
    </cfRule>
  </conditionalFormatting>
  <conditionalFormatting sqref="AD136:AG136">
    <cfRule type="cellIs" dxfId="3366" priority="70294" stopIfTrue="1" operator="equal">
      <formula>0</formula>
    </cfRule>
  </conditionalFormatting>
  <conditionalFormatting sqref="AC152:AF152">
    <cfRule type="cellIs" dxfId="3365" priority="70271" stopIfTrue="1" operator="equal">
      <formula>0</formula>
    </cfRule>
  </conditionalFormatting>
  <conditionalFormatting sqref="K152:T152 AA152:AB152">
    <cfRule type="cellIs" dxfId="3364" priority="70270" stopIfTrue="1" operator="equal">
      <formula>0</formula>
    </cfRule>
  </conditionalFormatting>
  <conditionalFormatting sqref="AG136">
    <cfRule type="cellIs" dxfId="3363" priority="70296" stopIfTrue="1" operator="equal">
      <formula>0</formula>
    </cfRule>
  </conditionalFormatting>
  <conditionalFormatting sqref="K136:T136 AA136:AF136">
    <cfRule type="cellIs" dxfId="3362" priority="70300" stopIfTrue="1" operator="equal">
      <formula>0</formula>
    </cfRule>
  </conditionalFormatting>
  <conditionalFormatting sqref="L231:Q231">
    <cfRule type="cellIs" dxfId="3361" priority="69681" stopIfTrue="1" operator="equal">
      <formula>0</formula>
    </cfRule>
  </conditionalFormatting>
  <conditionalFormatting sqref="X136">
    <cfRule type="cellIs" dxfId="3360" priority="70297" stopIfTrue="1" operator="equal">
      <formula>0</formula>
    </cfRule>
  </conditionalFormatting>
  <conditionalFormatting sqref="U152:V152">
    <cfRule type="cellIs" dxfId="3359" priority="70266" stopIfTrue="1" operator="equal">
      <formula>0</formula>
    </cfRule>
  </conditionalFormatting>
  <conditionalFormatting sqref="AG152">
    <cfRule type="cellIs" dxfId="3358" priority="70268" stopIfTrue="1" operator="equal">
      <formula>0</formula>
    </cfRule>
  </conditionalFormatting>
  <conditionalFormatting sqref="K136">
    <cfRule type="cellIs" dxfId="3357" priority="70295" stopIfTrue="1" operator="equal">
      <formula>0</formula>
    </cfRule>
  </conditionalFormatting>
  <conditionalFormatting sqref="L136">
    <cfRule type="cellIs" dxfId="3356" priority="70292" stopIfTrue="1" operator="equal">
      <formula>0</formula>
    </cfRule>
  </conditionalFormatting>
  <conditionalFormatting sqref="K164">
    <cfRule type="cellIs" dxfId="3355" priority="70260" stopIfTrue="1" operator="equal">
      <formula>0</formula>
    </cfRule>
  </conditionalFormatting>
  <conditionalFormatting sqref="E164:H164">
    <cfRule type="cellIs" dxfId="3354" priority="70257" stopIfTrue="1" operator="equal">
      <formula>0</formula>
    </cfRule>
  </conditionalFormatting>
  <conditionalFormatting sqref="K172 E172:H172">
    <cfRule type="cellIs" dxfId="3353" priority="70254" stopIfTrue="1" operator="equal">
      <formula>0</formula>
    </cfRule>
  </conditionalFormatting>
  <conditionalFormatting sqref="M176:N176">
    <cfRule type="cellIs" dxfId="3352" priority="70227" stopIfTrue="1" operator="equal">
      <formula>0</formula>
    </cfRule>
  </conditionalFormatting>
  <conditionalFormatting sqref="O176:Q176">
    <cfRule type="cellIs" dxfId="3351" priority="70229" stopIfTrue="1" operator="equal">
      <formula>0</formula>
    </cfRule>
  </conditionalFormatting>
  <conditionalFormatting sqref="L176">
    <cfRule type="cellIs" dxfId="3350" priority="70228" stopIfTrue="1" operator="equal">
      <formula>0</formula>
    </cfRule>
  </conditionalFormatting>
  <conditionalFormatting sqref="U164:Z164">
    <cfRule type="cellIs" dxfId="3349" priority="70258" stopIfTrue="1" operator="equal">
      <formula>0</formula>
    </cfRule>
  </conditionalFormatting>
  <conditionalFormatting sqref="AH164">
    <cfRule type="cellIs" dxfId="3348" priority="70261" stopIfTrue="1" operator="equal">
      <formula>0</formula>
    </cfRule>
  </conditionalFormatting>
  <conditionalFormatting sqref="L172:T172 AA172:AF172">
    <cfRule type="cellIs" dxfId="3347" priority="70253" stopIfTrue="1" operator="equal">
      <formula>0</formula>
    </cfRule>
  </conditionalFormatting>
  <conditionalFormatting sqref="L164:T164 AA164:AG164">
    <cfRule type="cellIs" dxfId="3346" priority="70259" stopIfTrue="1" operator="equal">
      <formula>0</formula>
    </cfRule>
  </conditionalFormatting>
  <conditionalFormatting sqref="AG172">
    <cfRule type="cellIs" dxfId="3345" priority="70250" stopIfTrue="1" operator="equal">
      <formula>0</formula>
    </cfRule>
  </conditionalFormatting>
  <conditionalFormatting sqref="E176:H176">
    <cfRule type="cellIs" dxfId="3344" priority="70238" stopIfTrue="1" operator="equal">
      <formula>0</formula>
    </cfRule>
  </conditionalFormatting>
  <conditionalFormatting sqref="K188:AH188 E188:H188">
    <cfRule type="cellIs" dxfId="3343" priority="70215" stopIfTrue="1" operator="equal">
      <formula>0</formula>
    </cfRule>
  </conditionalFormatting>
  <conditionalFormatting sqref="U176:W176">
    <cfRule type="cellIs" dxfId="3342" priority="70226" stopIfTrue="1" operator="equal">
      <formula>0</formula>
    </cfRule>
  </conditionalFormatting>
  <conditionalFormatting sqref="R176">
    <cfRule type="cellIs" dxfId="3341" priority="70225" stopIfTrue="1" operator="equal">
      <formula>0</formula>
    </cfRule>
  </conditionalFormatting>
  <conditionalFormatting sqref="Y176:Z176">
    <cfRule type="cellIs" dxfId="3340" priority="70222" stopIfTrue="1" operator="equal">
      <formula>0</formula>
    </cfRule>
  </conditionalFormatting>
  <conditionalFormatting sqref="X176">
    <cfRule type="cellIs" dxfId="3339" priority="70223" stopIfTrue="1" operator="equal">
      <formula>0</formula>
    </cfRule>
  </conditionalFormatting>
  <conditionalFormatting sqref="S176:T176">
    <cfRule type="cellIs" dxfId="3338" priority="70224" stopIfTrue="1" operator="equal">
      <formula>0</formula>
    </cfRule>
  </conditionalFormatting>
  <conditionalFormatting sqref="AB176:AC176">
    <cfRule type="cellIs" dxfId="3337" priority="70220" stopIfTrue="1" operator="equal">
      <formula>0</formula>
    </cfRule>
  </conditionalFormatting>
  <conditionalFormatting sqref="AA176">
    <cfRule type="cellIs" dxfId="3336" priority="70221" stopIfTrue="1" operator="equal">
      <formula>0</formula>
    </cfRule>
  </conditionalFormatting>
  <conditionalFormatting sqref="E176:H176">
    <cfRule type="cellIs" dxfId="3335" priority="70219" stopIfTrue="1" operator="equal">
      <formula>0</formula>
    </cfRule>
  </conditionalFormatting>
  <conditionalFormatting sqref="E192:H192">
    <cfRule type="cellIs" dxfId="3334" priority="70210" stopIfTrue="1" operator="equal">
      <formula>0</formula>
    </cfRule>
  </conditionalFormatting>
  <conditionalFormatting sqref="R176:AF176 K176 E176:H176">
    <cfRule type="cellIs" dxfId="3333" priority="70242" stopIfTrue="1" operator="equal">
      <formula>0</formula>
    </cfRule>
  </conditionalFormatting>
  <conditionalFormatting sqref="AH176">
    <cfRule type="cellIs" dxfId="3332" priority="70243" stopIfTrue="1" operator="equal">
      <formula>0</formula>
    </cfRule>
  </conditionalFormatting>
  <conditionalFormatting sqref="AD176:AG176">
    <cfRule type="cellIs" dxfId="3331" priority="70230" stopIfTrue="1" operator="equal">
      <formula>0</formula>
    </cfRule>
  </conditionalFormatting>
  <conditionalFormatting sqref="AG176">
    <cfRule type="cellIs" dxfId="3330" priority="70232" stopIfTrue="1" operator="equal">
      <formula>0</formula>
    </cfRule>
  </conditionalFormatting>
  <conditionalFormatting sqref="AG176">
    <cfRule type="cellIs" dxfId="3329" priority="70239" stopIfTrue="1" operator="equal">
      <formula>0</formula>
    </cfRule>
  </conditionalFormatting>
  <conditionalFormatting sqref="L176:Q176">
    <cfRule type="cellIs" dxfId="3328" priority="70241" stopIfTrue="1" operator="equal">
      <formula>0</formula>
    </cfRule>
  </conditionalFormatting>
  <conditionalFormatting sqref="K176:T176 AA176:AF176">
    <cfRule type="cellIs" dxfId="3327" priority="70237" stopIfTrue="1" operator="equal">
      <formula>0</formula>
    </cfRule>
  </conditionalFormatting>
  <conditionalFormatting sqref="V176:W176 Y176:Z176">
    <cfRule type="cellIs" dxfId="3326" priority="70236" stopIfTrue="1" operator="equal">
      <formula>0</formula>
    </cfRule>
  </conditionalFormatting>
  <conditionalFormatting sqref="U176">
    <cfRule type="cellIs" dxfId="3325" priority="70235" stopIfTrue="1" operator="equal">
      <formula>0</formula>
    </cfRule>
  </conditionalFormatting>
  <conditionalFormatting sqref="X176">
    <cfRule type="cellIs" dxfId="3324" priority="70234" stopIfTrue="1" operator="equal">
      <formula>0</formula>
    </cfRule>
  </conditionalFormatting>
  <conditionalFormatting sqref="AC192:AF192">
    <cfRule type="cellIs" dxfId="3323" priority="70209" stopIfTrue="1" operator="equal">
      <formula>0</formula>
    </cfRule>
  </conditionalFormatting>
  <conditionalFormatting sqref="K192:T192 AA192:AB192">
    <cfRule type="cellIs" dxfId="3322" priority="70208" stopIfTrue="1" operator="equal">
      <formula>0</formula>
    </cfRule>
  </conditionalFormatting>
  <conditionalFormatting sqref="E192:H192">
    <cfRule type="cellIs" dxfId="3321" priority="70207" stopIfTrue="1" operator="equal">
      <formula>0</formula>
    </cfRule>
  </conditionalFormatting>
  <conditionalFormatting sqref="AG192">
    <cfRule type="cellIs" dxfId="3320" priority="70206" stopIfTrue="1" operator="equal">
      <formula>0</formula>
    </cfRule>
  </conditionalFormatting>
  <conditionalFormatting sqref="AG188">
    <cfRule type="cellIs" dxfId="3319" priority="70214" stopIfTrue="1" operator="equal">
      <formula>0</formula>
    </cfRule>
  </conditionalFormatting>
  <conditionalFormatting sqref="U192:W192">
    <cfRule type="cellIs" dxfId="3318" priority="70203" stopIfTrue="1" operator="equal">
      <formula>0</formula>
    </cfRule>
  </conditionalFormatting>
  <conditionalFormatting sqref="K176">
    <cfRule type="cellIs" dxfId="3317" priority="70231" stopIfTrue="1" operator="equal">
      <formula>0</formula>
    </cfRule>
  </conditionalFormatting>
  <conditionalFormatting sqref="X192:Y192">
    <cfRule type="cellIs" dxfId="3316" priority="70205" stopIfTrue="1" operator="equal">
      <formula>0</formula>
    </cfRule>
  </conditionalFormatting>
  <conditionalFormatting sqref="AA214:AF214">
    <cfRule type="cellIs" dxfId="3315" priority="69478" stopIfTrue="1" operator="equal">
      <formula>0</formula>
    </cfRule>
  </conditionalFormatting>
  <conditionalFormatting sqref="AG214">
    <cfRule type="cellIs" dxfId="3314" priority="69477" stopIfTrue="1" operator="equal">
      <formula>0</formula>
    </cfRule>
  </conditionalFormatting>
  <conditionalFormatting sqref="E221:H221">
    <cfRule type="cellIs" dxfId="3313" priority="69428" stopIfTrue="1" operator="equal">
      <formula>0</formula>
    </cfRule>
  </conditionalFormatting>
  <conditionalFormatting sqref="E222:H222">
    <cfRule type="cellIs" dxfId="3312" priority="69493" stopIfTrue="1" operator="equal">
      <formula>0</formula>
    </cfRule>
  </conditionalFormatting>
  <conditionalFormatting sqref="AG222">
    <cfRule type="cellIs" dxfId="3311" priority="69489" stopIfTrue="1" operator="equal">
      <formula>0</formula>
    </cfRule>
  </conditionalFormatting>
  <conditionalFormatting sqref="U226:Z226 R227:Z227">
    <cfRule type="cellIs" dxfId="3310" priority="69487" stopIfTrue="1" operator="equal">
      <formula>0</formula>
    </cfRule>
  </conditionalFormatting>
  <conditionalFormatting sqref="E223:H224">
    <cfRule type="cellIs" dxfId="3309" priority="69512" stopIfTrue="1" operator="equal">
      <formula>0</formula>
    </cfRule>
  </conditionalFormatting>
  <conditionalFormatting sqref="R223:AF224">
    <cfRule type="cellIs" dxfId="3308" priority="69511" stopIfTrue="1" operator="equal">
      <formula>0</formula>
    </cfRule>
  </conditionalFormatting>
  <conditionalFormatting sqref="L223:Q224">
    <cfRule type="cellIs" dxfId="3307" priority="69509" stopIfTrue="1" operator="equal">
      <formula>0</formula>
    </cfRule>
  </conditionalFormatting>
  <conditionalFormatting sqref="K223:K224">
    <cfRule type="cellIs" dxfId="3306" priority="69510" stopIfTrue="1" operator="equal">
      <formula>0</formula>
    </cfRule>
  </conditionalFormatting>
  <conditionalFormatting sqref="AA226:AF227 K226:Q227 AH226:AH227 E226:H227">
    <cfRule type="cellIs" dxfId="3305" priority="69488" stopIfTrue="1" operator="equal">
      <formula>0</formula>
    </cfRule>
  </conditionalFormatting>
  <conditionalFormatting sqref="R222:AF222 K222">
    <cfRule type="cellIs" dxfId="3304" priority="69492" stopIfTrue="1" operator="equal">
      <formula>0</formula>
    </cfRule>
  </conditionalFormatting>
  <conditionalFormatting sqref="L222:M222 O222:P222">
    <cfRule type="cellIs" dxfId="3303" priority="69491" stopIfTrue="1" operator="equal">
      <formula>0</formula>
    </cfRule>
  </conditionalFormatting>
  <conditionalFormatting sqref="AG226">
    <cfRule type="cellIs" dxfId="3302" priority="69485" stopIfTrue="1" operator="equal">
      <formula>0</formula>
    </cfRule>
  </conditionalFormatting>
  <conditionalFormatting sqref="R226:T226">
    <cfRule type="cellIs" dxfId="3301" priority="69486" stopIfTrue="1" operator="equal">
      <formula>0</formula>
    </cfRule>
  </conditionalFormatting>
  <conditionalFormatting sqref="AG227">
    <cfRule type="cellIs" dxfId="3300" priority="69484" stopIfTrue="1" operator="equal">
      <formula>0</formula>
    </cfRule>
  </conditionalFormatting>
  <conditionalFormatting sqref="K207">
    <cfRule type="cellIs" dxfId="3299" priority="69450" stopIfTrue="1" operator="equal">
      <formula>0</formula>
    </cfRule>
  </conditionalFormatting>
  <conditionalFormatting sqref="C89:C90">
    <cfRule type="cellIs" dxfId="3298" priority="69913" stopIfTrue="1" operator="equal">
      <formula>0</formula>
    </cfRule>
  </conditionalFormatting>
  <conditionalFormatting sqref="J121 J125 J130 J133 J135 J137">
    <cfRule type="cellIs" dxfId="3297" priority="69868" stopIfTrue="1" operator="equal">
      <formula>0</formula>
    </cfRule>
  </conditionalFormatting>
  <conditionalFormatting sqref="J129 J134 J138">
    <cfRule type="cellIs" dxfId="3296" priority="69867" stopIfTrue="1" operator="equal">
      <formula>0</formula>
    </cfRule>
  </conditionalFormatting>
  <conditionalFormatting sqref="C93:C95">
    <cfRule type="cellIs" dxfId="3295" priority="69911" stopIfTrue="1" operator="equal">
      <formula>0</formula>
    </cfRule>
  </conditionalFormatting>
  <conditionalFormatting sqref="C97:C100">
    <cfRule type="cellIs" dxfId="3294" priority="69910" stopIfTrue="1" operator="equal">
      <formula>0</formula>
    </cfRule>
  </conditionalFormatting>
  <conditionalFormatting sqref="C102:C104">
    <cfRule type="cellIs" dxfId="3293" priority="69909" stopIfTrue="1" operator="equal">
      <formula>0</formula>
    </cfRule>
  </conditionalFormatting>
  <conditionalFormatting sqref="C106:C107">
    <cfRule type="cellIs" dxfId="3292" priority="69908" stopIfTrue="1" operator="equal">
      <formula>0</formula>
    </cfRule>
  </conditionalFormatting>
  <conditionalFormatting sqref="C109:C111">
    <cfRule type="cellIs" dxfId="3291" priority="69907" stopIfTrue="1" operator="equal">
      <formula>0</formula>
    </cfRule>
  </conditionalFormatting>
  <conditionalFormatting sqref="C113:C122">
    <cfRule type="cellIs" dxfId="3290" priority="69906" stopIfTrue="1" operator="equal">
      <formula>0</formula>
    </cfRule>
  </conditionalFormatting>
  <conditionalFormatting sqref="C125:C126">
    <cfRule type="cellIs" dxfId="3289" priority="69904" stopIfTrue="1" operator="equal">
      <formula>0</formula>
    </cfRule>
  </conditionalFormatting>
  <conditionalFormatting sqref="C129:C130">
    <cfRule type="cellIs" dxfId="3288" priority="69902" stopIfTrue="1" operator="equal">
      <formula>0</formula>
    </cfRule>
  </conditionalFormatting>
  <conditionalFormatting sqref="C133:C135">
    <cfRule type="cellIs" dxfId="3287" priority="69900" stopIfTrue="1" operator="equal">
      <formula>0</formula>
    </cfRule>
  </conditionalFormatting>
  <conditionalFormatting sqref="C137:C140">
    <cfRule type="cellIs" dxfId="3286" priority="69899" stopIfTrue="1" operator="equal">
      <formula>0</formula>
    </cfRule>
  </conditionalFormatting>
  <conditionalFormatting sqref="C142:C144">
    <cfRule type="cellIs" dxfId="3285" priority="69898" stopIfTrue="1" operator="equal">
      <formula>0</formula>
    </cfRule>
  </conditionalFormatting>
  <conditionalFormatting sqref="C146:C147">
    <cfRule type="cellIs" dxfId="3284" priority="69897" stopIfTrue="1" operator="equal">
      <formula>0</formula>
    </cfRule>
  </conditionalFormatting>
  <conditionalFormatting sqref="C149:C151">
    <cfRule type="cellIs" dxfId="3283" priority="69896" stopIfTrue="1" operator="equal">
      <formula>0</formula>
    </cfRule>
  </conditionalFormatting>
  <conditionalFormatting sqref="C153:C162">
    <cfRule type="cellIs" dxfId="3282" priority="69894" stopIfTrue="1" operator="equal">
      <formula>0</formula>
    </cfRule>
  </conditionalFormatting>
  <conditionalFormatting sqref="C165:C166">
    <cfRule type="cellIs" dxfId="3281" priority="69892" stopIfTrue="1" operator="equal">
      <formula>0</formula>
    </cfRule>
  </conditionalFormatting>
  <conditionalFormatting sqref="C169:C170">
    <cfRule type="cellIs" dxfId="3280" priority="69890" stopIfTrue="1" operator="equal">
      <formula>0</formula>
    </cfRule>
  </conditionalFormatting>
  <conditionalFormatting sqref="C173:C175">
    <cfRule type="cellIs" dxfId="3279" priority="69888" stopIfTrue="1" operator="equal">
      <formula>0</formula>
    </cfRule>
  </conditionalFormatting>
  <conditionalFormatting sqref="C177:C180">
    <cfRule type="cellIs" dxfId="3278" priority="69887" stopIfTrue="1" operator="equal">
      <formula>0</formula>
    </cfRule>
  </conditionalFormatting>
  <conditionalFormatting sqref="C182:C184">
    <cfRule type="cellIs" dxfId="3277" priority="69886" stopIfTrue="1" operator="equal">
      <formula>0</formula>
    </cfRule>
  </conditionalFormatting>
  <conditionalFormatting sqref="C186:C187">
    <cfRule type="cellIs" dxfId="3276" priority="69885" stopIfTrue="1" operator="equal">
      <formula>0</formula>
    </cfRule>
  </conditionalFormatting>
  <conditionalFormatting sqref="C189:C191">
    <cfRule type="cellIs" dxfId="3275" priority="69884" stopIfTrue="1" operator="equal">
      <formula>0</formula>
    </cfRule>
  </conditionalFormatting>
  <conditionalFormatting sqref="C193:C202">
    <cfRule type="cellIs" dxfId="3274" priority="69883" stopIfTrue="1" operator="equal">
      <formula>0</formula>
    </cfRule>
  </conditionalFormatting>
  <conditionalFormatting sqref="C205:C206">
    <cfRule type="cellIs" dxfId="3273" priority="69881" stopIfTrue="1" operator="equal">
      <formula>0</formula>
    </cfRule>
  </conditionalFormatting>
  <conditionalFormatting sqref="J124">
    <cfRule type="cellIs" dxfId="3272" priority="69818" stopIfTrue="1" operator="equal">
      <formula>0</formula>
    </cfRule>
  </conditionalFormatting>
  <conditionalFormatting sqref="J132">
    <cfRule type="cellIs" dxfId="3271" priority="69817" stopIfTrue="1" operator="equal">
      <formula>0</formula>
    </cfRule>
  </conditionalFormatting>
  <conditionalFormatting sqref="J136">
    <cfRule type="cellIs" dxfId="3270" priority="69816" stopIfTrue="1" operator="equal">
      <formula>0</formula>
    </cfRule>
  </conditionalFormatting>
  <conditionalFormatting sqref="J148">
    <cfRule type="cellIs" dxfId="3269" priority="69815" stopIfTrue="1" operator="equal">
      <formula>0</formula>
    </cfRule>
  </conditionalFormatting>
  <conditionalFormatting sqref="J164">
    <cfRule type="cellIs" dxfId="3268" priority="69813" stopIfTrue="1" operator="equal">
      <formula>0</formula>
    </cfRule>
  </conditionalFormatting>
  <conditionalFormatting sqref="J207">
    <cfRule type="cellIs" dxfId="3267" priority="69251" stopIfTrue="1" operator="equal">
      <formula>0</formula>
    </cfRule>
  </conditionalFormatting>
  <conditionalFormatting sqref="AG212">
    <cfRule type="cellIs" dxfId="3266" priority="69384" stopIfTrue="1" operator="equal">
      <formula>0</formula>
    </cfRule>
  </conditionalFormatting>
  <conditionalFormatting sqref="J90">
    <cfRule type="cellIs" dxfId="3265" priority="69863" stopIfTrue="1" operator="equal">
      <formula>0</formula>
    </cfRule>
  </conditionalFormatting>
  <conditionalFormatting sqref="J142 J144 J146 J151 J153 J155 J157:J158 J160 J162 J166">
    <cfRule type="cellIs" dxfId="3264" priority="69862" stopIfTrue="1" operator="equal">
      <formula>0</formula>
    </cfRule>
  </conditionalFormatting>
  <conditionalFormatting sqref="J159 J161 J165 J170 J173 J175 J177">
    <cfRule type="cellIs" dxfId="3263" priority="69858" stopIfTrue="1" operator="equal">
      <formula>0</formula>
    </cfRule>
  </conditionalFormatting>
  <conditionalFormatting sqref="J190 J194 J196">
    <cfRule type="cellIs" dxfId="3262" priority="69861" stopIfTrue="1" operator="equal">
      <formula>0</formula>
    </cfRule>
  </conditionalFormatting>
  <conditionalFormatting sqref="J199 J201 J205">
    <cfRule type="cellIs" dxfId="3261" priority="69860" stopIfTrue="1" operator="equal">
      <formula>0</formula>
    </cfRule>
  </conditionalFormatting>
  <conditionalFormatting sqref="J150 J154 J156">
    <cfRule type="cellIs" dxfId="3260" priority="69859" stopIfTrue="1" operator="equal">
      <formula>0</formula>
    </cfRule>
  </conditionalFormatting>
  <conditionalFormatting sqref="J169 J174 J178:J180 J183 J187">
    <cfRule type="cellIs" dxfId="3259" priority="69857" stopIfTrue="1" operator="equal">
      <formula>0</formula>
    </cfRule>
  </conditionalFormatting>
  <conditionalFormatting sqref="J184 J186 J191 J193 J195 J197:J198 J200 J202 J206 J182">
    <cfRule type="cellIs" dxfId="3258" priority="69856" stopIfTrue="1" operator="equal">
      <formula>0</formula>
    </cfRule>
  </conditionalFormatting>
  <conditionalFormatting sqref="J139:J140 J143 J147">
    <cfRule type="cellIs" dxfId="3257" priority="69855" stopIfTrue="1" operator="equal">
      <formula>0</formula>
    </cfRule>
  </conditionalFormatting>
  <conditionalFormatting sqref="J87">
    <cfRule type="cellIs" dxfId="3256" priority="69851" stopIfTrue="1" operator="equal">
      <formula>0</formula>
    </cfRule>
  </conditionalFormatting>
  <conditionalFormatting sqref="J88">
    <cfRule type="cellIs" dxfId="3255" priority="69850" stopIfTrue="1" operator="equal">
      <formula>0</formula>
    </cfRule>
  </conditionalFormatting>
  <conditionalFormatting sqref="J141">
    <cfRule type="cellIs" dxfId="3254" priority="69846" stopIfTrue="1" operator="equal">
      <formula>0</formula>
    </cfRule>
  </conditionalFormatting>
  <conditionalFormatting sqref="AD216:AG216">
    <cfRule type="cellIs" dxfId="3253" priority="69365" stopIfTrue="1" operator="equal">
      <formula>0</formula>
    </cfRule>
  </conditionalFormatting>
  <conditionalFormatting sqref="R216">
    <cfRule type="cellIs" dxfId="3252" priority="69360" stopIfTrue="1" operator="equal">
      <formula>0</formula>
    </cfRule>
  </conditionalFormatting>
  <conditionalFormatting sqref="X216">
    <cfRule type="cellIs" dxfId="3251" priority="69358" stopIfTrue="1" operator="equal">
      <formula>0</formula>
    </cfRule>
  </conditionalFormatting>
  <conditionalFormatting sqref="J181">
    <cfRule type="cellIs" dxfId="3250" priority="69843" stopIfTrue="1" operator="equal">
      <formula>0</formula>
    </cfRule>
  </conditionalFormatting>
  <conditionalFormatting sqref="A9:A11">
    <cfRule type="cellIs" dxfId="3249" priority="69781" stopIfTrue="1" operator="equal">
      <formula>0</formula>
    </cfRule>
  </conditionalFormatting>
  <conditionalFormatting sqref="J163">
    <cfRule type="cellIs" dxfId="3248" priority="69832" stopIfTrue="1" operator="equal">
      <formula>0</formula>
    </cfRule>
  </conditionalFormatting>
  <conditionalFormatting sqref="J145">
    <cfRule type="cellIs" dxfId="3247" priority="69833" stopIfTrue="1" operator="equal">
      <formula>0</formula>
    </cfRule>
  </conditionalFormatting>
  <conditionalFormatting sqref="J123">
    <cfRule type="cellIs" dxfId="3246" priority="69835" stopIfTrue="1" operator="equal">
      <formula>0</formula>
    </cfRule>
  </conditionalFormatting>
  <conditionalFormatting sqref="J131">
    <cfRule type="cellIs" dxfId="3245" priority="69834" stopIfTrue="1" operator="equal">
      <formula>0</formula>
    </cfRule>
  </conditionalFormatting>
  <conditionalFormatting sqref="K228:AH228 E228:H228">
    <cfRule type="cellIs" dxfId="3244" priority="69351" stopIfTrue="1" operator="equal">
      <formula>0</formula>
    </cfRule>
  </conditionalFormatting>
  <conditionalFormatting sqref="J171">
    <cfRule type="cellIs" dxfId="3243" priority="69831" stopIfTrue="1" operator="equal">
      <formula>0</formula>
    </cfRule>
  </conditionalFormatting>
  <conditionalFormatting sqref="J185">
    <cfRule type="cellIs" dxfId="3242" priority="69830" stopIfTrue="1" operator="equal">
      <formula>0</formula>
    </cfRule>
  </conditionalFormatting>
  <conditionalFormatting sqref="J203">
    <cfRule type="cellIs" dxfId="3241" priority="69829" stopIfTrue="1" operator="equal">
      <formula>0</formula>
    </cfRule>
  </conditionalFormatting>
  <conditionalFormatting sqref="L244:T244 AA244:AG244">
    <cfRule type="cellIs" dxfId="3240" priority="69336" stopIfTrue="1" operator="equal">
      <formula>0</formula>
    </cfRule>
  </conditionalFormatting>
  <conditionalFormatting sqref="K244">
    <cfRule type="cellIs" dxfId="3239" priority="69337" stopIfTrue="1" operator="equal">
      <formula>0</formula>
    </cfRule>
  </conditionalFormatting>
  <conditionalFormatting sqref="C209:C210">
    <cfRule type="cellIs" dxfId="3238" priority="69276" stopIfTrue="1" operator="equal">
      <formula>0</formula>
    </cfRule>
  </conditionalFormatting>
  <conditionalFormatting sqref="AH272 E272:H272">
    <cfRule type="cellIs" dxfId="3237" priority="69197" stopIfTrue="1" operator="equal">
      <formula>0</formula>
    </cfRule>
  </conditionalFormatting>
  <conditionalFormatting sqref="K272 R272:AF272">
    <cfRule type="cellIs" dxfId="3236" priority="69196" stopIfTrue="1" operator="equal">
      <formula>0</formula>
    </cfRule>
  </conditionalFormatting>
  <conditionalFormatting sqref="J172">
    <cfRule type="cellIs" dxfId="3235" priority="69812" stopIfTrue="1" operator="equal">
      <formula>0</formula>
    </cfRule>
  </conditionalFormatting>
  <conditionalFormatting sqref="J176">
    <cfRule type="cellIs" dxfId="3234" priority="69811" stopIfTrue="1" operator="equal">
      <formula>0</formula>
    </cfRule>
  </conditionalFormatting>
  <conditionalFormatting sqref="J188">
    <cfRule type="cellIs" dxfId="3233" priority="69810" stopIfTrue="1" operator="equal">
      <formula>0</formula>
    </cfRule>
  </conditionalFormatting>
  <conditionalFormatting sqref="J204">
    <cfRule type="cellIs" dxfId="3232" priority="69808" stopIfTrue="1" operator="equal">
      <formula>0</formula>
    </cfRule>
  </conditionalFormatting>
  <conditionalFormatting sqref="J38:J39">
    <cfRule type="cellIs" dxfId="3231" priority="69746" stopIfTrue="1" operator="equal">
      <formula>0</formula>
    </cfRule>
  </conditionalFormatting>
  <conditionalFormatting sqref="I16 AH16">
    <cfRule type="cellIs" dxfId="3230" priority="69745" stopIfTrue="1" operator="equal">
      <formula>0</formula>
    </cfRule>
  </conditionalFormatting>
  <conditionalFormatting sqref="I46 AH46">
    <cfRule type="cellIs" dxfId="3229" priority="69802" stopIfTrue="1" operator="equal">
      <formula>0</formula>
    </cfRule>
  </conditionalFormatting>
  <conditionalFormatting sqref="AG46">
    <cfRule type="cellIs" dxfId="3228" priority="69799" stopIfTrue="1" operator="equal">
      <formula>0</formula>
    </cfRule>
  </conditionalFormatting>
  <conditionalFormatting sqref="R46:AF46 K46 E46:H46">
    <cfRule type="cellIs" dxfId="3227" priority="69801" stopIfTrue="1" operator="equal">
      <formula>0</formula>
    </cfRule>
  </conditionalFormatting>
  <conditionalFormatting sqref="L46:Q46">
    <cfRule type="cellIs" dxfId="3226" priority="69800" stopIfTrue="1" operator="equal">
      <formula>0</formula>
    </cfRule>
  </conditionalFormatting>
  <conditionalFormatting sqref="B46">
    <cfRule type="cellIs" dxfId="3225" priority="69798" stopIfTrue="1" operator="equal">
      <formula>0</formula>
    </cfRule>
  </conditionalFormatting>
  <conditionalFormatting sqref="AG274">
    <cfRule type="cellIs" dxfId="3224" priority="69176" stopIfTrue="1" operator="equal">
      <formula>0</formula>
    </cfRule>
  </conditionalFormatting>
  <conditionalFormatting sqref="AH9:AH10 I9:I11">
    <cfRule type="cellIs" dxfId="3223" priority="69786" stopIfTrue="1" operator="equal">
      <formula>0</formula>
    </cfRule>
  </conditionalFormatting>
  <conditionalFormatting sqref="AG9:AG11">
    <cfRule type="cellIs" dxfId="3222" priority="69783" stopIfTrue="1" operator="equal">
      <formula>0</formula>
    </cfRule>
  </conditionalFormatting>
  <conditionalFormatting sqref="K9:K11 E9:H11 R9:AF11">
    <cfRule type="cellIs" dxfId="3221" priority="69785" stopIfTrue="1" operator="equal">
      <formula>0</formula>
    </cfRule>
  </conditionalFormatting>
  <conditionalFormatting sqref="L9:Q11">
    <cfRule type="cellIs" dxfId="3220" priority="69784" stopIfTrue="1" operator="equal">
      <formula>0</formula>
    </cfRule>
  </conditionalFormatting>
  <conditionalFormatting sqref="AG277:AG278">
    <cfRule type="cellIs" dxfId="3219" priority="69164" stopIfTrue="1" operator="equal">
      <formula>0</formula>
    </cfRule>
  </conditionalFormatting>
  <conditionalFormatting sqref="B9:B11">
    <cfRule type="cellIs" dxfId="3218" priority="69782" stopIfTrue="1" operator="equal">
      <formula>0</formula>
    </cfRule>
  </conditionalFormatting>
  <conditionalFormatting sqref="A277">
    <cfRule type="cellIs" dxfId="3217" priority="69163" stopIfTrue="1" operator="equal">
      <formula>0</formula>
    </cfRule>
  </conditionalFormatting>
  <conditionalFormatting sqref="R282">
    <cfRule type="cellIs" dxfId="3216" priority="69150" stopIfTrue="1" operator="equal">
      <formula>0</formula>
    </cfRule>
  </conditionalFormatting>
  <conditionalFormatting sqref="J29:J30">
    <cfRule type="cellIs" dxfId="3215" priority="69762" stopIfTrue="1" operator="equal">
      <formula>0</formula>
    </cfRule>
  </conditionalFormatting>
  <conditionalFormatting sqref="J19:J21">
    <cfRule type="cellIs" dxfId="3214" priority="69754" stopIfTrue="1" operator="equal">
      <formula>0</formula>
    </cfRule>
  </conditionalFormatting>
  <conditionalFormatting sqref="C222:C224">
    <cfRule type="cellIs" dxfId="3213" priority="69272" stopIfTrue="1" operator="equal">
      <formula>0</formula>
    </cfRule>
  </conditionalFormatting>
  <conditionalFormatting sqref="AG37:AG42">
    <cfRule type="cellIs" dxfId="3212" priority="69750" stopIfTrue="1" operator="equal">
      <formula>0</formula>
    </cfRule>
  </conditionalFormatting>
  <conditionalFormatting sqref="AH37:AH42 I37:I42">
    <cfRule type="cellIs" dxfId="3211" priority="69753" stopIfTrue="1" operator="equal">
      <formula>0</formula>
    </cfRule>
  </conditionalFormatting>
  <conditionalFormatting sqref="J210 J213 J215 J217">
    <cfRule type="cellIs" dxfId="3210" priority="69264" stopIfTrue="1" operator="equal">
      <formula>0</formula>
    </cfRule>
  </conditionalFormatting>
  <conditionalFormatting sqref="K37:K42 E37:H42 R37:AF42">
    <cfRule type="cellIs" dxfId="3209" priority="69752" stopIfTrue="1" operator="equal">
      <formula>0</formula>
    </cfRule>
  </conditionalFormatting>
  <conditionalFormatting sqref="L37:Q42">
    <cfRule type="cellIs" dxfId="3208" priority="69751" stopIfTrue="1" operator="equal">
      <formula>0</formula>
    </cfRule>
  </conditionalFormatting>
  <conditionalFormatting sqref="AG16">
    <cfRule type="cellIs" dxfId="3207" priority="69742" stopIfTrue="1" operator="equal">
      <formula>0</formula>
    </cfRule>
  </conditionalFormatting>
  <conditionalFormatting sqref="B37:B42">
    <cfRule type="cellIs" dxfId="3206" priority="69749" stopIfTrue="1" operator="equal">
      <formula>0</formula>
    </cfRule>
  </conditionalFormatting>
  <conditionalFormatting sqref="J167">
    <cfRule type="cellIs" dxfId="3205" priority="69732" stopIfTrue="1" operator="equal">
      <formula>0</formula>
    </cfRule>
  </conditionalFormatting>
  <conditionalFormatting sqref="AH254">
    <cfRule type="cellIs" dxfId="3204" priority="69128" stopIfTrue="1" operator="equal">
      <formula>0</formula>
    </cfRule>
  </conditionalFormatting>
  <conditionalFormatting sqref="J212">
    <cfRule type="cellIs" dxfId="3203" priority="69256" stopIfTrue="1" operator="equal">
      <formula>0</formula>
    </cfRule>
  </conditionalFormatting>
  <conditionalFormatting sqref="R16:AF16 K16 E16:H16">
    <cfRule type="cellIs" dxfId="3202" priority="69744" stopIfTrue="1" operator="equal">
      <formula>0</formula>
    </cfRule>
  </conditionalFormatting>
  <conditionalFormatting sqref="L16:Q16">
    <cfRule type="cellIs" dxfId="3201" priority="69743" stopIfTrue="1" operator="equal">
      <formula>0</formula>
    </cfRule>
  </conditionalFormatting>
  <conditionalFormatting sqref="B16">
    <cfRule type="cellIs" dxfId="3200" priority="69741" stopIfTrue="1" operator="equal">
      <formula>0</formula>
    </cfRule>
  </conditionalFormatting>
  <conditionalFormatting sqref="J127">
    <cfRule type="cellIs" dxfId="3199" priority="69733" stopIfTrue="1" operator="equal">
      <formula>0</formula>
    </cfRule>
  </conditionalFormatting>
  <conditionalFormatting sqref="AA234:AF234 K234:T234 E234:H234">
    <cfRule type="cellIs" dxfId="3198" priority="69723" stopIfTrue="1" operator="equal">
      <formula>0</formula>
    </cfRule>
  </conditionalFormatting>
  <conditionalFormatting sqref="AG234">
    <cfRule type="cellIs" dxfId="3197" priority="69717" stopIfTrue="1" operator="equal">
      <formula>0</formula>
    </cfRule>
  </conditionalFormatting>
  <conditionalFormatting sqref="L229:Q229 L234:Q234">
    <cfRule type="cellIs" dxfId="3196" priority="69727" stopIfTrue="1" operator="equal">
      <formula>0</formula>
    </cfRule>
  </conditionalFormatting>
  <conditionalFormatting sqref="S242:T242">
    <cfRule type="cellIs" dxfId="3195" priority="69707" stopIfTrue="1" operator="equal">
      <formula>0</formula>
    </cfRule>
  </conditionalFormatting>
  <conditionalFormatting sqref="O242:Q242 U242:AG242">
    <cfRule type="cellIs" dxfId="3194" priority="69709" stopIfTrue="1" operator="equal">
      <formula>0</formula>
    </cfRule>
  </conditionalFormatting>
  <conditionalFormatting sqref="Y241:Z241">
    <cfRule type="cellIs" dxfId="3193" priority="69633" stopIfTrue="1" operator="equal">
      <formula>0</formula>
    </cfRule>
  </conditionalFormatting>
  <conditionalFormatting sqref="AG240:AG241">
    <cfRule type="cellIs" dxfId="3192" priority="69632" stopIfTrue="1" operator="equal">
      <formula>0</formula>
    </cfRule>
  </conditionalFormatting>
  <conditionalFormatting sqref="AG229 AG234">
    <cfRule type="cellIs" dxfId="3191" priority="69725" stopIfTrue="1" operator="equal">
      <formula>0</formula>
    </cfRule>
  </conditionalFormatting>
  <conditionalFormatting sqref="AA234:AF234 K234:T234 E234:H234">
    <cfRule type="cellIs" dxfId="3190" priority="69722" stopIfTrue="1" operator="equal">
      <formula>0</formula>
    </cfRule>
  </conditionalFormatting>
  <conditionalFormatting sqref="U234:Z234">
    <cfRule type="cellIs" dxfId="3189" priority="69721" stopIfTrue="1" operator="equal">
      <formula>0</formula>
    </cfRule>
  </conditionalFormatting>
  <conditionalFormatting sqref="AG234">
    <cfRule type="cellIs" dxfId="3188" priority="69718" stopIfTrue="1" operator="equal">
      <formula>0</formula>
    </cfRule>
  </conditionalFormatting>
  <conditionalFormatting sqref="L242:N242">
    <cfRule type="cellIs" dxfId="3187" priority="69708" stopIfTrue="1" operator="equal">
      <formula>0</formula>
    </cfRule>
  </conditionalFormatting>
  <conditionalFormatting sqref="AE236:AF236 AB236:AC236">
    <cfRule type="cellIs" dxfId="3186" priority="69651" stopIfTrue="1" operator="equal">
      <formula>0</formula>
    </cfRule>
  </conditionalFormatting>
  <conditionalFormatting sqref="E233:H233">
    <cfRule type="cellIs" dxfId="3185" priority="69666" stopIfTrue="1" operator="equal">
      <formula>0</formula>
    </cfRule>
  </conditionalFormatting>
  <conditionalFormatting sqref="AE237:AF237">
    <cfRule type="cellIs" dxfId="3184" priority="69653" stopIfTrue="1" operator="equal">
      <formula>0</formula>
    </cfRule>
  </conditionalFormatting>
  <conditionalFormatting sqref="L238:Q238">
    <cfRule type="cellIs" dxfId="3183" priority="69645" stopIfTrue="1" operator="equal">
      <formula>0</formula>
    </cfRule>
  </conditionalFormatting>
  <conditionalFormatting sqref="R238:AB238 AH238 K238 AD238:AF238 E238:H238">
    <cfRule type="cellIs" dxfId="3182" priority="69646" stopIfTrue="1" operator="equal">
      <formula>0</formula>
    </cfRule>
  </conditionalFormatting>
  <conditionalFormatting sqref="Y213:Z213 V213:W213">
    <cfRule type="cellIs" dxfId="3181" priority="69596" stopIfTrue="1" operator="equal">
      <formula>0</formula>
    </cfRule>
  </conditionalFormatting>
  <conditionalFormatting sqref="AC242:AF242">
    <cfRule type="cellIs" dxfId="3180" priority="69628" stopIfTrue="1" operator="equal">
      <formula>0</formula>
    </cfRule>
  </conditionalFormatting>
  <conditionalFormatting sqref="AD236 AA236">
    <cfRule type="cellIs" dxfId="3179" priority="69652" stopIfTrue="1" operator="equal">
      <formula>0</formula>
    </cfRule>
  </conditionalFormatting>
  <conditionalFormatting sqref="R208:AF208 R213:AF213 K208 K213 E213:H213 E208:H208">
    <cfRule type="cellIs" dxfId="3178" priority="69603" stopIfTrue="1" operator="equal">
      <formula>0</formula>
    </cfRule>
  </conditionalFormatting>
  <conditionalFormatting sqref="AG220">
    <cfRule type="cellIs" dxfId="3177" priority="69466" stopIfTrue="1" operator="equal">
      <formula>0</formula>
    </cfRule>
  </conditionalFormatting>
  <conditionalFormatting sqref="AG242:AH242 K242:AB242 AH229 E242:H242">
    <cfRule type="cellIs" dxfId="3176" priority="69730" stopIfTrue="1" operator="equal">
      <formula>0</formula>
    </cfRule>
  </conditionalFormatting>
  <conditionalFormatting sqref="S241:T241">
    <cfRule type="cellIs" dxfId="3175" priority="69635" stopIfTrue="1" operator="equal">
      <formula>0</formula>
    </cfRule>
  </conditionalFormatting>
  <conditionalFormatting sqref="X241">
    <cfRule type="cellIs" dxfId="3174" priority="69634" stopIfTrue="1" operator="equal">
      <formula>0</formula>
    </cfRule>
  </conditionalFormatting>
  <conditionalFormatting sqref="AA213:AF213 K213:T213">
    <cfRule type="cellIs" dxfId="3173" priority="69597" stopIfTrue="1" operator="equal">
      <formula>0</formula>
    </cfRule>
  </conditionalFormatting>
  <conditionalFormatting sqref="X245">
    <cfRule type="cellIs" dxfId="3172" priority="69624" stopIfTrue="1" operator="equal">
      <formula>0</formula>
    </cfRule>
  </conditionalFormatting>
  <conditionalFormatting sqref="U246:Z246">
    <cfRule type="cellIs" dxfId="3171" priority="69623" stopIfTrue="1" operator="equal">
      <formula>0</formula>
    </cfRule>
  </conditionalFormatting>
  <conditionalFormatting sqref="K245:T246 AA245:AF246 AH245:AH246 E245:H246">
    <cfRule type="cellIs" dxfId="3170" priority="69627" stopIfTrue="1" operator="equal">
      <formula>0</formula>
    </cfRule>
  </conditionalFormatting>
  <conditionalFormatting sqref="V245:W245 Y245:Z245">
    <cfRule type="cellIs" dxfId="3169" priority="69626" stopIfTrue="1" operator="equal">
      <formula>0</formula>
    </cfRule>
  </conditionalFormatting>
  <conditionalFormatting sqref="U245">
    <cfRule type="cellIs" dxfId="3168" priority="69625" stopIfTrue="1" operator="equal">
      <formula>0</formula>
    </cfRule>
  </conditionalFormatting>
  <conditionalFormatting sqref="AG245">
    <cfRule type="cellIs" dxfId="3167" priority="69622" stopIfTrue="1" operator="equal">
      <formula>0</formula>
    </cfRule>
  </conditionalFormatting>
  <conditionalFormatting sqref="AH234:AH235 AH239 AH242">
    <cfRule type="cellIs" dxfId="3166" priority="69729" stopIfTrue="1" operator="equal">
      <formula>0</formula>
    </cfRule>
  </conditionalFormatting>
  <conditionalFormatting sqref="R229:AF229 K229 K234 R234:AF234 E234:H234 E229:H229">
    <cfRule type="cellIs" dxfId="3165" priority="69728" stopIfTrue="1" operator="equal">
      <formula>0</formula>
    </cfRule>
  </conditionalFormatting>
  <conditionalFormatting sqref="K235:Z235">
    <cfRule type="cellIs" dxfId="3164" priority="69702" stopIfTrue="1" operator="equal">
      <formula>0</formula>
    </cfRule>
  </conditionalFormatting>
  <conditionalFormatting sqref="K242">
    <cfRule type="cellIs" dxfId="3163" priority="69710" stopIfTrue="1" operator="equal">
      <formula>0</formula>
    </cfRule>
  </conditionalFormatting>
  <conditionalFormatting sqref="E242:H242">
    <cfRule type="cellIs" dxfId="3162" priority="69705" stopIfTrue="1" operator="equal">
      <formula>0</formula>
    </cfRule>
  </conditionalFormatting>
  <conditionalFormatting sqref="L239:O239">
    <cfRule type="cellIs" dxfId="3161" priority="69697" stopIfTrue="1" operator="equal">
      <formula>0</formula>
    </cfRule>
  </conditionalFormatting>
  <conditionalFormatting sqref="AD235 AA235">
    <cfRule type="cellIs" dxfId="3160" priority="69701" stopIfTrue="1" operator="equal">
      <formula>0</formula>
    </cfRule>
  </conditionalFormatting>
  <conditionalFormatting sqref="E235:H235">
    <cfRule type="cellIs" dxfId="3159" priority="69703" stopIfTrue="1" operator="equal">
      <formula>0</formula>
    </cfRule>
  </conditionalFormatting>
  <conditionalFormatting sqref="K239">
    <cfRule type="cellIs" dxfId="3158" priority="69699" stopIfTrue="1" operator="equal">
      <formula>0</formula>
    </cfRule>
  </conditionalFormatting>
  <conditionalFormatting sqref="P239:AB239 AD239:AG239">
    <cfRule type="cellIs" dxfId="3157" priority="69698" stopIfTrue="1" operator="equal">
      <formula>0</formula>
    </cfRule>
  </conditionalFormatting>
  <conditionalFormatting sqref="E239:H239">
    <cfRule type="cellIs" dxfId="3156" priority="69696" stopIfTrue="1" operator="equal">
      <formula>0</formula>
    </cfRule>
  </conditionalFormatting>
  <conditionalFormatting sqref="L230:Q230">
    <cfRule type="cellIs" dxfId="3155" priority="69679" stopIfTrue="1" operator="equal">
      <formula>0</formula>
    </cfRule>
  </conditionalFormatting>
  <conditionalFormatting sqref="AH231 E231:H231">
    <cfRule type="cellIs" dxfId="3154" priority="69683" stopIfTrue="1" operator="equal">
      <formula>0</formula>
    </cfRule>
  </conditionalFormatting>
  <conditionalFormatting sqref="K231 R231:AF231">
    <cfRule type="cellIs" dxfId="3153" priority="69682" stopIfTrue="1" operator="equal">
      <formula>0</formula>
    </cfRule>
  </conditionalFormatting>
  <conditionalFormatting sqref="R230:AF230 AH230 K230 E230:H230">
    <cfRule type="cellIs" dxfId="3152" priority="69680" stopIfTrue="1" operator="equal">
      <formula>0</formula>
    </cfRule>
  </conditionalFormatting>
  <conditionalFormatting sqref="AG231">
    <cfRule type="cellIs" dxfId="3151" priority="69678" stopIfTrue="1" operator="equal">
      <formula>0</formula>
    </cfRule>
  </conditionalFormatting>
  <conditionalFormatting sqref="AG230">
    <cfRule type="cellIs" dxfId="3150" priority="69677" stopIfTrue="1" operator="equal">
      <formula>0</formula>
    </cfRule>
  </conditionalFormatting>
  <conditionalFormatting sqref="E236:H237">
    <cfRule type="cellIs" dxfId="3149" priority="69658" stopIfTrue="1" operator="equal">
      <formula>0</formula>
    </cfRule>
  </conditionalFormatting>
  <conditionalFormatting sqref="AC233:AF233 AH233">
    <cfRule type="cellIs" dxfId="3148" priority="69665" stopIfTrue="1" operator="equal">
      <formula>0</formula>
    </cfRule>
  </conditionalFormatting>
  <conditionalFormatting sqref="K233:T233 AA233:AB233">
    <cfRule type="cellIs" dxfId="3147" priority="69664" stopIfTrue="1" operator="equal">
      <formula>0</formula>
    </cfRule>
  </conditionalFormatting>
  <conditionalFormatting sqref="U233:Z233">
    <cfRule type="cellIs" dxfId="3146" priority="69663" stopIfTrue="1" operator="equal">
      <formula>0</formula>
    </cfRule>
  </conditionalFormatting>
  <conditionalFormatting sqref="AG236:AG237">
    <cfRule type="cellIs" dxfId="3145" priority="69650" stopIfTrue="1" operator="equal">
      <formula>0</formula>
    </cfRule>
  </conditionalFormatting>
  <conditionalFormatting sqref="AG238">
    <cfRule type="cellIs" dxfId="3144" priority="69642" stopIfTrue="1" operator="equal">
      <formula>0</formula>
    </cfRule>
  </conditionalFormatting>
  <conditionalFormatting sqref="AA237">
    <cfRule type="cellIs" dxfId="3143" priority="69656" stopIfTrue="1" operator="equal">
      <formula>0</formula>
    </cfRule>
  </conditionalFormatting>
  <conditionalFormatting sqref="AB237:AC237 AC238:AC241">
    <cfRule type="cellIs" dxfId="3142" priority="69655" stopIfTrue="1" operator="equal">
      <formula>0</formula>
    </cfRule>
  </conditionalFormatting>
  <conditionalFormatting sqref="AD237">
    <cfRule type="cellIs" dxfId="3141" priority="69654" stopIfTrue="1" operator="equal">
      <formula>0</formula>
    </cfRule>
  </conditionalFormatting>
  <conditionalFormatting sqref="Q240 M240:N241">
    <cfRule type="cellIs" dxfId="3140" priority="69638" stopIfTrue="1" operator="equal">
      <formula>0</formula>
    </cfRule>
  </conditionalFormatting>
  <conditionalFormatting sqref="U241:W241">
    <cfRule type="cellIs" dxfId="3139" priority="69637" stopIfTrue="1" operator="equal">
      <formula>0</formula>
    </cfRule>
  </conditionalFormatting>
  <conditionalFormatting sqref="R241">
    <cfRule type="cellIs" dxfId="3138" priority="69636" stopIfTrue="1" operator="equal">
      <formula>0</formula>
    </cfRule>
  </conditionalFormatting>
  <conditionalFormatting sqref="L240:L241">
    <cfRule type="cellIs" dxfId="3137" priority="69639" stopIfTrue="1" operator="equal">
      <formula>0</formula>
    </cfRule>
  </conditionalFormatting>
  <conditionalFormatting sqref="AA241:AB241 R240:AB240 AH240:AH241 K240:K241 AD240:AF241 E240:H241">
    <cfRule type="cellIs" dxfId="3136" priority="69641" stopIfTrue="1" operator="equal">
      <formula>0</formula>
    </cfRule>
  </conditionalFormatting>
  <conditionalFormatting sqref="O241:Q241 O240:P240">
    <cfRule type="cellIs" dxfId="3135" priority="69640" stopIfTrue="1" operator="equal">
      <formula>0</formula>
    </cfRule>
  </conditionalFormatting>
  <conditionalFormatting sqref="AG246">
    <cfRule type="cellIs" dxfId="3134" priority="69621" stopIfTrue="1" operator="equal">
      <formula>0</formula>
    </cfRule>
  </conditionalFormatting>
  <conditionalFormatting sqref="AH213">
    <cfRule type="cellIs" dxfId="3133" priority="69614" stopIfTrue="1" operator="equal">
      <formula>0</formula>
    </cfRule>
  </conditionalFormatting>
  <conditionalFormatting sqref="AG208 AG213">
    <cfRule type="cellIs" dxfId="3132" priority="69599" stopIfTrue="1" operator="equal">
      <formula>0</formula>
    </cfRule>
  </conditionalFormatting>
  <conditionalFormatting sqref="K217:Z218">
    <cfRule type="cellIs" dxfId="3131" priority="69531" stopIfTrue="1" operator="equal">
      <formula>0</formula>
    </cfRule>
  </conditionalFormatting>
  <conditionalFormatting sqref="AG217">
    <cfRule type="cellIs" dxfId="3130" priority="69529" stopIfTrue="1" operator="equal">
      <formula>0</formula>
    </cfRule>
  </conditionalFormatting>
  <conditionalFormatting sqref="AG217">
    <cfRule type="cellIs" dxfId="3129" priority="69528" stopIfTrue="1" operator="equal">
      <formula>0</formula>
    </cfRule>
  </conditionalFormatting>
  <conditionalFormatting sqref="AG217">
    <cfRule type="cellIs" dxfId="3128" priority="69527" stopIfTrue="1" operator="equal">
      <formula>0</formula>
    </cfRule>
  </conditionalFormatting>
  <conditionalFormatting sqref="AG218">
    <cfRule type="cellIs" dxfId="3127" priority="69526" stopIfTrue="1" operator="equal">
      <formula>0</formula>
    </cfRule>
  </conditionalFormatting>
  <conditionalFormatting sqref="E213:H213">
    <cfRule type="cellIs" dxfId="3126" priority="69598" stopIfTrue="1" operator="equal">
      <formula>0</formula>
    </cfRule>
  </conditionalFormatting>
  <conditionalFormatting sqref="AG213">
    <cfRule type="cellIs" dxfId="3125" priority="69592" stopIfTrue="1" operator="equal">
      <formula>0</formula>
    </cfRule>
  </conditionalFormatting>
  <conditionalFormatting sqref="L208:Q208 L213:Q213">
    <cfRule type="cellIs" dxfId="3124" priority="69602" stopIfTrue="1" operator="equal">
      <formula>0</formula>
    </cfRule>
  </conditionalFormatting>
  <conditionalFormatting sqref="U213">
    <cfRule type="cellIs" dxfId="3123" priority="69595" stopIfTrue="1" operator="equal">
      <formula>0</formula>
    </cfRule>
  </conditionalFormatting>
  <conditionalFormatting sqref="X213">
    <cfRule type="cellIs" dxfId="3122" priority="69594" stopIfTrue="1" operator="equal">
      <formula>0</formula>
    </cfRule>
  </conditionalFormatting>
  <conditionalFormatting sqref="L209:Z209 AD209:AG209">
    <cfRule type="cellIs" dxfId="3121" priority="69557" stopIfTrue="1" operator="equal">
      <formula>0</formula>
    </cfRule>
  </conditionalFormatting>
  <conditionalFormatting sqref="K209">
    <cfRule type="cellIs" dxfId="3120" priority="69558" stopIfTrue="1" operator="equal">
      <formula>0</formula>
    </cfRule>
  </conditionalFormatting>
  <conditionalFormatting sqref="E209:H209">
    <cfRule type="cellIs" dxfId="3119" priority="69556" stopIfTrue="1" operator="equal">
      <formula>0</formula>
    </cfRule>
  </conditionalFormatting>
  <conditionalFormatting sqref="AH210 K210 E210:H210">
    <cfRule type="cellIs" dxfId="3118" priority="69551" stopIfTrue="1" operator="equal">
      <formula>0</formula>
    </cfRule>
  </conditionalFormatting>
  <conditionalFormatting sqref="M210:N210 P210:Q210 S210:AF210">
    <cfRule type="cellIs" dxfId="3117" priority="69550" stopIfTrue="1" operator="equal">
      <formula>0</formula>
    </cfRule>
  </conditionalFormatting>
  <conditionalFormatting sqref="L210">
    <cfRule type="cellIs" dxfId="3116" priority="69549" stopIfTrue="1" operator="equal">
      <formula>0</formula>
    </cfRule>
  </conditionalFormatting>
  <conditionalFormatting sqref="O210">
    <cfRule type="cellIs" dxfId="3115" priority="69548" stopIfTrue="1" operator="equal">
      <formula>0</formula>
    </cfRule>
  </conditionalFormatting>
  <conditionalFormatting sqref="R210">
    <cfRule type="cellIs" dxfId="3114" priority="69547" stopIfTrue="1" operator="equal">
      <formula>0</formula>
    </cfRule>
  </conditionalFormatting>
  <conditionalFormatting sqref="AG210">
    <cfRule type="cellIs" dxfId="3113" priority="69546" stopIfTrue="1" operator="equal">
      <formula>0</formula>
    </cfRule>
  </conditionalFormatting>
  <conditionalFormatting sqref="AH215 E215:H215">
    <cfRule type="cellIs" dxfId="3112" priority="69537" stopIfTrue="1" operator="equal">
      <formula>0</formula>
    </cfRule>
  </conditionalFormatting>
  <conditionalFormatting sqref="K215:T215 AA215:AF215">
    <cfRule type="cellIs" dxfId="3111" priority="69536" stopIfTrue="1" operator="equal">
      <formula>0</formula>
    </cfRule>
  </conditionalFormatting>
  <conditionalFormatting sqref="U215:Z215">
    <cfRule type="cellIs" dxfId="3110" priority="69535" stopIfTrue="1" operator="equal">
      <formula>0</formula>
    </cfRule>
  </conditionalFormatting>
  <conditionalFormatting sqref="AG215">
    <cfRule type="cellIs" dxfId="3109" priority="69534" stopIfTrue="1" operator="equal">
      <formula>0</formula>
    </cfRule>
  </conditionalFormatting>
  <conditionalFormatting sqref="AH217:AH218 E217:H218">
    <cfRule type="cellIs" dxfId="3108" priority="69532" stopIfTrue="1" operator="equal">
      <formula>0</formula>
    </cfRule>
  </conditionalFormatting>
  <conditionalFormatting sqref="AA217:AF218">
    <cfRule type="cellIs" dxfId="3107" priority="69530" stopIfTrue="1" operator="equal">
      <formula>0</formula>
    </cfRule>
  </conditionalFormatting>
  <conditionalFormatting sqref="AA209:AC209">
    <cfRule type="cellIs" dxfId="3106" priority="69521" stopIfTrue="1" operator="equal">
      <formula>0</formula>
    </cfRule>
  </conditionalFormatting>
  <conditionalFormatting sqref="X214">
    <cfRule type="cellIs" dxfId="3105" priority="69472" stopIfTrue="1" operator="equal">
      <formula>0</formula>
    </cfRule>
  </conditionalFormatting>
  <conditionalFormatting sqref="K224:AH224 E224:H224">
    <cfRule type="cellIs" dxfId="3104" priority="69516" stopIfTrue="1" operator="equal">
      <formula>0</formula>
    </cfRule>
  </conditionalFormatting>
  <conditionalFormatting sqref="U214">
    <cfRule type="cellIs" dxfId="3103" priority="69473" stopIfTrue="1" operator="equal">
      <formula>0</formula>
    </cfRule>
  </conditionalFormatting>
  <conditionalFormatting sqref="AG223:AG224">
    <cfRule type="cellIs" dxfId="3102" priority="69507" stopIfTrue="1" operator="equal">
      <formula>0</formula>
    </cfRule>
  </conditionalFormatting>
  <conditionalFormatting sqref="AG207">
    <cfRule type="cellIs" dxfId="3101" priority="69441" stopIfTrue="1" operator="equal">
      <formula>0</formula>
    </cfRule>
  </conditionalFormatting>
  <conditionalFormatting sqref="AH214 K214 E214:H214">
    <cfRule type="cellIs" dxfId="3100" priority="69479" stopIfTrue="1" operator="equal">
      <formula>0</formula>
    </cfRule>
  </conditionalFormatting>
  <conditionalFormatting sqref="L214:T214">
    <cfRule type="cellIs" dxfId="3099" priority="69475" stopIfTrue="1" operator="equal">
      <formula>0</formula>
    </cfRule>
  </conditionalFormatting>
  <conditionalFormatting sqref="V214:W214 Y214:Z214">
    <cfRule type="cellIs" dxfId="3098" priority="69474" stopIfTrue="1" operator="equal">
      <formula>0</formula>
    </cfRule>
  </conditionalFormatting>
  <conditionalFormatting sqref="R219:T219">
    <cfRule type="cellIs" dxfId="3097" priority="69462" stopIfTrue="1" operator="equal">
      <formula>0</formula>
    </cfRule>
  </conditionalFormatting>
  <conditionalFormatting sqref="AG219">
    <cfRule type="cellIs" dxfId="3096" priority="69461" stopIfTrue="1" operator="equal">
      <formula>0</formula>
    </cfRule>
  </conditionalFormatting>
  <conditionalFormatting sqref="E219:H219">
    <cfRule type="cellIs" dxfId="3095" priority="69465" stopIfTrue="1" operator="equal">
      <formula>0</formula>
    </cfRule>
  </conditionalFormatting>
  <conditionalFormatting sqref="K219:Q219 AA219:AF219 AH219">
    <cfRule type="cellIs" dxfId="3094" priority="69464" stopIfTrue="1" operator="equal">
      <formula>0</formula>
    </cfRule>
  </conditionalFormatting>
  <conditionalFormatting sqref="U219:Z219">
    <cfRule type="cellIs" dxfId="3093" priority="69463" stopIfTrue="1" operator="equal">
      <formula>0</formula>
    </cfRule>
  </conditionalFormatting>
  <conditionalFormatting sqref="AH220">
    <cfRule type="cellIs" dxfId="3092" priority="69471" stopIfTrue="1" operator="equal">
      <formula>0</formula>
    </cfRule>
  </conditionalFormatting>
  <conditionalFormatting sqref="E220:H220">
    <cfRule type="cellIs" dxfId="3091" priority="69470" stopIfTrue="1" operator="equal">
      <formula>0</formula>
    </cfRule>
  </conditionalFormatting>
  <conditionalFormatting sqref="R220:AF220 K220">
    <cfRule type="cellIs" dxfId="3090" priority="69469" stopIfTrue="1" operator="equal">
      <formula>0</formula>
    </cfRule>
  </conditionalFormatting>
  <conditionalFormatting sqref="L220:Q220">
    <cfRule type="cellIs" dxfId="3089" priority="69468" stopIfTrue="1" operator="equal">
      <formula>0</formula>
    </cfRule>
  </conditionalFormatting>
  <conditionalFormatting sqref="R211">
    <cfRule type="cellIs" dxfId="3088" priority="69413" stopIfTrue="1" operator="equal">
      <formula>0</formula>
    </cfRule>
  </conditionalFormatting>
  <conditionalFormatting sqref="AH221">
    <cfRule type="cellIs" dxfId="3087" priority="69429" stopIfTrue="1" operator="equal">
      <formula>0</formula>
    </cfRule>
  </conditionalFormatting>
  <conditionalFormatting sqref="Q221:Q222">
    <cfRule type="cellIs" dxfId="3086" priority="69426" stopIfTrue="1" operator="equal">
      <formula>0</formula>
    </cfRule>
  </conditionalFormatting>
  <conditionalFormatting sqref="U211:W211">
    <cfRule type="cellIs" dxfId="3085" priority="69414" stopIfTrue="1" operator="equal">
      <formula>0</formula>
    </cfRule>
  </conditionalFormatting>
  <conditionalFormatting sqref="L207">
    <cfRule type="cellIs" dxfId="3084" priority="69443" stopIfTrue="1" operator="equal">
      <formula>0</formula>
    </cfRule>
  </conditionalFormatting>
  <conditionalFormatting sqref="M207:N207 P207">
    <cfRule type="cellIs" dxfId="3083" priority="69444" stopIfTrue="1" operator="equal">
      <formula>0</formula>
    </cfRule>
  </conditionalFormatting>
  <conditionalFormatting sqref="O207">
    <cfRule type="cellIs" dxfId="3082" priority="69442" stopIfTrue="1" operator="equal">
      <formula>0</formula>
    </cfRule>
  </conditionalFormatting>
  <conditionalFormatting sqref="E207:H207">
    <cfRule type="cellIs" dxfId="3081" priority="69449" stopIfTrue="1" operator="equal">
      <formula>0</formula>
    </cfRule>
  </conditionalFormatting>
  <conditionalFormatting sqref="AH207">
    <cfRule type="cellIs" dxfId="3080" priority="69440" stopIfTrue="1" operator="equal">
      <formula>0</formula>
    </cfRule>
  </conditionalFormatting>
  <conditionalFormatting sqref="R207:AF207">
    <cfRule type="cellIs" dxfId="3079" priority="69448" stopIfTrue="1" operator="equal">
      <formula>0</formula>
    </cfRule>
  </conditionalFormatting>
  <conditionalFormatting sqref="Q207">
    <cfRule type="cellIs" dxfId="3078" priority="69447" stopIfTrue="1" operator="equal">
      <formula>0</formula>
    </cfRule>
  </conditionalFormatting>
  <conditionalFormatting sqref="M216:N216">
    <cfRule type="cellIs" dxfId="3077" priority="69362" stopIfTrue="1" operator="equal">
      <formula>0</formula>
    </cfRule>
  </conditionalFormatting>
  <conditionalFormatting sqref="L216">
    <cfRule type="cellIs" dxfId="3076" priority="69363" stopIfTrue="1" operator="equal">
      <formula>0</formula>
    </cfRule>
  </conditionalFormatting>
  <conditionalFormatting sqref="AH207">
    <cfRule type="cellIs" dxfId="3075" priority="69439" stopIfTrue="1" operator="equal">
      <formula>0</formula>
    </cfRule>
  </conditionalFormatting>
  <conditionalFormatting sqref="AH207">
    <cfRule type="cellIs" dxfId="3074" priority="69438" stopIfTrue="1" operator="equal">
      <formula>0</formula>
    </cfRule>
  </conditionalFormatting>
  <conditionalFormatting sqref="E243:H243">
    <cfRule type="cellIs" dxfId="3073" priority="69391" stopIfTrue="1" operator="equal">
      <formula>0</formula>
    </cfRule>
  </conditionalFormatting>
  <conditionalFormatting sqref="L221">
    <cfRule type="cellIs" dxfId="3072" priority="69423" stopIfTrue="1" operator="equal">
      <formula>0</formula>
    </cfRule>
  </conditionalFormatting>
  <conditionalFormatting sqref="M221:N221 P221 N222">
    <cfRule type="cellIs" dxfId="3071" priority="69424" stopIfTrue="1" operator="equal">
      <formula>0</formula>
    </cfRule>
  </conditionalFormatting>
  <conditionalFormatting sqref="AG221">
    <cfRule type="cellIs" dxfId="3070" priority="69421" stopIfTrue="1" operator="equal">
      <formula>0</formula>
    </cfRule>
  </conditionalFormatting>
  <conditionalFormatting sqref="R221:AF221 K221">
    <cfRule type="cellIs" dxfId="3069" priority="69427" stopIfTrue="1" operator="equal">
      <formula>0</formula>
    </cfRule>
  </conditionalFormatting>
  <conditionalFormatting sqref="O221">
    <cfRule type="cellIs" dxfId="3068" priority="69422" stopIfTrue="1" operator="equal">
      <formula>0</formula>
    </cfRule>
  </conditionalFormatting>
  <conditionalFormatting sqref="S211:T211">
    <cfRule type="cellIs" dxfId="3067" priority="69412" stopIfTrue="1" operator="equal">
      <formula>0</formula>
    </cfRule>
  </conditionalFormatting>
  <conditionalFormatting sqref="X211">
    <cfRule type="cellIs" dxfId="3066" priority="69411" stopIfTrue="1" operator="equal">
      <formula>0</formula>
    </cfRule>
  </conditionalFormatting>
  <conditionalFormatting sqref="Y211:Z211">
    <cfRule type="cellIs" dxfId="3065" priority="69410" stopIfTrue="1" operator="equal">
      <formula>0</formula>
    </cfRule>
  </conditionalFormatting>
  <conditionalFormatting sqref="M211:N211">
    <cfRule type="cellIs" dxfId="3064" priority="69415" stopIfTrue="1" operator="equal">
      <formula>0</formula>
    </cfRule>
  </conditionalFormatting>
  <conditionalFormatting sqref="K211">
    <cfRule type="cellIs" dxfId="3063" priority="69419" stopIfTrue="1" operator="equal">
      <formula>0</formula>
    </cfRule>
  </conditionalFormatting>
  <conditionalFormatting sqref="AH211">
    <cfRule type="cellIs" dxfId="3062" priority="69404" stopIfTrue="1" operator="equal">
      <formula>0</formula>
    </cfRule>
  </conditionalFormatting>
  <conditionalFormatting sqref="AH211">
    <cfRule type="cellIs" dxfId="3061" priority="69403" stopIfTrue="1" operator="equal">
      <formula>0</formula>
    </cfRule>
  </conditionalFormatting>
  <conditionalFormatting sqref="AH243">
    <cfRule type="cellIs" dxfId="3060" priority="69395" stopIfTrue="1" operator="equal">
      <formula>0</formula>
    </cfRule>
  </conditionalFormatting>
  <conditionalFormatting sqref="AG225">
    <cfRule type="cellIs" dxfId="3059" priority="69397" stopIfTrue="1" operator="equal">
      <formula>0</formula>
    </cfRule>
  </conditionalFormatting>
  <conditionalFormatting sqref="E211:H211">
    <cfRule type="cellIs" dxfId="3058" priority="69407" stopIfTrue="1" operator="equal">
      <formula>0</formula>
    </cfRule>
  </conditionalFormatting>
  <conditionalFormatting sqref="AB211:AC211">
    <cfRule type="cellIs" dxfId="3057" priority="69408" stopIfTrue="1" operator="equal">
      <formula>0</formula>
    </cfRule>
  </conditionalFormatting>
  <conditionalFormatting sqref="AH211">
    <cfRule type="cellIs" dxfId="3056" priority="69405" stopIfTrue="1" operator="equal">
      <formula>0</formula>
    </cfRule>
  </conditionalFormatting>
  <conditionalFormatting sqref="AA211">
    <cfRule type="cellIs" dxfId="3055" priority="69409" stopIfTrue="1" operator="equal">
      <formula>0</formula>
    </cfRule>
  </conditionalFormatting>
  <conditionalFormatting sqref="K216">
    <cfRule type="cellIs" dxfId="3054" priority="69366" stopIfTrue="1" operator="equal">
      <formula>0</formula>
    </cfRule>
  </conditionalFormatting>
  <conditionalFormatting sqref="AH225">
    <cfRule type="cellIs" dxfId="3053" priority="69402" stopIfTrue="1" operator="equal">
      <formula>0</formula>
    </cfRule>
  </conditionalFormatting>
  <conditionalFormatting sqref="K243">
    <cfRule type="cellIs" dxfId="3052" priority="69394" stopIfTrue="1" operator="equal">
      <formula>0</formula>
    </cfRule>
  </conditionalFormatting>
  <conditionalFormatting sqref="R225">
    <cfRule type="cellIs" dxfId="3051" priority="69399" stopIfTrue="1" operator="equal">
      <formula>0</formula>
    </cfRule>
  </conditionalFormatting>
  <conditionalFormatting sqref="AA225:AF225 K225:Q225 E225:H225">
    <cfRule type="cellIs" dxfId="3050" priority="69401" stopIfTrue="1" operator="equal">
      <formula>0</formula>
    </cfRule>
  </conditionalFormatting>
  <conditionalFormatting sqref="S225:Z225">
    <cfRule type="cellIs" dxfId="3049" priority="69400" stopIfTrue="1" operator="equal">
      <formula>0</formula>
    </cfRule>
  </conditionalFormatting>
  <conditionalFormatting sqref="L211">
    <cfRule type="cellIs" dxfId="3048" priority="69416" stopIfTrue="1" operator="equal">
      <formula>0</formula>
    </cfRule>
  </conditionalFormatting>
  <conditionalFormatting sqref="AD211:AG211">
    <cfRule type="cellIs" dxfId="3047" priority="69418" stopIfTrue="1" operator="equal">
      <formula>0</formula>
    </cfRule>
  </conditionalFormatting>
  <conditionalFormatting sqref="O211:Q211">
    <cfRule type="cellIs" dxfId="3046" priority="69417" stopIfTrue="1" operator="equal">
      <formula>0</formula>
    </cfRule>
  </conditionalFormatting>
  <conditionalFormatting sqref="E216:H216">
    <cfRule type="cellIs" dxfId="3045" priority="69373" stopIfTrue="1" operator="equal">
      <formula>0</formula>
    </cfRule>
  </conditionalFormatting>
  <conditionalFormatting sqref="AG216">
    <cfRule type="cellIs" dxfId="3044" priority="69374" stopIfTrue="1" operator="equal">
      <formula>0</formula>
    </cfRule>
  </conditionalFormatting>
  <conditionalFormatting sqref="S243:AG243 L243:Q243">
    <cfRule type="cellIs" dxfId="3043" priority="69393" stopIfTrue="1" operator="equal">
      <formula>0</formula>
    </cfRule>
  </conditionalFormatting>
  <conditionalFormatting sqref="R243">
    <cfRule type="cellIs" dxfId="3042" priority="69392" stopIfTrue="1" operator="equal">
      <formula>0</formula>
    </cfRule>
  </conditionalFormatting>
  <conditionalFormatting sqref="K212 E212:H212">
    <cfRule type="cellIs" dxfId="3041" priority="69388" stopIfTrue="1" operator="equal">
      <formula>0</formula>
    </cfRule>
  </conditionalFormatting>
  <conditionalFormatting sqref="O216:Q216">
    <cfRule type="cellIs" dxfId="3040" priority="69364" stopIfTrue="1" operator="equal">
      <formula>0</formula>
    </cfRule>
  </conditionalFormatting>
  <conditionalFormatting sqref="L212:T212 AA212:AF212">
    <cfRule type="cellIs" dxfId="3039" priority="69387" stopIfTrue="1" operator="equal">
      <formula>0</formula>
    </cfRule>
  </conditionalFormatting>
  <conditionalFormatting sqref="U216:W216">
    <cfRule type="cellIs" dxfId="3038" priority="69361" stopIfTrue="1" operator="equal">
      <formula>0</formula>
    </cfRule>
  </conditionalFormatting>
  <conditionalFormatting sqref="AD257:AG257">
    <cfRule type="cellIs" dxfId="3037" priority="68879" stopIfTrue="1" operator="equal">
      <formula>0</formula>
    </cfRule>
  </conditionalFormatting>
  <conditionalFormatting sqref="Y216:Z216">
    <cfRule type="cellIs" dxfId="3036" priority="69357" stopIfTrue="1" operator="equal">
      <formula>0</formula>
    </cfRule>
  </conditionalFormatting>
  <conditionalFormatting sqref="L257">
    <cfRule type="cellIs" dxfId="3035" priority="68877" stopIfTrue="1" operator="equal">
      <formula>0</formula>
    </cfRule>
  </conditionalFormatting>
  <conditionalFormatting sqref="S216:T216">
    <cfRule type="cellIs" dxfId="3034" priority="69359" stopIfTrue="1" operator="equal">
      <formula>0</formula>
    </cfRule>
  </conditionalFormatting>
  <conditionalFormatting sqref="AB216:AC216">
    <cfRule type="cellIs" dxfId="3033" priority="69355" stopIfTrue="1" operator="equal">
      <formula>0</formula>
    </cfRule>
  </conditionalFormatting>
  <conditionalFormatting sqref="AA216">
    <cfRule type="cellIs" dxfId="3032" priority="69356" stopIfTrue="1" operator="equal">
      <formula>0</formula>
    </cfRule>
  </conditionalFormatting>
  <conditionalFormatting sqref="E216:H216">
    <cfRule type="cellIs" dxfId="3031" priority="69354" stopIfTrue="1" operator="equal">
      <formula>0</formula>
    </cfRule>
  </conditionalFormatting>
  <conditionalFormatting sqref="E232:H232">
    <cfRule type="cellIs" dxfId="3030" priority="69347" stopIfTrue="1" operator="equal">
      <formula>0</formula>
    </cfRule>
  </conditionalFormatting>
  <conditionalFormatting sqref="R216:AF216 K216 E216:H216">
    <cfRule type="cellIs" dxfId="3029" priority="69377" stopIfTrue="1" operator="equal">
      <formula>0</formula>
    </cfRule>
  </conditionalFormatting>
  <conditionalFormatting sqref="AH216">
    <cfRule type="cellIs" dxfId="3028" priority="69378" stopIfTrue="1" operator="equal">
      <formula>0</formula>
    </cfRule>
  </conditionalFormatting>
  <conditionalFormatting sqref="AG216">
    <cfRule type="cellIs" dxfId="3027" priority="69367" stopIfTrue="1" operator="equal">
      <formula>0</formula>
    </cfRule>
  </conditionalFormatting>
  <conditionalFormatting sqref="L216:Q216">
    <cfRule type="cellIs" dxfId="3026" priority="69376" stopIfTrue="1" operator="equal">
      <formula>0</formula>
    </cfRule>
  </conditionalFormatting>
  <conditionalFormatting sqref="K216:T216 AA216:AF216">
    <cfRule type="cellIs" dxfId="3025" priority="69372" stopIfTrue="1" operator="equal">
      <formula>0</formula>
    </cfRule>
  </conditionalFormatting>
  <conditionalFormatting sqref="V216:W216 Y216:Z216">
    <cfRule type="cellIs" dxfId="3024" priority="69371" stopIfTrue="1" operator="equal">
      <formula>0</formula>
    </cfRule>
  </conditionalFormatting>
  <conditionalFormatting sqref="U216">
    <cfRule type="cellIs" dxfId="3023" priority="69370" stopIfTrue="1" operator="equal">
      <formula>0</formula>
    </cfRule>
  </conditionalFormatting>
  <conditionalFormatting sqref="X216">
    <cfRule type="cellIs" dxfId="3022" priority="69369" stopIfTrue="1" operator="equal">
      <formula>0</formula>
    </cfRule>
  </conditionalFormatting>
  <conditionalFormatting sqref="AC232:AF232">
    <cfRule type="cellIs" dxfId="3021" priority="69346" stopIfTrue="1" operator="equal">
      <formula>0</formula>
    </cfRule>
  </conditionalFormatting>
  <conditionalFormatting sqref="K232:T232 AA232:AB232">
    <cfRule type="cellIs" dxfId="3020" priority="69345" stopIfTrue="1" operator="equal">
      <formula>0</formula>
    </cfRule>
  </conditionalFormatting>
  <conditionalFormatting sqref="E232:H232">
    <cfRule type="cellIs" dxfId="3019" priority="69344" stopIfTrue="1" operator="equal">
      <formula>0</formula>
    </cfRule>
  </conditionalFormatting>
  <conditionalFormatting sqref="N51">
    <cfRule type="cellIs" dxfId="3018" priority="68659" stopIfTrue="1" operator="equal">
      <formula>0</formula>
    </cfRule>
  </conditionalFormatting>
  <conditionalFormatting sqref="AG232">
    <cfRule type="cellIs" dxfId="3017" priority="69343" stopIfTrue="1" operator="equal">
      <formula>0</formula>
    </cfRule>
  </conditionalFormatting>
  <conditionalFormatting sqref="AG228">
    <cfRule type="cellIs" dxfId="3016" priority="69350" stopIfTrue="1" operator="equal">
      <formula>0</formula>
    </cfRule>
  </conditionalFormatting>
  <conditionalFormatting sqref="U232:W232">
    <cfRule type="cellIs" dxfId="3015" priority="69340" stopIfTrue="1" operator="equal">
      <formula>0</formula>
    </cfRule>
  </conditionalFormatting>
  <conditionalFormatting sqref="U51:W51">
    <cfRule type="cellIs" dxfId="3014" priority="68658" stopIfTrue="1" operator="equal">
      <formula>0</formula>
    </cfRule>
  </conditionalFormatting>
  <conditionalFormatting sqref="X232:Z232">
    <cfRule type="cellIs" dxfId="3013" priority="69342" stopIfTrue="1" operator="equal">
      <formula>0</formula>
    </cfRule>
  </conditionalFormatting>
  <conditionalFormatting sqref="U244:Z244">
    <cfRule type="cellIs" dxfId="3012" priority="69335" stopIfTrue="1" operator="equal">
      <formula>0</formula>
    </cfRule>
  </conditionalFormatting>
  <conditionalFormatting sqref="E244:H244">
    <cfRule type="cellIs" dxfId="3011" priority="69334" stopIfTrue="1" operator="equal">
      <formula>0</formula>
    </cfRule>
  </conditionalFormatting>
  <conditionalFormatting sqref="AH244">
    <cfRule type="cellIs" dxfId="3010" priority="69338" stopIfTrue="1" operator="equal">
      <formula>0</formula>
    </cfRule>
  </conditionalFormatting>
  <conditionalFormatting sqref="R53 K53 E53:H53 T53:AF53">
    <cfRule type="cellIs" dxfId="3009" priority="68673" stopIfTrue="1" operator="equal">
      <formula>0</formula>
    </cfRule>
  </conditionalFormatting>
  <conditionalFormatting sqref="C213:C215">
    <cfRule type="cellIs" dxfId="3008" priority="69274" stopIfTrue="1" operator="equal">
      <formula>0</formula>
    </cfRule>
  </conditionalFormatting>
  <conditionalFormatting sqref="C217:C220">
    <cfRule type="cellIs" dxfId="3007" priority="69273" stopIfTrue="1" operator="equal">
      <formula>0</formula>
    </cfRule>
  </conditionalFormatting>
  <conditionalFormatting sqref="C249:C250">
    <cfRule type="cellIs" dxfId="3006" priority="68790" stopIfTrue="1" operator="equal">
      <formula>0</formula>
    </cfRule>
  </conditionalFormatting>
  <conditionalFormatting sqref="C226:C227">
    <cfRule type="cellIs" dxfId="3005" priority="69271" stopIfTrue="1" operator="equal">
      <formula>0</formula>
    </cfRule>
  </conditionalFormatting>
  <conditionalFormatting sqref="C229:C231">
    <cfRule type="cellIs" dxfId="3004" priority="69270" stopIfTrue="1" operator="equal">
      <formula>0</formula>
    </cfRule>
  </conditionalFormatting>
  <conditionalFormatting sqref="C233:C242">
    <cfRule type="cellIs" dxfId="3003" priority="69269" stopIfTrue="1" operator="equal">
      <formula>0</formula>
    </cfRule>
  </conditionalFormatting>
  <conditionalFormatting sqref="C245:C246">
    <cfRule type="cellIs" dxfId="3002" priority="69267" stopIfTrue="1" operator="equal">
      <formula>0</formula>
    </cfRule>
  </conditionalFormatting>
  <conditionalFormatting sqref="C274:C283">
    <cfRule type="cellIs" dxfId="3001" priority="68783" stopIfTrue="1" operator="equal">
      <formula>0</formula>
    </cfRule>
  </conditionalFormatting>
  <conditionalFormatting sqref="J230 J234 J236">
    <cfRule type="cellIs" dxfId="3000" priority="69266" stopIfTrue="1" operator="equal">
      <formula>0</formula>
    </cfRule>
  </conditionalFormatting>
  <conditionalFormatting sqref="J239 J241 J245">
    <cfRule type="cellIs" dxfId="2999" priority="69265" stopIfTrue="1" operator="equal">
      <formula>0</formula>
    </cfRule>
  </conditionalFormatting>
  <conditionalFormatting sqref="J209 J214 J218:J220 J223 J227">
    <cfRule type="cellIs" dxfId="2998" priority="69263" stopIfTrue="1" operator="equal">
      <formula>0</formula>
    </cfRule>
  </conditionalFormatting>
  <conditionalFormatting sqref="J224 J226 J231 J233 J235 J237:J238 J240 J242 J246 J222">
    <cfRule type="cellIs" dxfId="2997" priority="69262" stopIfTrue="1" operator="equal">
      <formula>0</formula>
    </cfRule>
  </conditionalFormatting>
  <conditionalFormatting sqref="J221">
    <cfRule type="cellIs" dxfId="2996" priority="69260" stopIfTrue="1" operator="equal">
      <formula>0</formula>
    </cfRule>
  </conditionalFormatting>
  <conditionalFormatting sqref="J211">
    <cfRule type="cellIs" dxfId="2995" priority="69259" stopIfTrue="1" operator="equal">
      <formula>0</formula>
    </cfRule>
  </conditionalFormatting>
  <conditionalFormatting sqref="J225">
    <cfRule type="cellIs" dxfId="2994" priority="69258" stopIfTrue="1" operator="equal">
      <formula>0</formula>
    </cfRule>
  </conditionalFormatting>
  <conditionalFormatting sqref="J243">
    <cfRule type="cellIs" dxfId="2993" priority="69257" stopIfTrue="1" operator="equal">
      <formula>0</formula>
    </cfRule>
  </conditionalFormatting>
  <conditionalFormatting sqref="J216">
    <cfRule type="cellIs" dxfId="2992" priority="69255" stopIfTrue="1" operator="equal">
      <formula>0</formula>
    </cfRule>
  </conditionalFormatting>
  <conditionalFormatting sqref="J228">
    <cfRule type="cellIs" dxfId="2991" priority="69254" stopIfTrue="1" operator="equal">
      <formula>0</formula>
    </cfRule>
  </conditionalFormatting>
  <conditionalFormatting sqref="J232">
    <cfRule type="cellIs" dxfId="2990" priority="69253" stopIfTrue="1" operator="equal">
      <formula>0</formula>
    </cfRule>
  </conditionalFormatting>
  <conditionalFormatting sqref="J244">
    <cfRule type="cellIs" dxfId="2989" priority="69252" stopIfTrue="1" operator="equal">
      <formula>0</formula>
    </cfRule>
  </conditionalFormatting>
  <conditionalFormatting sqref="J273">
    <cfRule type="cellIs" dxfId="2988" priority="68767" stopIfTrue="1" operator="equal">
      <formula>0</formula>
    </cfRule>
  </conditionalFormatting>
  <conditionalFormatting sqref="J247">
    <cfRule type="cellIs" dxfId="2987" priority="68765" stopIfTrue="1" operator="equal">
      <formula>0</formula>
    </cfRule>
  </conditionalFormatting>
  <conditionalFormatting sqref="R257">
    <cfRule type="cellIs" dxfId="2986" priority="68874" stopIfTrue="1" operator="equal">
      <formula>0</formula>
    </cfRule>
  </conditionalFormatting>
  <conditionalFormatting sqref="X257">
    <cfRule type="cellIs" dxfId="2985" priority="68872" stopIfTrue="1" operator="equal">
      <formula>0</formula>
    </cfRule>
  </conditionalFormatting>
  <conditionalFormatting sqref="C263:C265">
    <cfRule type="cellIs" dxfId="2984" priority="68786" stopIfTrue="1" operator="equal">
      <formula>0</formula>
    </cfRule>
  </conditionalFormatting>
  <conditionalFormatting sqref="J250 J252 J254 J256 J258">
    <cfRule type="cellIs" dxfId="2983" priority="68778" stopIfTrue="1" operator="equal">
      <formula>0</formula>
    </cfRule>
  </conditionalFormatting>
  <conditionalFormatting sqref="J253">
    <cfRule type="cellIs" dxfId="2982" priority="68770" stopIfTrue="1" operator="equal">
      <formula>0</formula>
    </cfRule>
  </conditionalFormatting>
  <conditionalFormatting sqref="AA275:AF275 K275:T275 E275:H275">
    <cfRule type="cellIs" dxfId="2981" priority="69237" stopIfTrue="1" operator="equal">
      <formula>0</formula>
    </cfRule>
  </conditionalFormatting>
  <conditionalFormatting sqref="AG275">
    <cfRule type="cellIs" dxfId="2980" priority="69231" stopIfTrue="1" operator="equal">
      <formula>0</formula>
    </cfRule>
  </conditionalFormatting>
  <conditionalFormatting sqref="L270:Q270 L275:Q275">
    <cfRule type="cellIs" dxfId="2979" priority="69241" stopIfTrue="1" operator="equal">
      <formula>0</formula>
    </cfRule>
  </conditionalFormatting>
  <conditionalFormatting sqref="A270 A275">
    <cfRule type="cellIs" dxfId="2978" priority="69240" stopIfTrue="1" operator="equal">
      <formula>0</formula>
    </cfRule>
  </conditionalFormatting>
  <conditionalFormatting sqref="B270">
    <cfRule type="cellIs" dxfId="2977" priority="69238" stopIfTrue="1" operator="equal">
      <formula>0</formula>
    </cfRule>
  </conditionalFormatting>
  <conditionalFormatting sqref="A275">
    <cfRule type="cellIs" dxfId="2976" priority="69234" stopIfTrue="1" operator="equal">
      <formula>0</formula>
    </cfRule>
  </conditionalFormatting>
  <conditionalFormatting sqref="S283:T283">
    <cfRule type="cellIs" dxfId="2975" priority="69221" stopIfTrue="1" operator="equal">
      <formula>0</formula>
    </cfRule>
  </conditionalFormatting>
  <conditionalFormatting sqref="Y282:Z282">
    <cfRule type="cellIs" dxfId="2974" priority="69147" stopIfTrue="1" operator="equal">
      <formula>0</formula>
    </cfRule>
  </conditionalFormatting>
  <conditionalFormatting sqref="AG281:AG282">
    <cfRule type="cellIs" dxfId="2973" priority="69146" stopIfTrue="1" operator="equal">
      <formula>0</formula>
    </cfRule>
  </conditionalFormatting>
  <conditionalFormatting sqref="AG270 AG275">
    <cfRule type="cellIs" dxfId="2972" priority="69239" stopIfTrue="1" operator="equal">
      <formula>0</formula>
    </cfRule>
  </conditionalFormatting>
  <conditionalFormatting sqref="AA275:AF275 K275:T275 E275:H275">
    <cfRule type="cellIs" dxfId="2971" priority="69236" stopIfTrue="1" operator="equal">
      <formula>0</formula>
    </cfRule>
  </conditionalFormatting>
  <conditionalFormatting sqref="U275:Z275">
    <cfRule type="cellIs" dxfId="2970" priority="69235" stopIfTrue="1" operator="equal">
      <formula>0</formula>
    </cfRule>
  </conditionalFormatting>
  <conditionalFormatting sqref="AG275">
    <cfRule type="cellIs" dxfId="2969" priority="69232" stopIfTrue="1" operator="equal">
      <formula>0</formula>
    </cfRule>
  </conditionalFormatting>
  <conditionalFormatting sqref="A275">
    <cfRule type="cellIs" dxfId="2968" priority="69233" stopIfTrue="1" operator="equal">
      <formula>0</formula>
    </cfRule>
  </conditionalFormatting>
  <conditionalFormatting sqref="L288:T288 AA288:AF288">
    <cfRule type="cellIs" dxfId="2967" priority="69229" stopIfTrue="1" operator="equal">
      <formula>0</formula>
    </cfRule>
  </conditionalFormatting>
  <conditionalFormatting sqref="AG288">
    <cfRule type="cellIs" dxfId="2966" priority="69228" stopIfTrue="1" operator="equal">
      <formula>0</formula>
    </cfRule>
  </conditionalFormatting>
  <conditionalFormatting sqref="A272">
    <cfRule type="cellIs" dxfId="2965" priority="69188" stopIfTrue="1" operator="equal">
      <formula>0</formula>
    </cfRule>
  </conditionalFormatting>
  <conditionalFormatting sqref="E274:H274">
    <cfRule type="cellIs" dxfId="2964" priority="69180" stopIfTrue="1" operator="equal">
      <formula>0</formula>
    </cfRule>
  </conditionalFormatting>
  <conditionalFormatting sqref="A276">
    <cfRule type="cellIs" dxfId="2963" priority="69173" stopIfTrue="1" operator="equal">
      <formula>0</formula>
    </cfRule>
  </conditionalFormatting>
  <conditionalFormatting sqref="AE278:AF278">
    <cfRule type="cellIs" dxfId="2962" priority="69167" stopIfTrue="1" operator="equal">
      <formula>0</formula>
    </cfRule>
  </conditionalFormatting>
  <conditionalFormatting sqref="L279:Q279">
    <cfRule type="cellIs" dxfId="2961" priority="69159" stopIfTrue="1" operator="equal">
      <formula>0</formula>
    </cfRule>
  </conditionalFormatting>
  <conditionalFormatting sqref="R279:AB279 AH279 K279 AD279:AF279 E279:H279">
    <cfRule type="cellIs" dxfId="2960" priority="69160" stopIfTrue="1" operator="equal">
      <formula>0</formula>
    </cfRule>
  </conditionalFormatting>
  <conditionalFormatting sqref="B281">
    <cfRule type="cellIs" dxfId="2959" priority="69143" stopIfTrue="1" operator="equal">
      <formula>0</formula>
    </cfRule>
  </conditionalFormatting>
  <conditionalFormatting sqref="A282:B282">
    <cfRule type="cellIs" dxfId="2958" priority="69145" stopIfTrue="1" operator="equal">
      <formula>0</formula>
    </cfRule>
  </conditionalFormatting>
  <conditionalFormatting sqref="AC283:AF283">
    <cfRule type="cellIs" dxfId="2957" priority="69142" stopIfTrue="1" operator="equal">
      <formula>0</formula>
    </cfRule>
  </conditionalFormatting>
  <conditionalFormatting sqref="AD277 AA277">
    <cfRule type="cellIs" dxfId="2956" priority="69166" stopIfTrue="1" operator="equal">
      <formula>0</formula>
    </cfRule>
  </conditionalFormatting>
  <conditionalFormatting sqref="R248:AF248 R254:AF254 K248 K254 E254:H254 E248:H248">
    <cfRule type="cellIs" dxfId="2955" priority="69117" stopIfTrue="1" operator="equal">
      <formula>0</formula>
    </cfRule>
  </conditionalFormatting>
  <conditionalFormatting sqref="A248 A254">
    <cfRule type="cellIs" dxfId="2954" priority="69114" stopIfTrue="1" operator="equal">
      <formula>0</formula>
    </cfRule>
  </conditionalFormatting>
  <conditionalFormatting sqref="B248 B254">
    <cfRule type="cellIs" dxfId="2953" priority="69115" stopIfTrue="1" operator="equal">
      <formula>0</formula>
    </cfRule>
  </conditionalFormatting>
  <conditionalFormatting sqref="AG261">
    <cfRule type="cellIs" dxfId="2952" priority="68980" stopIfTrue="1" operator="equal">
      <formula>0</formula>
    </cfRule>
  </conditionalFormatting>
  <conditionalFormatting sqref="AG283:AH283 K283:AB283 AH270 G283:H283">
    <cfRule type="cellIs" dxfId="2951" priority="69244" stopIfTrue="1" operator="equal">
      <formula>0</formula>
    </cfRule>
  </conditionalFormatting>
  <conditionalFormatting sqref="S282:T282">
    <cfRule type="cellIs" dxfId="2950" priority="69149" stopIfTrue="1" operator="equal">
      <formula>0</formula>
    </cfRule>
  </conditionalFormatting>
  <conditionalFormatting sqref="X282">
    <cfRule type="cellIs" dxfId="2949" priority="69148" stopIfTrue="1" operator="equal">
      <formula>0</formula>
    </cfRule>
  </conditionalFormatting>
  <conditionalFormatting sqref="A281">
    <cfRule type="cellIs" dxfId="2948" priority="69144" stopIfTrue="1" operator="equal">
      <formula>0</formula>
    </cfRule>
  </conditionalFormatting>
  <conditionalFormatting sqref="X286">
    <cfRule type="cellIs" dxfId="2947" priority="69138" stopIfTrue="1" operator="equal">
      <formula>0</formula>
    </cfRule>
  </conditionalFormatting>
  <conditionalFormatting sqref="U287:Z287">
    <cfRule type="cellIs" dxfId="2946" priority="69137" stopIfTrue="1" operator="equal">
      <formula>0</formula>
    </cfRule>
  </conditionalFormatting>
  <conditionalFormatting sqref="K286:T287 AA286:AF287 AH286:AH287 E286:H287">
    <cfRule type="cellIs" dxfId="2945" priority="69141" stopIfTrue="1" operator="equal">
      <formula>0</formula>
    </cfRule>
  </conditionalFormatting>
  <conditionalFormatting sqref="V286:W286 Y286:Z286">
    <cfRule type="cellIs" dxfId="2944" priority="69140" stopIfTrue="1" operator="equal">
      <formula>0</formula>
    </cfRule>
  </conditionalFormatting>
  <conditionalFormatting sqref="U286">
    <cfRule type="cellIs" dxfId="2943" priority="69139" stopIfTrue="1" operator="equal">
      <formula>0</formula>
    </cfRule>
  </conditionalFormatting>
  <conditionalFormatting sqref="AG286">
    <cfRule type="cellIs" dxfId="2942" priority="69136" stopIfTrue="1" operator="equal">
      <formula>0</formula>
    </cfRule>
  </conditionalFormatting>
  <conditionalFormatting sqref="A286">
    <cfRule type="cellIs" dxfId="2941" priority="69134" stopIfTrue="1" operator="equal">
      <formula>0</formula>
    </cfRule>
  </conditionalFormatting>
  <conditionalFormatting sqref="A287">
    <cfRule type="cellIs" dxfId="2940" priority="69133" stopIfTrue="1" operator="equal">
      <formula>0</formula>
    </cfRule>
  </conditionalFormatting>
  <conditionalFormatting sqref="B287">
    <cfRule type="cellIs" dxfId="2939" priority="69132" stopIfTrue="1" operator="equal">
      <formula>0</formula>
    </cfRule>
  </conditionalFormatting>
  <conditionalFormatting sqref="AH275:AH276 AH280 AH283 AH288">
    <cfRule type="cellIs" dxfId="2938" priority="69243" stopIfTrue="1" operator="equal">
      <formula>0</formula>
    </cfRule>
  </conditionalFormatting>
  <conditionalFormatting sqref="R270:AF270 K270 K275 R275:AF275 E275:H275 E270:H270">
    <cfRule type="cellIs" dxfId="2937" priority="69242" stopIfTrue="1" operator="equal">
      <formula>0</formula>
    </cfRule>
  </conditionalFormatting>
  <conditionalFormatting sqref="B288">
    <cfRule type="cellIs" dxfId="2936" priority="69225" stopIfTrue="1" operator="equal">
      <formula>0</formula>
    </cfRule>
  </conditionalFormatting>
  <conditionalFormatting sqref="U288:Z288">
    <cfRule type="cellIs" dxfId="2935" priority="69227" stopIfTrue="1" operator="equal">
      <formula>0</formula>
    </cfRule>
  </conditionalFormatting>
  <conditionalFormatting sqref="K288">
    <cfRule type="cellIs" dxfId="2934" priority="69230" stopIfTrue="1" operator="equal">
      <formula>0</formula>
    </cfRule>
  </conditionalFormatting>
  <conditionalFormatting sqref="E288:H288">
    <cfRule type="cellIs" dxfId="2933" priority="69226" stopIfTrue="1" operator="equal">
      <formula>0</formula>
    </cfRule>
  </conditionalFormatting>
  <conditionalFormatting sqref="K283">
    <cfRule type="cellIs" dxfId="2932" priority="69224" stopIfTrue="1" operator="equal">
      <formula>0</formula>
    </cfRule>
  </conditionalFormatting>
  <conditionalFormatting sqref="A283:B283">
    <cfRule type="cellIs" dxfId="2931" priority="69218" stopIfTrue="1" operator="equal">
      <formula>0</formula>
    </cfRule>
  </conditionalFormatting>
  <conditionalFormatting sqref="E283:H283">
    <cfRule type="cellIs" dxfId="2930" priority="69219" stopIfTrue="1" operator="equal">
      <formula>0</formula>
    </cfRule>
  </conditionalFormatting>
  <conditionalFormatting sqref="O283:Q283 U283:AG283">
    <cfRule type="cellIs" dxfId="2929" priority="69223" stopIfTrue="1" operator="equal">
      <formula>0</formula>
    </cfRule>
  </conditionalFormatting>
  <conditionalFormatting sqref="R283">
    <cfRule type="cellIs" dxfId="2928" priority="69220" stopIfTrue="1" operator="equal">
      <formula>0</formula>
    </cfRule>
  </conditionalFormatting>
  <conditionalFormatting sqref="L283:N283">
    <cfRule type="cellIs" dxfId="2927" priority="69222" stopIfTrue="1" operator="equal">
      <formula>0</formula>
    </cfRule>
  </conditionalFormatting>
  <conditionalFormatting sqref="K276:Z276">
    <cfRule type="cellIs" dxfId="2926" priority="69216" stopIfTrue="1" operator="equal">
      <formula>0</formula>
    </cfRule>
  </conditionalFormatting>
  <conditionalFormatting sqref="L280:O280">
    <cfRule type="cellIs" dxfId="2925" priority="69211" stopIfTrue="1" operator="equal">
      <formula>0</formula>
    </cfRule>
  </conditionalFormatting>
  <conditionalFormatting sqref="AD276 AA276">
    <cfRule type="cellIs" dxfId="2924" priority="69215" stopIfTrue="1" operator="equal">
      <formula>0</formula>
    </cfRule>
  </conditionalFormatting>
  <conditionalFormatting sqref="AE276:AF276 AB276:AC276">
    <cfRule type="cellIs" dxfId="2923" priority="69214" stopIfTrue="1" operator="equal">
      <formula>0</formula>
    </cfRule>
  </conditionalFormatting>
  <conditionalFormatting sqref="E276:H276">
    <cfRule type="cellIs" dxfId="2922" priority="69217" stopIfTrue="1" operator="equal">
      <formula>0</formula>
    </cfRule>
  </conditionalFormatting>
  <conditionalFormatting sqref="K280">
    <cfRule type="cellIs" dxfId="2921" priority="69213" stopIfTrue="1" operator="equal">
      <formula>0</formula>
    </cfRule>
  </conditionalFormatting>
  <conditionalFormatting sqref="P280:AB280 AD280:AG280">
    <cfRule type="cellIs" dxfId="2920" priority="69212" stopIfTrue="1" operator="equal">
      <formula>0</formula>
    </cfRule>
  </conditionalFormatting>
  <conditionalFormatting sqref="E280:H280">
    <cfRule type="cellIs" dxfId="2919" priority="69210" stopIfTrue="1" operator="equal">
      <formula>0</formula>
    </cfRule>
  </conditionalFormatting>
  <conditionalFormatting sqref="B280">
    <cfRule type="cellIs" dxfId="2918" priority="69209" stopIfTrue="1" operator="equal">
      <formula>0</formula>
    </cfRule>
  </conditionalFormatting>
  <conditionalFormatting sqref="A280">
    <cfRule type="cellIs" dxfId="2917" priority="69207" stopIfTrue="1" operator="equal">
      <formula>0</formula>
    </cfRule>
  </conditionalFormatting>
  <conditionalFormatting sqref="A280">
    <cfRule type="cellIs" dxfId="2916" priority="69208" stopIfTrue="1" operator="equal">
      <formula>0</formula>
    </cfRule>
  </conditionalFormatting>
  <conditionalFormatting sqref="L271:Q271">
    <cfRule type="cellIs" dxfId="2915" priority="69193" stopIfTrue="1" operator="equal">
      <formula>0</formula>
    </cfRule>
  </conditionalFormatting>
  <conditionalFormatting sqref="L272:Q272">
    <cfRule type="cellIs" dxfId="2914" priority="69195" stopIfTrue="1" operator="equal">
      <formula>0</formula>
    </cfRule>
  </conditionalFormatting>
  <conditionalFormatting sqref="R271:AF271 AH271 K271 E271:H271">
    <cfRule type="cellIs" dxfId="2913" priority="69194" stopIfTrue="1" operator="equal">
      <formula>0</formula>
    </cfRule>
  </conditionalFormatting>
  <conditionalFormatting sqref="AG272">
    <cfRule type="cellIs" dxfId="2912" priority="69192" stopIfTrue="1" operator="equal">
      <formula>0</formula>
    </cfRule>
  </conditionalFormatting>
  <conditionalFormatting sqref="AG271">
    <cfRule type="cellIs" dxfId="2911" priority="69191" stopIfTrue="1" operator="equal">
      <formula>0</formula>
    </cfRule>
  </conditionalFormatting>
  <conditionalFormatting sqref="A271:B271">
    <cfRule type="cellIs" dxfId="2910" priority="69189" stopIfTrue="1" operator="equal">
      <formula>0</formula>
    </cfRule>
  </conditionalFormatting>
  <conditionalFormatting sqref="B272">
    <cfRule type="cellIs" dxfId="2909" priority="69190" stopIfTrue="1" operator="equal">
      <formula>0</formula>
    </cfRule>
  </conditionalFormatting>
  <conditionalFormatting sqref="E277:H278">
    <cfRule type="cellIs" dxfId="2908" priority="69172" stopIfTrue="1" operator="equal">
      <formula>0</formula>
    </cfRule>
  </conditionalFormatting>
  <conditionalFormatting sqref="AC274:AF274 AH274">
    <cfRule type="cellIs" dxfId="2907" priority="69179" stopIfTrue="1" operator="equal">
      <formula>0</formula>
    </cfRule>
  </conditionalFormatting>
  <conditionalFormatting sqref="K274:T274 AA274:AB274">
    <cfRule type="cellIs" dxfId="2906" priority="69178" stopIfTrue="1" operator="equal">
      <formula>0</formula>
    </cfRule>
  </conditionalFormatting>
  <conditionalFormatting sqref="U274:Z274">
    <cfRule type="cellIs" dxfId="2905" priority="69177" stopIfTrue="1" operator="equal">
      <formula>0</formula>
    </cfRule>
  </conditionalFormatting>
  <conditionalFormatting sqref="A274">
    <cfRule type="cellIs" dxfId="2904" priority="69175" stopIfTrue="1" operator="equal">
      <formula>0</formula>
    </cfRule>
  </conditionalFormatting>
  <conditionalFormatting sqref="AG276">
    <cfRule type="cellIs" dxfId="2903" priority="69174" stopIfTrue="1" operator="equal">
      <formula>0</formula>
    </cfRule>
  </conditionalFormatting>
  <conditionalFormatting sqref="AG279">
    <cfRule type="cellIs" dxfId="2902" priority="69156" stopIfTrue="1" operator="equal">
      <formula>0</formula>
    </cfRule>
  </conditionalFormatting>
  <conditionalFormatting sqref="AA278">
    <cfRule type="cellIs" dxfId="2901" priority="69170" stopIfTrue="1" operator="equal">
      <formula>0</formula>
    </cfRule>
  </conditionalFormatting>
  <conditionalFormatting sqref="AB278:AC278 AC279:AC282">
    <cfRule type="cellIs" dxfId="2900" priority="69169" stopIfTrue="1" operator="equal">
      <formula>0</formula>
    </cfRule>
  </conditionalFormatting>
  <conditionalFormatting sqref="AE277:AF277 AB277:AC277">
    <cfRule type="cellIs" dxfId="2899" priority="69165" stopIfTrue="1" operator="equal">
      <formula>0</formula>
    </cfRule>
  </conditionalFormatting>
  <conditionalFormatting sqref="AD278">
    <cfRule type="cellIs" dxfId="2898" priority="69168" stopIfTrue="1" operator="equal">
      <formula>0</formula>
    </cfRule>
  </conditionalFormatting>
  <conditionalFormatting sqref="B279">
    <cfRule type="cellIs" dxfId="2897" priority="69157" stopIfTrue="1" operator="equal">
      <formula>0</formula>
    </cfRule>
  </conditionalFormatting>
  <conditionalFormatting sqref="K277:Z278 AH277:AH278">
    <cfRule type="cellIs" dxfId="2896" priority="69171" stopIfTrue="1" operator="equal">
      <formula>0</formula>
    </cfRule>
  </conditionalFormatting>
  <conditionalFormatting sqref="A278">
    <cfRule type="cellIs" dxfId="2895" priority="69162" stopIfTrue="1" operator="equal">
      <formula>0</formula>
    </cfRule>
  </conditionalFormatting>
  <conditionalFormatting sqref="B278">
    <cfRule type="cellIs" dxfId="2894" priority="69161" stopIfTrue="1" operator="equal">
      <formula>0</formula>
    </cfRule>
  </conditionalFormatting>
  <conditionalFormatting sqref="A279">
    <cfRule type="cellIs" dxfId="2893" priority="69158" stopIfTrue="1" operator="equal">
      <formula>0</formula>
    </cfRule>
  </conditionalFormatting>
  <conditionalFormatting sqref="U282:W282">
    <cfRule type="cellIs" dxfId="2892" priority="69151" stopIfTrue="1" operator="equal">
      <formula>0</formula>
    </cfRule>
  </conditionalFormatting>
  <conditionalFormatting sqref="Q281 M281:N282">
    <cfRule type="cellIs" dxfId="2891" priority="69152" stopIfTrue="1" operator="equal">
      <formula>0</formula>
    </cfRule>
  </conditionalFormatting>
  <conditionalFormatting sqref="L281:L282">
    <cfRule type="cellIs" dxfId="2890" priority="69153" stopIfTrue="1" operator="equal">
      <formula>0</formula>
    </cfRule>
  </conditionalFormatting>
  <conditionalFormatting sqref="AA282:AB282 R281:AB281 AH281:AH282 K281:K282 AD281:AF282 E281:H282">
    <cfRule type="cellIs" dxfId="2889" priority="69155" stopIfTrue="1" operator="equal">
      <formula>0</formula>
    </cfRule>
  </conditionalFormatting>
  <conditionalFormatting sqref="O282:Q282 O281:P281">
    <cfRule type="cellIs" dxfId="2888" priority="69154" stopIfTrue="1" operator="equal">
      <formula>0</formula>
    </cfRule>
  </conditionalFormatting>
  <conditionalFormatting sqref="AG287">
    <cfRule type="cellIs" dxfId="2887" priority="69135" stopIfTrue="1" operator="equal">
      <formula>0</formula>
    </cfRule>
  </conditionalFormatting>
  <conditionalFormatting sqref="B286">
    <cfRule type="cellIs" dxfId="2886" priority="69130" stopIfTrue="1" operator="equal">
      <formula>0</formula>
    </cfRule>
  </conditionalFormatting>
  <conditionalFormatting sqref="L248:Q248 L254:Q254">
    <cfRule type="cellIs" dxfId="2885" priority="69116" stopIfTrue="1" operator="equal">
      <formula>0</formula>
    </cfRule>
  </conditionalFormatting>
  <conditionalFormatting sqref="AG248 AG254">
    <cfRule type="cellIs" dxfId="2884" priority="69113" stopIfTrue="1" operator="equal">
      <formula>0</formula>
    </cfRule>
  </conditionalFormatting>
  <conditionalFormatting sqref="K258:Z259">
    <cfRule type="cellIs" dxfId="2883" priority="69045" stopIfTrue="1" operator="equal">
      <formula>0</formula>
    </cfRule>
  </conditionalFormatting>
  <conditionalFormatting sqref="AG258">
    <cfRule type="cellIs" dxfId="2882" priority="69043" stopIfTrue="1" operator="equal">
      <formula>0</formula>
    </cfRule>
  </conditionalFormatting>
  <conditionalFormatting sqref="AG258">
    <cfRule type="cellIs" dxfId="2881" priority="69042" stopIfTrue="1" operator="equal">
      <formula>0</formula>
    </cfRule>
  </conditionalFormatting>
  <conditionalFormatting sqref="AG258">
    <cfRule type="cellIs" dxfId="2880" priority="69041" stopIfTrue="1" operator="equal">
      <formula>0</formula>
    </cfRule>
  </conditionalFormatting>
  <conditionalFormatting sqref="A259">
    <cfRule type="cellIs" dxfId="2879" priority="69037" stopIfTrue="1" operator="equal">
      <formula>0</formula>
    </cfRule>
  </conditionalFormatting>
  <conditionalFormatting sqref="A258">
    <cfRule type="cellIs" dxfId="2878" priority="69039" stopIfTrue="1" operator="equal">
      <formula>0</formula>
    </cfRule>
  </conditionalFormatting>
  <conditionalFormatting sqref="AG259">
    <cfRule type="cellIs" dxfId="2877" priority="69040" stopIfTrue="1" operator="equal">
      <formula>0</formula>
    </cfRule>
  </conditionalFormatting>
  <conditionalFormatting sqref="A258">
    <cfRule type="cellIs" dxfId="2876" priority="69038" stopIfTrue="1" operator="equal">
      <formula>0</formula>
    </cfRule>
  </conditionalFormatting>
  <conditionalFormatting sqref="E254:H254">
    <cfRule type="cellIs" dxfId="2875" priority="69112" stopIfTrue="1" operator="equal">
      <formula>0</formula>
    </cfRule>
  </conditionalFormatting>
  <conditionalFormatting sqref="AG254">
    <cfRule type="cellIs" dxfId="2874" priority="69106" stopIfTrue="1" operator="equal">
      <formula>0</formula>
    </cfRule>
  </conditionalFormatting>
  <conditionalFormatting sqref="A254:B254">
    <cfRule type="cellIs" dxfId="2873" priority="69107" stopIfTrue="1" operator="equal">
      <formula>0</formula>
    </cfRule>
  </conditionalFormatting>
  <conditionalFormatting sqref="AA254:AF254 K254:T254">
    <cfRule type="cellIs" dxfId="2872" priority="69111" stopIfTrue="1" operator="equal">
      <formula>0</formula>
    </cfRule>
  </conditionalFormatting>
  <conditionalFormatting sqref="Y254:Z254 V254:W254">
    <cfRule type="cellIs" dxfId="2871" priority="69110" stopIfTrue="1" operator="equal">
      <formula>0</formula>
    </cfRule>
  </conditionalFormatting>
  <conditionalFormatting sqref="U254">
    <cfRule type="cellIs" dxfId="2870" priority="69109" stopIfTrue="1" operator="equal">
      <formula>0</formula>
    </cfRule>
  </conditionalFormatting>
  <conditionalFormatting sqref="X254">
    <cfRule type="cellIs" dxfId="2869" priority="69108" stopIfTrue="1" operator="equal">
      <formula>0</formula>
    </cfRule>
  </conditionalFormatting>
  <conditionalFormatting sqref="S252:T252">
    <cfRule type="cellIs" dxfId="2868" priority="69103" stopIfTrue="1" operator="equal">
      <formula>0</formula>
    </cfRule>
  </conditionalFormatting>
  <conditionalFormatting sqref="AG252">
    <cfRule type="cellIs" dxfId="2867" priority="69101" stopIfTrue="1" operator="equal">
      <formula>0</formula>
    </cfRule>
  </conditionalFormatting>
  <conditionalFormatting sqref="R252">
    <cfRule type="cellIs" dxfId="2866" priority="69102" stopIfTrue="1" operator="equal">
      <formula>0</formula>
    </cfRule>
  </conditionalFormatting>
  <conditionalFormatting sqref="U252:AF252 K252:Q252 E252:H252">
    <cfRule type="cellIs" dxfId="2865" priority="69105" stopIfTrue="1" operator="equal">
      <formula>0</formula>
    </cfRule>
  </conditionalFormatting>
  <conditionalFormatting sqref="A252:B252">
    <cfRule type="cellIs" dxfId="2864" priority="69104" stopIfTrue="1" operator="equal">
      <formula>0</formula>
    </cfRule>
  </conditionalFormatting>
  <conditionalFormatting sqref="AG256">
    <cfRule type="cellIs" dxfId="2863" priority="69048" stopIfTrue="1" operator="equal">
      <formula>0</formula>
    </cfRule>
  </conditionalFormatting>
  <conditionalFormatting sqref="L249:Z249 AD249:AG249">
    <cfRule type="cellIs" dxfId="2862" priority="69071" stopIfTrue="1" operator="equal">
      <formula>0</formula>
    </cfRule>
  </conditionalFormatting>
  <conditionalFormatting sqref="K249">
    <cfRule type="cellIs" dxfId="2861" priority="69072" stopIfTrue="1" operator="equal">
      <formula>0</formula>
    </cfRule>
  </conditionalFormatting>
  <conditionalFormatting sqref="E249:H249">
    <cfRule type="cellIs" dxfId="2860" priority="69070" stopIfTrue="1" operator="equal">
      <formula>0</formula>
    </cfRule>
  </conditionalFormatting>
  <conditionalFormatting sqref="A249:B249">
    <cfRule type="cellIs" dxfId="2859" priority="69066" stopIfTrue="1" operator="equal">
      <formula>0</formula>
    </cfRule>
  </conditionalFormatting>
  <conditionalFormatting sqref="AH250 K250 E250:H250">
    <cfRule type="cellIs" dxfId="2858" priority="69065" stopIfTrue="1" operator="equal">
      <formula>0</formula>
    </cfRule>
  </conditionalFormatting>
  <conditionalFormatting sqref="M250:N250 P250:Q250 S250:AF250">
    <cfRule type="cellIs" dxfId="2857" priority="69064" stopIfTrue="1" operator="equal">
      <formula>0</formula>
    </cfRule>
  </conditionalFormatting>
  <conditionalFormatting sqref="L250">
    <cfRule type="cellIs" dxfId="2856" priority="69063" stopIfTrue="1" operator="equal">
      <formula>0</formula>
    </cfRule>
  </conditionalFormatting>
  <conditionalFormatting sqref="O250">
    <cfRule type="cellIs" dxfId="2855" priority="69062" stopIfTrue="1" operator="equal">
      <formula>0</formula>
    </cfRule>
  </conditionalFormatting>
  <conditionalFormatting sqref="R250">
    <cfRule type="cellIs" dxfId="2854" priority="69061" stopIfTrue="1" operator="equal">
      <formula>0</formula>
    </cfRule>
  </conditionalFormatting>
  <conditionalFormatting sqref="AG250">
    <cfRule type="cellIs" dxfId="2853" priority="69060" stopIfTrue="1" operator="equal">
      <formula>0</formula>
    </cfRule>
  </conditionalFormatting>
  <conditionalFormatting sqref="A250:B250">
    <cfRule type="cellIs" dxfId="2852" priority="69059" stopIfTrue="1" operator="equal">
      <formula>0</formula>
    </cfRule>
  </conditionalFormatting>
  <conditionalFormatting sqref="R264:AF265">
    <cfRule type="cellIs" dxfId="2851" priority="69025" stopIfTrue="1" operator="equal">
      <formula>0</formula>
    </cfRule>
  </conditionalFormatting>
  <conditionalFormatting sqref="E264:H265">
    <cfRule type="cellIs" dxfId="2850" priority="69026" stopIfTrue="1" operator="equal">
      <formula>0</formula>
    </cfRule>
  </conditionalFormatting>
  <conditionalFormatting sqref="AH256 E256:H256">
    <cfRule type="cellIs" dxfId="2849" priority="69051" stopIfTrue="1" operator="equal">
      <formula>0</formula>
    </cfRule>
  </conditionalFormatting>
  <conditionalFormatting sqref="K256:T256 AA256:AF256">
    <cfRule type="cellIs" dxfId="2848" priority="69050" stopIfTrue="1" operator="equal">
      <formula>0</formula>
    </cfRule>
  </conditionalFormatting>
  <conditionalFormatting sqref="U256:Z256">
    <cfRule type="cellIs" dxfId="2847" priority="69049" stopIfTrue="1" operator="equal">
      <formula>0</formula>
    </cfRule>
  </conditionalFormatting>
  <conditionalFormatting sqref="A256">
    <cfRule type="cellIs" dxfId="2846" priority="69047" stopIfTrue="1" operator="equal">
      <formula>0</formula>
    </cfRule>
  </conditionalFormatting>
  <conditionalFormatting sqref="AH258:AH259 E258:H259">
    <cfRule type="cellIs" dxfId="2845" priority="69046" stopIfTrue="1" operator="equal">
      <formula>0</formula>
    </cfRule>
  </conditionalFormatting>
  <conditionalFormatting sqref="AA258:AF259">
    <cfRule type="cellIs" dxfId="2844" priority="69044" stopIfTrue="1" operator="equal">
      <formula>0</formula>
    </cfRule>
  </conditionalFormatting>
  <conditionalFormatting sqref="B259">
    <cfRule type="cellIs" dxfId="2843" priority="69036" stopIfTrue="1" operator="equal">
      <formula>0</formula>
    </cfRule>
  </conditionalFormatting>
  <conditionalFormatting sqref="AA249:AC249">
    <cfRule type="cellIs" dxfId="2842" priority="69035" stopIfTrue="1" operator="equal">
      <formula>0</formula>
    </cfRule>
  </conditionalFormatting>
  <conditionalFormatting sqref="B256 B258">
    <cfRule type="cellIs" dxfId="2841" priority="69034" stopIfTrue="1" operator="equal">
      <formula>0</formula>
    </cfRule>
  </conditionalFormatting>
  <conditionalFormatting sqref="A288">
    <cfRule type="cellIs" dxfId="2840" priority="69032" stopIfTrue="1" operator="equal">
      <formula>0</formula>
    </cfRule>
  </conditionalFormatting>
  <conditionalFormatting sqref="R267:T267">
    <cfRule type="cellIs" dxfId="2839" priority="69000" stopIfTrue="1" operator="equal">
      <formula>0</formula>
    </cfRule>
  </conditionalFormatting>
  <conditionalFormatting sqref="AA267:AF268 K267:Q268 AH267:AH268 E267:H268">
    <cfRule type="cellIs" dxfId="2838" priority="69002" stopIfTrue="1" operator="equal">
      <formula>0</formula>
    </cfRule>
  </conditionalFormatting>
  <conditionalFormatting sqref="U267:Z267 R268:Z268">
    <cfRule type="cellIs" dxfId="2837" priority="69001" stopIfTrue="1" operator="equal">
      <formula>0</formula>
    </cfRule>
  </conditionalFormatting>
  <conditionalFormatting sqref="AG267">
    <cfRule type="cellIs" dxfId="2836" priority="68999" stopIfTrue="1" operator="equal">
      <formula>0</formula>
    </cfRule>
  </conditionalFormatting>
  <conditionalFormatting sqref="AG268">
    <cfRule type="cellIs" dxfId="2835" priority="68998" stopIfTrue="1" operator="equal">
      <formula>0</formula>
    </cfRule>
  </conditionalFormatting>
  <conditionalFormatting sqref="A268:B268">
    <cfRule type="cellIs" dxfId="2834" priority="68997" stopIfTrue="1" operator="equal">
      <formula>0</formula>
    </cfRule>
  </conditionalFormatting>
  <conditionalFormatting sqref="A267">
    <cfRule type="cellIs" dxfId="2833" priority="68996" stopIfTrue="1" operator="equal">
      <formula>0</formula>
    </cfRule>
  </conditionalFormatting>
  <conditionalFormatting sqref="B267">
    <cfRule type="cellIs" dxfId="2832" priority="68995" stopIfTrue="1" operator="equal">
      <formula>0</formula>
    </cfRule>
  </conditionalFormatting>
  <conditionalFormatting sqref="K265:AH265 E265:H265">
    <cfRule type="cellIs" dxfId="2831" priority="69030" stopIfTrue="1" operator="equal">
      <formula>0</formula>
    </cfRule>
  </conditionalFormatting>
  <conditionalFormatting sqref="L264:Q265">
    <cfRule type="cellIs" dxfId="2830" priority="69023" stopIfTrue="1" operator="equal">
      <formula>0</formula>
    </cfRule>
  </conditionalFormatting>
  <conditionalFormatting sqref="AG264:AG265">
    <cfRule type="cellIs" dxfId="2829" priority="69021" stopIfTrue="1" operator="equal">
      <formula>0</formula>
    </cfRule>
  </conditionalFormatting>
  <conditionalFormatting sqref="K264:K265">
    <cfRule type="cellIs" dxfId="2828" priority="69024" stopIfTrue="1" operator="equal">
      <formula>0</formula>
    </cfRule>
  </conditionalFormatting>
  <conditionalFormatting sqref="A264:B264">
    <cfRule type="cellIs" dxfId="2827" priority="69022" stopIfTrue="1" operator="equal">
      <formula>0</formula>
    </cfRule>
  </conditionalFormatting>
  <conditionalFormatting sqref="A265">
    <cfRule type="cellIs" dxfId="2826" priority="68994" stopIfTrue="1" operator="equal">
      <formula>0</formula>
    </cfRule>
  </conditionalFormatting>
  <conditionalFormatting sqref="V255:W255 Y255:Z255">
    <cfRule type="cellIs" dxfId="2825" priority="68988" stopIfTrue="1" operator="equal">
      <formula>0</formula>
    </cfRule>
  </conditionalFormatting>
  <conditionalFormatting sqref="E263:H263">
    <cfRule type="cellIs" dxfId="2824" priority="69007" stopIfTrue="1" operator="equal">
      <formula>0</formula>
    </cfRule>
  </conditionalFormatting>
  <conditionalFormatting sqref="AG263">
    <cfRule type="cellIs" dxfId="2823" priority="69003" stopIfTrue="1" operator="equal">
      <formula>0</formula>
    </cfRule>
  </conditionalFormatting>
  <conditionalFormatting sqref="R263:AF263 K263">
    <cfRule type="cellIs" dxfId="2822" priority="69006" stopIfTrue="1" operator="equal">
      <formula>0</formula>
    </cfRule>
  </conditionalFormatting>
  <conditionalFormatting sqref="L263:Q263">
    <cfRule type="cellIs" dxfId="2821" priority="69005" stopIfTrue="1" operator="equal">
      <formula>0</formula>
    </cfRule>
  </conditionalFormatting>
  <conditionalFormatting sqref="A263">
    <cfRule type="cellIs" dxfId="2820" priority="69004" stopIfTrue="1" operator="equal">
      <formula>0</formula>
    </cfRule>
  </conditionalFormatting>
  <conditionalFormatting sqref="AH255 K255 E255:H255">
    <cfRule type="cellIs" dxfId="2819" priority="68993" stopIfTrue="1" operator="equal">
      <formula>0</formula>
    </cfRule>
  </conditionalFormatting>
  <conditionalFormatting sqref="X255">
    <cfRule type="cellIs" dxfId="2818" priority="68986" stopIfTrue="1" operator="equal">
      <formula>0</formula>
    </cfRule>
  </conditionalFormatting>
  <conditionalFormatting sqref="AG255">
    <cfRule type="cellIs" dxfId="2817" priority="68991" stopIfTrue="1" operator="equal">
      <formula>0</formula>
    </cfRule>
  </conditionalFormatting>
  <conditionalFormatting sqref="AA255:AF255">
    <cfRule type="cellIs" dxfId="2816" priority="68992" stopIfTrue="1" operator="equal">
      <formula>0</formula>
    </cfRule>
  </conditionalFormatting>
  <conditionalFormatting sqref="A255:B255">
    <cfRule type="cellIs" dxfId="2815" priority="68990" stopIfTrue="1" operator="equal">
      <formula>0</formula>
    </cfRule>
  </conditionalFormatting>
  <conditionalFormatting sqref="L255:T255">
    <cfRule type="cellIs" dxfId="2814" priority="68989" stopIfTrue="1" operator="equal">
      <formula>0</formula>
    </cfRule>
  </conditionalFormatting>
  <conditionalFormatting sqref="U255">
    <cfRule type="cellIs" dxfId="2813" priority="68987" stopIfTrue="1" operator="equal">
      <formula>0</formula>
    </cfRule>
  </conditionalFormatting>
  <conditionalFormatting sqref="A261">
    <cfRule type="cellIs" dxfId="2812" priority="68981" stopIfTrue="1" operator="equal">
      <formula>0</formula>
    </cfRule>
  </conditionalFormatting>
  <conditionalFormatting sqref="R260:T260">
    <cfRule type="cellIs" dxfId="2811" priority="68976" stopIfTrue="1" operator="equal">
      <formula>0</formula>
    </cfRule>
  </conditionalFormatting>
  <conditionalFormatting sqref="AG260">
    <cfRule type="cellIs" dxfId="2810" priority="68975" stopIfTrue="1" operator="equal">
      <formula>0</formula>
    </cfRule>
  </conditionalFormatting>
  <conditionalFormatting sqref="E260:H260">
    <cfRule type="cellIs" dxfId="2809" priority="68979" stopIfTrue="1" operator="equal">
      <formula>0</formula>
    </cfRule>
  </conditionalFormatting>
  <conditionalFormatting sqref="K260:Q260 AA260:AF260 AH260">
    <cfRule type="cellIs" dxfId="2808" priority="68978" stopIfTrue="1" operator="equal">
      <formula>0</formula>
    </cfRule>
  </conditionalFormatting>
  <conditionalFormatting sqref="U260:Z260">
    <cfRule type="cellIs" dxfId="2807" priority="68977" stopIfTrue="1" operator="equal">
      <formula>0</formula>
    </cfRule>
  </conditionalFormatting>
  <conditionalFormatting sqref="AH261">
    <cfRule type="cellIs" dxfId="2806" priority="68985" stopIfTrue="1" operator="equal">
      <formula>0</formula>
    </cfRule>
  </conditionalFormatting>
  <conditionalFormatting sqref="E261:H261">
    <cfRule type="cellIs" dxfId="2805" priority="68984" stopIfTrue="1" operator="equal">
      <formula>0</formula>
    </cfRule>
  </conditionalFormatting>
  <conditionalFormatting sqref="R261:AF261 K261">
    <cfRule type="cellIs" dxfId="2804" priority="68983" stopIfTrue="1" operator="equal">
      <formula>0</formula>
    </cfRule>
  </conditionalFormatting>
  <conditionalFormatting sqref="L261:Q261">
    <cfRule type="cellIs" dxfId="2803" priority="68982" stopIfTrue="1" operator="equal">
      <formula>0</formula>
    </cfRule>
  </conditionalFormatting>
  <conditionalFormatting sqref="A260:B260">
    <cfRule type="cellIs" dxfId="2802" priority="68974" stopIfTrue="1" operator="equal">
      <formula>0</formula>
    </cfRule>
  </conditionalFormatting>
  <conditionalFormatting sqref="B261 B263">
    <cfRule type="cellIs" dxfId="2801" priority="68973" stopIfTrue="1" operator="equal">
      <formula>0</formula>
    </cfRule>
  </conditionalFormatting>
  <conditionalFormatting sqref="B265">
    <cfRule type="cellIs" dxfId="2800" priority="68970" stopIfTrue="1" operator="equal">
      <formula>0</formula>
    </cfRule>
  </conditionalFormatting>
  <conditionalFormatting sqref="B274">
    <cfRule type="cellIs" dxfId="2799" priority="68968" stopIfTrue="1" operator="equal">
      <formula>0</formula>
    </cfRule>
  </conditionalFormatting>
  <conditionalFormatting sqref="B275">
    <cfRule type="cellIs" dxfId="2798" priority="68969" stopIfTrue="1" operator="equal">
      <formula>0</formula>
    </cfRule>
  </conditionalFormatting>
  <conditionalFormatting sqref="B276">
    <cfRule type="cellIs" dxfId="2797" priority="68966" stopIfTrue="1" operator="equal">
      <formula>0</formula>
    </cfRule>
  </conditionalFormatting>
  <conditionalFormatting sqref="B277">
    <cfRule type="cellIs" dxfId="2796" priority="68967" stopIfTrue="1" operator="equal">
      <formula>0</formula>
    </cfRule>
  </conditionalFormatting>
  <conditionalFormatting sqref="K247">
    <cfRule type="cellIs" dxfId="2795" priority="68964" stopIfTrue="1" operator="equal">
      <formula>0</formula>
    </cfRule>
  </conditionalFormatting>
  <conditionalFormatting sqref="O247">
    <cfRule type="cellIs" dxfId="2794" priority="68956" stopIfTrue="1" operator="equal">
      <formula>0</formula>
    </cfRule>
  </conditionalFormatting>
  <conditionalFormatting sqref="E247:H247">
    <cfRule type="cellIs" dxfId="2793" priority="68963" stopIfTrue="1" operator="equal">
      <formula>0</formula>
    </cfRule>
  </conditionalFormatting>
  <conditionalFormatting sqref="M247:N247 P247">
    <cfRule type="cellIs" dxfId="2792" priority="68958" stopIfTrue="1" operator="equal">
      <formula>0</formula>
    </cfRule>
  </conditionalFormatting>
  <conditionalFormatting sqref="AG247">
    <cfRule type="cellIs" dxfId="2791" priority="68955" stopIfTrue="1" operator="equal">
      <formula>0</formula>
    </cfRule>
  </conditionalFormatting>
  <conditionalFormatting sqref="AH247">
    <cfRule type="cellIs" dxfId="2790" priority="68954" stopIfTrue="1" operator="equal">
      <formula>0</formula>
    </cfRule>
  </conditionalFormatting>
  <conditionalFormatting sqref="R247:AF247">
    <cfRule type="cellIs" dxfId="2789" priority="68962" stopIfTrue="1" operator="equal">
      <formula>0</formula>
    </cfRule>
  </conditionalFormatting>
  <conditionalFormatting sqref="Q247">
    <cfRule type="cellIs" dxfId="2788" priority="68961" stopIfTrue="1" operator="equal">
      <formula>0</formula>
    </cfRule>
  </conditionalFormatting>
  <conditionalFormatting sqref="L247">
    <cfRule type="cellIs" dxfId="2787" priority="68957" stopIfTrue="1" operator="equal">
      <formula>0</formula>
    </cfRule>
  </conditionalFormatting>
  <conditionalFormatting sqref="AH251">
    <cfRule type="cellIs" dxfId="2786" priority="68918" stopIfTrue="1" operator="equal">
      <formula>0</formula>
    </cfRule>
  </conditionalFormatting>
  <conditionalFormatting sqref="AH247">
    <cfRule type="cellIs" dxfId="2785" priority="68953" stopIfTrue="1" operator="equal">
      <formula>0</formula>
    </cfRule>
  </conditionalFormatting>
  <conditionalFormatting sqref="AH247">
    <cfRule type="cellIs" dxfId="2784" priority="68952" stopIfTrue="1" operator="equal">
      <formula>0</formula>
    </cfRule>
  </conditionalFormatting>
  <conditionalFormatting sqref="A262">
    <cfRule type="cellIs" dxfId="2783" priority="68939" stopIfTrue="1" operator="equal">
      <formula>0</formula>
    </cfRule>
  </conditionalFormatting>
  <conditionalFormatting sqref="AH251">
    <cfRule type="cellIs" dxfId="2782" priority="68917" stopIfTrue="1" operator="equal">
      <formula>0</formula>
    </cfRule>
  </conditionalFormatting>
  <conditionalFormatting sqref="L262">
    <cfRule type="cellIs" dxfId="2781" priority="68937" stopIfTrue="1" operator="equal">
      <formula>0</formula>
    </cfRule>
  </conditionalFormatting>
  <conditionalFormatting sqref="M262:N262 P262">
    <cfRule type="cellIs" dxfId="2780" priority="68938" stopIfTrue="1" operator="equal">
      <formula>0</formula>
    </cfRule>
  </conditionalFormatting>
  <conditionalFormatting sqref="AG262">
    <cfRule type="cellIs" dxfId="2779" priority="68935" stopIfTrue="1" operator="equal">
      <formula>0</formula>
    </cfRule>
  </conditionalFormatting>
  <conditionalFormatting sqref="B262">
    <cfRule type="cellIs" dxfId="2778" priority="68934" stopIfTrue="1" operator="equal">
      <formula>0</formula>
    </cfRule>
  </conditionalFormatting>
  <conditionalFormatting sqref="AH262">
    <cfRule type="cellIs" dxfId="2777" priority="68943" stopIfTrue="1" operator="equal">
      <formula>0</formula>
    </cfRule>
  </conditionalFormatting>
  <conditionalFormatting sqref="R262:AF262 K262">
    <cfRule type="cellIs" dxfId="2776" priority="68941" stopIfTrue="1" operator="equal">
      <formula>0</formula>
    </cfRule>
  </conditionalFormatting>
  <conditionalFormatting sqref="E262:H262">
    <cfRule type="cellIs" dxfId="2775" priority="68942" stopIfTrue="1" operator="equal">
      <formula>0</formula>
    </cfRule>
  </conditionalFormatting>
  <conditionalFormatting sqref="Q262">
    <cfRule type="cellIs" dxfId="2774" priority="68940" stopIfTrue="1" operator="equal">
      <formula>0</formula>
    </cfRule>
  </conditionalFormatting>
  <conditionalFormatting sqref="O262">
    <cfRule type="cellIs" dxfId="2773" priority="68936" stopIfTrue="1" operator="equal">
      <formula>0</formula>
    </cfRule>
  </conditionalFormatting>
  <conditionalFormatting sqref="S251:T251">
    <cfRule type="cellIs" dxfId="2772" priority="68926" stopIfTrue="1" operator="equal">
      <formula>0</formula>
    </cfRule>
  </conditionalFormatting>
  <conditionalFormatting sqref="X251">
    <cfRule type="cellIs" dxfId="2771" priority="68925" stopIfTrue="1" operator="equal">
      <formula>0</formula>
    </cfRule>
  </conditionalFormatting>
  <conditionalFormatting sqref="Y251:Z251">
    <cfRule type="cellIs" dxfId="2770" priority="68924" stopIfTrue="1" operator="equal">
      <formula>0</formula>
    </cfRule>
  </conditionalFormatting>
  <conditionalFormatting sqref="R251">
    <cfRule type="cellIs" dxfId="2769" priority="68927" stopIfTrue="1" operator="equal">
      <formula>0</formula>
    </cfRule>
  </conditionalFormatting>
  <conditionalFormatting sqref="M251:N251">
    <cfRule type="cellIs" dxfId="2768" priority="68929" stopIfTrue="1" operator="equal">
      <formula>0</formula>
    </cfRule>
  </conditionalFormatting>
  <conditionalFormatting sqref="U251:W251">
    <cfRule type="cellIs" dxfId="2767" priority="68928" stopIfTrue="1" operator="equal">
      <formula>0</formula>
    </cfRule>
  </conditionalFormatting>
  <conditionalFormatting sqref="K251">
    <cfRule type="cellIs" dxfId="2766" priority="68933" stopIfTrue="1" operator="equal">
      <formula>0</formula>
    </cfRule>
  </conditionalFormatting>
  <conditionalFormatting sqref="AH284">
    <cfRule type="cellIs" dxfId="2765" priority="68909" stopIfTrue="1" operator="equal">
      <formula>0</formula>
    </cfRule>
  </conditionalFormatting>
  <conditionalFormatting sqref="AG266">
    <cfRule type="cellIs" dxfId="2764" priority="68911" stopIfTrue="1" operator="equal">
      <formula>0</formula>
    </cfRule>
  </conditionalFormatting>
  <conditionalFormatting sqref="E251:H251">
    <cfRule type="cellIs" dxfId="2763" priority="68921" stopIfTrue="1" operator="equal">
      <formula>0</formula>
    </cfRule>
  </conditionalFormatting>
  <conditionalFormatting sqref="A251:B251">
    <cfRule type="cellIs" dxfId="2762" priority="68920" stopIfTrue="1" operator="equal">
      <formula>0</formula>
    </cfRule>
  </conditionalFormatting>
  <conditionalFormatting sqref="AB251:AC251">
    <cfRule type="cellIs" dxfId="2761" priority="68922" stopIfTrue="1" operator="equal">
      <formula>0</formula>
    </cfRule>
  </conditionalFormatting>
  <conditionalFormatting sqref="AH251">
    <cfRule type="cellIs" dxfId="2760" priority="68919" stopIfTrue="1" operator="equal">
      <formula>0</formula>
    </cfRule>
  </conditionalFormatting>
  <conditionalFormatting sqref="AA251">
    <cfRule type="cellIs" dxfId="2759" priority="68923" stopIfTrue="1" operator="equal">
      <formula>0</formula>
    </cfRule>
  </conditionalFormatting>
  <conditionalFormatting sqref="A266">
    <cfRule type="cellIs" dxfId="2758" priority="68912" stopIfTrue="1" operator="equal">
      <formula>0</formula>
    </cfRule>
  </conditionalFormatting>
  <conditionalFormatting sqref="B266">
    <cfRule type="cellIs" dxfId="2757" priority="68910" stopIfTrue="1" operator="equal">
      <formula>0</formula>
    </cfRule>
  </conditionalFormatting>
  <conditionalFormatting sqref="AH266">
    <cfRule type="cellIs" dxfId="2756" priority="68916" stopIfTrue="1" operator="equal">
      <formula>0</formula>
    </cfRule>
  </conditionalFormatting>
  <conditionalFormatting sqref="K284">
    <cfRule type="cellIs" dxfId="2755" priority="68908" stopIfTrue="1" operator="equal">
      <formula>0</formula>
    </cfRule>
  </conditionalFormatting>
  <conditionalFormatting sqref="R266">
    <cfRule type="cellIs" dxfId="2754" priority="68913" stopIfTrue="1" operator="equal">
      <formula>0</formula>
    </cfRule>
  </conditionalFormatting>
  <conditionalFormatting sqref="AA266:AF266 K266:Q266 E266:H266">
    <cfRule type="cellIs" dxfId="2753" priority="68915" stopIfTrue="1" operator="equal">
      <formula>0</formula>
    </cfRule>
  </conditionalFormatting>
  <conditionalFormatting sqref="S266:Z266">
    <cfRule type="cellIs" dxfId="2752" priority="68914" stopIfTrue="1" operator="equal">
      <formula>0</formula>
    </cfRule>
  </conditionalFormatting>
  <conditionalFormatting sqref="L251">
    <cfRule type="cellIs" dxfId="2751" priority="68930" stopIfTrue="1" operator="equal">
      <formula>0</formula>
    </cfRule>
  </conditionalFormatting>
  <conditionalFormatting sqref="AD251:AG251">
    <cfRule type="cellIs" dxfId="2750" priority="68932" stopIfTrue="1" operator="equal">
      <formula>0</formula>
    </cfRule>
  </conditionalFormatting>
  <conditionalFormatting sqref="O251:Q251">
    <cfRule type="cellIs" dxfId="2749" priority="68931" stopIfTrue="1" operator="equal">
      <formula>0</formula>
    </cfRule>
  </conditionalFormatting>
  <conditionalFormatting sqref="A284">
    <cfRule type="cellIs" dxfId="2748" priority="68903" stopIfTrue="1" operator="equal">
      <formula>0</formula>
    </cfRule>
  </conditionalFormatting>
  <conditionalFormatting sqref="B284">
    <cfRule type="cellIs" dxfId="2747" priority="68904" stopIfTrue="1" operator="equal">
      <formula>0</formula>
    </cfRule>
  </conditionalFormatting>
  <conditionalFormatting sqref="S284:AG284 L284:Q284">
    <cfRule type="cellIs" dxfId="2746" priority="68907" stopIfTrue="1" operator="equal">
      <formula>0</formula>
    </cfRule>
  </conditionalFormatting>
  <conditionalFormatting sqref="R284">
    <cfRule type="cellIs" dxfId="2745" priority="68906" stopIfTrue="1" operator="equal">
      <formula>0</formula>
    </cfRule>
  </conditionalFormatting>
  <conditionalFormatting sqref="E284:H284">
    <cfRule type="cellIs" dxfId="2744" priority="68905" stopIfTrue="1" operator="equal">
      <formula>0</formula>
    </cfRule>
  </conditionalFormatting>
  <conditionalFormatting sqref="K253 E253:H253">
    <cfRule type="cellIs" dxfId="2743" priority="68902" stopIfTrue="1" operator="equal">
      <formula>0</formula>
    </cfRule>
  </conditionalFormatting>
  <conditionalFormatting sqref="M257:N257">
    <cfRule type="cellIs" dxfId="2742" priority="68876" stopIfTrue="1" operator="equal">
      <formula>0</formula>
    </cfRule>
  </conditionalFormatting>
  <conditionalFormatting sqref="O257:Q257">
    <cfRule type="cellIs" dxfId="2741" priority="68878" stopIfTrue="1" operator="equal">
      <formula>0</formula>
    </cfRule>
  </conditionalFormatting>
  <conditionalFormatting sqref="V253:W253">
    <cfRule type="cellIs" dxfId="2740" priority="68900" stopIfTrue="1" operator="equal">
      <formula>0</formula>
    </cfRule>
  </conditionalFormatting>
  <conditionalFormatting sqref="X253:AF253 L253:T253">
    <cfRule type="cellIs" dxfId="2739" priority="68901" stopIfTrue="1" operator="equal">
      <formula>0</formula>
    </cfRule>
  </conditionalFormatting>
  <conditionalFormatting sqref="A253">
    <cfRule type="cellIs" dxfId="2738" priority="68897" stopIfTrue="1" operator="equal">
      <formula>0</formula>
    </cfRule>
  </conditionalFormatting>
  <conditionalFormatting sqref="U253">
    <cfRule type="cellIs" dxfId="2737" priority="68899" stopIfTrue="1" operator="equal">
      <formula>0</formula>
    </cfRule>
  </conditionalFormatting>
  <conditionalFormatting sqref="B253">
    <cfRule type="cellIs" dxfId="2736" priority="68896" stopIfTrue="1" operator="equal">
      <formula>0</formula>
    </cfRule>
  </conditionalFormatting>
  <conditionalFormatting sqref="AG253">
    <cfRule type="cellIs" dxfId="2735" priority="68898" stopIfTrue="1" operator="equal">
      <formula>0</formula>
    </cfRule>
  </conditionalFormatting>
  <conditionalFormatting sqref="E257:H257">
    <cfRule type="cellIs" dxfId="2734" priority="68887" stopIfTrue="1" operator="equal">
      <formula>0</formula>
    </cfRule>
  </conditionalFormatting>
  <conditionalFormatting sqref="A257">
    <cfRule type="cellIs" dxfId="2733" priority="68867" stopIfTrue="1" operator="equal">
      <formula>0</formula>
    </cfRule>
  </conditionalFormatting>
  <conditionalFormatting sqref="B257">
    <cfRule type="cellIs" dxfId="2732" priority="68866" stopIfTrue="1" operator="equal">
      <formula>0</formula>
    </cfRule>
  </conditionalFormatting>
  <conditionalFormatting sqref="K269:AH269 G269:H269">
    <cfRule type="cellIs" dxfId="2731" priority="68865" stopIfTrue="1" operator="equal">
      <formula>0</formula>
    </cfRule>
  </conditionalFormatting>
  <conditionalFormatting sqref="U257:W257">
    <cfRule type="cellIs" dxfId="2730" priority="68875" stopIfTrue="1" operator="equal">
      <formula>0</formula>
    </cfRule>
  </conditionalFormatting>
  <conditionalFormatting sqref="Y257:Z257">
    <cfRule type="cellIs" dxfId="2729" priority="68871" stopIfTrue="1" operator="equal">
      <formula>0</formula>
    </cfRule>
  </conditionalFormatting>
  <conditionalFormatting sqref="S257:T257">
    <cfRule type="cellIs" dxfId="2728" priority="68873" stopIfTrue="1" operator="equal">
      <formula>0</formula>
    </cfRule>
  </conditionalFormatting>
  <conditionalFormatting sqref="AB257:AC257">
    <cfRule type="cellIs" dxfId="2727" priority="68869" stopIfTrue="1" operator="equal">
      <formula>0</formula>
    </cfRule>
  </conditionalFormatting>
  <conditionalFormatting sqref="AA257">
    <cfRule type="cellIs" dxfId="2726" priority="68870" stopIfTrue="1" operator="equal">
      <formula>0</formula>
    </cfRule>
  </conditionalFormatting>
  <conditionalFormatting sqref="E257:H257">
    <cfRule type="cellIs" dxfId="2725" priority="68868" stopIfTrue="1" operator="equal">
      <formula>0</formula>
    </cfRule>
  </conditionalFormatting>
  <conditionalFormatting sqref="E273:H273">
    <cfRule type="cellIs" dxfId="2724" priority="68861" stopIfTrue="1" operator="equal">
      <formula>0</formula>
    </cfRule>
  </conditionalFormatting>
  <conditionalFormatting sqref="A269">
    <cfRule type="cellIs" dxfId="2723" priority="68863" stopIfTrue="1" operator="equal">
      <formula>0</formula>
    </cfRule>
  </conditionalFormatting>
  <conditionalFormatting sqref="B269">
    <cfRule type="cellIs" dxfId="2722" priority="68862" stopIfTrue="1" operator="equal">
      <formula>0</formula>
    </cfRule>
  </conditionalFormatting>
  <conditionalFormatting sqref="R257:AF257 K257 E257:H257">
    <cfRule type="cellIs" dxfId="2721" priority="68891" stopIfTrue="1" operator="equal">
      <formula>0</formula>
    </cfRule>
  </conditionalFormatting>
  <conditionalFormatting sqref="A257">
    <cfRule type="cellIs" dxfId="2720" priority="68889" stopIfTrue="1" operator="equal">
      <formula>0</formula>
    </cfRule>
  </conditionalFormatting>
  <conditionalFormatting sqref="AH257">
    <cfRule type="cellIs" dxfId="2719" priority="68892" stopIfTrue="1" operator="equal">
      <formula>0</formula>
    </cfRule>
  </conditionalFormatting>
  <conditionalFormatting sqref="AG257">
    <cfRule type="cellIs" dxfId="2718" priority="68881" stopIfTrue="1" operator="equal">
      <formula>0</formula>
    </cfRule>
  </conditionalFormatting>
  <conditionalFormatting sqref="A257">
    <cfRule type="cellIs" dxfId="2717" priority="68882" stopIfTrue="1" operator="equal">
      <formula>0</formula>
    </cfRule>
  </conditionalFormatting>
  <conditionalFormatting sqref="AG257">
    <cfRule type="cellIs" dxfId="2716" priority="68888" stopIfTrue="1" operator="equal">
      <formula>0</formula>
    </cfRule>
  </conditionalFormatting>
  <conditionalFormatting sqref="L257:Q257">
    <cfRule type="cellIs" dxfId="2715" priority="68890" stopIfTrue="1" operator="equal">
      <formula>0</formula>
    </cfRule>
  </conditionalFormatting>
  <conditionalFormatting sqref="K257:T257 AA257:AF257">
    <cfRule type="cellIs" dxfId="2714" priority="68886" stopIfTrue="1" operator="equal">
      <formula>0</formula>
    </cfRule>
  </conditionalFormatting>
  <conditionalFormatting sqref="V257:W257 Y257:Z257">
    <cfRule type="cellIs" dxfId="2713" priority="68885" stopIfTrue="1" operator="equal">
      <formula>0</formula>
    </cfRule>
  </conditionalFormatting>
  <conditionalFormatting sqref="U257">
    <cfRule type="cellIs" dxfId="2712" priority="68884" stopIfTrue="1" operator="equal">
      <formula>0</formula>
    </cfRule>
  </conditionalFormatting>
  <conditionalFormatting sqref="X257">
    <cfRule type="cellIs" dxfId="2711" priority="68883" stopIfTrue="1" operator="equal">
      <formula>0</formula>
    </cfRule>
  </conditionalFormatting>
  <conditionalFormatting sqref="A285">
    <cfRule type="cellIs" dxfId="2710" priority="68846" stopIfTrue="1" operator="equal">
      <formula>0</formula>
    </cfRule>
  </conditionalFormatting>
  <conditionalFormatting sqref="AC273:AF273">
    <cfRule type="cellIs" dxfId="2709" priority="68860" stopIfTrue="1" operator="equal">
      <formula>0</formula>
    </cfRule>
  </conditionalFormatting>
  <conditionalFormatting sqref="K273:T273 AA273:AB273">
    <cfRule type="cellIs" dxfId="2708" priority="68859" stopIfTrue="1" operator="equal">
      <formula>0</formula>
    </cfRule>
  </conditionalFormatting>
  <conditionalFormatting sqref="E273:H273">
    <cfRule type="cellIs" dxfId="2707" priority="68858" stopIfTrue="1" operator="equal">
      <formula>0</formula>
    </cfRule>
  </conditionalFormatting>
  <conditionalFormatting sqref="K285">
    <cfRule type="cellIs" dxfId="2706" priority="68851" stopIfTrue="1" operator="equal">
      <formula>0</formula>
    </cfRule>
  </conditionalFormatting>
  <conditionalFormatting sqref="AG273">
    <cfRule type="cellIs" dxfId="2705" priority="68857" stopIfTrue="1" operator="equal">
      <formula>0</formula>
    </cfRule>
  </conditionalFormatting>
  <conditionalFormatting sqref="AG269">
    <cfRule type="cellIs" dxfId="2704" priority="68864" stopIfTrue="1" operator="equal">
      <formula>0</formula>
    </cfRule>
  </conditionalFormatting>
  <conditionalFormatting sqref="U273:W273">
    <cfRule type="cellIs" dxfId="2703" priority="68854" stopIfTrue="1" operator="equal">
      <formula>0</formula>
    </cfRule>
  </conditionalFormatting>
  <conditionalFormatting sqref="A273:B273">
    <cfRule type="cellIs" dxfId="2702" priority="68855" stopIfTrue="1" operator="equal">
      <formula>0</formula>
    </cfRule>
  </conditionalFormatting>
  <conditionalFormatting sqref="B285">
    <cfRule type="cellIs" dxfId="2701" priority="68847" stopIfTrue="1" operator="equal">
      <formula>0</formula>
    </cfRule>
  </conditionalFormatting>
  <conditionalFormatting sqref="L285:T285 AA285:AG285">
    <cfRule type="cellIs" dxfId="2700" priority="68850" stopIfTrue="1" operator="equal">
      <formula>0</formula>
    </cfRule>
  </conditionalFormatting>
  <conditionalFormatting sqref="K257">
    <cfRule type="cellIs" dxfId="2699" priority="68880" stopIfTrue="1" operator="equal">
      <formula>0</formula>
    </cfRule>
  </conditionalFormatting>
  <conditionalFormatting sqref="X273:Z273">
    <cfRule type="cellIs" dxfId="2698" priority="68856" stopIfTrue="1" operator="equal">
      <formula>0</formula>
    </cfRule>
  </conditionalFormatting>
  <conditionalFormatting sqref="U285:Z285">
    <cfRule type="cellIs" dxfId="2697" priority="68849" stopIfTrue="1" operator="equal">
      <formula>0</formula>
    </cfRule>
  </conditionalFormatting>
  <conditionalFormatting sqref="E285:H285">
    <cfRule type="cellIs" dxfId="2696" priority="68848" stopIfTrue="1" operator="equal">
      <formula>0</formula>
    </cfRule>
  </conditionalFormatting>
  <conditionalFormatting sqref="AH285">
    <cfRule type="cellIs" dxfId="2695" priority="68852" stopIfTrue="1" operator="equal">
      <formula>0</formula>
    </cfRule>
  </conditionalFormatting>
  <conditionalFormatting sqref="C252">
    <cfRule type="cellIs" dxfId="2694" priority="68789" stopIfTrue="1" operator="equal">
      <formula>0</formula>
    </cfRule>
  </conditionalFormatting>
  <conditionalFormatting sqref="C254:C256">
    <cfRule type="cellIs" dxfId="2693" priority="68788" stopIfTrue="1" operator="equal">
      <formula>0</formula>
    </cfRule>
  </conditionalFormatting>
  <conditionalFormatting sqref="C258:C261">
    <cfRule type="cellIs" dxfId="2692" priority="68787" stopIfTrue="1" operator="equal">
      <formula>0</formula>
    </cfRule>
  </conditionalFormatting>
  <conditionalFormatting sqref="C267:C268">
    <cfRule type="cellIs" dxfId="2691" priority="68785" stopIfTrue="1" operator="equal">
      <formula>0</formula>
    </cfRule>
  </conditionalFormatting>
  <conditionalFormatting sqref="C270:C272">
    <cfRule type="cellIs" dxfId="2690" priority="68784" stopIfTrue="1" operator="equal">
      <formula>0</formula>
    </cfRule>
  </conditionalFormatting>
  <conditionalFormatting sqref="C286:C288">
    <cfRule type="cellIs" dxfId="2689" priority="68781" stopIfTrue="1" operator="equal">
      <formula>0</formula>
    </cfRule>
  </conditionalFormatting>
  <conditionalFormatting sqref="J271 J275 J277">
    <cfRule type="cellIs" dxfId="2688" priority="68780" stopIfTrue="1" operator="equal">
      <formula>0</formula>
    </cfRule>
  </conditionalFormatting>
  <conditionalFormatting sqref="J280 J282 J286">
    <cfRule type="cellIs" dxfId="2687" priority="68779" stopIfTrue="1" operator="equal">
      <formula>0</formula>
    </cfRule>
  </conditionalFormatting>
  <conditionalFormatting sqref="J249 J255 J259:J261 J264 J268">
    <cfRule type="cellIs" dxfId="2686" priority="68777" stopIfTrue="1" operator="equal">
      <formula>0</formula>
    </cfRule>
  </conditionalFormatting>
  <conditionalFormatting sqref="J265 J267 J272 J274 J276 J278:J279 J281 J283 J287:J288 J263">
    <cfRule type="cellIs" dxfId="2685" priority="68776" stopIfTrue="1" operator="equal">
      <formula>0</formula>
    </cfRule>
  </conditionalFormatting>
  <conditionalFormatting sqref="J262">
    <cfRule type="cellIs" dxfId="2684" priority="68774" stopIfTrue="1" operator="equal">
      <formula>0</formula>
    </cfRule>
  </conditionalFormatting>
  <conditionalFormatting sqref="J251">
    <cfRule type="cellIs" dxfId="2683" priority="68773" stopIfTrue="1" operator="equal">
      <formula>0</formula>
    </cfRule>
  </conditionalFormatting>
  <conditionalFormatting sqref="J266">
    <cfRule type="cellIs" dxfId="2682" priority="68772" stopIfTrue="1" operator="equal">
      <formula>0</formula>
    </cfRule>
  </conditionalFormatting>
  <conditionalFormatting sqref="J284">
    <cfRule type="cellIs" dxfId="2681" priority="68771" stopIfTrue="1" operator="equal">
      <formula>0</formula>
    </cfRule>
  </conditionalFormatting>
  <conditionalFormatting sqref="J257">
    <cfRule type="cellIs" dxfId="2680" priority="68769" stopIfTrue="1" operator="equal">
      <formula>0</formula>
    </cfRule>
  </conditionalFormatting>
  <conditionalFormatting sqref="J269">
    <cfRule type="cellIs" dxfId="2679" priority="68768" stopIfTrue="1" operator="equal">
      <formula>0</formula>
    </cfRule>
  </conditionalFormatting>
  <conditionalFormatting sqref="J285">
    <cfRule type="cellIs" dxfId="2678" priority="68766" stopIfTrue="1" operator="equal">
      <formula>0</formula>
    </cfRule>
  </conditionalFormatting>
  <conditionalFormatting sqref="AH93:AH96">
    <cfRule type="cellIs" dxfId="2677" priority="68756" stopIfTrue="1" operator="equal">
      <formula>0</formula>
    </cfRule>
  </conditionalFormatting>
  <conditionalFormatting sqref="AH93:AH96">
    <cfRule type="cellIs" dxfId="2676" priority="68758" stopIfTrue="1" operator="equal">
      <formula>0</formula>
    </cfRule>
  </conditionalFormatting>
  <conditionalFormatting sqref="AH93:AH96">
    <cfRule type="cellIs" dxfId="2675" priority="68757" stopIfTrue="1" operator="equal">
      <formula>0</formula>
    </cfRule>
  </conditionalFormatting>
  <conditionalFormatting sqref="M91">
    <cfRule type="cellIs" dxfId="2674" priority="68740" stopIfTrue="1" operator="equal">
      <formula>0</formula>
    </cfRule>
  </conditionalFormatting>
  <conditionalFormatting sqref="M102:M103">
    <cfRule type="cellIs" dxfId="2673" priority="68737" stopIfTrue="1" operator="equal">
      <formula>0</formula>
    </cfRule>
  </conditionalFormatting>
  <conditionalFormatting sqref="P89">
    <cfRule type="cellIs" dxfId="2672" priority="68734" stopIfTrue="1" operator="equal">
      <formula>0</formula>
    </cfRule>
  </conditionalFormatting>
  <conditionalFormatting sqref="P90">
    <cfRule type="cellIs" dxfId="2671" priority="68733" stopIfTrue="1" operator="equal">
      <formula>0</formula>
    </cfRule>
  </conditionalFormatting>
  <conditionalFormatting sqref="P125:P126">
    <cfRule type="cellIs" dxfId="2670" priority="68729" stopIfTrue="1" operator="equal">
      <formula>0</formula>
    </cfRule>
  </conditionalFormatting>
  <conditionalFormatting sqref="P87">
    <cfRule type="cellIs" dxfId="2669" priority="68727" stopIfTrue="1" operator="equal">
      <formula>0</formula>
    </cfRule>
  </conditionalFormatting>
  <conditionalFormatting sqref="P88">
    <cfRule type="cellIs" dxfId="2668" priority="68726" stopIfTrue="1" operator="equal">
      <formula>0</formula>
    </cfRule>
  </conditionalFormatting>
  <conditionalFormatting sqref="P124">
    <cfRule type="cellIs" dxfId="2667" priority="68725" stopIfTrue="1" operator="equal">
      <formula>0</formula>
    </cfRule>
  </conditionalFormatting>
  <conditionalFormatting sqref="P91">
    <cfRule type="cellIs" dxfId="2666" priority="68724" stopIfTrue="1" operator="equal">
      <formula>0</formula>
    </cfRule>
  </conditionalFormatting>
  <conditionalFormatting sqref="P102:P103">
    <cfRule type="cellIs" dxfId="2665" priority="68721" stopIfTrue="1" operator="equal">
      <formula>0</formula>
    </cfRule>
  </conditionalFormatting>
  <conditionalFormatting sqref="S89">
    <cfRule type="cellIs" dxfId="2664" priority="68718" stopIfTrue="1" operator="equal">
      <formula>0</formula>
    </cfRule>
  </conditionalFormatting>
  <conditionalFormatting sqref="S90">
    <cfRule type="cellIs" dxfId="2663" priority="68717" stopIfTrue="1" operator="equal">
      <formula>0</formula>
    </cfRule>
  </conditionalFormatting>
  <conditionalFormatting sqref="S125:S126">
    <cfRule type="cellIs" dxfId="2662" priority="68713" stopIfTrue="1" operator="equal">
      <formula>0</formula>
    </cfRule>
  </conditionalFormatting>
  <conditionalFormatting sqref="S87">
    <cfRule type="cellIs" dxfId="2661" priority="68711" stopIfTrue="1" operator="equal">
      <formula>0</formula>
    </cfRule>
  </conditionalFormatting>
  <conditionalFormatting sqref="S88">
    <cfRule type="cellIs" dxfId="2660" priority="68710" stopIfTrue="1" operator="equal">
      <formula>0</formula>
    </cfRule>
  </conditionalFormatting>
  <conditionalFormatting sqref="S124">
    <cfRule type="cellIs" dxfId="2659" priority="68709" stopIfTrue="1" operator="equal">
      <formula>0</formula>
    </cfRule>
  </conditionalFormatting>
  <conditionalFormatting sqref="S91">
    <cfRule type="cellIs" dxfId="2658" priority="68708" stopIfTrue="1" operator="equal">
      <formula>0</formula>
    </cfRule>
  </conditionalFormatting>
  <conditionalFormatting sqref="S102:S103">
    <cfRule type="cellIs" dxfId="2657" priority="68705" stopIfTrue="1" operator="equal">
      <formula>0</formula>
    </cfRule>
  </conditionalFormatting>
  <conditionalFormatting sqref="Y53:Z53 V53:W53">
    <cfRule type="cellIs" dxfId="2656" priority="68669" stopIfTrue="1" operator="equal">
      <formula>0</formula>
    </cfRule>
  </conditionalFormatting>
  <conditionalFormatting sqref="R66 T66">
    <cfRule type="cellIs" dxfId="2655" priority="68677" stopIfTrue="1" operator="equal">
      <formula>0</formula>
    </cfRule>
  </conditionalFormatting>
  <conditionalFormatting sqref="L53 N53:O53 Q53">
    <cfRule type="cellIs" dxfId="2654" priority="68672" stopIfTrue="1" operator="equal">
      <formula>0</formula>
    </cfRule>
  </conditionalFormatting>
  <conditionalFormatting sqref="K49">
    <cfRule type="cellIs" dxfId="2653" priority="68637" stopIfTrue="1" operator="equal">
      <formula>0</formula>
    </cfRule>
  </conditionalFormatting>
  <conditionalFormatting sqref="L60 N60:O60 Q60">
    <cfRule type="cellIs" dxfId="2652" priority="68611" stopIfTrue="1" operator="equal">
      <formula>0</formula>
    </cfRule>
  </conditionalFormatting>
  <conditionalFormatting sqref="U53">
    <cfRule type="cellIs" dxfId="2651" priority="68668" stopIfTrue="1" operator="equal">
      <formula>0</formula>
    </cfRule>
  </conditionalFormatting>
  <conditionalFormatting sqref="Q79:R79 AD79:AF79 T79:AB79">
    <cfRule type="cellIs" dxfId="2650" priority="68575" stopIfTrue="1" operator="equal">
      <formula>0</formula>
    </cfRule>
  </conditionalFormatting>
  <conditionalFormatting sqref="J82 J86">
    <cfRule type="cellIs" dxfId="2649" priority="68223" stopIfTrue="1" operator="equal">
      <formula>0</formula>
    </cfRule>
  </conditionalFormatting>
  <conditionalFormatting sqref="E76:H77">
    <cfRule type="cellIs" dxfId="2648" priority="68545" stopIfTrue="1" operator="equal">
      <formula>0</formula>
    </cfRule>
  </conditionalFormatting>
  <conditionalFormatting sqref="U81:W81">
    <cfRule type="cellIs" dxfId="2647" priority="68530" stopIfTrue="1" operator="equal">
      <formula>0</formula>
    </cfRule>
  </conditionalFormatting>
  <conditionalFormatting sqref="U86:Z86">
    <cfRule type="cellIs" dxfId="2646" priority="68520" stopIfTrue="1" operator="equal">
      <formula>0</formula>
    </cfRule>
  </conditionalFormatting>
  <conditionalFormatting sqref="L62 O62">
    <cfRule type="cellIs" dxfId="2645" priority="68681" stopIfTrue="1" operator="equal">
      <formula>0</formula>
    </cfRule>
  </conditionalFormatting>
  <conditionalFormatting sqref="O50">
    <cfRule type="cellIs" dxfId="2644" priority="68631" stopIfTrue="1" operator="equal">
      <formula>0</formula>
    </cfRule>
  </conditionalFormatting>
  <conditionalFormatting sqref="R50">
    <cfRule type="cellIs" dxfId="2643" priority="68630" stopIfTrue="1" operator="equal">
      <formula>0</formula>
    </cfRule>
  </conditionalFormatting>
  <conditionalFormatting sqref="L50">
    <cfRule type="cellIs" dxfId="2642" priority="68632" stopIfTrue="1" operator="equal">
      <formula>0</formula>
    </cfRule>
  </conditionalFormatting>
  <conditionalFormatting sqref="U59:Z59">
    <cfRule type="cellIs" dxfId="2641" priority="68606" stopIfTrue="1" operator="equal">
      <formula>0</formula>
    </cfRule>
  </conditionalFormatting>
  <conditionalFormatting sqref="K82:L82 E82:H82 N82:O82 Q82:R82 T82:AB82">
    <cfRule type="cellIs" dxfId="2640" priority="68602" stopIfTrue="1" operator="equal">
      <formula>0</formula>
    </cfRule>
  </conditionalFormatting>
  <conditionalFormatting sqref="AA66:AF67 K66:L67 E66:H67 N66:O67 Q66:Q67">
    <cfRule type="cellIs" dxfId="2639" priority="68679" stopIfTrue="1" operator="equal">
      <formula>0</formula>
    </cfRule>
  </conditionalFormatting>
  <conditionalFormatting sqref="U66:Z66 R67 T67:Z67">
    <cfRule type="cellIs" dxfId="2638" priority="68678" stopIfTrue="1" operator="equal">
      <formula>0</formula>
    </cfRule>
  </conditionalFormatting>
  <conditionalFormatting sqref="K64:L64 E64:H64 N64:O64 Q64:R64 T64:AF64">
    <cfRule type="cellIs" dxfId="2637" priority="68702" stopIfTrue="1" operator="equal">
      <formula>0</formula>
    </cfRule>
  </conditionalFormatting>
  <conditionalFormatting sqref="E53:H53">
    <cfRule type="cellIs" dxfId="2636" priority="68671" stopIfTrue="1" operator="equal">
      <formula>0</formula>
    </cfRule>
  </conditionalFormatting>
  <conditionalFormatting sqref="AA53:AF53 K53:L53 N53:O53 Q53:R53 T53">
    <cfRule type="cellIs" dxfId="2635" priority="68670" stopIfTrue="1" operator="equal">
      <formula>0</formula>
    </cfRule>
  </conditionalFormatting>
  <conditionalFormatting sqref="L63:L64 N63:O64 Q63:Q64">
    <cfRule type="cellIs" dxfId="2634" priority="68696" stopIfTrue="1" operator="equal">
      <formula>0</formula>
    </cfRule>
  </conditionalFormatting>
  <conditionalFormatting sqref="E63:H64">
    <cfRule type="cellIs" dxfId="2633" priority="68699" stopIfTrue="1" operator="equal">
      <formula>0</formula>
    </cfRule>
  </conditionalFormatting>
  <conditionalFormatting sqref="K63:K64">
    <cfRule type="cellIs" dxfId="2632" priority="68697" stopIfTrue="1" operator="equal">
      <formula>0</formula>
    </cfRule>
  </conditionalFormatting>
  <conditionalFormatting sqref="R63:R64 T63:AF64">
    <cfRule type="cellIs" dxfId="2631" priority="68698" stopIfTrue="1" operator="equal">
      <formula>0</formula>
    </cfRule>
  </conditionalFormatting>
  <conditionalFormatting sqref="E61:H61">
    <cfRule type="cellIs" dxfId="2630" priority="68694" stopIfTrue="1" operator="equal">
      <formula>0</formula>
    </cfRule>
  </conditionalFormatting>
  <conditionalFormatting sqref="Q61">
    <cfRule type="cellIs" dxfId="2629" priority="68692" stopIfTrue="1" operator="equal">
      <formula>0</formula>
    </cfRule>
  </conditionalFormatting>
  <conditionalFormatting sqref="O61">
    <cfRule type="cellIs" dxfId="2628" priority="68688" stopIfTrue="1" operator="equal">
      <formula>0</formula>
    </cfRule>
  </conditionalFormatting>
  <conditionalFormatting sqref="R61 K61 T61:AF61">
    <cfRule type="cellIs" dxfId="2627" priority="68693" stopIfTrue="1" operator="equal">
      <formula>0</formula>
    </cfRule>
  </conditionalFormatting>
  <conditionalFormatting sqref="N61">
    <cfRule type="cellIs" dxfId="2626" priority="68690" stopIfTrue="1" operator="equal">
      <formula>0</formula>
    </cfRule>
  </conditionalFormatting>
  <conditionalFormatting sqref="L61">
    <cfRule type="cellIs" dxfId="2625" priority="68689" stopIfTrue="1" operator="equal">
      <formula>0</formula>
    </cfRule>
  </conditionalFormatting>
  <conditionalFormatting sqref="AB51:AC51">
    <cfRule type="cellIs" dxfId="2624" priority="68652" stopIfTrue="1" operator="equal">
      <formula>0</formula>
    </cfRule>
  </conditionalFormatting>
  <conditionalFormatting sqref="E62:H62">
    <cfRule type="cellIs" dxfId="2623" priority="68683" stopIfTrue="1" operator="equal">
      <formula>0</formula>
    </cfRule>
  </conditionalFormatting>
  <conditionalFormatting sqref="R62 K62 T62:AF62">
    <cfRule type="cellIs" dxfId="2622" priority="68682" stopIfTrue="1" operator="equal">
      <formula>0</formula>
    </cfRule>
  </conditionalFormatting>
  <conditionalFormatting sqref="R51">
    <cfRule type="cellIs" dxfId="2621" priority="68657" stopIfTrue="1" operator="equal">
      <formula>0</formula>
    </cfRule>
  </conditionalFormatting>
  <conditionalFormatting sqref="Y51:Z51">
    <cfRule type="cellIs" dxfId="2620" priority="68654" stopIfTrue="1" operator="equal">
      <formula>0</formula>
    </cfRule>
  </conditionalFormatting>
  <conditionalFormatting sqref="X54">
    <cfRule type="cellIs" dxfId="2619" priority="68619" stopIfTrue="1" operator="equal">
      <formula>0</formula>
    </cfRule>
  </conditionalFormatting>
  <conditionalFormatting sqref="K57:L58 N57:O58 Q57:R58 T57:Z58">
    <cfRule type="cellIs" dxfId="2618" priority="68617" stopIfTrue="1" operator="equal">
      <formula>0</formula>
    </cfRule>
  </conditionalFormatting>
  <conditionalFormatting sqref="AA54:AF55 K55:L55 N55:O55 Q55:R55 T55">
    <cfRule type="cellIs" dxfId="2617" priority="68624" stopIfTrue="1" operator="equal">
      <formula>0</formula>
    </cfRule>
  </conditionalFormatting>
  <conditionalFormatting sqref="K50 E50:H50">
    <cfRule type="cellIs" dxfId="2616" priority="68634" stopIfTrue="1" operator="equal">
      <formula>0</formula>
    </cfRule>
  </conditionalFormatting>
  <conditionalFormatting sqref="V54:W54 Y54:Z54">
    <cfRule type="cellIs" dxfId="2615" priority="68621" stopIfTrue="1" operator="equal">
      <formula>0</formula>
    </cfRule>
  </conditionalFormatting>
  <conditionalFormatting sqref="K54 E54:H55">
    <cfRule type="cellIs" dxfId="2614" priority="68625" stopIfTrue="1" operator="equal">
      <formula>0</formula>
    </cfRule>
  </conditionalFormatting>
  <conditionalFormatting sqref="X53">
    <cfRule type="cellIs" dxfId="2613" priority="68667" stopIfTrue="1" operator="equal">
      <formula>0</formula>
    </cfRule>
  </conditionalFormatting>
  <conditionalFormatting sqref="T51">
    <cfRule type="cellIs" dxfId="2612" priority="68656" stopIfTrue="1" operator="equal">
      <formula>0</formula>
    </cfRule>
  </conditionalFormatting>
  <conditionalFormatting sqref="X51">
    <cfRule type="cellIs" dxfId="2611" priority="68655" stopIfTrue="1" operator="equal">
      <formula>0</formula>
    </cfRule>
  </conditionalFormatting>
  <conditionalFormatting sqref="AA51">
    <cfRule type="cellIs" dxfId="2610" priority="68653" stopIfTrue="1" operator="equal">
      <formula>0</formula>
    </cfRule>
  </conditionalFormatting>
  <conditionalFormatting sqref="E51:H51">
    <cfRule type="cellIs" dxfId="2609" priority="68651" stopIfTrue="1" operator="equal">
      <formula>0</formula>
    </cfRule>
  </conditionalFormatting>
  <conditionalFormatting sqref="L51">
    <cfRule type="cellIs" dxfId="2608" priority="68660" stopIfTrue="1" operator="equal">
      <formula>0</formula>
    </cfRule>
  </conditionalFormatting>
  <conditionalFormatting sqref="K51">
    <cfRule type="cellIs" dxfId="2607" priority="68663" stopIfTrue="1" operator="equal">
      <formula>0</formula>
    </cfRule>
  </conditionalFormatting>
  <conditionalFormatting sqref="AD51:AF51">
    <cfRule type="cellIs" dxfId="2606" priority="68662" stopIfTrue="1" operator="equal">
      <formula>0</formula>
    </cfRule>
  </conditionalFormatting>
  <conditionalFormatting sqref="O51 Q51">
    <cfRule type="cellIs" dxfId="2605" priority="68661" stopIfTrue="1" operator="equal">
      <formula>0</formula>
    </cfRule>
  </conditionalFormatting>
  <conditionalFormatting sqref="L49:O49 AD49:AF49 Q49:R49 T49:Z49">
    <cfRule type="cellIs" dxfId="2604" priority="68636" stopIfTrue="1" operator="equal">
      <formula>0</formula>
    </cfRule>
  </conditionalFormatting>
  <conditionalFormatting sqref="E49:H49">
    <cfRule type="cellIs" dxfId="2603" priority="68635" stopIfTrue="1" operator="equal">
      <formula>0</formula>
    </cfRule>
  </conditionalFormatting>
  <conditionalFormatting sqref="L69 L74 N74:O74 N69:O69 Q69 Q74">
    <cfRule type="cellIs" dxfId="2602" priority="68599" stopIfTrue="1" operator="equal">
      <formula>0</formula>
    </cfRule>
  </conditionalFormatting>
  <conditionalFormatting sqref="R69 K69 K74 R74 E74:H74 E69:H69 T74:AF74 T69:AF69">
    <cfRule type="cellIs" dxfId="2601" priority="68600" stopIfTrue="1" operator="equal">
      <formula>0</formula>
    </cfRule>
  </conditionalFormatting>
  <conditionalFormatting sqref="M50:N50 Q50 T50:AF50">
    <cfRule type="cellIs" dxfId="2600" priority="68633" stopIfTrue="1" operator="equal">
      <formula>0</formula>
    </cfRule>
  </conditionalFormatting>
  <conditionalFormatting sqref="U55:Z55">
    <cfRule type="cellIs" dxfId="2599" priority="68623" stopIfTrue="1" operator="equal">
      <formula>0</formula>
    </cfRule>
  </conditionalFormatting>
  <conditionalFormatting sqref="K79">
    <cfRule type="cellIs" dxfId="2598" priority="68576" stopIfTrue="1" operator="equal">
      <formula>0</formula>
    </cfRule>
  </conditionalFormatting>
  <conditionalFormatting sqref="AE75:AF75 AB75:AC75">
    <cfRule type="cellIs" dxfId="2597" priority="68577" stopIfTrue="1" operator="equal">
      <formula>0</formula>
    </cfRule>
  </conditionalFormatting>
  <conditionalFormatting sqref="L54 N54:O54 Q54:R54 T54">
    <cfRule type="cellIs" dxfId="2596" priority="68622" stopIfTrue="1" operator="equal">
      <formula>0</formula>
    </cfRule>
  </conditionalFormatting>
  <conditionalFormatting sqref="U54">
    <cfRule type="cellIs" dxfId="2595" priority="68620" stopIfTrue="1" operator="equal">
      <formula>0</formula>
    </cfRule>
  </conditionalFormatting>
  <conditionalFormatting sqref="E57:H58">
    <cfRule type="cellIs" dxfId="2594" priority="68618" stopIfTrue="1" operator="equal">
      <formula>0</formula>
    </cfRule>
  </conditionalFormatting>
  <conditionalFormatting sqref="AA57:AF58">
    <cfRule type="cellIs" dxfId="2593" priority="68616" stopIfTrue="1" operator="equal">
      <formula>0</formula>
    </cfRule>
  </conditionalFormatting>
  <conditionalFormatting sqref="AA49:AC49">
    <cfRule type="cellIs" dxfId="2592" priority="68615" stopIfTrue="1" operator="equal">
      <formula>0</formula>
    </cfRule>
  </conditionalFormatting>
  <conditionalFormatting sqref="R82">
    <cfRule type="cellIs" dxfId="2591" priority="68582" stopIfTrue="1" operator="equal">
      <formula>0</formula>
    </cfRule>
  </conditionalFormatting>
  <conditionalFormatting sqref="T82">
    <cfRule type="cellIs" dxfId="2590" priority="68583" stopIfTrue="1" operator="equal">
      <formula>0</formula>
    </cfRule>
  </conditionalFormatting>
  <conditionalFormatting sqref="R59 T59">
    <cfRule type="cellIs" dxfId="2589" priority="68605" stopIfTrue="1" operator="equal">
      <formula>0</formula>
    </cfRule>
  </conditionalFormatting>
  <conditionalFormatting sqref="E59:H59">
    <cfRule type="cellIs" dxfId="2588" priority="68608" stopIfTrue="1" operator="equal">
      <formula>0</formula>
    </cfRule>
  </conditionalFormatting>
  <conditionalFormatting sqref="K59:L59 AA59:AF59 N59:O59 Q59">
    <cfRule type="cellIs" dxfId="2587" priority="68607" stopIfTrue="1" operator="equal">
      <formula>0</formula>
    </cfRule>
  </conditionalFormatting>
  <conditionalFormatting sqref="K84">
    <cfRule type="cellIs" dxfId="2586" priority="68366" stopIfTrue="1" operator="equal">
      <formula>0</formula>
    </cfRule>
  </conditionalFormatting>
  <conditionalFormatting sqref="E60:H60">
    <cfRule type="cellIs" dxfId="2585" priority="68613" stopIfTrue="1" operator="equal">
      <formula>0</formula>
    </cfRule>
  </conditionalFormatting>
  <conditionalFormatting sqref="K60 U60:AF60">
    <cfRule type="cellIs" dxfId="2584" priority="68612" stopIfTrue="1" operator="equal">
      <formula>0</formula>
    </cfRule>
  </conditionalFormatting>
  <conditionalFormatting sqref="U72:V72">
    <cfRule type="cellIs" dxfId="2583" priority="68367" stopIfTrue="1" operator="equal">
      <formula>0</formula>
    </cfRule>
  </conditionalFormatting>
  <conditionalFormatting sqref="T81">
    <cfRule type="cellIs" dxfId="2582" priority="68528" stopIfTrue="1" operator="equal">
      <formula>0</formula>
    </cfRule>
  </conditionalFormatting>
  <conditionalFormatting sqref="X81">
    <cfRule type="cellIs" dxfId="2581" priority="68527" stopIfTrue="1" operator="equal">
      <formula>0</formula>
    </cfRule>
  </conditionalFormatting>
  <conditionalFormatting sqref="AC82:AF82">
    <cfRule type="cellIs" dxfId="2580" priority="68525" stopIfTrue="1" operator="equal">
      <formula>0</formula>
    </cfRule>
  </conditionalFormatting>
  <conditionalFormatting sqref="K85:O86 AA85:AF86 E85:H86 Q85:R86 T85:T86">
    <cfRule type="cellIs" dxfId="2579" priority="68524" stopIfTrue="1" operator="equal">
      <formula>0</formula>
    </cfRule>
  </conditionalFormatting>
  <conditionalFormatting sqref="V85:W85 Y85:Z85">
    <cfRule type="cellIs" dxfId="2578" priority="68523" stopIfTrue="1" operator="equal">
      <formula>0</formula>
    </cfRule>
  </conditionalFormatting>
  <conditionalFormatting sqref="L71 N71:O71 Q71">
    <cfRule type="cellIs" dxfId="2577" priority="68562" stopIfTrue="1" operator="equal">
      <formula>0</formula>
    </cfRule>
  </conditionalFormatting>
  <conditionalFormatting sqref="AA74:AF74 K74:L74 E74:H74 N74:O74 Q74:R74 T74">
    <cfRule type="cellIs" dxfId="2576" priority="68596" stopIfTrue="1" operator="equal">
      <formula>0</formula>
    </cfRule>
  </conditionalFormatting>
  <conditionalFormatting sqref="U74:Z74">
    <cfRule type="cellIs" dxfId="2575" priority="68594" stopIfTrue="1" operator="equal">
      <formula>0</formula>
    </cfRule>
  </conditionalFormatting>
  <conditionalFormatting sqref="K71 R71 T71:AF71">
    <cfRule type="cellIs" dxfId="2574" priority="68563" stopIfTrue="1" operator="equal">
      <formula>0</formula>
    </cfRule>
  </conditionalFormatting>
  <conditionalFormatting sqref="K82">
    <cfRule type="cellIs" dxfId="2573" priority="68586" stopIfTrue="1" operator="equal">
      <formula>0</formula>
    </cfRule>
  </conditionalFormatting>
  <conditionalFormatting sqref="J83">
    <cfRule type="cellIs" dxfId="2572" priority="68217" stopIfTrue="1" operator="equal">
      <formula>0</formula>
    </cfRule>
  </conditionalFormatting>
  <conditionalFormatting sqref="E82:H82">
    <cfRule type="cellIs" dxfId="2571" priority="68581" stopIfTrue="1" operator="equal">
      <formula>0</formula>
    </cfRule>
  </conditionalFormatting>
  <conditionalFormatting sqref="O82 U82:AF82 Q82">
    <cfRule type="cellIs" dxfId="2570" priority="68585" stopIfTrue="1" operator="equal">
      <formula>0</formula>
    </cfRule>
  </conditionalFormatting>
  <conditionalFormatting sqref="L82 N82">
    <cfRule type="cellIs" dxfId="2569" priority="68584" stopIfTrue="1" operator="equal">
      <formula>0</formula>
    </cfRule>
  </conditionalFormatting>
  <conditionalFormatting sqref="K75:L75 N75:O75 Q75:R75 T75:Z75">
    <cfRule type="cellIs" dxfId="2568" priority="68579" stopIfTrue="1" operator="equal">
      <formula>0</formula>
    </cfRule>
  </conditionalFormatting>
  <conditionalFormatting sqref="AD75 AA75">
    <cfRule type="cellIs" dxfId="2567" priority="68578" stopIfTrue="1" operator="equal">
      <formula>0</formula>
    </cfRule>
  </conditionalFormatting>
  <conditionalFormatting sqref="E75:H75">
    <cfRule type="cellIs" dxfId="2566" priority="68580" stopIfTrue="1" operator="equal">
      <formula>0</formula>
    </cfRule>
  </conditionalFormatting>
  <conditionalFormatting sqref="L79 N79:O79">
    <cfRule type="cellIs" dxfId="2565" priority="68574" stopIfTrue="1" operator="equal">
      <formula>0</formula>
    </cfRule>
  </conditionalFormatting>
  <conditionalFormatting sqref="E79:H79">
    <cfRule type="cellIs" dxfId="2564" priority="68573" stopIfTrue="1" operator="equal">
      <formula>0</formula>
    </cfRule>
  </conditionalFormatting>
  <conditionalFormatting sqref="AE76:AF76 AB76:AC76">
    <cfRule type="cellIs" dxfId="2563" priority="68538" stopIfTrue="1" operator="equal">
      <formula>0</formula>
    </cfRule>
  </conditionalFormatting>
  <conditionalFormatting sqref="Q80 N80:N81">
    <cfRule type="cellIs" dxfId="2562" priority="68531" stopIfTrue="1" operator="equal">
      <formula>0</formula>
    </cfRule>
  </conditionalFormatting>
  <conditionalFormatting sqref="E71:H71">
    <cfRule type="cellIs" dxfId="2561" priority="68564" stopIfTrue="1" operator="equal">
      <formula>0</formula>
    </cfRule>
  </conditionalFormatting>
  <conditionalFormatting sqref="R70 K70 E70:H70 T70:AF70">
    <cfRule type="cellIs" dxfId="2560" priority="68561" stopIfTrue="1" operator="equal">
      <formula>0</formula>
    </cfRule>
  </conditionalFormatting>
  <conditionalFormatting sqref="L70 N70:O70 Q70">
    <cfRule type="cellIs" dxfId="2559" priority="68560" stopIfTrue="1" operator="equal">
      <formula>0</formula>
    </cfRule>
  </conditionalFormatting>
  <conditionalFormatting sqref="J49">
    <cfRule type="cellIs" dxfId="2558" priority="68222" stopIfTrue="1" operator="equal">
      <formula>0</formula>
    </cfRule>
  </conditionalFormatting>
  <conditionalFormatting sqref="J81 J85">
    <cfRule type="cellIs" dxfId="2557" priority="68221" stopIfTrue="1" operator="equal">
      <formula>0</formula>
    </cfRule>
  </conditionalFormatting>
  <conditionalFormatting sqref="E73:H73">
    <cfRule type="cellIs" dxfId="2556" priority="68551" stopIfTrue="1" operator="equal">
      <formula>0</formula>
    </cfRule>
  </conditionalFormatting>
  <conditionalFormatting sqref="AC73:AF73">
    <cfRule type="cellIs" dxfId="2555" priority="68550" stopIfTrue="1" operator="equal">
      <formula>0</formula>
    </cfRule>
  </conditionalFormatting>
  <conditionalFormatting sqref="K73:L73 AA73:AB73 N73:O73 Q73:R73 T73">
    <cfRule type="cellIs" dxfId="2554" priority="68549" stopIfTrue="1" operator="equal">
      <formula>0</formula>
    </cfRule>
  </conditionalFormatting>
  <conditionalFormatting sqref="U73:Z73">
    <cfRule type="cellIs" dxfId="2553" priority="68548" stopIfTrue="1" operator="equal">
      <formula>0</formula>
    </cfRule>
  </conditionalFormatting>
  <conditionalFormatting sqref="J84">
    <cfRule type="cellIs" dxfId="2552" priority="68216" stopIfTrue="1" operator="equal">
      <formula>0</formula>
    </cfRule>
  </conditionalFormatting>
  <conditionalFormatting sqref="AA77">
    <cfRule type="cellIs" dxfId="2551" priority="68543" stopIfTrue="1" operator="equal">
      <formula>0</formula>
    </cfRule>
  </conditionalFormatting>
  <conditionalFormatting sqref="AD76 AA76">
    <cfRule type="cellIs" dxfId="2550" priority="68539" stopIfTrue="1" operator="equal">
      <formula>0</formula>
    </cfRule>
  </conditionalFormatting>
  <conditionalFormatting sqref="AE77:AF77">
    <cfRule type="cellIs" dxfId="2549" priority="68540" stopIfTrue="1" operator="equal">
      <formula>0</formula>
    </cfRule>
  </conditionalFormatting>
  <conditionalFormatting sqref="AD77">
    <cfRule type="cellIs" dxfId="2548" priority="68541" stopIfTrue="1" operator="equal">
      <formula>0</formula>
    </cfRule>
  </conditionalFormatting>
  <conditionalFormatting sqref="K76:L77 N76:O77 Q76:R77 T76:Z77">
    <cfRule type="cellIs" dxfId="2547" priority="68544" stopIfTrue="1" operator="equal">
      <formula>0</formula>
    </cfRule>
  </conditionalFormatting>
  <conditionalFormatting sqref="L78 N78:O78 Q78">
    <cfRule type="cellIs" dxfId="2546" priority="68535" stopIfTrue="1" operator="equal">
      <formula>0</formula>
    </cfRule>
  </conditionalFormatting>
  <conditionalFormatting sqref="K78 AD78:AF78 E78:H78 U78:AB78">
    <cfRule type="cellIs" dxfId="2545" priority="68536" stopIfTrue="1" operator="equal">
      <formula>0</formula>
    </cfRule>
  </conditionalFormatting>
  <conditionalFormatting sqref="R81">
    <cfRule type="cellIs" dxfId="2544" priority="68529" stopIfTrue="1" operator="equal">
      <formula>0</formula>
    </cfRule>
  </conditionalFormatting>
  <conditionalFormatting sqref="Y81:Z81">
    <cfRule type="cellIs" dxfId="2543" priority="68526" stopIfTrue="1" operator="equal">
      <formula>0</formula>
    </cfRule>
  </conditionalFormatting>
  <conditionalFormatting sqref="AA81:AB81 R80 K80:K81 AD80:AF81 E80:H81 T80:AB80">
    <cfRule type="cellIs" dxfId="2542" priority="68534" stopIfTrue="1" operator="equal">
      <formula>0</formula>
    </cfRule>
  </conditionalFormatting>
  <conditionalFormatting sqref="O80:O81 Q81">
    <cfRule type="cellIs" dxfId="2541" priority="68533" stopIfTrue="1" operator="equal">
      <formula>0</formula>
    </cfRule>
  </conditionalFormatting>
  <conditionalFormatting sqref="X85">
    <cfRule type="cellIs" dxfId="2540" priority="68521" stopIfTrue="1" operator="equal">
      <formula>0</formula>
    </cfRule>
  </conditionalFormatting>
  <conditionalFormatting sqref="U85">
    <cfRule type="cellIs" dxfId="2539" priority="68522" stopIfTrue="1" operator="equal">
      <formula>0</formula>
    </cfRule>
  </conditionalFormatting>
  <conditionalFormatting sqref="AA74:AF74 K74:L74 E74:H74 N74:O74 Q74:R74 T74">
    <cfRule type="cellIs" dxfId="2538" priority="68595" stopIfTrue="1" operator="equal">
      <formula>0</formula>
    </cfRule>
  </conditionalFormatting>
  <conditionalFormatting sqref="AB77:AC77 AC78:AC81">
    <cfRule type="cellIs" dxfId="2537" priority="68542" stopIfTrue="1" operator="equal">
      <formula>0</formula>
    </cfRule>
  </conditionalFormatting>
  <conditionalFormatting sqref="L80:L81">
    <cfRule type="cellIs" dxfId="2536" priority="68532" stopIfTrue="1" operator="equal">
      <formula>0</formula>
    </cfRule>
  </conditionalFormatting>
  <conditionalFormatting sqref="L47">
    <cfRule type="cellIs" dxfId="2535" priority="68451" stopIfTrue="1" operator="equal">
      <formula>0</formula>
    </cfRule>
  </conditionalFormatting>
  <conditionalFormatting sqref="M47:N47">
    <cfRule type="cellIs" dxfId="2534" priority="68452" stopIfTrue="1" operator="equal">
      <formula>0</formula>
    </cfRule>
  </conditionalFormatting>
  <conditionalFormatting sqref="R48 K48 E48:H48 T48:AF48">
    <cfRule type="cellIs" dxfId="2533" priority="68443" stopIfTrue="1" operator="equal">
      <formula>0</formula>
    </cfRule>
  </conditionalFormatting>
  <conditionalFormatting sqref="AH47">
    <cfRule type="cellIs" dxfId="2532" priority="68446" stopIfTrue="1" operator="equal">
      <formula>0</formula>
    </cfRule>
  </conditionalFormatting>
  <conditionalFormatting sqref="AG47">
    <cfRule type="cellIs" dxfId="2531" priority="68449" stopIfTrue="1" operator="equal">
      <formula>0</formula>
    </cfRule>
  </conditionalFormatting>
  <conditionalFormatting sqref="AH47">
    <cfRule type="cellIs" dxfId="2530" priority="68448" stopIfTrue="1" operator="equal">
      <formula>0</formula>
    </cfRule>
  </conditionalFormatting>
  <conditionalFormatting sqref="K47">
    <cfRule type="cellIs" dxfId="2529" priority="68456" stopIfTrue="1" operator="equal">
      <formula>0</formula>
    </cfRule>
  </conditionalFormatting>
  <conditionalFormatting sqref="E47:H47">
    <cfRule type="cellIs" dxfId="2528" priority="68455" stopIfTrue="1" operator="equal">
      <formula>0</formula>
    </cfRule>
  </conditionalFormatting>
  <conditionalFormatting sqref="R47 T47:AF47">
    <cfRule type="cellIs" dxfId="2527" priority="68454" stopIfTrue="1" operator="equal">
      <formula>0</formula>
    </cfRule>
  </conditionalFormatting>
  <conditionalFormatting sqref="Q47">
    <cfRule type="cellIs" dxfId="2526" priority="68453" stopIfTrue="1" operator="equal">
      <formula>0</formula>
    </cfRule>
  </conditionalFormatting>
  <conditionalFormatting sqref="L48:O48 Q48">
    <cfRule type="cellIs" dxfId="2525" priority="68442" stopIfTrue="1" operator="equal">
      <formula>0</formula>
    </cfRule>
  </conditionalFormatting>
  <conditionalFormatting sqref="O47">
    <cfRule type="cellIs" dxfId="2524" priority="68450" stopIfTrue="1" operator="equal">
      <formula>0</formula>
    </cfRule>
  </conditionalFormatting>
  <conditionalFormatting sqref="AH47">
    <cfRule type="cellIs" dxfId="2523" priority="68447" stopIfTrue="1" operator="equal">
      <formula>0</formula>
    </cfRule>
  </conditionalFormatting>
  <conditionalFormatting sqref="AA65:AF65 K65:L65 E65:H65 N65:O65 Q65">
    <cfRule type="cellIs" dxfId="2522" priority="68417" stopIfTrue="1" operator="equal">
      <formula>0</formula>
    </cfRule>
  </conditionalFormatting>
  <conditionalFormatting sqref="T65:Z65">
    <cfRule type="cellIs" dxfId="2521" priority="68416" stopIfTrue="1" operator="equal">
      <formula>0</formula>
    </cfRule>
  </conditionalFormatting>
  <conditionalFormatting sqref="R65">
    <cfRule type="cellIs" dxfId="2520" priority="68415" stopIfTrue="1" operator="equal">
      <formula>0</formula>
    </cfRule>
  </conditionalFormatting>
  <conditionalFormatting sqref="R83">
    <cfRule type="cellIs" dxfId="2519" priority="68410" stopIfTrue="1" operator="equal">
      <formula>0</formula>
    </cfRule>
  </conditionalFormatting>
  <conditionalFormatting sqref="E83:H83">
    <cfRule type="cellIs" dxfId="2518" priority="68409" stopIfTrue="1" operator="equal">
      <formula>0</formula>
    </cfRule>
  </conditionalFormatting>
  <conditionalFormatting sqref="K83">
    <cfRule type="cellIs" dxfId="2517" priority="68412" stopIfTrue="1" operator="equal">
      <formula>0</formula>
    </cfRule>
  </conditionalFormatting>
  <conditionalFormatting sqref="T83:AF83 L83 N83:O83 Q83">
    <cfRule type="cellIs" dxfId="2516" priority="68411" stopIfTrue="1" operator="equal">
      <formula>0</formula>
    </cfRule>
  </conditionalFormatting>
  <conditionalFormatting sqref="K52 E52:H52">
    <cfRule type="cellIs" dxfId="2515" priority="68406" stopIfTrue="1" operator="equal">
      <formula>0</formula>
    </cfRule>
  </conditionalFormatting>
  <conditionalFormatting sqref="N56">
    <cfRule type="cellIs" dxfId="2514" priority="68389" stopIfTrue="1" operator="equal">
      <formula>0</formula>
    </cfRule>
  </conditionalFormatting>
  <conditionalFormatting sqref="U56:W56">
    <cfRule type="cellIs" dxfId="2513" priority="68388" stopIfTrue="1" operator="equal">
      <formula>0</formula>
    </cfRule>
  </conditionalFormatting>
  <conditionalFormatting sqref="R56">
    <cfRule type="cellIs" dxfId="2512" priority="68387" stopIfTrue="1" operator="equal">
      <formula>0</formula>
    </cfRule>
  </conditionalFormatting>
  <conditionalFormatting sqref="Y52 L52 N52:O52 Q52:R52 T52 AA52:AF52">
    <cfRule type="cellIs" dxfId="2511" priority="68405" stopIfTrue="1" operator="equal">
      <formula>0</formula>
    </cfRule>
  </conditionalFormatting>
  <conditionalFormatting sqref="V56:W56 Y56:Z56">
    <cfRule type="cellIs" dxfId="2510" priority="68396" stopIfTrue="1" operator="equal">
      <formula>0</formula>
    </cfRule>
  </conditionalFormatting>
  <conditionalFormatting sqref="V52">
    <cfRule type="cellIs" dxfId="2509" priority="68404" stopIfTrue="1" operator="equal">
      <formula>0</formula>
    </cfRule>
  </conditionalFormatting>
  <conditionalFormatting sqref="Q142">
    <cfRule type="cellIs" dxfId="2508" priority="68096" stopIfTrue="1" operator="equal">
      <formula>0</formula>
    </cfRule>
  </conditionalFormatting>
  <conditionalFormatting sqref="E72:H72">
    <cfRule type="cellIs" dxfId="2507" priority="68370" stopIfTrue="1" operator="equal">
      <formula>0</formula>
    </cfRule>
  </conditionalFormatting>
  <conditionalFormatting sqref="AB56:AC56">
    <cfRule type="cellIs" dxfId="2506" priority="68382" stopIfTrue="1" operator="equal">
      <formula>0</formula>
    </cfRule>
  </conditionalFormatting>
  <conditionalFormatting sqref="X56">
    <cfRule type="cellIs" dxfId="2505" priority="68385" stopIfTrue="1" operator="equal">
      <formula>0</formula>
    </cfRule>
  </conditionalFormatting>
  <conditionalFormatting sqref="AA56">
    <cfRule type="cellIs" dxfId="2504" priority="68383" stopIfTrue="1" operator="equal">
      <formula>0</formula>
    </cfRule>
  </conditionalFormatting>
  <conditionalFormatting sqref="Y56:Z56">
    <cfRule type="cellIs" dxfId="2503" priority="68384" stopIfTrue="1" operator="equal">
      <formula>0</formula>
    </cfRule>
  </conditionalFormatting>
  <conditionalFormatting sqref="E56:H56">
    <cfRule type="cellIs" dxfId="2502" priority="68381" stopIfTrue="1" operator="equal">
      <formula>0</formula>
    </cfRule>
  </conditionalFormatting>
  <conditionalFormatting sqref="T56">
    <cfRule type="cellIs" dxfId="2501" priority="68386" stopIfTrue="1" operator="equal">
      <formula>0</formula>
    </cfRule>
  </conditionalFormatting>
  <conditionalFormatting sqref="E72:H72">
    <cfRule type="cellIs" dxfId="2500" priority="68373" stopIfTrue="1" operator="equal">
      <formula>0</formula>
    </cfRule>
  </conditionalFormatting>
  <conditionalFormatting sqref="R56 K56 E56:H56 T56:AF56">
    <cfRule type="cellIs" dxfId="2499" priority="68400" stopIfTrue="1" operator="equal">
      <formula>0</formula>
    </cfRule>
  </conditionalFormatting>
  <conditionalFormatting sqref="L56 N56:O56 Q56">
    <cfRule type="cellIs" dxfId="2498" priority="68399" stopIfTrue="1" operator="equal">
      <formula>0</formula>
    </cfRule>
  </conditionalFormatting>
  <conditionalFormatting sqref="AD56:AF56">
    <cfRule type="cellIs" dxfId="2497" priority="68392" stopIfTrue="1" operator="equal">
      <formula>0</formula>
    </cfRule>
  </conditionalFormatting>
  <conditionalFormatting sqref="U56">
    <cfRule type="cellIs" dxfId="2496" priority="68395" stopIfTrue="1" operator="equal">
      <formula>0</formula>
    </cfRule>
  </conditionalFormatting>
  <conditionalFormatting sqref="X72:Y72">
    <cfRule type="cellIs" dxfId="2495" priority="68368" stopIfTrue="1" operator="equal">
      <formula>0</formula>
    </cfRule>
  </conditionalFormatting>
  <conditionalFormatting sqref="E56:H56">
    <cfRule type="cellIs" dxfId="2494" priority="68398" stopIfTrue="1" operator="equal">
      <formula>0</formula>
    </cfRule>
  </conditionalFormatting>
  <conditionalFormatting sqref="K56:L56 AA56:AF56 N56:O56 Q56:R56 T56">
    <cfRule type="cellIs" dxfId="2493" priority="68397" stopIfTrue="1" operator="equal">
      <formula>0</formula>
    </cfRule>
  </conditionalFormatting>
  <conditionalFormatting sqref="X56">
    <cfRule type="cellIs" dxfId="2492" priority="68394" stopIfTrue="1" operator="equal">
      <formula>0</formula>
    </cfRule>
  </conditionalFormatting>
  <conditionalFormatting sqref="AC72:AF72">
    <cfRule type="cellIs" dxfId="2491" priority="68372" stopIfTrue="1" operator="equal">
      <formula>0</formula>
    </cfRule>
  </conditionalFormatting>
  <conditionalFormatting sqref="K72:L72 AA72:AB72 N72:O72 Q72:R72 T72">
    <cfRule type="cellIs" dxfId="2490" priority="68371" stopIfTrue="1" operator="equal">
      <formula>0</formula>
    </cfRule>
  </conditionalFormatting>
  <conditionalFormatting sqref="E84:H84">
    <cfRule type="cellIs" dxfId="2489" priority="68363" stopIfTrue="1" operator="equal">
      <formula>0</formula>
    </cfRule>
  </conditionalFormatting>
  <conditionalFormatting sqref="O56 Q56">
    <cfRule type="cellIs" dxfId="2488" priority="68391" stopIfTrue="1" operator="equal">
      <formula>0</formula>
    </cfRule>
  </conditionalFormatting>
  <conditionalFormatting sqref="K56">
    <cfRule type="cellIs" dxfId="2487" priority="68393" stopIfTrue="1" operator="equal">
      <formula>0</formula>
    </cfRule>
  </conditionalFormatting>
  <conditionalFormatting sqref="L56">
    <cfRule type="cellIs" dxfId="2486" priority="68390" stopIfTrue="1" operator="equal">
      <formula>0</formula>
    </cfRule>
  </conditionalFormatting>
  <conditionalFormatting sqref="K68:L68 G68:H68 N68:O68 Q68:R68 T68:AF68">
    <cfRule type="cellIs" dxfId="2485" priority="68376" stopIfTrue="1" operator="equal">
      <formula>0</formula>
    </cfRule>
  </conditionalFormatting>
  <conditionalFormatting sqref="L84:O84 AA84:AF84 Q84:R84 T84">
    <cfRule type="cellIs" dxfId="2484" priority="68365" stopIfTrue="1" operator="equal">
      <formula>0</formula>
    </cfRule>
  </conditionalFormatting>
  <conditionalFormatting sqref="U84:Z84">
    <cfRule type="cellIs" dxfId="2483" priority="68364" stopIfTrue="1" operator="equal">
      <formula>0</formula>
    </cfRule>
  </conditionalFormatting>
  <conditionalFormatting sqref="C49:C50">
    <cfRule type="cellIs" dxfId="2482" priority="68307" stopIfTrue="1" operator="equal">
      <formula>0</formula>
    </cfRule>
  </conditionalFormatting>
  <conditionalFormatting sqref="C53:C55">
    <cfRule type="cellIs" dxfId="2481" priority="68305" stopIfTrue="1" operator="equal">
      <formula>0</formula>
    </cfRule>
  </conditionalFormatting>
  <conditionalFormatting sqref="C57:C60">
    <cfRule type="cellIs" dxfId="2480" priority="68304" stopIfTrue="1" operator="equal">
      <formula>0</formula>
    </cfRule>
  </conditionalFormatting>
  <conditionalFormatting sqref="C62:C64">
    <cfRule type="cellIs" dxfId="2479" priority="68303" stopIfTrue="1" operator="equal">
      <formula>0</formula>
    </cfRule>
  </conditionalFormatting>
  <conditionalFormatting sqref="C66:C67">
    <cfRule type="cellIs" dxfId="2478" priority="68302" stopIfTrue="1" operator="equal">
      <formula>0</formula>
    </cfRule>
  </conditionalFormatting>
  <conditionalFormatting sqref="C69:C71">
    <cfRule type="cellIs" dxfId="2477" priority="68301" stopIfTrue="1" operator="equal">
      <formula>0</formula>
    </cfRule>
  </conditionalFormatting>
  <conditionalFormatting sqref="C73:C82">
    <cfRule type="cellIs" dxfId="2476" priority="68300" stopIfTrue="1" operator="equal">
      <formula>0</formula>
    </cfRule>
  </conditionalFormatting>
  <conditionalFormatting sqref="C85:C86">
    <cfRule type="cellIs" dxfId="2475" priority="68298" stopIfTrue="1" operator="equal">
      <formula>0</formula>
    </cfRule>
  </conditionalFormatting>
  <conditionalFormatting sqref="AH53:AH56">
    <cfRule type="cellIs" dxfId="2474" priority="68276" stopIfTrue="1" operator="equal">
      <formula>0</formula>
    </cfRule>
  </conditionalFormatting>
  <conditionalFormatting sqref="AH53:AH56">
    <cfRule type="cellIs" dxfId="2473" priority="68278" stopIfTrue="1" operator="equal">
      <formula>0</formula>
    </cfRule>
  </conditionalFormatting>
  <conditionalFormatting sqref="AH53:AH56">
    <cfRule type="cellIs" dxfId="2472" priority="68277" stopIfTrue="1" operator="equal">
      <formula>0</formula>
    </cfRule>
  </conditionalFormatting>
  <conditionalFormatting sqref="M51">
    <cfRule type="cellIs" dxfId="2471" priority="68260" stopIfTrue="1" operator="equal">
      <formula>0</formula>
    </cfRule>
  </conditionalFormatting>
  <conditionalFormatting sqref="M62:M63">
    <cfRule type="cellIs" dxfId="2470" priority="68257" stopIfTrue="1" operator="equal">
      <formula>0</formula>
    </cfRule>
  </conditionalFormatting>
  <conditionalFormatting sqref="P49">
    <cfRule type="cellIs" dxfId="2469" priority="68254" stopIfTrue="1" operator="equal">
      <formula>0</formula>
    </cfRule>
  </conditionalFormatting>
  <conditionalFormatting sqref="P50">
    <cfRule type="cellIs" dxfId="2468" priority="68253" stopIfTrue="1" operator="equal">
      <formula>0</formula>
    </cfRule>
  </conditionalFormatting>
  <conditionalFormatting sqref="P85:P86">
    <cfRule type="cellIs" dxfId="2467" priority="68249" stopIfTrue="1" operator="equal">
      <formula>0</formula>
    </cfRule>
  </conditionalFormatting>
  <conditionalFormatting sqref="P47">
    <cfRule type="cellIs" dxfId="2466" priority="68247" stopIfTrue="1" operator="equal">
      <formula>0</formula>
    </cfRule>
  </conditionalFormatting>
  <conditionalFormatting sqref="P48">
    <cfRule type="cellIs" dxfId="2465" priority="68246" stopIfTrue="1" operator="equal">
      <formula>0</formula>
    </cfRule>
  </conditionalFormatting>
  <conditionalFormatting sqref="P84">
    <cfRule type="cellIs" dxfId="2464" priority="68245" stopIfTrue="1" operator="equal">
      <formula>0</formula>
    </cfRule>
  </conditionalFormatting>
  <conditionalFormatting sqref="P51">
    <cfRule type="cellIs" dxfId="2463" priority="68244" stopIfTrue="1" operator="equal">
      <formula>0</formula>
    </cfRule>
  </conditionalFormatting>
  <conditionalFormatting sqref="P62:P63">
    <cfRule type="cellIs" dxfId="2462" priority="68241" stopIfTrue="1" operator="equal">
      <formula>0</formula>
    </cfRule>
  </conditionalFormatting>
  <conditionalFormatting sqref="S49">
    <cfRule type="cellIs" dxfId="2461" priority="68238" stopIfTrue="1" operator="equal">
      <formula>0</formula>
    </cfRule>
  </conditionalFormatting>
  <conditionalFormatting sqref="S50">
    <cfRule type="cellIs" dxfId="2460" priority="68237" stopIfTrue="1" operator="equal">
      <formula>0</formula>
    </cfRule>
  </conditionalFormatting>
  <conditionalFormatting sqref="S85:S86">
    <cfRule type="cellIs" dxfId="2459" priority="68233" stopIfTrue="1" operator="equal">
      <formula>0</formula>
    </cfRule>
  </conditionalFormatting>
  <conditionalFormatting sqref="S47">
    <cfRule type="cellIs" dxfId="2458" priority="68231" stopIfTrue="1" operator="equal">
      <formula>0</formula>
    </cfRule>
  </conditionalFormatting>
  <conditionalFormatting sqref="S48">
    <cfRule type="cellIs" dxfId="2457" priority="68230" stopIfTrue="1" operator="equal">
      <formula>0</formula>
    </cfRule>
  </conditionalFormatting>
  <conditionalFormatting sqref="S84">
    <cfRule type="cellIs" dxfId="2456" priority="68229" stopIfTrue="1" operator="equal">
      <formula>0</formula>
    </cfRule>
  </conditionalFormatting>
  <conditionalFormatting sqref="S51">
    <cfRule type="cellIs" dxfId="2455" priority="68228" stopIfTrue="1" operator="equal">
      <formula>0</formula>
    </cfRule>
  </conditionalFormatting>
  <conditionalFormatting sqref="S62:S63">
    <cfRule type="cellIs" dxfId="2454" priority="68225" stopIfTrue="1" operator="equal">
      <formula>0</formula>
    </cfRule>
  </conditionalFormatting>
  <conditionalFormatting sqref="J50">
    <cfRule type="cellIs" dxfId="2453" priority="68220" stopIfTrue="1" operator="equal">
      <formula>0</formula>
    </cfRule>
  </conditionalFormatting>
  <conditionalFormatting sqref="J47">
    <cfRule type="cellIs" dxfId="2452" priority="68219" stopIfTrue="1" operator="equal">
      <formula>0</formula>
    </cfRule>
  </conditionalFormatting>
  <conditionalFormatting sqref="J48">
    <cfRule type="cellIs" dxfId="2451" priority="68218" stopIfTrue="1" operator="equal">
      <formula>0</formula>
    </cfRule>
  </conditionalFormatting>
  <conditionalFormatting sqref="N102">
    <cfRule type="cellIs" dxfId="2450" priority="68095" stopIfTrue="1" operator="equal">
      <formula>0</formula>
    </cfRule>
  </conditionalFormatting>
  <conditionalFormatting sqref="Q102">
    <cfRule type="cellIs" dxfId="2449" priority="68094" stopIfTrue="1" operator="equal">
      <formula>0</formula>
    </cfRule>
  </conditionalFormatting>
  <conditionalFormatting sqref="Q62">
    <cfRule type="cellIs" dxfId="2448" priority="68092" stopIfTrue="1" operator="equal">
      <formula>0</formula>
    </cfRule>
  </conditionalFormatting>
  <conditionalFormatting sqref="X152">
    <cfRule type="cellIs" dxfId="2447" priority="67623" stopIfTrue="1" operator="equal">
      <formula>0</formula>
    </cfRule>
  </conditionalFormatting>
  <conditionalFormatting sqref="A247">
    <cfRule type="cellIs" dxfId="2446" priority="67372" stopIfTrue="1" operator="equal">
      <formula>0</formula>
    </cfRule>
  </conditionalFormatting>
  <conditionalFormatting sqref="B247">
    <cfRule type="cellIs" dxfId="2445" priority="67371" stopIfTrue="1" operator="equal">
      <formula>0</formula>
    </cfRule>
  </conditionalFormatting>
  <conditionalFormatting sqref="C48:D48">
    <cfRule type="cellIs" dxfId="2444" priority="67126" stopIfTrue="1" operator="equal">
      <formula>0</formula>
    </cfRule>
  </conditionalFormatting>
  <conditionalFormatting sqref="C51:D51">
    <cfRule type="cellIs" dxfId="2443" priority="67125" stopIfTrue="1" operator="equal">
      <formula>0</formula>
    </cfRule>
  </conditionalFormatting>
  <conditionalFormatting sqref="C52:D52">
    <cfRule type="cellIs" dxfId="2442" priority="67124" stopIfTrue="1" operator="equal">
      <formula>0</formula>
    </cfRule>
  </conditionalFormatting>
  <conditionalFormatting sqref="C56:D56">
    <cfRule type="cellIs" dxfId="2441" priority="67123" stopIfTrue="1" operator="equal">
      <formula>0</formula>
    </cfRule>
  </conditionalFormatting>
  <conditionalFormatting sqref="C61:D61">
    <cfRule type="cellIs" dxfId="2440" priority="67122" stopIfTrue="1" operator="equal">
      <formula>0</formula>
    </cfRule>
  </conditionalFormatting>
  <conditionalFormatting sqref="C65:D65">
    <cfRule type="cellIs" dxfId="2439" priority="67121" stopIfTrue="1" operator="equal">
      <formula>0</formula>
    </cfRule>
  </conditionalFormatting>
  <conditionalFormatting sqref="C68:D68">
    <cfRule type="cellIs" dxfId="2438" priority="67120" stopIfTrue="1" operator="equal">
      <formula>0</formula>
    </cfRule>
  </conditionalFormatting>
  <conditionalFormatting sqref="C72:D72">
    <cfRule type="cellIs" dxfId="2437" priority="67119" stopIfTrue="1" operator="equal">
      <formula>0</formula>
    </cfRule>
  </conditionalFormatting>
  <conditionalFormatting sqref="C83:D83">
    <cfRule type="cellIs" dxfId="2436" priority="67118" stopIfTrue="1" operator="equal">
      <formula>0</formula>
    </cfRule>
  </conditionalFormatting>
  <conditionalFormatting sqref="C84:D84">
    <cfRule type="cellIs" dxfId="2435" priority="67117" stopIfTrue="1" operator="equal">
      <formula>0</formula>
    </cfRule>
  </conditionalFormatting>
  <conditionalFormatting sqref="C87:D87">
    <cfRule type="cellIs" dxfId="2434" priority="67116" stopIfTrue="1" operator="equal">
      <formula>0</formula>
    </cfRule>
  </conditionalFormatting>
  <conditionalFormatting sqref="C88:D88">
    <cfRule type="cellIs" dxfId="2433" priority="67115" stopIfTrue="1" operator="equal">
      <formula>0</formula>
    </cfRule>
  </conditionalFormatting>
  <conditionalFormatting sqref="C91:D91">
    <cfRule type="cellIs" dxfId="2432" priority="67114" stopIfTrue="1" operator="equal">
      <formula>0</formula>
    </cfRule>
  </conditionalFormatting>
  <conditionalFormatting sqref="C92:D92">
    <cfRule type="cellIs" dxfId="2431" priority="67113" stopIfTrue="1" operator="equal">
      <formula>0</formula>
    </cfRule>
  </conditionalFormatting>
  <conditionalFormatting sqref="C96:D96">
    <cfRule type="cellIs" dxfId="2430" priority="67112" stopIfTrue="1" operator="equal">
      <formula>0</formula>
    </cfRule>
  </conditionalFormatting>
  <conditionalFormatting sqref="C101:D101">
    <cfRule type="cellIs" dxfId="2429" priority="67111" stopIfTrue="1" operator="equal">
      <formula>0</formula>
    </cfRule>
  </conditionalFormatting>
  <conditionalFormatting sqref="C105:D105">
    <cfRule type="cellIs" dxfId="2428" priority="67110" stopIfTrue="1" operator="equal">
      <formula>0</formula>
    </cfRule>
  </conditionalFormatting>
  <conditionalFormatting sqref="C108:D108">
    <cfRule type="cellIs" dxfId="2427" priority="67109" stopIfTrue="1" operator="equal">
      <formula>0</formula>
    </cfRule>
  </conditionalFormatting>
  <conditionalFormatting sqref="C112:D112">
    <cfRule type="cellIs" dxfId="2426" priority="67108" stopIfTrue="1" operator="equal">
      <formula>0</formula>
    </cfRule>
  </conditionalFormatting>
  <conditionalFormatting sqref="C123:D123">
    <cfRule type="cellIs" dxfId="2425" priority="67107" stopIfTrue="1" operator="equal">
      <formula>0</formula>
    </cfRule>
  </conditionalFormatting>
  <conditionalFormatting sqref="C124:D124">
    <cfRule type="cellIs" dxfId="2424" priority="67106" stopIfTrue="1" operator="equal">
      <formula>0</formula>
    </cfRule>
  </conditionalFormatting>
  <conditionalFormatting sqref="C127:D127">
    <cfRule type="cellIs" dxfId="2423" priority="67105" stopIfTrue="1" operator="equal">
      <formula>0</formula>
    </cfRule>
  </conditionalFormatting>
  <conditionalFormatting sqref="C128:D128">
    <cfRule type="cellIs" dxfId="2422" priority="67104" stopIfTrue="1" operator="equal">
      <formula>0</formula>
    </cfRule>
  </conditionalFormatting>
  <conditionalFormatting sqref="C131:D131">
    <cfRule type="cellIs" dxfId="2421" priority="67103" stopIfTrue="1" operator="equal">
      <formula>0</formula>
    </cfRule>
  </conditionalFormatting>
  <conditionalFormatting sqref="C132:D132">
    <cfRule type="cellIs" dxfId="2420" priority="67102" stopIfTrue="1" operator="equal">
      <formula>0</formula>
    </cfRule>
  </conditionalFormatting>
  <conditionalFormatting sqref="C136:D136">
    <cfRule type="cellIs" dxfId="2419" priority="67101" stopIfTrue="1" operator="equal">
      <formula>0</formula>
    </cfRule>
  </conditionalFormatting>
  <conditionalFormatting sqref="C141:D141">
    <cfRule type="cellIs" dxfId="2418" priority="67100" stopIfTrue="1" operator="equal">
      <formula>0</formula>
    </cfRule>
  </conditionalFormatting>
  <conditionalFormatting sqref="C145:D145">
    <cfRule type="cellIs" dxfId="2417" priority="67099" stopIfTrue="1" operator="equal">
      <formula>0</formula>
    </cfRule>
  </conditionalFormatting>
  <conditionalFormatting sqref="C148:D148">
    <cfRule type="cellIs" dxfId="2416" priority="67098" stopIfTrue="1" operator="equal">
      <formula>0</formula>
    </cfRule>
  </conditionalFormatting>
  <conditionalFormatting sqref="C152:D152">
    <cfRule type="cellIs" dxfId="2415" priority="67097" stopIfTrue="1" operator="equal">
      <formula>0</formula>
    </cfRule>
  </conditionalFormatting>
  <conditionalFormatting sqref="C163:D163">
    <cfRule type="cellIs" dxfId="2414" priority="67096" stopIfTrue="1" operator="equal">
      <formula>0</formula>
    </cfRule>
  </conditionalFormatting>
  <conditionalFormatting sqref="C164:D164">
    <cfRule type="cellIs" dxfId="2413" priority="67095" stopIfTrue="1" operator="equal">
      <formula>0</formula>
    </cfRule>
  </conditionalFormatting>
  <conditionalFormatting sqref="C167:D167">
    <cfRule type="cellIs" dxfId="2412" priority="67094" stopIfTrue="1" operator="equal">
      <formula>0</formula>
    </cfRule>
  </conditionalFormatting>
  <conditionalFormatting sqref="C168:D168">
    <cfRule type="cellIs" dxfId="2411" priority="67093" stopIfTrue="1" operator="equal">
      <formula>0</formula>
    </cfRule>
  </conditionalFormatting>
  <conditionalFormatting sqref="C171:D171">
    <cfRule type="cellIs" dxfId="2410" priority="67092" stopIfTrue="1" operator="equal">
      <formula>0</formula>
    </cfRule>
  </conditionalFormatting>
  <conditionalFormatting sqref="C172:D172">
    <cfRule type="cellIs" dxfId="2409" priority="67091" stopIfTrue="1" operator="equal">
      <formula>0</formula>
    </cfRule>
  </conditionalFormatting>
  <conditionalFormatting sqref="AH172">
    <cfRule type="cellIs" dxfId="2408" priority="67090" stopIfTrue="1" operator="equal">
      <formula>0</formula>
    </cfRule>
  </conditionalFormatting>
  <conditionalFormatting sqref="C176:D176">
    <cfRule type="cellIs" dxfId="2407" priority="67089" stopIfTrue="1" operator="equal">
      <formula>0</formula>
    </cfRule>
  </conditionalFormatting>
  <conditionalFormatting sqref="C181:D181">
    <cfRule type="cellIs" dxfId="2406" priority="67088" stopIfTrue="1" operator="equal">
      <formula>0</formula>
    </cfRule>
  </conditionalFormatting>
  <conditionalFormatting sqref="C185:D185">
    <cfRule type="cellIs" dxfId="2405" priority="67087" stopIfTrue="1" operator="equal">
      <formula>0</formula>
    </cfRule>
  </conditionalFormatting>
  <conditionalFormatting sqref="C188:D188">
    <cfRule type="cellIs" dxfId="2404" priority="67086" stopIfTrue="1" operator="equal">
      <formula>0</formula>
    </cfRule>
  </conditionalFormatting>
  <conditionalFormatting sqref="C192:D192">
    <cfRule type="cellIs" dxfId="2403" priority="67085" stopIfTrue="1" operator="equal">
      <formula>0</formula>
    </cfRule>
  </conditionalFormatting>
  <conditionalFormatting sqref="C212:D212">
    <cfRule type="cellIs" dxfId="2402" priority="67077" stopIfTrue="1" operator="equal">
      <formula>0</formula>
    </cfRule>
  </conditionalFormatting>
  <conditionalFormatting sqref="C203:D203">
    <cfRule type="cellIs" dxfId="2401" priority="67083" stopIfTrue="1" operator="equal">
      <formula>0</formula>
    </cfRule>
  </conditionalFormatting>
  <conditionalFormatting sqref="C204:D204">
    <cfRule type="cellIs" dxfId="2400" priority="67082" stopIfTrue="1" operator="equal">
      <formula>0</formula>
    </cfRule>
  </conditionalFormatting>
  <conditionalFormatting sqref="C207:D207">
    <cfRule type="cellIs" dxfId="2399" priority="67081" stopIfTrue="1" operator="equal">
      <formula>0</formula>
    </cfRule>
  </conditionalFormatting>
  <conditionalFormatting sqref="C208:D208">
    <cfRule type="cellIs" dxfId="2398" priority="67080" stopIfTrue="1" operator="equal">
      <formula>0</formula>
    </cfRule>
  </conditionalFormatting>
  <conditionalFormatting sqref="C211:D211">
    <cfRule type="cellIs" dxfId="2397" priority="67079" stopIfTrue="1" operator="equal">
      <formula>0</formula>
    </cfRule>
  </conditionalFormatting>
  <conditionalFormatting sqref="AH212">
    <cfRule type="cellIs" dxfId="2396" priority="67078" stopIfTrue="1" operator="equal">
      <formula>0</formula>
    </cfRule>
  </conditionalFormatting>
  <conditionalFormatting sqref="C216:D216">
    <cfRule type="cellIs" dxfId="2395" priority="67076" stopIfTrue="1" operator="equal">
      <formula>0</formula>
    </cfRule>
  </conditionalFormatting>
  <conditionalFormatting sqref="C247:D247">
    <cfRule type="cellIs" dxfId="2394" priority="67075" stopIfTrue="1" operator="equal">
      <formula>0</formula>
    </cfRule>
  </conditionalFormatting>
  <conditionalFormatting sqref="C248:D248">
    <cfRule type="cellIs" dxfId="2393" priority="67074" stopIfTrue="1" operator="equal">
      <formula>0</formula>
    </cfRule>
  </conditionalFormatting>
  <conditionalFormatting sqref="C221:D221">
    <cfRule type="cellIs" dxfId="2392" priority="67073" stopIfTrue="1" operator="equal">
      <formula>0</formula>
    </cfRule>
  </conditionalFormatting>
  <conditionalFormatting sqref="C225:D225">
    <cfRule type="cellIs" dxfId="2391" priority="67072" stopIfTrue="1" operator="equal">
      <formula>0</formula>
    </cfRule>
  </conditionalFormatting>
  <conditionalFormatting sqref="C228:D228">
    <cfRule type="cellIs" dxfId="2390" priority="67071" stopIfTrue="1" operator="equal">
      <formula>0</formula>
    </cfRule>
  </conditionalFormatting>
  <conditionalFormatting sqref="C262:D262">
    <cfRule type="cellIs" dxfId="2389" priority="67062" stopIfTrue="1" operator="equal">
      <formula>0</formula>
    </cfRule>
  </conditionalFormatting>
  <conditionalFormatting sqref="C232:D232">
    <cfRule type="cellIs" dxfId="2388" priority="67069" stopIfTrue="1" operator="equal">
      <formula>0</formula>
    </cfRule>
  </conditionalFormatting>
  <conditionalFormatting sqref="C243:D243">
    <cfRule type="cellIs" dxfId="2387" priority="67068" stopIfTrue="1" operator="equal">
      <formula>0</formula>
    </cfRule>
  </conditionalFormatting>
  <conditionalFormatting sqref="C244:D244">
    <cfRule type="cellIs" dxfId="2386" priority="67067" stopIfTrue="1" operator="equal">
      <formula>0</formula>
    </cfRule>
  </conditionalFormatting>
  <conditionalFormatting sqref="AH253">
    <cfRule type="cellIs" dxfId="2385" priority="67066" stopIfTrue="1" operator="equal">
      <formula>0</formula>
    </cfRule>
  </conditionalFormatting>
  <conditionalFormatting sqref="C251:D251">
    <cfRule type="cellIs" dxfId="2384" priority="67065" stopIfTrue="1" operator="equal">
      <formula>0</formula>
    </cfRule>
  </conditionalFormatting>
  <conditionalFormatting sqref="C253:D253">
    <cfRule type="cellIs" dxfId="2383" priority="67064" stopIfTrue="1" operator="equal">
      <formula>0</formula>
    </cfRule>
  </conditionalFormatting>
  <conditionalFormatting sqref="C257:D257">
    <cfRule type="cellIs" dxfId="2382" priority="67063" stopIfTrue="1" operator="equal">
      <formula>0</formula>
    </cfRule>
  </conditionalFormatting>
  <conditionalFormatting sqref="C266:D266">
    <cfRule type="cellIs" dxfId="2381" priority="67061" stopIfTrue="1" operator="equal">
      <formula>0</formula>
    </cfRule>
  </conditionalFormatting>
  <conditionalFormatting sqref="C269:D269">
    <cfRule type="cellIs" dxfId="2380" priority="67060" stopIfTrue="1" operator="equal">
      <formula>0</formula>
    </cfRule>
  </conditionalFormatting>
  <conditionalFormatting sqref="C273:D273">
    <cfRule type="cellIs" dxfId="2379" priority="67059" stopIfTrue="1" operator="equal">
      <formula>0</formula>
    </cfRule>
  </conditionalFormatting>
  <conditionalFormatting sqref="AH273">
    <cfRule type="cellIs" dxfId="2378" priority="67058" stopIfTrue="1" operator="equal">
      <formula>0</formula>
    </cfRule>
  </conditionalFormatting>
  <conditionalFormatting sqref="C284:D284">
    <cfRule type="cellIs" dxfId="2377" priority="67057" stopIfTrue="1" operator="equal">
      <formula>0</formula>
    </cfRule>
  </conditionalFormatting>
  <conditionalFormatting sqref="C285:D285">
    <cfRule type="cellIs" dxfId="2376" priority="67056" stopIfTrue="1" operator="equal">
      <formula>0</formula>
    </cfRule>
  </conditionalFormatting>
  <conditionalFormatting sqref="AH232">
    <cfRule type="cellIs" dxfId="2375" priority="67055" stopIfTrue="1" operator="equal">
      <formula>0</formula>
    </cfRule>
  </conditionalFormatting>
  <conditionalFormatting sqref="AH192">
    <cfRule type="cellIs" dxfId="2374" priority="67054" stopIfTrue="1" operator="equal">
      <formula>0</formula>
    </cfRule>
  </conditionalFormatting>
  <conditionalFormatting sqref="AH152">
    <cfRule type="cellIs" dxfId="2373" priority="67053" stopIfTrue="1" operator="equal">
      <formula>0</formula>
    </cfRule>
  </conditionalFormatting>
  <conditionalFormatting sqref="AH112">
    <cfRule type="cellIs" dxfId="2372" priority="67052" stopIfTrue="1" operator="equal">
      <formula>0</formula>
    </cfRule>
  </conditionalFormatting>
  <conditionalFormatting sqref="AH7">
    <cfRule type="cellIs" dxfId="2371" priority="67048" stopIfTrue="1" operator="equal">
      <formula>0</formula>
    </cfRule>
  </conditionalFormatting>
  <conditionalFormatting sqref="AH72">
    <cfRule type="cellIs" dxfId="2370" priority="67050" stopIfTrue="1" operator="equal">
      <formula>0</formula>
    </cfRule>
  </conditionalFormatting>
  <conditionalFormatting sqref="AH11">
    <cfRule type="cellIs" dxfId="2369" priority="67047" stopIfTrue="1" operator="equal">
      <formula>0</formula>
    </cfRule>
  </conditionalFormatting>
  <conditionalFormatting sqref="AH32">
    <cfRule type="cellIs" dxfId="2368" priority="67046" stopIfTrue="1" operator="equal">
      <formula>0</formula>
    </cfRule>
  </conditionalFormatting>
  <conditionalFormatting sqref="C47:D47">
    <cfRule type="cellIs" dxfId="2367" priority="67045" stopIfTrue="1" operator="equal">
      <formula>0</formula>
    </cfRule>
  </conditionalFormatting>
  <conditionalFormatting sqref="N62">
    <cfRule type="cellIs" dxfId="2366" priority="67044" stopIfTrue="1" operator="equal">
      <formula>0</formula>
    </cfRule>
  </conditionalFormatting>
  <conditionalFormatting sqref="J152">
    <cfRule type="cellIs" dxfId="2365" priority="67043" stopIfTrue="1" operator="equal">
      <formula>0</formula>
    </cfRule>
  </conditionalFormatting>
  <conditionalFormatting sqref="J192">
    <cfRule type="cellIs" dxfId="2364" priority="67042" stopIfTrue="1" operator="equal">
      <formula>0</formula>
    </cfRule>
  </conditionalFormatting>
  <conditionalFormatting sqref="U92">
    <cfRule type="cellIs" dxfId="2363" priority="66638" stopIfTrue="1" operator="equal">
      <formula>0</formula>
    </cfRule>
  </conditionalFormatting>
  <conditionalFormatting sqref="X132:Y132">
    <cfRule type="cellIs" dxfId="2362" priority="66635" stopIfTrue="1" operator="equal">
      <formula>0</formula>
    </cfRule>
  </conditionalFormatting>
  <conditionalFormatting sqref="V132">
    <cfRule type="cellIs" dxfId="2361" priority="66634" stopIfTrue="1" operator="equal">
      <formula>0</formula>
    </cfRule>
  </conditionalFormatting>
  <conditionalFormatting sqref="U132">
    <cfRule type="cellIs" dxfId="2360" priority="66633" stopIfTrue="1" operator="equal">
      <formula>0</formula>
    </cfRule>
  </conditionalFormatting>
  <conditionalFormatting sqref="W152">
    <cfRule type="cellIs" dxfId="2359" priority="66622" stopIfTrue="1" operator="equal">
      <formula>0</formula>
    </cfRule>
  </conditionalFormatting>
  <conditionalFormatting sqref="W132">
    <cfRule type="cellIs" dxfId="2358" priority="66621" stopIfTrue="1" operator="equal">
      <formula>0</formula>
    </cfRule>
  </conditionalFormatting>
  <conditionalFormatting sqref="W112">
    <cfRule type="cellIs" dxfId="2357" priority="66620" stopIfTrue="1" operator="equal">
      <formula>0</formula>
    </cfRule>
  </conditionalFormatting>
  <conditionalFormatting sqref="W92">
    <cfRule type="cellIs" dxfId="2356" priority="66619" stopIfTrue="1" operator="equal">
      <formula>0</formula>
    </cfRule>
  </conditionalFormatting>
  <conditionalFormatting sqref="W72">
    <cfRule type="cellIs" dxfId="2355" priority="66618" stopIfTrue="1" operator="equal">
      <formula>0</formula>
    </cfRule>
  </conditionalFormatting>
  <conditionalFormatting sqref="Z92">
    <cfRule type="cellIs" dxfId="2354" priority="66617" stopIfTrue="1" operator="equal">
      <formula>0</formula>
    </cfRule>
  </conditionalFormatting>
  <conditionalFormatting sqref="Z72">
    <cfRule type="cellIs" dxfId="2353" priority="66616" stopIfTrue="1" operator="equal">
      <formula>0</formula>
    </cfRule>
  </conditionalFormatting>
  <conditionalFormatting sqref="Z192 Z152 Z132">
    <cfRule type="cellIs" dxfId="2352" priority="66612" stopIfTrue="1" operator="equal">
      <formula>0</formula>
    </cfRule>
  </conditionalFormatting>
  <conditionalFormatting sqref="X172:Y172">
    <cfRule type="cellIs" dxfId="2351" priority="66611" stopIfTrue="1" operator="equal">
      <formula>0</formula>
    </cfRule>
  </conditionalFormatting>
  <conditionalFormatting sqref="V172">
    <cfRule type="cellIs" dxfId="2350" priority="66610" stopIfTrue="1" operator="equal">
      <formula>0</formula>
    </cfRule>
  </conditionalFormatting>
  <conditionalFormatting sqref="U172">
    <cfRule type="cellIs" dxfId="2349" priority="66609" stopIfTrue="1" operator="equal">
      <formula>0</formula>
    </cfRule>
  </conditionalFormatting>
  <conditionalFormatting sqref="W172">
    <cfRule type="cellIs" dxfId="2348" priority="66608" stopIfTrue="1" operator="equal">
      <formula>0</formula>
    </cfRule>
  </conditionalFormatting>
  <conditionalFormatting sqref="Z172">
    <cfRule type="cellIs" dxfId="2347" priority="66607" stopIfTrue="1" operator="equal">
      <formula>0</formula>
    </cfRule>
  </conditionalFormatting>
  <conditionalFormatting sqref="X212:Y212">
    <cfRule type="cellIs" dxfId="2346" priority="66606" stopIfTrue="1" operator="equal">
      <formula>0</formula>
    </cfRule>
  </conditionalFormatting>
  <conditionalFormatting sqref="V212">
    <cfRule type="cellIs" dxfId="2345" priority="66605" stopIfTrue="1" operator="equal">
      <formula>0</formula>
    </cfRule>
  </conditionalFormatting>
  <conditionalFormatting sqref="U212">
    <cfRule type="cellIs" dxfId="2344" priority="66604" stopIfTrue="1" operator="equal">
      <formula>0</formula>
    </cfRule>
  </conditionalFormatting>
  <conditionalFormatting sqref="W212">
    <cfRule type="cellIs" dxfId="2343" priority="66603" stopIfTrue="1" operator="equal">
      <formula>0</formula>
    </cfRule>
  </conditionalFormatting>
  <conditionalFormatting sqref="Z212">
    <cfRule type="cellIs" dxfId="2342" priority="66602" stopIfTrue="1" operator="equal">
      <formula>0</formula>
    </cfRule>
  </conditionalFormatting>
  <conditionalFormatting sqref="X52">
    <cfRule type="cellIs" dxfId="2341" priority="65671" stopIfTrue="1" operator="equal">
      <formula>0</formula>
    </cfRule>
  </conditionalFormatting>
  <conditionalFormatting sqref="U52">
    <cfRule type="cellIs" dxfId="2340" priority="65669" stopIfTrue="1" operator="equal">
      <formula>0</formula>
    </cfRule>
  </conditionalFormatting>
  <conditionalFormatting sqref="R60">
    <cfRule type="cellIs" dxfId="2339" priority="63244" stopIfTrue="1" operator="equal">
      <formula>0</formula>
    </cfRule>
  </conditionalFormatting>
  <conditionalFormatting sqref="R60">
    <cfRule type="cellIs" dxfId="2338" priority="63245" stopIfTrue="1" operator="equal">
      <formula>0</formula>
    </cfRule>
  </conditionalFormatting>
  <conditionalFormatting sqref="T60">
    <cfRule type="cellIs" dxfId="2337" priority="61683" stopIfTrue="1" operator="equal">
      <formula>0</formula>
    </cfRule>
  </conditionalFormatting>
  <conditionalFormatting sqref="R78">
    <cfRule type="cellIs" dxfId="2336" priority="11232" stopIfTrue="1" operator="equal">
      <formula>0</formula>
    </cfRule>
  </conditionalFormatting>
  <conditionalFormatting sqref="T78">
    <cfRule type="cellIs" dxfId="2335" priority="11231" stopIfTrue="1" operator="equal">
      <formula>0</formula>
    </cfRule>
  </conditionalFormatting>
  <conditionalFormatting sqref="W52">
    <cfRule type="cellIs" dxfId="2334" priority="9232" stopIfTrue="1" operator="equal">
      <formula>0</formula>
    </cfRule>
  </conditionalFormatting>
  <conditionalFormatting sqref="Z52">
    <cfRule type="cellIs" dxfId="2333" priority="1693" stopIfTrue="1" operator="equal">
      <formula>0</formula>
    </cfRule>
  </conditionalFormatting>
  <conditionalFormatting sqref="A120">
    <cfRule type="cellIs" dxfId="2332" priority="1327" stopIfTrue="1" operator="equal">
      <formula>0</formula>
    </cfRule>
  </conditionalFormatting>
  <conditionalFormatting sqref="B120">
    <cfRule type="cellIs" dxfId="2331" priority="1326" stopIfTrue="1" operator="equal">
      <formula>0</formula>
    </cfRule>
  </conditionalFormatting>
  <conditionalFormatting sqref="A120:B120">
    <cfRule type="cellIs" dxfId="2330" priority="1328" stopIfTrue="1" operator="equal">
      <formula>0</formula>
    </cfRule>
  </conditionalFormatting>
  <conditionalFormatting sqref="B80">
    <cfRule type="cellIs" dxfId="2329" priority="1293" stopIfTrue="1" operator="equal">
      <formula>0</formula>
    </cfRule>
  </conditionalFormatting>
  <conditionalFormatting sqref="B80">
    <cfRule type="cellIs" dxfId="2328" priority="1294" stopIfTrue="1" operator="equal">
      <formula>0</formula>
    </cfRule>
  </conditionalFormatting>
  <conditionalFormatting sqref="A80">
    <cfRule type="cellIs" dxfId="2327" priority="1280" stopIfTrue="1" operator="equal">
      <formula>0</formula>
    </cfRule>
  </conditionalFormatting>
  <conditionalFormatting sqref="A80">
    <cfRule type="cellIs" dxfId="2326" priority="1281" stopIfTrue="1" operator="equal">
      <formula>0</formula>
    </cfRule>
  </conditionalFormatting>
  <conditionalFormatting sqref="B47">
    <cfRule type="cellIs" dxfId="2325" priority="1256" stopIfTrue="1" operator="equal">
      <formula>0</formula>
    </cfRule>
  </conditionalFormatting>
  <conditionalFormatting sqref="B47">
    <cfRule type="cellIs" dxfId="2324" priority="1255" stopIfTrue="1" operator="equal">
      <formula>0</formula>
    </cfRule>
  </conditionalFormatting>
  <conditionalFormatting sqref="A47">
    <cfRule type="cellIs" dxfId="2323" priority="1253" stopIfTrue="1" operator="equal">
      <formula>0</formula>
    </cfRule>
  </conditionalFormatting>
  <conditionalFormatting sqref="A47">
    <cfRule type="cellIs" dxfId="2322" priority="1252" stopIfTrue="1" operator="equal">
      <formula>0</formula>
    </cfRule>
  </conditionalFormatting>
  <conditionalFormatting sqref="A47">
    <cfRule type="cellIs" dxfId="2321" priority="1254" stopIfTrue="1" operator="equal">
      <formula>0</formula>
    </cfRule>
  </conditionalFormatting>
  <conditionalFormatting sqref="A57">
    <cfRule type="cellIs" dxfId="2320" priority="1209" stopIfTrue="1" operator="equal">
      <formula>0</formula>
    </cfRule>
  </conditionalFormatting>
  <conditionalFormatting sqref="B54">
    <cfRule type="cellIs" dxfId="2319" priority="1179" stopIfTrue="1" operator="equal">
      <formula>0</formula>
    </cfRule>
  </conditionalFormatting>
  <conditionalFormatting sqref="B49">
    <cfRule type="cellIs" dxfId="2318" priority="1174" stopIfTrue="1" operator="equal">
      <formula>0</formula>
    </cfRule>
  </conditionalFormatting>
  <conditionalFormatting sqref="B49">
    <cfRule type="cellIs" dxfId="2317" priority="1175" stopIfTrue="1" operator="equal">
      <formula>0</formula>
    </cfRule>
  </conditionalFormatting>
  <conditionalFormatting sqref="B54">
    <cfRule type="cellIs" dxfId="2316" priority="1178" stopIfTrue="1" operator="equal">
      <formula>0</formula>
    </cfRule>
  </conditionalFormatting>
  <conditionalFormatting sqref="B49">
    <cfRule type="cellIs" dxfId="2315" priority="1176" stopIfTrue="1" operator="equal">
      <formula>0</formula>
    </cfRule>
  </conditionalFormatting>
  <conditionalFormatting sqref="B55">
    <cfRule type="cellIs" dxfId="2314" priority="1173" stopIfTrue="1" operator="equal">
      <formula>0</formula>
    </cfRule>
  </conditionalFormatting>
  <conditionalFormatting sqref="A57">
    <cfRule type="cellIs" dxfId="2313" priority="1210" stopIfTrue="1" operator="equal">
      <formula>0</formula>
    </cfRule>
  </conditionalFormatting>
  <conditionalFormatting sqref="B53">
    <cfRule type="cellIs" dxfId="2312" priority="1215" stopIfTrue="1" operator="equal">
      <formula>0</formula>
    </cfRule>
  </conditionalFormatting>
  <conditionalFormatting sqref="B53">
    <cfRule type="cellIs" dxfId="2311" priority="1187" stopIfTrue="1" operator="equal">
      <formula>0</formula>
    </cfRule>
  </conditionalFormatting>
  <conditionalFormatting sqref="A53:B53 A56">
    <cfRule type="cellIs" dxfId="2310" priority="1185" stopIfTrue="1" operator="equal">
      <formula>0</formula>
    </cfRule>
  </conditionalFormatting>
  <conditionalFormatting sqref="A56">
    <cfRule type="cellIs" dxfId="2309" priority="1184" stopIfTrue="1" operator="equal">
      <formula>0</formula>
    </cfRule>
  </conditionalFormatting>
  <conditionalFormatting sqref="B56:B57">
    <cfRule type="cellIs" dxfId="2308" priority="1182" stopIfTrue="1" operator="equal">
      <formula>0</formula>
    </cfRule>
  </conditionalFormatting>
  <conditionalFormatting sqref="A55">
    <cfRule type="cellIs" dxfId="2307" priority="1183" stopIfTrue="1" operator="equal">
      <formula>0</formula>
    </cfRule>
  </conditionalFormatting>
  <conditionalFormatting sqref="A57">
    <cfRule type="cellIs" dxfId="2306" priority="1181" stopIfTrue="1" operator="equal">
      <formula>0</formula>
    </cfRule>
  </conditionalFormatting>
  <conditionalFormatting sqref="A53 A56">
    <cfRule type="cellIs" dxfId="2305" priority="1186" stopIfTrue="1" operator="equal">
      <formula>0</formula>
    </cfRule>
  </conditionalFormatting>
  <conditionalFormatting sqref="A59:B59">
    <cfRule type="cellIs" dxfId="2304" priority="1168" stopIfTrue="1" operator="equal">
      <formula>0</formula>
    </cfRule>
  </conditionalFormatting>
  <conditionalFormatting sqref="A48">
    <cfRule type="cellIs" dxfId="2303" priority="1198" stopIfTrue="1" operator="equal">
      <formula>0</formula>
    </cfRule>
  </conditionalFormatting>
  <conditionalFormatting sqref="B48">
    <cfRule type="cellIs" dxfId="2302" priority="1199" stopIfTrue="1" operator="equal">
      <formula>0</formula>
    </cfRule>
  </conditionalFormatting>
  <conditionalFormatting sqref="A51:B51">
    <cfRule type="cellIs" dxfId="2301" priority="1197" stopIfTrue="1" operator="equal">
      <formula>0</formula>
    </cfRule>
  </conditionalFormatting>
  <conditionalFormatting sqref="A50:B50 A49">
    <cfRule type="cellIs" dxfId="2300" priority="1196" stopIfTrue="1" operator="equal">
      <formula>0</formula>
    </cfRule>
  </conditionalFormatting>
  <conditionalFormatting sqref="A52">
    <cfRule type="cellIs" dxfId="2299" priority="1194" stopIfTrue="1" operator="equal">
      <formula>0</formula>
    </cfRule>
  </conditionalFormatting>
  <conditionalFormatting sqref="B52">
    <cfRule type="cellIs" dxfId="2298" priority="1195" stopIfTrue="1" operator="equal">
      <formula>0</formula>
    </cfRule>
  </conditionalFormatting>
  <conditionalFormatting sqref="B56:B57">
    <cfRule type="cellIs" dxfId="2297" priority="1208" stopIfTrue="1" operator="equal">
      <formula>0</formula>
    </cfRule>
  </conditionalFormatting>
  <conditionalFormatting sqref="B52">
    <cfRule type="cellIs" dxfId="2296" priority="1188" stopIfTrue="1" operator="equal">
      <formula>0</formula>
    </cfRule>
  </conditionalFormatting>
  <conditionalFormatting sqref="A53 A56">
    <cfRule type="cellIs" dxfId="2295" priority="1214" stopIfTrue="1" operator="equal">
      <formula>0</formula>
    </cfRule>
  </conditionalFormatting>
  <conditionalFormatting sqref="A53:B53 A56">
    <cfRule type="cellIs" dxfId="2294" priority="1213" stopIfTrue="1" operator="equal">
      <formula>0</formula>
    </cfRule>
  </conditionalFormatting>
  <conditionalFormatting sqref="A55">
    <cfRule type="cellIs" dxfId="2293" priority="1211" stopIfTrue="1" operator="equal">
      <formula>0</formula>
    </cfRule>
  </conditionalFormatting>
  <conditionalFormatting sqref="A56">
    <cfRule type="cellIs" dxfId="2292" priority="1212" stopIfTrue="1" operator="equal">
      <formula>0</formula>
    </cfRule>
  </conditionalFormatting>
  <conditionalFormatting sqref="A57">
    <cfRule type="cellIs" dxfId="2291" priority="1200" stopIfTrue="1" operator="equal">
      <formula>0</formula>
    </cfRule>
  </conditionalFormatting>
  <conditionalFormatting sqref="B56:B57">
    <cfRule type="cellIs" dxfId="2290" priority="1202" stopIfTrue="1" operator="equal">
      <formula>0</formula>
    </cfRule>
  </conditionalFormatting>
  <conditionalFormatting sqref="A57">
    <cfRule type="cellIs" dxfId="2289" priority="1201" stopIfTrue="1" operator="equal">
      <formula>0</formula>
    </cfRule>
  </conditionalFormatting>
  <conditionalFormatting sqref="A53:B53 A56">
    <cfRule type="cellIs" dxfId="2288" priority="1205" stopIfTrue="1" operator="equal">
      <formula>0</formula>
    </cfRule>
  </conditionalFormatting>
  <conditionalFormatting sqref="A56">
    <cfRule type="cellIs" dxfId="2287" priority="1204" stopIfTrue="1" operator="equal">
      <formula>0</formula>
    </cfRule>
  </conditionalFormatting>
  <conditionalFormatting sqref="A55">
    <cfRule type="cellIs" dxfId="2286" priority="1203" stopIfTrue="1" operator="equal">
      <formula>0</formula>
    </cfRule>
  </conditionalFormatting>
  <conditionalFormatting sqref="B53">
    <cfRule type="cellIs" dxfId="2285" priority="1207" stopIfTrue="1" operator="equal">
      <formula>0</formula>
    </cfRule>
  </conditionalFormatting>
  <conditionalFormatting sqref="A53 A56">
    <cfRule type="cellIs" dxfId="2284" priority="1206" stopIfTrue="1" operator="equal">
      <formula>0</formula>
    </cfRule>
  </conditionalFormatting>
  <conditionalFormatting sqref="A48">
    <cfRule type="cellIs" dxfId="2283" priority="1192" stopIfTrue="1" operator="equal">
      <formula>0</formula>
    </cfRule>
  </conditionalFormatting>
  <conditionalFormatting sqref="B48">
    <cfRule type="cellIs" dxfId="2282" priority="1193" stopIfTrue="1" operator="equal">
      <formula>0</formula>
    </cfRule>
  </conditionalFormatting>
  <conditionalFormatting sqref="A50:B50 A49">
    <cfRule type="cellIs" dxfId="2281" priority="1191" stopIfTrue="1" operator="equal">
      <formula>0</formula>
    </cfRule>
  </conditionalFormatting>
  <conditionalFormatting sqref="A57">
    <cfRule type="cellIs" dxfId="2280" priority="1180" stopIfTrue="1" operator="equal">
      <formula>0</formula>
    </cfRule>
  </conditionalFormatting>
  <conditionalFormatting sqref="A51:B51">
    <cfRule type="cellIs" dxfId="2279" priority="1190" stopIfTrue="1" operator="equal">
      <formula>0</formula>
    </cfRule>
  </conditionalFormatting>
  <conditionalFormatting sqref="A52">
    <cfRule type="cellIs" dxfId="2278" priority="1189" stopIfTrue="1" operator="equal">
      <formula>0</formula>
    </cfRule>
  </conditionalFormatting>
  <conditionalFormatting sqref="B54">
    <cfRule type="cellIs" dxfId="2277" priority="1177" stopIfTrue="1" operator="equal">
      <formula>0</formula>
    </cfRule>
  </conditionalFormatting>
  <conditionalFormatting sqref="B55">
    <cfRule type="cellIs" dxfId="2276" priority="1171" stopIfTrue="1" operator="equal">
      <formula>0</formula>
    </cfRule>
  </conditionalFormatting>
  <conditionalFormatting sqref="B55">
    <cfRule type="cellIs" dxfId="2275" priority="1172" stopIfTrue="1" operator="equal">
      <formula>0</formula>
    </cfRule>
  </conditionalFormatting>
  <conditionalFormatting sqref="A59:B59">
    <cfRule type="cellIs" dxfId="2274" priority="1167" stopIfTrue="1" operator="equal">
      <formula>0</formula>
    </cfRule>
  </conditionalFormatting>
  <conditionalFormatting sqref="A59:B59">
    <cfRule type="cellIs" dxfId="2273" priority="1170" stopIfTrue="1" operator="equal">
      <formula>0</formula>
    </cfRule>
  </conditionalFormatting>
  <conditionalFormatting sqref="A59:B59">
    <cfRule type="cellIs" dxfId="2272" priority="1169" stopIfTrue="1" operator="equal">
      <formula>0</formula>
    </cfRule>
  </conditionalFormatting>
  <conditionalFormatting sqref="A54">
    <cfRule type="cellIs" dxfId="2271" priority="1166" stopIfTrue="1" operator="equal">
      <formula>0</formula>
    </cfRule>
  </conditionalFormatting>
  <conditionalFormatting sqref="A54">
    <cfRule type="cellIs" dxfId="2270" priority="1165" stopIfTrue="1" operator="equal">
      <formula>0</formula>
    </cfRule>
  </conditionalFormatting>
  <conditionalFormatting sqref="A54">
    <cfRule type="cellIs" dxfId="2269" priority="1164" stopIfTrue="1" operator="equal">
      <formula>0</formula>
    </cfRule>
  </conditionalFormatting>
  <conditionalFormatting sqref="A58">
    <cfRule type="cellIs" dxfId="2268" priority="1161" stopIfTrue="1" operator="equal">
      <formula>0</formula>
    </cfRule>
  </conditionalFormatting>
  <conditionalFormatting sqref="A58">
    <cfRule type="cellIs" dxfId="2267" priority="1163" stopIfTrue="1" operator="equal">
      <formula>0</formula>
    </cfRule>
  </conditionalFormatting>
  <conditionalFormatting sqref="A58">
    <cfRule type="cellIs" dxfId="2266" priority="1162" stopIfTrue="1" operator="equal">
      <formula>0</formula>
    </cfRule>
  </conditionalFormatting>
  <conditionalFormatting sqref="B58">
    <cfRule type="cellIs" dxfId="2265" priority="1158" stopIfTrue="1" operator="equal">
      <formula>0</formula>
    </cfRule>
  </conditionalFormatting>
  <conditionalFormatting sqref="B58">
    <cfRule type="cellIs" dxfId="2264" priority="1160" stopIfTrue="1" operator="equal">
      <formula>0</formula>
    </cfRule>
  </conditionalFormatting>
  <conditionalFormatting sqref="B58">
    <cfRule type="cellIs" dxfId="2263" priority="1159" stopIfTrue="1" operator="equal">
      <formula>0</formula>
    </cfRule>
  </conditionalFormatting>
  <conditionalFormatting sqref="B61">
    <cfRule type="cellIs" dxfId="2262" priority="1155" stopIfTrue="1" operator="equal">
      <formula>0</formula>
    </cfRule>
  </conditionalFormatting>
  <conditionalFormatting sqref="B61">
    <cfRule type="cellIs" dxfId="2261" priority="1153" stopIfTrue="1" operator="equal">
      <formula>0</formula>
    </cfRule>
  </conditionalFormatting>
  <conditionalFormatting sqref="A61">
    <cfRule type="cellIs" dxfId="2260" priority="1154" stopIfTrue="1" operator="equal">
      <formula>0</formula>
    </cfRule>
  </conditionalFormatting>
  <conditionalFormatting sqref="B63">
    <cfRule type="cellIs" dxfId="2259" priority="1152" stopIfTrue="1" operator="equal">
      <formula>0</formula>
    </cfRule>
  </conditionalFormatting>
  <conditionalFormatting sqref="B62">
    <cfRule type="cellIs" dxfId="2258" priority="1148" stopIfTrue="1" operator="equal">
      <formula>0</formula>
    </cfRule>
  </conditionalFormatting>
  <conditionalFormatting sqref="B62">
    <cfRule type="cellIs" dxfId="2257" priority="1146" stopIfTrue="1" operator="equal">
      <formula>0</formula>
    </cfRule>
  </conditionalFormatting>
  <conditionalFormatting sqref="B61">
    <cfRule type="cellIs" dxfId="2256" priority="1150" stopIfTrue="1" operator="equal">
      <formula>0</formula>
    </cfRule>
  </conditionalFormatting>
  <conditionalFormatting sqref="B63">
    <cfRule type="cellIs" dxfId="2255" priority="1149" stopIfTrue="1" operator="equal">
      <formula>0</formula>
    </cfRule>
  </conditionalFormatting>
  <conditionalFormatting sqref="A61">
    <cfRule type="cellIs" dxfId="2254" priority="1151" stopIfTrue="1" operator="equal">
      <formula>0</formula>
    </cfRule>
  </conditionalFormatting>
  <conditionalFormatting sqref="B63">
    <cfRule type="cellIs" dxfId="2253" priority="1157" stopIfTrue="1" operator="equal">
      <formula>0</formula>
    </cfRule>
  </conditionalFormatting>
  <conditionalFormatting sqref="A61">
    <cfRule type="cellIs" dxfId="2252" priority="1156" stopIfTrue="1" operator="equal">
      <formula>0</formula>
    </cfRule>
  </conditionalFormatting>
  <conditionalFormatting sqref="B62">
    <cfRule type="cellIs" dxfId="2251" priority="1147" stopIfTrue="1" operator="equal">
      <formula>0</formula>
    </cfRule>
  </conditionalFormatting>
  <conditionalFormatting sqref="A62">
    <cfRule type="cellIs" dxfId="2250" priority="1143" stopIfTrue="1" operator="equal">
      <formula>0</formula>
    </cfRule>
  </conditionalFormatting>
  <conditionalFormatting sqref="A62">
    <cfRule type="cellIs" dxfId="2249" priority="1144" stopIfTrue="1" operator="equal">
      <formula>0</formula>
    </cfRule>
  </conditionalFormatting>
  <conditionalFormatting sqref="A62">
    <cfRule type="cellIs" dxfId="2248" priority="1145" stopIfTrue="1" operator="equal">
      <formula>0</formula>
    </cfRule>
  </conditionalFormatting>
  <conditionalFormatting sqref="A64">
    <cfRule type="cellIs" dxfId="2247" priority="1141" stopIfTrue="1" operator="equal">
      <formula>0</formula>
    </cfRule>
  </conditionalFormatting>
  <conditionalFormatting sqref="A64">
    <cfRule type="cellIs" dxfId="2246" priority="1142" stopIfTrue="1" operator="equal">
      <formula>0</formula>
    </cfRule>
  </conditionalFormatting>
  <conditionalFormatting sqref="A64">
    <cfRule type="cellIs" dxfId="2245" priority="1140" stopIfTrue="1" operator="equal">
      <formula>0</formula>
    </cfRule>
  </conditionalFormatting>
  <conditionalFormatting sqref="B65">
    <cfRule type="cellIs" dxfId="2244" priority="1139" stopIfTrue="1" operator="equal">
      <formula>0</formula>
    </cfRule>
  </conditionalFormatting>
  <conditionalFormatting sqref="B65">
    <cfRule type="cellIs" dxfId="2243" priority="1138" stopIfTrue="1" operator="equal">
      <formula>0</formula>
    </cfRule>
  </conditionalFormatting>
  <conditionalFormatting sqref="B65">
    <cfRule type="cellIs" dxfId="2242" priority="1137" stopIfTrue="1" operator="equal">
      <formula>0</formula>
    </cfRule>
  </conditionalFormatting>
  <conditionalFormatting sqref="B64">
    <cfRule type="cellIs" dxfId="2241" priority="1136" stopIfTrue="1" operator="equal">
      <formula>0</formula>
    </cfRule>
  </conditionalFormatting>
  <conditionalFormatting sqref="B64">
    <cfRule type="cellIs" dxfId="2240" priority="1135" stopIfTrue="1" operator="equal">
      <formula>0</formula>
    </cfRule>
  </conditionalFormatting>
  <conditionalFormatting sqref="B64">
    <cfRule type="cellIs" dxfId="2239" priority="1134" stopIfTrue="1" operator="equal">
      <formula>0</formula>
    </cfRule>
  </conditionalFormatting>
  <conditionalFormatting sqref="B60">
    <cfRule type="cellIs" dxfId="2238" priority="1133" stopIfTrue="1" operator="equal">
      <formula>0</formula>
    </cfRule>
  </conditionalFormatting>
  <conditionalFormatting sqref="B60">
    <cfRule type="cellIs" dxfId="2237" priority="1132" stopIfTrue="1" operator="equal">
      <formula>0</formula>
    </cfRule>
  </conditionalFormatting>
  <conditionalFormatting sqref="A60">
    <cfRule type="cellIs" dxfId="2236" priority="1130" stopIfTrue="1" operator="equal">
      <formula>0</formula>
    </cfRule>
  </conditionalFormatting>
  <conditionalFormatting sqref="A60">
    <cfRule type="cellIs" dxfId="2235" priority="1131" stopIfTrue="1" operator="equal">
      <formula>0</formula>
    </cfRule>
  </conditionalFormatting>
  <conditionalFormatting sqref="A63">
    <cfRule type="cellIs" dxfId="2234" priority="1127" stopIfTrue="1" operator="equal">
      <formula>0</formula>
    </cfRule>
  </conditionalFormatting>
  <conditionalFormatting sqref="A63">
    <cfRule type="cellIs" dxfId="2233" priority="1128" stopIfTrue="1" operator="equal">
      <formula>0</formula>
    </cfRule>
  </conditionalFormatting>
  <conditionalFormatting sqref="A63">
    <cfRule type="cellIs" dxfId="2232" priority="1129" stopIfTrue="1" operator="equal">
      <formula>0</formula>
    </cfRule>
  </conditionalFormatting>
  <conditionalFormatting sqref="A65">
    <cfRule type="cellIs" dxfId="2231" priority="1124" stopIfTrue="1" operator="equal">
      <formula>0</formula>
    </cfRule>
  </conditionalFormatting>
  <conditionalFormatting sqref="A65">
    <cfRule type="cellIs" dxfId="2230" priority="1123" stopIfTrue="1" operator="equal">
      <formula>0</formula>
    </cfRule>
  </conditionalFormatting>
  <conditionalFormatting sqref="A65">
    <cfRule type="cellIs" dxfId="2229" priority="1122" stopIfTrue="1" operator="equal">
      <formula>0</formula>
    </cfRule>
  </conditionalFormatting>
  <conditionalFormatting sqref="A65">
    <cfRule type="cellIs" dxfId="2228" priority="1121" stopIfTrue="1" operator="equal">
      <formula>0</formula>
    </cfRule>
  </conditionalFormatting>
  <conditionalFormatting sqref="A65">
    <cfRule type="cellIs" dxfId="2227" priority="1126" stopIfTrue="1" operator="equal">
      <formula>0</formula>
    </cfRule>
  </conditionalFormatting>
  <conditionalFormatting sqref="A65">
    <cfRule type="cellIs" dxfId="2226" priority="1125" stopIfTrue="1" operator="equal">
      <formula>0</formula>
    </cfRule>
  </conditionalFormatting>
  <conditionalFormatting sqref="A68:B68">
    <cfRule type="cellIs" dxfId="2225" priority="1116" stopIfTrue="1" operator="equal">
      <formula>0</formula>
    </cfRule>
  </conditionalFormatting>
  <conditionalFormatting sqref="A68">
    <cfRule type="cellIs" dxfId="2224" priority="1115" stopIfTrue="1" operator="equal">
      <formula>0</formula>
    </cfRule>
  </conditionalFormatting>
  <conditionalFormatting sqref="B68">
    <cfRule type="cellIs" dxfId="2223" priority="1110" stopIfTrue="1" operator="equal">
      <formula>0</formula>
    </cfRule>
  </conditionalFormatting>
  <conditionalFormatting sqref="A67:B67">
    <cfRule type="cellIs" dxfId="2222" priority="1109" stopIfTrue="1" operator="equal">
      <formula>0</formula>
    </cfRule>
  </conditionalFormatting>
  <conditionalFormatting sqref="A68:B68">
    <cfRule type="cellIs" dxfId="2221" priority="1112" stopIfTrue="1" operator="equal">
      <formula>0</formula>
    </cfRule>
  </conditionalFormatting>
  <conditionalFormatting sqref="A68">
    <cfRule type="cellIs" dxfId="2220" priority="1111" stopIfTrue="1" operator="equal">
      <formula>0</formula>
    </cfRule>
  </conditionalFormatting>
  <conditionalFormatting sqref="A69">
    <cfRule type="cellIs" dxfId="2219" priority="1106" stopIfTrue="1" operator="equal">
      <formula>0</formula>
    </cfRule>
  </conditionalFormatting>
  <conditionalFormatting sqref="B69">
    <cfRule type="cellIs" dxfId="2218" priority="1105" stopIfTrue="1" operator="equal">
      <formula>0</formula>
    </cfRule>
  </conditionalFormatting>
  <conditionalFormatting sqref="B68">
    <cfRule type="cellIs" dxfId="2217" priority="1118" stopIfTrue="1" operator="equal">
      <formula>0</formula>
    </cfRule>
  </conditionalFormatting>
  <conditionalFormatting sqref="A69">
    <cfRule type="cellIs" dxfId="2216" priority="1104" stopIfTrue="1" operator="equal">
      <formula>0</formula>
    </cfRule>
  </conditionalFormatting>
  <conditionalFormatting sqref="A67:B67">
    <cfRule type="cellIs" dxfId="2215" priority="1117" stopIfTrue="1" operator="equal">
      <formula>0</formula>
    </cfRule>
  </conditionalFormatting>
  <conditionalFormatting sqref="A67:B67">
    <cfRule type="cellIs" dxfId="2214" priority="1113" stopIfTrue="1" operator="equal">
      <formula>0</formula>
    </cfRule>
  </conditionalFormatting>
  <conditionalFormatting sqref="B68">
    <cfRule type="cellIs" dxfId="2213" priority="1114" stopIfTrue="1" operator="equal">
      <formula>0</formula>
    </cfRule>
  </conditionalFormatting>
  <conditionalFormatting sqref="A68:B68">
    <cfRule type="cellIs" dxfId="2212" priority="1120" stopIfTrue="1" operator="equal">
      <formula>0</formula>
    </cfRule>
  </conditionalFormatting>
  <conditionalFormatting sqref="A68">
    <cfRule type="cellIs" dxfId="2211" priority="1119" stopIfTrue="1" operator="equal">
      <formula>0</formula>
    </cfRule>
  </conditionalFormatting>
  <conditionalFormatting sqref="A69">
    <cfRule type="cellIs" dxfId="2210" priority="1108" stopIfTrue="1" operator="equal">
      <formula>0</formula>
    </cfRule>
  </conditionalFormatting>
  <conditionalFormatting sqref="B69">
    <cfRule type="cellIs" dxfId="2209" priority="1107" stopIfTrue="1" operator="equal">
      <formula>0</formula>
    </cfRule>
  </conditionalFormatting>
  <conditionalFormatting sqref="B69">
    <cfRule type="cellIs" dxfId="2208" priority="1103" stopIfTrue="1" operator="equal">
      <formula>0</formula>
    </cfRule>
  </conditionalFormatting>
  <conditionalFormatting sqref="B66">
    <cfRule type="cellIs" dxfId="2207" priority="1101" stopIfTrue="1" operator="equal">
      <formula>0</formula>
    </cfRule>
  </conditionalFormatting>
  <conditionalFormatting sqref="B66">
    <cfRule type="cellIs" dxfId="2206" priority="1102" stopIfTrue="1" operator="equal">
      <formula>0</formula>
    </cfRule>
  </conditionalFormatting>
  <conditionalFormatting sqref="A66">
    <cfRule type="cellIs" dxfId="2205" priority="1098" stopIfTrue="1" operator="equal">
      <formula>0</formula>
    </cfRule>
  </conditionalFormatting>
  <conditionalFormatting sqref="A66">
    <cfRule type="cellIs" dxfId="2204" priority="1100" stopIfTrue="1" operator="equal">
      <formula>0</formula>
    </cfRule>
  </conditionalFormatting>
  <conditionalFormatting sqref="A66">
    <cfRule type="cellIs" dxfId="2203" priority="1099" stopIfTrue="1" operator="equal">
      <formula>0</formula>
    </cfRule>
  </conditionalFormatting>
  <conditionalFormatting sqref="B71">
    <cfRule type="cellIs" dxfId="2202" priority="1089" stopIfTrue="1" operator="equal">
      <formula>0</formula>
    </cfRule>
  </conditionalFormatting>
  <conditionalFormatting sqref="B71">
    <cfRule type="cellIs" dxfId="2201" priority="1088" stopIfTrue="1" operator="equal">
      <formula>0</formula>
    </cfRule>
  </conditionalFormatting>
  <conditionalFormatting sqref="B71">
    <cfRule type="cellIs" dxfId="2200" priority="1087" stopIfTrue="1" operator="equal">
      <formula>0</formula>
    </cfRule>
  </conditionalFormatting>
  <conditionalFormatting sqref="A71">
    <cfRule type="cellIs" dxfId="2199" priority="1095" stopIfTrue="1" operator="equal">
      <formula>0</formula>
    </cfRule>
  </conditionalFormatting>
  <conditionalFormatting sqref="A70:B70">
    <cfRule type="cellIs" dxfId="2198" priority="1096" stopIfTrue="1" operator="equal">
      <formula>0</formula>
    </cfRule>
  </conditionalFormatting>
  <conditionalFormatting sqref="A70:B70">
    <cfRule type="cellIs" dxfId="2197" priority="1097" stopIfTrue="1" operator="equal">
      <formula>0</formula>
    </cfRule>
  </conditionalFormatting>
  <conditionalFormatting sqref="A72:B72">
    <cfRule type="cellIs" dxfId="2196" priority="1094" stopIfTrue="1" operator="equal">
      <formula>0</formula>
    </cfRule>
  </conditionalFormatting>
  <conditionalFormatting sqref="A71">
    <cfRule type="cellIs" dxfId="2195" priority="1091" stopIfTrue="1" operator="equal">
      <formula>0</formula>
    </cfRule>
  </conditionalFormatting>
  <conditionalFormatting sqref="A72">
    <cfRule type="cellIs" dxfId="2194" priority="1093" stopIfTrue="1" operator="equal">
      <formula>0</formula>
    </cfRule>
  </conditionalFormatting>
  <conditionalFormatting sqref="B72">
    <cfRule type="cellIs" dxfId="2193" priority="1090" stopIfTrue="1" operator="equal">
      <formula>0</formula>
    </cfRule>
  </conditionalFormatting>
  <conditionalFormatting sqref="A70:B70">
    <cfRule type="cellIs" dxfId="2192" priority="1092" stopIfTrue="1" operator="equal">
      <formula>0</formula>
    </cfRule>
  </conditionalFormatting>
  <conditionalFormatting sqref="A76">
    <cfRule type="cellIs" dxfId="2191" priority="1066" stopIfTrue="1" operator="equal">
      <formula>0</formula>
    </cfRule>
  </conditionalFormatting>
  <conditionalFormatting sqref="A74">
    <cfRule type="cellIs" dxfId="2190" priority="1086" stopIfTrue="1" operator="equal">
      <formula>0</formula>
    </cfRule>
  </conditionalFormatting>
  <conditionalFormatting sqref="A74">
    <cfRule type="cellIs" dxfId="2189" priority="1085" stopIfTrue="1" operator="equal">
      <formula>0</formula>
    </cfRule>
  </conditionalFormatting>
  <conditionalFormatting sqref="A74">
    <cfRule type="cellIs" dxfId="2188" priority="1084" stopIfTrue="1" operator="equal">
      <formula>0</formula>
    </cfRule>
  </conditionalFormatting>
  <conditionalFormatting sqref="A73">
    <cfRule type="cellIs" dxfId="2187" priority="1083" stopIfTrue="1" operator="equal">
      <formula>0</formula>
    </cfRule>
  </conditionalFormatting>
  <conditionalFormatting sqref="A79">
    <cfRule type="cellIs" dxfId="2186" priority="1074" stopIfTrue="1" operator="equal">
      <formula>0</formula>
    </cfRule>
  </conditionalFormatting>
  <conditionalFormatting sqref="A79">
    <cfRule type="cellIs" dxfId="2185" priority="1073" stopIfTrue="1" operator="equal">
      <formula>0</formula>
    </cfRule>
  </conditionalFormatting>
  <conditionalFormatting sqref="B77:B79">
    <cfRule type="cellIs" dxfId="2184" priority="1070" stopIfTrue="1" operator="equal">
      <formula>0</formula>
    </cfRule>
  </conditionalFormatting>
  <conditionalFormatting sqref="A79">
    <cfRule type="cellIs" dxfId="2183" priority="1071" stopIfTrue="1" operator="equal">
      <formula>0</formula>
    </cfRule>
  </conditionalFormatting>
  <conditionalFormatting sqref="A79">
    <cfRule type="cellIs" dxfId="2182" priority="1072" stopIfTrue="1" operator="equal">
      <formula>0</formula>
    </cfRule>
  </conditionalFormatting>
  <conditionalFormatting sqref="A73">
    <cfRule type="cellIs" dxfId="2181" priority="1079" stopIfTrue="1" operator="equal">
      <formula>0</formula>
    </cfRule>
  </conditionalFormatting>
  <conditionalFormatting sqref="B73">
    <cfRule type="cellIs" dxfId="2180" priority="1075" stopIfTrue="1" operator="equal">
      <formula>0</formula>
    </cfRule>
  </conditionalFormatting>
  <conditionalFormatting sqref="A74">
    <cfRule type="cellIs" dxfId="2179" priority="1080" stopIfTrue="1" operator="equal">
      <formula>0</formula>
    </cfRule>
  </conditionalFormatting>
  <conditionalFormatting sqref="B77:B79">
    <cfRule type="cellIs" dxfId="2178" priority="1069" stopIfTrue="1" operator="equal">
      <formula>0</formula>
    </cfRule>
  </conditionalFormatting>
  <conditionalFormatting sqref="A79">
    <cfRule type="cellIs" dxfId="2177" priority="1068" stopIfTrue="1" operator="equal">
      <formula>0</formula>
    </cfRule>
  </conditionalFormatting>
  <conditionalFormatting sqref="A79">
    <cfRule type="cellIs" dxfId="2176" priority="1067" stopIfTrue="1" operator="equal">
      <formula>0</formula>
    </cfRule>
  </conditionalFormatting>
  <conditionalFormatting sqref="A74">
    <cfRule type="cellIs" dxfId="2175" priority="1082" stopIfTrue="1" operator="equal">
      <formula>0</formula>
    </cfRule>
  </conditionalFormatting>
  <conditionalFormatting sqref="A74">
    <cfRule type="cellIs" dxfId="2174" priority="1081" stopIfTrue="1" operator="equal">
      <formula>0</formula>
    </cfRule>
  </conditionalFormatting>
  <conditionalFormatting sqref="B74:B75">
    <cfRule type="cellIs" dxfId="2173" priority="1078" stopIfTrue="1" operator="equal">
      <formula>0</formula>
    </cfRule>
  </conditionalFormatting>
  <conditionalFormatting sqref="B74:B75">
    <cfRule type="cellIs" dxfId="2172" priority="1077" stopIfTrue="1" operator="equal">
      <formula>0</formula>
    </cfRule>
  </conditionalFormatting>
  <conditionalFormatting sqref="B73">
    <cfRule type="cellIs" dxfId="2171" priority="1076" stopIfTrue="1" operator="equal">
      <formula>0</formula>
    </cfRule>
  </conditionalFormatting>
  <conditionalFormatting sqref="A76">
    <cfRule type="cellIs" dxfId="2170" priority="1065" stopIfTrue="1" operator="equal">
      <formula>0</formula>
    </cfRule>
  </conditionalFormatting>
  <conditionalFormatting sqref="A78">
    <cfRule type="cellIs" dxfId="2169" priority="1063" stopIfTrue="1" operator="equal">
      <formula>0</formula>
    </cfRule>
  </conditionalFormatting>
  <conditionalFormatting sqref="A78">
    <cfRule type="cellIs" dxfId="2168" priority="1064" stopIfTrue="1" operator="equal">
      <formula>0</formula>
    </cfRule>
  </conditionalFormatting>
  <conditionalFormatting sqref="A77">
    <cfRule type="cellIs" dxfId="2167" priority="1062" stopIfTrue="1" operator="equal">
      <formula>0</formula>
    </cfRule>
  </conditionalFormatting>
  <conditionalFormatting sqref="A77">
    <cfRule type="cellIs" dxfId="2166" priority="1061" stopIfTrue="1" operator="equal">
      <formula>0</formula>
    </cfRule>
  </conditionalFormatting>
  <conditionalFormatting sqref="A75">
    <cfRule type="cellIs" dxfId="2165" priority="1058" stopIfTrue="1" operator="equal">
      <formula>0</formula>
    </cfRule>
  </conditionalFormatting>
  <conditionalFormatting sqref="A75">
    <cfRule type="cellIs" dxfId="2164" priority="1059" stopIfTrue="1" operator="equal">
      <formula>0</formula>
    </cfRule>
  </conditionalFormatting>
  <conditionalFormatting sqref="A75">
    <cfRule type="cellIs" dxfId="2163" priority="1060" stopIfTrue="1" operator="equal">
      <formula>0</formula>
    </cfRule>
  </conditionalFormatting>
  <conditionalFormatting sqref="B76">
    <cfRule type="cellIs" dxfId="2162" priority="1057" stopIfTrue="1" operator="equal">
      <formula>0</formula>
    </cfRule>
  </conditionalFormatting>
  <conditionalFormatting sqref="B76">
    <cfRule type="cellIs" dxfId="2161" priority="1056" stopIfTrue="1" operator="equal">
      <formula>0</formula>
    </cfRule>
  </conditionalFormatting>
  <conditionalFormatting sqref="B81">
    <cfRule type="cellIs" dxfId="2160" priority="1047" stopIfTrue="1" operator="equal">
      <formula>0</formula>
    </cfRule>
  </conditionalFormatting>
  <conditionalFormatting sqref="B81">
    <cfRule type="cellIs" dxfId="2159" priority="1046" stopIfTrue="1" operator="equal">
      <formula>0</formula>
    </cfRule>
  </conditionalFormatting>
  <conditionalFormatting sqref="A85">
    <cfRule type="cellIs" dxfId="2158" priority="1053" stopIfTrue="1" operator="equal">
      <formula>0</formula>
    </cfRule>
  </conditionalFormatting>
  <conditionalFormatting sqref="A82:B82">
    <cfRule type="cellIs" dxfId="2157" priority="1051" stopIfTrue="1" operator="equal">
      <formula>0</formula>
    </cfRule>
  </conditionalFormatting>
  <conditionalFormatting sqref="A85">
    <cfRule type="cellIs" dxfId="2156" priority="1052" stopIfTrue="1" operator="equal">
      <formula>0</formula>
    </cfRule>
  </conditionalFormatting>
  <conditionalFormatting sqref="A82:B82">
    <cfRule type="cellIs" dxfId="2155" priority="1050" stopIfTrue="1" operator="equal">
      <formula>0</formula>
    </cfRule>
  </conditionalFormatting>
  <conditionalFormatting sqref="A81">
    <cfRule type="cellIs" dxfId="2154" priority="1049" stopIfTrue="1" operator="equal">
      <formula>0</formula>
    </cfRule>
  </conditionalFormatting>
  <conditionalFormatting sqref="A85">
    <cfRule type="cellIs" dxfId="2153" priority="1048" stopIfTrue="1" operator="equal">
      <formula>0</formula>
    </cfRule>
  </conditionalFormatting>
  <conditionalFormatting sqref="A82:B82">
    <cfRule type="cellIs" dxfId="2152" priority="1055" stopIfTrue="1" operator="equal">
      <formula>0</formula>
    </cfRule>
  </conditionalFormatting>
  <conditionalFormatting sqref="A81">
    <cfRule type="cellIs" dxfId="2151" priority="1054" stopIfTrue="1" operator="equal">
      <formula>0</formula>
    </cfRule>
  </conditionalFormatting>
  <conditionalFormatting sqref="B83:B85">
    <cfRule type="cellIs" dxfId="2150" priority="1043" stopIfTrue="1" operator="equal">
      <formula>0</formula>
    </cfRule>
  </conditionalFormatting>
  <conditionalFormatting sqref="B83:B85">
    <cfRule type="cellIs" dxfId="2149" priority="1045" stopIfTrue="1" operator="equal">
      <formula>0</formula>
    </cfRule>
  </conditionalFormatting>
  <conditionalFormatting sqref="B83:B85">
    <cfRule type="cellIs" dxfId="2148" priority="1044" stopIfTrue="1" operator="equal">
      <formula>0</formula>
    </cfRule>
  </conditionalFormatting>
  <conditionalFormatting sqref="A84">
    <cfRule type="cellIs" dxfId="2147" priority="1040" stopIfTrue="1" operator="equal">
      <formula>0</formula>
    </cfRule>
  </conditionalFormatting>
  <conditionalFormatting sqref="A84">
    <cfRule type="cellIs" dxfId="2146" priority="1042" stopIfTrue="1" operator="equal">
      <formula>0</formula>
    </cfRule>
  </conditionalFormatting>
  <conditionalFormatting sqref="A84">
    <cfRule type="cellIs" dxfId="2145" priority="1041" stopIfTrue="1" operator="equal">
      <formula>0</formula>
    </cfRule>
  </conditionalFormatting>
  <conditionalFormatting sqref="A83">
    <cfRule type="cellIs" dxfId="2144" priority="1038" stopIfTrue="1" operator="equal">
      <formula>0</formula>
    </cfRule>
  </conditionalFormatting>
  <conditionalFormatting sqref="A83">
    <cfRule type="cellIs" dxfId="2143" priority="1039" stopIfTrue="1" operator="equal">
      <formula>0</formula>
    </cfRule>
  </conditionalFormatting>
  <conditionalFormatting sqref="A86">
    <cfRule type="cellIs" dxfId="2142" priority="1037" stopIfTrue="1" operator="equal">
      <formula>0</formula>
    </cfRule>
  </conditionalFormatting>
  <conditionalFormatting sqref="A86">
    <cfRule type="cellIs" dxfId="2141" priority="1036" stopIfTrue="1" operator="equal">
      <formula>0</formula>
    </cfRule>
  </conditionalFormatting>
  <conditionalFormatting sqref="B86">
    <cfRule type="cellIs" dxfId="2140" priority="1035" stopIfTrue="1" operator="equal">
      <formula>0</formula>
    </cfRule>
  </conditionalFormatting>
  <conditionalFormatting sqref="B86">
    <cfRule type="cellIs" dxfId="2139" priority="1034" stopIfTrue="1" operator="equal">
      <formula>0</formula>
    </cfRule>
  </conditionalFormatting>
  <conditionalFormatting sqref="A90:B90">
    <cfRule type="cellIs" dxfId="2138" priority="987" stopIfTrue="1" operator="equal">
      <formula>0</formula>
    </cfRule>
  </conditionalFormatting>
  <conditionalFormatting sqref="A89">
    <cfRule type="cellIs" dxfId="2137" priority="988" stopIfTrue="1" operator="equal">
      <formula>0</formula>
    </cfRule>
  </conditionalFormatting>
  <conditionalFormatting sqref="A91">
    <cfRule type="cellIs" dxfId="2136" priority="989" stopIfTrue="1" operator="equal">
      <formula>0</formula>
    </cfRule>
  </conditionalFormatting>
  <conditionalFormatting sqref="A88">
    <cfRule type="cellIs" dxfId="2135" priority="990" stopIfTrue="1" operator="equal">
      <formula>0</formula>
    </cfRule>
  </conditionalFormatting>
  <conditionalFormatting sqref="A93 A96">
    <cfRule type="cellIs" dxfId="2134" priority="936" stopIfTrue="1" operator="equal">
      <formula>0</formula>
    </cfRule>
  </conditionalFormatting>
  <conditionalFormatting sqref="A92">
    <cfRule type="cellIs" dxfId="2133" priority="941" stopIfTrue="1" operator="equal">
      <formula>0</formula>
    </cfRule>
  </conditionalFormatting>
  <conditionalFormatting sqref="A87">
    <cfRule type="cellIs" dxfId="2132" priority="1001" stopIfTrue="1" operator="equal">
      <formula>0</formula>
    </cfRule>
  </conditionalFormatting>
  <conditionalFormatting sqref="B88">
    <cfRule type="cellIs" dxfId="2131" priority="1032" stopIfTrue="1" operator="equal">
      <formula>0</formula>
    </cfRule>
  </conditionalFormatting>
  <conditionalFormatting sqref="A87">
    <cfRule type="cellIs" dxfId="2130" priority="1033" stopIfTrue="1" operator="equal">
      <formula>0</formula>
    </cfRule>
  </conditionalFormatting>
  <conditionalFormatting sqref="B92">
    <cfRule type="cellIs" dxfId="2129" priority="940" stopIfTrue="1" operator="equal">
      <formula>0</formula>
    </cfRule>
  </conditionalFormatting>
  <conditionalFormatting sqref="A93:B93">
    <cfRule type="cellIs" dxfId="2128" priority="939" stopIfTrue="1" operator="equal">
      <formula>0</formula>
    </cfRule>
  </conditionalFormatting>
  <conditionalFormatting sqref="A93:B93 A96">
    <cfRule type="cellIs" dxfId="2127" priority="935" stopIfTrue="1" operator="equal">
      <formula>0</formula>
    </cfRule>
  </conditionalFormatting>
  <conditionalFormatting sqref="A97">
    <cfRule type="cellIs" dxfId="2126" priority="933" stopIfTrue="1" operator="equal">
      <formula>0</formula>
    </cfRule>
  </conditionalFormatting>
  <conditionalFormatting sqref="A97">
    <cfRule type="cellIs" dxfId="2125" priority="932" stopIfTrue="1" operator="equal">
      <formula>0</formula>
    </cfRule>
  </conditionalFormatting>
  <conditionalFormatting sqref="B92">
    <cfRule type="cellIs" dxfId="2124" priority="938" stopIfTrue="1" operator="equal">
      <formula>0</formula>
    </cfRule>
  </conditionalFormatting>
  <conditionalFormatting sqref="B97:B98">
    <cfRule type="cellIs" dxfId="2123" priority="931" stopIfTrue="1" operator="equal">
      <formula>0</formula>
    </cfRule>
  </conditionalFormatting>
  <conditionalFormatting sqref="B89">
    <cfRule type="cellIs" dxfId="2122" priority="983" stopIfTrue="1" operator="equal">
      <formula>0</formula>
    </cfRule>
  </conditionalFormatting>
  <conditionalFormatting sqref="B89">
    <cfRule type="cellIs" dxfId="2121" priority="986" stopIfTrue="1" operator="equal">
      <formula>0</formula>
    </cfRule>
  </conditionalFormatting>
  <conditionalFormatting sqref="B89">
    <cfRule type="cellIs" dxfId="2120" priority="985" stopIfTrue="1" operator="equal">
      <formula>0</formula>
    </cfRule>
  </conditionalFormatting>
  <conditionalFormatting sqref="B89">
    <cfRule type="cellIs" dxfId="2119" priority="984" stopIfTrue="1" operator="equal">
      <formula>0</formula>
    </cfRule>
  </conditionalFormatting>
  <conditionalFormatting sqref="B93">
    <cfRule type="cellIs" dxfId="2118" priority="937" stopIfTrue="1" operator="equal">
      <formula>0</formula>
    </cfRule>
  </conditionalFormatting>
  <conditionalFormatting sqref="A96">
    <cfRule type="cellIs" dxfId="2117" priority="934" stopIfTrue="1" operator="equal">
      <formula>0</formula>
    </cfRule>
  </conditionalFormatting>
  <conditionalFormatting sqref="A88">
    <cfRule type="cellIs" dxfId="2116" priority="1025" stopIfTrue="1" operator="equal">
      <formula>0</formula>
    </cfRule>
  </conditionalFormatting>
  <conditionalFormatting sqref="A90">
    <cfRule type="cellIs" dxfId="2115" priority="1017" stopIfTrue="1" operator="equal">
      <formula>0</formula>
    </cfRule>
  </conditionalFormatting>
  <conditionalFormatting sqref="A90:B90">
    <cfRule type="cellIs" dxfId="2114" priority="1022" stopIfTrue="1" operator="equal">
      <formula>0</formula>
    </cfRule>
  </conditionalFormatting>
  <conditionalFormatting sqref="A91">
    <cfRule type="cellIs" dxfId="2113" priority="1024" stopIfTrue="1" operator="equal">
      <formula>0</formula>
    </cfRule>
  </conditionalFormatting>
  <conditionalFormatting sqref="B88">
    <cfRule type="cellIs" dxfId="2112" priority="1021" stopIfTrue="1" operator="equal">
      <formula>0</formula>
    </cfRule>
  </conditionalFormatting>
  <conditionalFormatting sqref="A88 A91">
    <cfRule type="cellIs" dxfId="2111" priority="1020" stopIfTrue="1" operator="equal">
      <formula>0</formula>
    </cfRule>
  </conditionalFormatting>
  <conditionalFormatting sqref="A88:B88 A91">
    <cfRule type="cellIs" dxfId="2110" priority="1019" stopIfTrue="1" operator="equal">
      <formula>0</formula>
    </cfRule>
  </conditionalFormatting>
  <conditionalFormatting sqref="A91">
    <cfRule type="cellIs" dxfId="2109" priority="1018" stopIfTrue="1" operator="equal">
      <formula>0</formula>
    </cfRule>
  </conditionalFormatting>
  <conditionalFormatting sqref="A89">
    <cfRule type="cellIs" dxfId="2108" priority="1023" stopIfTrue="1" operator="equal">
      <formula>0</formula>
    </cfRule>
  </conditionalFormatting>
  <conditionalFormatting sqref="B90">
    <cfRule type="cellIs" dxfId="2107" priority="1016" stopIfTrue="1" operator="equal">
      <formula>0</formula>
    </cfRule>
  </conditionalFormatting>
  <conditionalFormatting sqref="B88">
    <cfRule type="cellIs" dxfId="2106" priority="991" stopIfTrue="1" operator="equal">
      <formula>0</formula>
    </cfRule>
  </conditionalFormatting>
  <conditionalFormatting sqref="A88">
    <cfRule type="cellIs" dxfId="2105" priority="1005" stopIfTrue="1" operator="equal">
      <formula>0</formula>
    </cfRule>
  </conditionalFormatting>
  <conditionalFormatting sqref="A87">
    <cfRule type="cellIs" dxfId="2104" priority="992" stopIfTrue="1" operator="equal">
      <formula>0</formula>
    </cfRule>
  </conditionalFormatting>
  <conditionalFormatting sqref="A87">
    <cfRule type="cellIs" dxfId="2103" priority="1007" stopIfTrue="1" operator="equal">
      <formula>0</formula>
    </cfRule>
  </conditionalFormatting>
  <conditionalFormatting sqref="B88">
    <cfRule type="cellIs" dxfId="2102" priority="1006" stopIfTrue="1" operator="equal">
      <formula>0</formula>
    </cfRule>
  </conditionalFormatting>
  <conditionalFormatting sqref="A91">
    <cfRule type="cellIs" dxfId="2101" priority="1004" stopIfTrue="1" operator="equal">
      <formula>0</formula>
    </cfRule>
  </conditionalFormatting>
  <conditionalFormatting sqref="A89">
    <cfRule type="cellIs" dxfId="2100" priority="1003" stopIfTrue="1" operator="equal">
      <formula>0</formula>
    </cfRule>
  </conditionalFormatting>
  <conditionalFormatting sqref="A90:B90">
    <cfRule type="cellIs" dxfId="2099" priority="1002" stopIfTrue="1" operator="equal">
      <formula>0</formula>
    </cfRule>
  </conditionalFormatting>
  <conditionalFormatting sqref="A87">
    <cfRule type="cellIs" dxfId="2098" priority="1000" stopIfTrue="1" operator="equal">
      <formula>0</formula>
    </cfRule>
  </conditionalFormatting>
  <conditionalFormatting sqref="B92">
    <cfRule type="cellIs" dxfId="2097" priority="964" stopIfTrue="1" operator="equal">
      <formula>0</formula>
    </cfRule>
  </conditionalFormatting>
  <conditionalFormatting sqref="A88:B88 A91">
    <cfRule type="cellIs" dxfId="2096" priority="1012" stopIfTrue="1" operator="equal">
      <formula>0</formula>
    </cfRule>
  </conditionalFormatting>
  <conditionalFormatting sqref="A93:B93">
    <cfRule type="cellIs" dxfId="2095" priority="966" stopIfTrue="1" operator="equal">
      <formula>0</formula>
    </cfRule>
  </conditionalFormatting>
  <conditionalFormatting sqref="A93:B93 A96">
    <cfRule type="cellIs" dxfId="2094" priority="961" stopIfTrue="1" operator="equal">
      <formula>0</formula>
    </cfRule>
  </conditionalFormatting>
  <conditionalFormatting sqref="A96">
    <cfRule type="cellIs" dxfId="2093" priority="960" stopIfTrue="1" operator="equal">
      <formula>0</formula>
    </cfRule>
  </conditionalFormatting>
  <conditionalFormatting sqref="A88 A91">
    <cfRule type="cellIs" dxfId="2092" priority="1013" stopIfTrue="1" operator="equal">
      <formula>0</formula>
    </cfRule>
  </conditionalFormatting>
  <conditionalFormatting sqref="A97">
    <cfRule type="cellIs" dxfId="2091" priority="969" stopIfTrue="1" operator="equal">
      <formula>0</formula>
    </cfRule>
  </conditionalFormatting>
  <conditionalFormatting sqref="B97:B98">
    <cfRule type="cellIs" dxfId="2090" priority="967" stopIfTrue="1" operator="equal">
      <formula>0</formula>
    </cfRule>
  </conditionalFormatting>
  <conditionalFormatting sqref="A92">
    <cfRule type="cellIs" dxfId="2089" priority="965" stopIfTrue="1" operator="equal">
      <formula>0</formula>
    </cfRule>
  </conditionalFormatting>
  <conditionalFormatting sqref="A93 A96">
    <cfRule type="cellIs" dxfId="2088" priority="972" stopIfTrue="1" operator="equal">
      <formula>0</formula>
    </cfRule>
  </conditionalFormatting>
  <conditionalFormatting sqref="A93:B93 A96">
    <cfRule type="cellIs" dxfId="2087" priority="971" stopIfTrue="1" operator="equal">
      <formula>0</formula>
    </cfRule>
  </conditionalFormatting>
  <conditionalFormatting sqref="A96">
    <cfRule type="cellIs" dxfId="2086" priority="970" stopIfTrue="1" operator="equal">
      <formula>0</formula>
    </cfRule>
  </conditionalFormatting>
  <conditionalFormatting sqref="B92">
    <cfRule type="cellIs" dxfId="2085" priority="974" stopIfTrue="1" operator="equal">
      <formula>0</formula>
    </cfRule>
  </conditionalFormatting>
  <conditionalFormatting sqref="B93">
    <cfRule type="cellIs" dxfId="2084" priority="973" stopIfTrue="1" operator="equal">
      <formula>0</formula>
    </cfRule>
  </conditionalFormatting>
  <conditionalFormatting sqref="A97">
    <cfRule type="cellIs" dxfId="2083" priority="968" stopIfTrue="1" operator="equal">
      <formula>0</formula>
    </cfRule>
  </conditionalFormatting>
  <conditionalFormatting sqref="A93 A96">
    <cfRule type="cellIs" dxfId="2082" priority="962" stopIfTrue="1" operator="equal">
      <formula>0</formula>
    </cfRule>
  </conditionalFormatting>
  <conditionalFormatting sqref="B93">
    <cfRule type="cellIs" dxfId="2081" priority="963" stopIfTrue="1" operator="equal">
      <formula>0</formula>
    </cfRule>
  </conditionalFormatting>
  <conditionalFormatting sqref="A97">
    <cfRule type="cellIs" dxfId="2080" priority="959" stopIfTrue="1" operator="equal">
      <formula>0</formula>
    </cfRule>
  </conditionalFormatting>
  <conditionalFormatting sqref="A97">
    <cfRule type="cellIs" dxfId="2079" priority="958" stopIfTrue="1" operator="equal">
      <formula>0</formula>
    </cfRule>
  </conditionalFormatting>
  <conditionalFormatting sqref="A89">
    <cfRule type="cellIs" dxfId="2078" priority="1008" stopIfTrue="1" operator="equal">
      <formula>0</formula>
    </cfRule>
  </conditionalFormatting>
  <conditionalFormatting sqref="B97:B98">
    <cfRule type="cellIs" dxfId="2077" priority="957" stopIfTrue="1" operator="equal">
      <formula>0</formula>
    </cfRule>
  </conditionalFormatting>
  <conditionalFormatting sqref="B92">
    <cfRule type="cellIs" dxfId="2076" priority="955" stopIfTrue="1" operator="equal">
      <formula>0</formula>
    </cfRule>
  </conditionalFormatting>
  <conditionalFormatting sqref="A92">
    <cfRule type="cellIs" dxfId="2075" priority="956" stopIfTrue="1" operator="equal">
      <formula>0</formula>
    </cfRule>
  </conditionalFormatting>
  <conditionalFormatting sqref="A89">
    <cfRule type="cellIs" dxfId="2074" priority="1015" stopIfTrue="1" operator="equal">
      <formula>0</formula>
    </cfRule>
  </conditionalFormatting>
  <conditionalFormatting sqref="A90">
    <cfRule type="cellIs" dxfId="2073" priority="1010" stopIfTrue="1" operator="equal">
      <formula>0</formula>
    </cfRule>
  </conditionalFormatting>
  <conditionalFormatting sqref="A91">
    <cfRule type="cellIs" dxfId="2072" priority="1011" stopIfTrue="1" operator="equal">
      <formula>0</formula>
    </cfRule>
  </conditionalFormatting>
  <conditionalFormatting sqref="B90">
    <cfRule type="cellIs" dxfId="2071" priority="1009" stopIfTrue="1" operator="equal">
      <formula>0</formula>
    </cfRule>
  </conditionalFormatting>
  <conditionalFormatting sqref="A91">
    <cfRule type="cellIs" dxfId="2070" priority="1029" stopIfTrue="1" operator="equal">
      <formula>0</formula>
    </cfRule>
  </conditionalFormatting>
  <conditionalFormatting sqref="A89">
    <cfRule type="cellIs" dxfId="2069" priority="1030" stopIfTrue="1" operator="equal">
      <formula>0</formula>
    </cfRule>
  </conditionalFormatting>
  <conditionalFormatting sqref="A91">
    <cfRule type="cellIs" dxfId="2068" priority="996" stopIfTrue="1" operator="equal">
      <formula>0</formula>
    </cfRule>
  </conditionalFormatting>
  <conditionalFormatting sqref="A88 A91">
    <cfRule type="cellIs" dxfId="2067" priority="998" stopIfTrue="1" operator="equal">
      <formula>0</formula>
    </cfRule>
  </conditionalFormatting>
  <conditionalFormatting sqref="A88:B88 A91">
    <cfRule type="cellIs" dxfId="2066" priority="997" stopIfTrue="1" operator="equal">
      <formula>0</formula>
    </cfRule>
  </conditionalFormatting>
  <conditionalFormatting sqref="A89">
    <cfRule type="cellIs" dxfId="2065" priority="993" stopIfTrue="1" operator="equal">
      <formula>0</formula>
    </cfRule>
  </conditionalFormatting>
  <conditionalFormatting sqref="A87">
    <cfRule type="cellIs" dxfId="2064" priority="1027" stopIfTrue="1" operator="equal">
      <formula>0</formula>
    </cfRule>
  </conditionalFormatting>
  <conditionalFormatting sqref="B88">
    <cfRule type="cellIs" dxfId="2063" priority="999" stopIfTrue="1" operator="equal">
      <formula>0</formula>
    </cfRule>
  </conditionalFormatting>
  <conditionalFormatting sqref="B90">
    <cfRule type="cellIs" dxfId="2062" priority="994" stopIfTrue="1" operator="equal">
      <formula>0</formula>
    </cfRule>
  </conditionalFormatting>
  <conditionalFormatting sqref="A88">
    <cfRule type="cellIs" dxfId="2061" priority="1031" stopIfTrue="1" operator="equal">
      <formula>0</formula>
    </cfRule>
  </conditionalFormatting>
  <conditionalFormatting sqref="A90:B90">
    <cfRule type="cellIs" dxfId="2060" priority="1028" stopIfTrue="1" operator="equal">
      <formula>0</formula>
    </cfRule>
  </conditionalFormatting>
  <conditionalFormatting sqref="B88">
    <cfRule type="cellIs" dxfId="2059" priority="1026" stopIfTrue="1" operator="equal">
      <formula>0</formula>
    </cfRule>
  </conditionalFormatting>
  <conditionalFormatting sqref="B88">
    <cfRule type="cellIs" dxfId="2058" priority="1014" stopIfTrue="1" operator="equal">
      <formula>0</formula>
    </cfRule>
  </conditionalFormatting>
  <conditionalFormatting sqref="A90">
    <cfRule type="cellIs" dxfId="2057" priority="995" stopIfTrue="1" operator="equal">
      <formula>0</formula>
    </cfRule>
  </conditionalFormatting>
  <conditionalFormatting sqref="B89">
    <cfRule type="cellIs" dxfId="2056" priority="980" stopIfTrue="1" operator="equal">
      <formula>0</formula>
    </cfRule>
  </conditionalFormatting>
  <conditionalFormatting sqref="B89">
    <cfRule type="cellIs" dxfId="2055" priority="982" stopIfTrue="1" operator="equal">
      <formula>0</formula>
    </cfRule>
  </conditionalFormatting>
  <conditionalFormatting sqref="B89">
    <cfRule type="cellIs" dxfId="2054" priority="981" stopIfTrue="1" operator="equal">
      <formula>0</formula>
    </cfRule>
  </conditionalFormatting>
  <conditionalFormatting sqref="B91">
    <cfRule type="cellIs" dxfId="2053" priority="977" stopIfTrue="1" operator="equal">
      <formula>0</formula>
    </cfRule>
  </conditionalFormatting>
  <conditionalFormatting sqref="B91">
    <cfRule type="cellIs" dxfId="2052" priority="979" stopIfTrue="1" operator="equal">
      <formula>0</formula>
    </cfRule>
  </conditionalFormatting>
  <conditionalFormatting sqref="B91">
    <cfRule type="cellIs" dxfId="2051" priority="978" stopIfTrue="1" operator="equal">
      <formula>0</formula>
    </cfRule>
  </conditionalFormatting>
  <conditionalFormatting sqref="A92">
    <cfRule type="cellIs" dxfId="2050" priority="930" stopIfTrue="1" operator="equal">
      <formula>0</formula>
    </cfRule>
  </conditionalFormatting>
  <conditionalFormatting sqref="A92">
    <cfRule type="cellIs" dxfId="2049" priority="929" stopIfTrue="1" operator="equal">
      <formula>0</formula>
    </cfRule>
  </conditionalFormatting>
  <conditionalFormatting sqref="A92">
    <cfRule type="cellIs" dxfId="2048" priority="976" stopIfTrue="1" operator="equal">
      <formula>0</formula>
    </cfRule>
  </conditionalFormatting>
  <conditionalFormatting sqref="A93:B93">
    <cfRule type="cellIs" dxfId="2047" priority="975" stopIfTrue="1" operator="equal">
      <formula>0</formula>
    </cfRule>
  </conditionalFormatting>
  <conditionalFormatting sqref="A93 A96">
    <cfRule type="cellIs" dxfId="2046" priority="949" stopIfTrue="1" operator="equal">
      <formula>0</formula>
    </cfRule>
  </conditionalFormatting>
  <conditionalFormatting sqref="A93:B93 A96">
    <cfRule type="cellIs" dxfId="2045" priority="948" stopIfTrue="1" operator="equal">
      <formula>0</formula>
    </cfRule>
  </conditionalFormatting>
  <conditionalFormatting sqref="A97">
    <cfRule type="cellIs" dxfId="2044" priority="946" stopIfTrue="1" operator="equal">
      <formula>0</formula>
    </cfRule>
  </conditionalFormatting>
  <conditionalFormatting sqref="A92">
    <cfRule type="cellIs" dxfId="2043" priority="954" stopIfTrue="1" operator="equal">
      <formula>0</formula>
    </cfRule>
  </conditionalFormatting>
  <conditionalFormatting sqref="A93:B93">
    <cfRule type="cellIs" dxfId="2042" priority="952" stopIfTrue="1" operator="equal">
      <formula>0</formula>
    </cfRule>
  </conditionalFormatting>
  <conditionalFormatting sqref="B92">
    <cfRule type="cellIs" dxfId="2041" priority="953" stopIfTrue="1" operator="equal">
      <formula>0</formula>
    </cfRule>
  </conditionalFormatting>
  <conditionalFormatting sqref="B92">
    <cfRule type="cellIs" dxfId="2040" priority="951" stopIfTrue="1" operator="equal">
      <formula>0</formula>
    </cfRule>
  </conditionalFormatting>
  <conditionalFormatting sqref="B93">
    <cfRule type="cellIs" dxfId="2039" priority="950" stopIfTrue="1" operator="equal">
      <formula>0</formula>
    </cfRule>
  </conditionalFormatting>
  <conditionalFormatting sqref="A96">
    <cfRule type="cellIs" dxfId="2038" priority="947" stopIfTrue="1" operator="equal">
      <formula>0</formula>
    </cfRule>
  </conditionalFormatting>
  <conditionalFormatting sqref="A97">
    <cfRule type="cellIs" dxfId="2037" priority="945" stopIfTrue="1" operator="equal">
      <formula>0</formula>
    </cfRule>
  </conditionalFormatting>
  <conditionalFormatting sqref="B97:B98">
    <cfRule type="cellIs" dxfId="2036" priority="944" stopIfTrue="1" operator="equal">
      <formula>0</formula>
    </cfRule>
  </conditionalFormatting>
  <conditionalFormatting sqref="A92">
    <cfRule type="cellIs" dxfId="2035" priority="943" stopIfTrue="1" operator="equal">
      <formula>0</formula>
    </cfRule>
  </conditionalFormatting>
  <conditionalFormatting sqref="A92">
    <cfRule type="cellIs" dxfId="2034" priority="942" stopIfTrue="1" operator="equal">
      <formula>0</formula>
    </cfRule>
  </conditionalFormatting>
  <conditionalFormatting sqref="B96">
    <cfRule type="cellIs" dxfId="2033" priority="926" stopIfTrue="1" operator="equal">
      <formula>0</formula>
    </cfRule>
  </conditionalFormatting>
  <conditionalFormatting sqref="B96">
    <cfRule type="cellIs" dxfId="2032" priority="928" stopIfTrue="1" operator="equal">
      <formula>0</formula>
    </cfRule>
  </conditionalFormatting>
  <conditionalFormatting sqref="B96">
    <cfRule type="cellIs" dxfId="2031" priority="927" stopIfTrue="1" operator="equal">
      <formula>0</formula>
    </cfRule>
  </conditionalFormatting>
  <conditionalFormatting sqref="B87">
    <cfRule type="cellIs" dxfId="2030" priority="925" stopIfTrue="1" operator="equal">
      <formula>0</formula>
    </cfRule>
  </conditionalFormatting>
  <conditionalFormatting sqref="B87">
    <cfRule type="cellIs" dxfId="2029" priority="924" stopIfTrue="1" operator="equal">
      <formula>0</formula>
    </cfRule>
  </conditionalFormatting>
  <conditionalFormatting sqref="B95">
    <cfRule type="cellIs" dxfId="2028" priority="923" stopIfTrue="1" operator="equal">
      <formula>0</formula>
    </cfRule>
  </conditionalFormatting>
  <conditionalFormatting sqref="B95">
    <cfRule type="cellIs" dxfId="2027" priority="921" stopIfTrue="1" operator="equal">
      <formula>0</formula>
    </cfRule>
  </conditionalFormatting>
  <conditionalFormatting sqref="B95">
    <cfRule type="cellIs" dxfId="2026" priority="922" stopIfTrue="1" operator="equal">
      <formula>0</formula>
    </cfRule>
  </conditionalFormatting>
  <conditionalFormatting sqref="B94">
    <cfRule type="cellIs" dxfId="2025" priority="920" stopIfTrue="1" operator="equal">
      <formula>0</formula>
    </cfRule>
  </conditionalFormatting>
  <conditionalFormatting sqref="B94">
    <cfRule type="cellIs" dxfId="2024" priority="919" stopIfTrue="1" operator="equal">
      <formula>0</formula>
    </cfRule>
  </conditionalFormatting>
  <conditionalFormatting sqref="B94">
    <cfRule type="cellIs" dxfId="2023" priority="918" stopIfTrue="1" operator="equal">
      <formula>0</formula>
    </cfRule>
  </conditionalFormatting>
  <conditionalFormatting sqref="A94">
    <cfRule type="cellIs" dxfId="2022" priority="917" stopIfTrue="1" operator="equal">
      <formula>0</formula>
    </cfRule>
  </conditionalFormatting>
  <conditionalFormatting sqref="A94">
    <cfRule type="cellIs" dxfId="2021" priority="916" stopIfTrue="1" operator="equal">
      <formula>0</formula>
    </cfRule>
  </conditionalFormatting>
  <conditionalFormatting sqref="A94">
    <cfRule type="cellIs" dxfId="2020" priority="915" stopIfTrue="1" operator="equal">
      <formula>0</formula>
    </cfRule>
  </conditionalFormatting>
  <conditionalFormatting sqref="A95">
    <cfRule type="cellIs" dxfId="2019" priority="911" stopIfTrue="1" operator="equal">
      <formula>0</formula>
    </cfRule>
  </conditionalFormatting>
  <conditionalFormatting sqref="A95">
    <cfRule type="cellIs" dxfId="2018" priority="914" stopIfTrue="1" operator="equal">
      <formula>0</formula>
    </cfRule>
  </conditionalFormatting>
  <conditionalFormatting sqref="A95">
    <cfRule type="cellIs" dxfId="2017" priority="913" stopIfTrue="1" operator="equal">
      <formula>0</formula>
    </cfRule>
  </conditionalFormatting>
  <conditionalFormatting sqref="A95">
    <cfRule type="cellIs" dxfId="2016" priority="912" stopIfTrue="1" operator="equal">
      <formula>0</formula>
    </cfRule>
  </conditionalFormatting>
  <conditionalFormatting sqref="A98">
    <cfRule type="cellIs" dxfId="2015" priority="908" stopIfTrue="1" operator="equal">
      <formula>0</formula>
    </cfRule>
  </conditionalFormatting>
  <conditionalFormatting sqref="A98">
    <cfRule type="cellIs" dxfId="2014" priority="910" stopIfTrue="1" operator="equal">
      <formula>0</formula>
    </cfRule>
  </conditionalFormatting>
  <conditionalFormatting sqref="A98">
    <cfRule type="cellIs" dxfId="2013" priority="909" stopIfTrue="1" operator="equal">
      <formula>0</formula>
    </cfRule>
  </conditionalFormatting>
  <conditionalFormatting sqref="A99:B99">
    <cfRule type="cellIs" dxfId="2012" priority="890" stopIfTrue="1" operator="equal">
      <formula>0</formula>
    </cfRule>
  </conditionalFormatting>
  <conditionalFormatting sqref="B102">
    <cfRule type="cellIs" dxfId="2011" priority="888" stopIfTrue="1" operator="equal">
      <formula>0</formula>
    </cfRule>
  </conditionalFormatting>
  <conditionalFormatting sqref="B100">
    <cfRule type="cellIs" dxfId="2010" priority="889" stopIfTrue="1" operator="equal">
      <formula>0</formula>
    </cfRule>
  </conditionalFormatting>
  <conditionalFormatting sqref="A104">
    <cfRule type="cellIs" dxfId="2009" priority="885" stopIfTrue="1" operator="equal">
      <formula>0</formula>
    </cfRule>
  </conditionalFormatting>
  <conditionalFormatting sqref="A101">
    <cfRule type="cellIs" dxfId="2008" priority="875" stopIfTrue="1" operator="equal">
      <formula>0</formula>
    </cfRule>
  </conditionalFormatting>
  <conditionalFormatting sqref="A100">
    <cfRule type="cellIs" dxfId="2007" priority="899" stopIfTrue="1" operator="equal">
      <formula>0</formula>
    </cfRule>
  </conditionalFormatting>
  <conditionalFormatting sqref="A99:B99">
    <cfRule type="cellIs" dxfId="2006" priority="898" stopIfTrue="1" operator="equal">
      <formula>0</formula>
    </cfRule>
  </conditionalFormatting>
  <conditionalFormatting sqref="B107">
    <cfRule type="cellIs" dxfId="2005" priority="884" stopIfTrue="1" operator="equal">
      <formula>0</formula>
    </cfRule>
  </conditionalFormatting>
  <conditionalFormatting sqref="A100">
    <cfRule type="cellIs" dxfId="2004" priority="891" stopIfTrue="1" operator="equal">
      <formula>0</formula>
    </cfRule>
  </conditionalFormatting>
  <conditionalFormatting sqref="A105">
    <cfRule type="cellIs" dxfId="2003" priority="887" stopIfTrue="1" operator="equal">
      <formula>0</formula>
    </cfRule>
  </conditionalFormatting>
  <conditionalFormatting sqref="A102">
    <cfRule type="cellIs" dxfId="2002" priority="886" stopIfTrue="1" operator="equal">
      <formula>0</formula>
    </cfRule>
  </conditionalFormatting>
  <conditionalFormatting sqref="B100">
    <cfRule type="cellIs" dxfId="2001" priority="897" stopIfTrue="1" operator="equal">
      <formula>0</formula>
    </cfRule>
  </conditionalFormatting>
  <conditionalFormatting sqref="B102">
    <cfRule type="cellIs" dxfId="2000" priority="896" stopIfTrue="1" operator="equal">
      <formula>0</formula>
    </cfRule>
  </conditionalFormatting>
  <conditionalFormatting sqref="A105">
    <cfRule type="cellIs" dxfId="1999" priority="895" stopIfTrue="1" operator="equal">
      <formula>0</formula>
    </cfRule>
  </conditionalFormatting>
  <conditionalFormatting sqref="A104">
    <cfRule type="cellIs" dxfId="1998" priority="893" stopIfTrue="1" operator="equal">
      <formula>0</formula>
    </cfRule>
  </conditionalFormatting>
  <conditionalFormatting sqref="A102">
    <cfRule type="cellIs" dxfId="1997" priority="894" stopIfTrue="1" operator="equal">
      <formula>0</formula>
    </cfRule>
  </conditionalFormatting>
  <conditionalFormatting sqref="A109">
    <cfRule type="cellIs" dxfId="1996" priority="860" stopIfTrue="1" operator="equal">
      <formula>0</formula>
    </cfRule>
  </conditionalFormatting>
  <conditionalFormatting sqref="B109">
    <cfRule type="cellIs" dxfId="1995" priority="859" stopIfTrue="1" operator="equal">
      <formula>0</formula>
    </cfRule>
  </conditionalFormatting>
  <conditionalFormatting sqref="A110:B110">
    <cfRule type="cellIs" dxfId="1994" priority="858" stopIfTrue="1" operator="equal">
      <formula>0</formula>
    </cfRule>
  </conditionalFormatting>
  <conditionalFormatting sqref="A111">
    <cfRule type="cellIs" dxfId="1993" priority="857" stopIfTrue="1" operator="equal">
      <formula>0</formula>
    </cfRule>
  </conditionalFormatting>
  <conditionalFormatting sqref="A105">
    <cfRule type="cellIs" dxfId="1992" priority="900" stopIfTrue="1" operator="equal">
      <formula>0</formula>
    </cfRule>
  </conditionalFormatting>
  <conditionalFormatting sqref="B102">
    <cfRule type="cellIs" dxfId="1991" priority="901" stopIfTrue="1" operator="equal">
      <formula>0</formula>
    </cfRule>
  </conditionalFormatting>
  <conditionalFormatting sqref="B100">
    <cfRule type="cellIs" dxfId="1990" priority="902" stopIfTrue="1" operator="equal">
      <formula>0</formula>
    </cfRule>
  </conditionalFormatting>
  <conditionalFormatting sqref="A99:B99">
    <cfRule type="cellIs" dxfId="1989" priority="903" stopIfTrue="1" operator="equal">
      <formula>0</formula>
    </cfRule>
  </conditionalFormatting>
  <conditionalFormatting sqref="B107">
    <cfRule type="cellIs" dxfId="1988" priority="906" stopIfTrue="1" operator="equal">
      <formula>0</formula>
    </cfRule>
  </conditionalFormatting>
  <conditionalFormatting sqref="A102">
    <cfRule type="cellIs" dxfId="1987" priority="907" stopIfTrue="1" operator="equal">
      <formula>0</formula>
    </cfRule>
  </conditionalFormatting>
  <conditionalFormatting sqref="A104">
    <cfRule type="cellIs" dxfId="1986" priority="905" stopIfTrue="1" operator="equal">
      <formula>0</formula>
    </cfRule>
  </conditionalFormatting>
  <conditionalFormatting sqref="A100">
    <cfRule type="cellIs" dxfId="1985" priority="904" stopIfTrue="1" operator="equal">
      <formula>0</formula>
    </cfRule>
  </conditionalFormatting>
  <conditionalFormatting sqref="B107">
    <cfRule type="cellIs" dxfId="1984" priority="892" stopIfTrue="1" operator="equal">
      <formula>0</formula>
    </cfRule>
  </conditionalFormatting>
  <conditionalFormatting sqref="A108">
    <cfRule type="cellIs" dxfId="1983" priority="883" stopIfTrue="1" operator="equal">
      <formula>0</formula>
    </cfRule>
  </conditionalFormatting>
  <conditionalFormatting sqref="A108">
    <cfRule type="cellIs" dxfId="1982" priority="882" stopIfTrue="1" operator="equal">
      <formula>0</formula>
    </cfRule>
  </conditionalFormatting>
  <conditionalFormatting sqref="A108">
    <cfRule type="cellIs" dxfId="1981" priority="879" stopIfTrue="1" operator="equal">
      <formula>0</formula>
    </cfRule>
  </conditionalFormatting>
  <conditionalFormatting sqref="A108">
    <cfRule type="cellIs" dxfId="1980" priority="878" stopIfTrue="1" operator="equal">
      <formula>0</formula>
    </cfRule>
  </conditionalFormatting>
  <conditionalFormatting sqref="A108">
    <cfRule type="cellIs" dxfId="1979" priority="881" stopIfTrue="1" operator="equal">
      <formula>0</formula>
    </cfRule>
  </conditionalFormatting>
  <conditionalFormatting sqref="A108">
    <cfRule type="cellIs" dxfId="1978" priority="880" stopIfTrue="1" operator="equal">
      <formula>0</formula>
    </cfRule>
  </conditionalFormatting>
  <conditionalFormatting sqref="A101">
    <cfRule type="cellIs" dxfId="1977" priority="877" stopIfTrue="1" operator="equal">
      <formula>0</formula>
    </cfRule>
  </conditionalFormatting>
  <conditionalFormatting sqref="A101">
    <cfRule type="cellIs" dxfId="1976" priority="876" stopIfTrue="1" operator="equal">
      <formula>0</formula>
    </cfRule>
  </conditionalFormatting>
  <conditionalFormatting sqref="B101">
    <cfRule type="cellIs" dxfId="1975" priority="872" stopIfTrue="1" operator="equal">
      <formula>0</formula>
    </cfRule>
  </conditionalFormatting>
  <conditionalFormatting sqref="B101">
    <cfRule type="cellIs" dxfId="1974" priority="874" stopIfTrue="1" operator="equal">
      <formula>0</formula>
    </cfRule>
  </conditionalFormatting>
  <conditionalFormatting sqref="B101">
    <cfRule type="cellIs" dxfId="1973" priority="873" stopIfTrue="1" operator="equal">
      <formula>0</formula>
    </cfRule>
  </conditionalFormatting>
  <conditionalFormatting sqref="B108">
    <cfRule type="cellIs" dxfId="1972" priority="869" stopIfTrue="1" operator="equal">
      <formula>0</formula>
    </cfRule>
  </conditionalFormatting>
  <conditionalFormatting sqref="B108">
    <cfRule type="cellIs" dxfId="1971" priority="871" stopIfTrue="1" operator="equal">
      <formula>0</formula>
    </cfRule>
  </conditionalFormatting>
  <conditionalFormatting sqref="B108">
    <cfRule type="cellIs" dxfId="1970" priority="870" stopIfTrue="1" operator="equal">
      <formula>0</formula>
    </cfRule>
  </conditionalFormatting>
  <conditionalFormatting sqref="A109">
    <cfRule type="cellIs" dxfId="1969" priority="868" stopIfTrue="1" operator="equal">
      <formula>0</formula>
    </cfRule>
  </conditionalFormatting>
  <conditionalFormatting sqref="A110:B110">
    <cfRule type="cellIs" dxfId="1968" priority="866" stopIfTrue="1" operator="equal">
      <formula>0</formula>
    </cfRule>
  </conditionalFormatting>
  <conditionalFormatting sqref="A111">
    <cfRule type="cellIs" dxfId="1967" priority="865" stopIfTrue="1" operator="equal">
      <formula>0</formula>
    </cfRule>
  </conditionalFormatting>
  <conditionalFormatting sqref="B109">
    <cfRule type="cellIs" dxfId="1966" priority="867" stopIfTrue="1" operator="equal">
      <formula>0</formula>
    </cfRule>
  </conditionalFormatting>
  <conditionalFormatting sqref="B109">
    <cfRule type="cellIs" dxfId="1965" priority="863" stopIfTrue="1" operator="equal">
      <formula>0</formula>
    </cfRule>
  </conditionalFormatting>
  <conditionalFormatting sqref="A109">
    <cfRule type="cellIs" dxfId="1964" priority="864" stopIfTrue="1" operator="equal">
      <formula>0</formula>
    </cfRule>
  </conditionalFormatting>
  <conditionalFormatting sqref="A111">
    <cfRule type="cellIs" dxfId="1963" priority="861" stopIfTrue="1" operator="equal">
      <formula>0</formula>
    </cfRule>
  </conditionalFormatting>
  <conditionalFormatting sqref="A110:B110">
    <cfRule type="cellIs" dxfId="1962" priority="862" stopIfTrue="1" operator="equal">
      <formula>0</formula>
    </cfRule>
  </conditionalFormatting>
  <conditionalFormatting sqref="A107">
    <cfRule type="cellIs" dxfId="1961" priority="854" stopIfTrue="1" operator="equal">
      <formula>0</formula>
    </cfRule>
  </conditionalFormatting>
  <conditionalFormatting sqref="A107">
    <cfRule type="cellIs" dxfId="1960" priority="856" stopIfTrue="1" operator="equal">
      <formula>0</formula>
    </cfRule>
  </conditionalFormatting>
  <conditionalFormatting sqref="A107">
    <cfRule type="cellIs" dxfId="1959" priority="855" stopIfTrue="1" operator="equal">
      <formula>0</formula>
    </cfRule>
  </conditionalFormatting>
  <conditionalFormatting sqref="A106">
    <cfRule type="cellIs" dxfId="1958" priority="851" stopIfTrue="1" operator="equal">
      <formula>0</formula>
    </cfRule>
  </conditionalFormatting>
  <conditionalFormatting sqref="A106">
    <cfRule type="cellIs" dxfId="1957" priority="853" stopIfTrue="1" operator="equal">
      <formula>0</formula>
    </cfRule>
  </conditionalFormatting>
  <conditionalFormatting sqref="A106">
    <cfRule type="cellIs" dxfId="1956" priority="852" stopIfTrue="1" operator="equal">
      <formula>0</formula>
    </cfRule>
  </conditionalFormatting>
  <conditionalFormatting sqref="B106">
    <cfRule type="cellIs" dxfId="1955" priority="849" stopIfTrue="1" operator="equal">
      <formula>0</formula>
    </cfRule>
  </conditionalFormatting>
  <conditionalFormatting sqref="B106">
    <cfRule type="cellIs" dxfId="1954" priority="850" stopIfTrue="1" operator="equal">
      <formula>0</formula>
    </cfRule>
  </conditionalFormatting>
  <conditionalFormatting sqref="B104">
    <cfRule type="cellIs" dxfId="1953" priority="846" stopIfTrue="1" operator="equal">
      <formula>0</formula>
    </cfRule>
  </conditionalFormatting>
  <conditionalFormatting sqref="B104">
    <cfRule type="cellIs" dxfId="1952" priority="847" stopIfTrue="1" operator="equal">
      <formula>0</formula>
    </cfRule>
  </conditionalFormatting>
  <conditionalFormatting sqref="B104">
    <cfRule type="cellIs" dxfId="1951" priority="848" stopIfTrue="1" operator="equal">
      <formula>0</formula>
    </cfRule>
  </conditionalFormatting>
  <conditionalFormatting sqref="B105">
    <cfRule type="cellIs" dxfId="1950" priority="843" stopIfTrue="1" operator="equal">
      <formula>0</formula>
    </cfRule>
  </conditionalFormatting>
  <conditionalFormatting sqref="B105">
    <cfRule type="cellIs" dxfId="1949" priority="845" stopIfTrue="1" operator="equal">
      <formula>0</formula>
    </cfRule>
  </conditionalFormatting>
  <conditionalFormatting sqref="B105">
    <cfRule type="cellIs" dxfId="1948" priority="844" stopIfTrue="1" operator="equal">
      <formula>0</formula>
    </cfRule>
  </conditionalFormatting>
  <conditionalFormatting sqref="B103">
    <cfRule type="cellIs" dxfId="1947" priority="841" stopIfTrue="1" operator="equal">
      <formula>0</formula>
    </cfRule>
  </conditionalFormatting>
  <conditionalFormatting sqref="B103">
    <cfRule type="cellIs" dxfId="1946" priority="840" stopIfTrue="1" operator="equal">
      <formula>0</formula>
    </cfRule>
  </conditionalFormatting>
  <conditionalFormatting sqref="B103">
    <cfRule type="cellIs" dxfId="1945" priority="842" stopIfTrue="1" operator="equal">
      <formula>0</formula>
    </cfRule>
  </conditionalFormatting>
  <conditionalFormatting sqref="B111">
    <cfRule type="cellIs" dxfId="1944" priority="837" stopIfTrue="1" operator="equal">
      <formula>0</formula>
    </cfRule>
  </conditionalFormatting>
  <conditionalFormatting sqref="B111">
    <cfRule type="cellIs" dxfId="1943" priority="839" stopIfTrue="1" operator="equal">
      <formula>0</formula>
    </cfRule>
  </conditionalFormatting>
  <conditionalFormatting sqref="B111">
    <cfRule type="cellIs" dxfId="1942" priority="838" stopIfTrue="1" operator="equal">
      <formula>0</formula>
    </cfRule>
  </conditionalFormatting>
  <conditionalFormatting sqref="A103">
    <cfRule type="cellIs" dxfId="1941" priority="834" stopIfTrue="1" operator="equal">
      <formula>0</formula>
    </cfRule>
  </conditionalFormatting>
  <conditionalFormatting sqref="A103">
    <cfRule type="cellIs" dxfId="1940" priority="835" stopIfTrue="1" operator="equal">
      <formula>0</formula>
    </cfRule>
  </conditionalFormatting>
  <conditionalFormatting sqref="A103">
    <cfRule type="cellIs" dxfId="1939" priority="836" stopIfTrue="1" operator="equal">
      <formula>0</formula>
    </cfRule>
  </conditionalFormatting>
  <conditionalFormatting sqref="A113:A114">
    <cfRule type="cellIs" dxfId="1938" priority="819" stopIfTrue="1" operator="equal">
      <formula>0</formula>
    </cfRule>
  </conditionalFormatting>
  <conditionalFormatting sqref="A113:A114">
    <cfRule type="cellIs" dxfId="1937" priority="820" stopIfTrue="1" operator="equal">
      <formula>0</formula>
    </cfRule>
  </conditionalFormatting>
  <conditionalFormatting sqref="A112">
    <cfRule type="cellIs" dxfId="1936" priority="832" stopIfTrue="1" operator="equal">
      <formula>0</formula>
    </cfRule>
  </conditionalFormatting>
  <conditionalFormatting sqref="A113:A114">
    <cfRule type="cellIs" dxfId="1935" priority="818" stopIfTrue="1" operator="equal">
      <formula>0</formula>
    </cfRule>
  </conditionalFormatting>
  <conditionalFormatting sqref="A119">
    <cfRule type="cellIs" dxfId="1934" priority="813" stopIfTrue="1" operator="equal">
      <formula>0</formula>
    </cfRule>
  </conditionalFormatting>
  <conditionalFormatting sqref="A119">
    <cfRule type="cellIs" dxfId="1933" priority="814" stopIfTrue="1" operator="equal">
      <formula>0</formula>
    </cfRule>
  </conditionalFormatting>
  <conditionalFormatting sqref="A118">
    <cfRule type="cellIs" dxfId="1932" priority="812" stopIfTrue="1" operator="equal">
      <formula>0</formula>
    </cfRule>
  </conditionalFormatting>
  <conditionalFormatting sqref="B112">
    <cfRule type="cellIs" dxfId="1931" priority="831" stopIfTrue="1" operator="equal">
      <formula>0</formula>
    </cfRule>
  </conditionalFormatting>
  <conditionalFormatting sqref="A113:A114">
    <cfRule type="cellIs" dxfId="1930" priority="830" stopIfTrue="1" operator="equal">
      <formula>0</formula>
    </cfRule>
  </conditionalFormatting>
  <conditionalFormatting sqref="A113:A114">
    <cfRule type="cellIs" dxfId="1929" priority="829" stopIfTrue="1" operator="equal">
      <formula>0</formula>
    </cfRule>
  </conditionalFormatting>
  <conditionalFormatting sqref="A113:A114">
    <cfRule type="cellIs" dxfId="1928" priority="828" stopIfTrue="1" operator="equal">
      <formula>0</formula>
    </cfRule>
  </conditionalFormatting>
  <conditionalFormatting sqref="A112">
    <cfRule type="cellIs" dxfId="1927" priority="833" stopIfTrue="1" operator="equal">
      <formula>0</formula>
    </cfRule>
  </conditionalFormatting>
  <conditionalFormatting sqref="B113:B115">
    <cfRule type="cellIs" dxfId="1926" priority="827" stopIfTrue="1" operator="equal">
      <formula>0</formula>
    </cfRule>
  </conditionalFormatting>
  <conditionalFormatting sqref="A112:B112">
    <cfRule type="cellIs" dxfId="1925" priority="826" stopIfTrue="1" operator="equal">
      <formula>0</formula>
    </cfRule>
  </conditionalFormatting>
  <conditionalFormatting sqref="B113:B115">
    <cfRule type="cellIs" dxfId="1924" priority="822" stopIfTrue="1" operator="equal">
      <formula>0</formula>
    </cfRule>
  </conditionalFormatting>
  <conditionalFormatting sqref="A113:A114">
    <cfRule type="cellIs" dxfId="1923" priority="825" stopIfTrue="1" operator="equal">
      <formula>0</formula>
    </cfRule>
  </conditionalFormatting>
  <conditionalFormatting sqref="A113:A114">
    <cfRule type="cellIs" dxfId="1922" priority="823" stopIfTrue="1" operator="equal">
      <formula>0</formula>
    </cfRule>
  </conditionalFormatting>
  <conditionalFormatting sqref="A113:A114">
    <cfRule type="cellIs" dxfId="1921" priority="824" stopIfTrue="1" operator="equal">
      <formula>0</formula>
    </cfRule>
  </conditionalFormatting>
  <conditionalFormatting sqref="A112:B112">
    <cfRule type="cellIs" dxfId="1920" priority="821" stopIfTrue="1" operator="equal">
      <formula>0</formula>
    </cfRule>
  </conditionalFormatting>
  <conditionalFormatting sqref="B113:B115">
    <cfRule type="cellIs" dxfId="1919" priority="817" stopIfTrue="1" operator="equal">
      <formula>0</formula>
    </cfRule>
  </conditionalFormatting>
  <conditionalFormatting sqref="A118">
    <cfRule type="cellIs" dxfId="1918" priority="816" stopIfTrue="1" operator="equal">
      <formula>0</formula>
    </cfRule>
  </conditionalFormatting>
  <conditionalFormatting sqref="A119">
    <cfRule type="cellIs" dxfId="1917" priority="815" stopIfTrue="1" operator="equal">
      <formula>0</formula>
    </cfRule>
  </conditionalFormatting>
  <conditionalFormatting sqref="B119 B116:B117">
    <cfRule type="cellIs" dxfId="1916" priority="809" stopIfTrue="1" operator="equal">
      <formula>0</formula>
    </cfRule>
  </conditionalFormatting>
  <conditionalFormatting sqref="B118">
    <cfRule type="cellIs" dxfId="1915" priority="810" stopIfTrue="1" operator="equal">
      <formula>0</formula>
    </cfRule>
  </conditionalFormatting>
  <conditionalFormatting sqref="B118">
    <cfRule type="cellIs" dxfId="1914" priority="807" stopIfTrue="1" operator="equal">
      <formula>0</formula>
    </cfRule>
  </conditionalFormatting>
  <conditionalFormatting sqref="B119 B116:B117">
    <cfRule type="cellIs" dxfId="1913" priority="808" stopIfTrue="1" operator="equal">
      <formula>0</formula>
    </cfRule>
  </conditionalFormatting>
  <conditionalFormatting sqref="B118">
    <cfRule type="cellIs" dxfId="1912" priority="811" stopIfTrue="1" operator="equal">
      <formula>0</formula>
    </cfRule>
  </conditionalFormatting>
  <conditionalFormatting sqref="A116:A117">
    <cfRule type="cellIs" dxfId="1911" priority="806" stopIfTrue="1" operator="equal">
      <formula>0</formula>
    </cfRule>
  </conditionalFormatting>
  <conditionalFormatting sqref="A116:A117">
    <cfRule type="cellIs" dxfId="1910" priority="805" stopIfTrue="1" operator="equal">
      <formula>0</formula>
    </cfRule>
  </conditionalFormatting>
  <conditionalFormatting sqref="A115">
    <cfRule type="cellIs" dxfId="1909" priority="802" stopIfTrue="1" operator="equal">
      <formula>0</formula>
    </cfRule>
  </conditionalFormatting>
  <conditionalFormatting sqref="A115">
    <cfRule type="cellIs" dxfId="1908" priority="803" stopIfTrue="1" operator="equal">
      <formula>0</formula>
    </cfRule>
  </conditionalFormatting>
  <conditionalFormatting sqref="A115">
    <cfRule type="cellIs" dxfId="1907" priority="804" stopIfTrue="1" operator="equal">
      <formula>0</formula>
    </cfRule>
  </conditionalFormatting>
  <conditionalFormatting sqref="A122:B122">
    <cfRule type="cellIs" dxfId="1906" priority="798" stopIfTrue="1" operator="equal">
      <formula>0</formula>
    </cfRule>
  </conditionalFormatting>
  <conditionalFormatting sqref="A122:B122">
    <cfRule type="cellIs" dxfId="1905" priority="797" stopIfTrue="1" operator="equal">
      <formula>0</formula>
    </cfRule>
  </conditionalFormatting>
  <conditionalFormatting sqref="A121">
    <cfRule type="cellIs" dxfId="1904" priority="795" stopIfTrue="1" operator="equal">
      <formula>0</formula>
    </cfRule>
  </conditionalFormatting>
  <conditionalFormatting sqref="B123">
    <cfRule type="cellIs" dxfId="1903" priority="796" stopIfTrue="1" operator="equal">
      <formula>0</formula>
    </cfRule>
  </conditionalFormatting>
  <conditionalFormatting sqref="A123">
    <cfRule type="cellIs" dxfId="1902" priority="794" stopIfTrue="1" operator="equal">
      <formula>0</formula>
    </cfRule>
  </conditionalFormatting>
  <conditionalFormatting sqref="A122:B122">
    <cfRule type="cellIs" dxfId="1901" priority="801" stopIfTrue="1" operator="equal">
      <formula>0</formula>
    </cfRule>
  </conditionalFormatting>
  <conditionalFormatting sqref="A121">
    <cfRule type="cellIs" dxfId="1900" priority="800" stopIfTrue="1" operator="equal">
      <formula>0</formula>
    </cfRule>
  </conditionalFormatting>
  <conditionalFormatting sqref="A123:B123">
    <cfRule type="cellIs" dxfId="1899" priority="799" stopIfTrue="1" operator="equal">
      <formula>0</formula>
    </cfRule>
  </conditionalFormatting>
  <conditionalFormatting sqref="B121">
    <cfRule type="cellIs" dxfId="1898" priority="792" stopIfTrue="1" operator="equal">
      <formula>0</formula>
    </cfRule>
  </conditionalFormatting>
  <conditionalFormatting sqref="B121">
    <cfRule type="cellIs" dxfId="1897" priority="793" stopIfTrue="1" operator="equal">
      <formula>0</formula>
    </cfRule>
  </conditionalFormatting>
  <conditionalFormatting sqref="B124">
    <cfRule type="cellIs" dxfId="1896" priority="789" stopIfTrue="1" operator="equal">
      <formula>0</formula>
    </cfRule>
  </conditionalFormatting>
  <conditionalFormatting sqref="B124">
    <cfRule type="cellIs" dxfId="1895" priority="791" stopIfTrue="1" operator="equal">
      <formula>0</formula>
    </cfRule>
  </conditionalFormatting>
  <conditionalFormatting sqref="B124">
    <cfRule type="cellIs" dxfId="1894" priority="790" stopIfTrue="1" operator="equal">
      <formula>0</formula>
    </cfRule>
  </conditionalFormatting>
  <conditionalFormatting sqref="A124">
    <cfRule type="cellIs" dxfId="1893" priority="786" stopIfTrue="1" operator="equal">
      <formula>0</formula>
    </cfRule>
  </conditionalFormatting>
  <conditionalFormatting sqref="A124">
    <cfRule type="cellIs" dxfId="1892" priority="788" stopIfTrue="1" operator="equal">
      <formula>0</formula>
    </cfRule>
  </conditionalFormatting>
  <conditionalFormatting sqref="A124">
    <cfRule type="cellIs" dxfId="1891" priority="787" stopIfTrue="1" operator="equal">
      <formula>0</formula>
    </cfRule>
  </conditionalFormatting>
  <conditionalFormatting sqref="A130:B130">
    <cfRule type="cellIs" dxfId="1890" priority="745" stopIfTrue="1" operator="equal">
      <formula>0</formula>
    </cfRule>
  </conditionalFormatting>
  <conditionalFormatting sqref="A129">
    <cfRule type="cellIs" dxfId="1889" priority="746" stopIfTrue="1" operator="equal">
      <formula>0</formula>
    </cfRule>
  </conditionalFormatting>
  <conditionalFormatting sqref="A131">
    <cfRule type="cellIs" dxfId="1888" priority="747" stopIfTrue="1" operator="equal">
      <formula>0</formula>
    </cfRule>
  </conditionalFormatting>
  <conditionalFormatting sqref="A128">
    <cfRule type="cellIs" dxfId="1887" priority="748" stopIfTrue="1" operator="equal">
      <formula>0</formula>
    </cfRule>
  </conditionalFormatting>
  <conditionalFormatting sqref="A133 A136">
    <cfRule type="cellIs" dxfId="1886" priority="694" stopIfTrue="1" operator="equal">
      <formula>0</formula>
    </cfRule>
  </conditionalFormatting>
  <conditionalFormatting sqref="A132">
    <cfRule type="cellIs" dxfId="1885" priority="699" stopIfTrue="1" operator="equal">
      <formula>0</formula>
    </cfRule>
  </conditionalFormatting>
  <conditionalFormatting sqref="B128">
    <cfRule type="cellIs" dxfId="1884" priority="785" stopIfTrue="1" operator="equal">
      <formula>0</formula>
    </cfRule>
  </conditionalFormatting>
  <conditionalFormatting sqref="B132">
    <cfRule type="cellIs" dxfId="1883" priority="698" stopIfTrue="1" operator="equal">
      <formula>0</formula>
    </cfRule>
  </conditionalFormatting>
  <conditionalFormatting sqref="A133:B133">
    <cfRule type="cellIs" dxfId="1882" priority="697" stopIfTrue="1" operator="equal">
      <formula>0</formula>
    </cfRule>
  </conditionalFormatting>
  <conditionalFormatting sqref="A133:B133 A136">
    <cfRule type="cellIs" dxfId="1881" priority="693" stopIfTrue="1" operator="equal">
      <formula>0</formula>
    </cfRule>
  </conditionalFormatting>
  <conditionalFormatting sqref="A137">
    <cfRule type="cellIs" dxfId="1880" priority="691" stopIfTrue="1" operator="equal">
      <formula>0</formula>
    </cfRule>
  </conditionalFormatting>
  <conditionalFormatting sqref="A137">
    <cfRule type="cellIs" dxfId="1879" priority="690" stopIfTrue="1" operator="equal">
      <formula>0</formula>
    </cfRule>
  </conditionalFormatting>
  <conditionalFormatting sqref="B132">
    <cfRule type="cellIs" dxfId="1878" priority="696" stopIfTrue="1" operator="equal">
      <formula>0</formula>
    </cfRule>
  </conditionalFormatting>
  <conditionalFormatting sqref="B137">
    <cfRule type="cellIs" dxfId="1877" priority="689" stopIfTrue="1" operator="equal">
      <formula>0</formula>
    </cfRule>
  </conditionalFormatting>
  <conditionalFormatting sqref="B129">
    <cfRule type="cellIs" dxfId="1876" priority="741" stopIfTrue="1" operator="equal">
      <formula>0</formula>
    </cfRule>
  </conditionalFormatting>
  <conditionalFormatting sqref="B129">
    <cfRule type="cellIs" dxfId="1875" priority="744" stopIfTrue="1" operator="equal">
      <formula>0</formula>
    </cfRule>
  </conditionalFormatting>
  <conditionalFormatting sqref="B129">
    <cfRule type="cellIs" dxfId="1874" priority="743" stopIfTrue="1" operator="equal">
      <formula>0</formula>
    </cfRule>
  </conditionalFormatting>
  <conditionalFormatting sqref="B129">
    <cfRule type="cellIs" dxfId="1873" priority="742" stopIfTrue="1" operator="equal">
      <formula>0</formula>
    </cfRule>
  </conditionalFormatting>
  <conditionalFormatting sqref="B133">
    <cfRule type="cellIs" dxfId="1872" priority="695" stopIfTrue="1" operator="equal">
      <formula>0</formula>
    </cfRule>
  </conditionalFormatting>
  <conditionalFormatting sqref="A136">
    <cfRule type="cellIs" dxfId="1871" priority="692" stopIfTrue="1" operator="equal">
      <formula>0</formula>
    </cfRule>
  </conditionalFormatting>
  <conditionalFormatting sqref="A128">
    <cfRule type="cellIs" dxfId="1870" priority="779" stopIfTrue="1" operator="equal">
      <formula>0</formula>
    </cfRule>
  </conditionalFormatting>
  <conditionalFormatting sqref="A130">
    <cfRule type="cellIs" dxfId="1869" priority="771" stopIfTrue="1" operator="equal">
      <formula>0</formula>
    </cfRule>
  </conditionalFormatting>
  <conditionalFormatting sqref="A130:B130">
    <cfRule type="cellIs" dxfId="1868" priority="776" stopIfTrue="1" operator="equal">
      <formula>0</formula>
    </cfRule>
  </conditionalFormatting>
  <conditionalFormatting sqref="A131">
    <cfRule type="cellIs" dxfId="1867" priority="778" stopIfTrue="1" operator="equal">
      <formula>0</formula>
    </cfRule>
  </conditionalFormatting>
  <conditionalFormatting sqref="B128">
    <cfRule type="cellIs" dxfId="1866" priority="775" stopIfTrue="1" operator="equal">
      <formula>0</formula>
    </cfRule>
  </conditionalFormatting>
  <conditionalFormatting sqref="A128 A131">
    <cfRule type="cellIs" dxfId="1865" priority="774" stopIfTrue="1" operator="equal">
      <formula>0</formula>
    </cfRule>
  </conditionalFormatting>
  <conditionalFormatting sqref="A128:B128 A131">
    <cfRule type="cellIs" dxfId="1864" priority="773" stopIfTrue="1" operator="equal">
      <formula>0</formula>
    </cfRule>
  </conditionalFormatting>
  <conditionalFormatting sqref="A131">
    <cfRule type="cellIs" dxfId="1863" priority="772" stopIfTrue="1" operator="equal">
      <formula>0</formula>
    </cfRule>
  </conditionalFormatting>
  <conditionalFormatting sqref="A129">
    <cfRule type="cellIs" dxfId="1862" priority="777" stopIfTrue="1" operator="equal">
      <formula>0</formula>
    </cfRule>
  </conditionalFormatting>
  <conditionalFormatting sqref="B130">
    <cfRule type="cellIs" dxfId="1861" priority="770" stopIfTrue="1" operator="equal">
      <formula>0</formula>
    </cfRule>
  </conditionalFormatting>
  <conditionalFormatting sqref="B128">
    <cfRule type="cellIs" dxfId="1860" priority="749" stopIfTrue="1" operator="equal">
      <formula>0</formula>
    </cfRule>
  </conditionalFormatting>
  <conditionalFormatting sqref="A128">
    <cfRule type="cellIs" dxfId="1859" priority="760" stopIfTrue="1" operator="equal">
      <formula>0</formula>
    </cfRule>
  </conditionalFormatting>
  <conditionalFormatting sqref="B128">
    <cfRule type="cellIs" dxfId="1858" priority="761" stopIfTrue="1" operator="equal">
      <formula>0</formula>
    </cfRule>
  </conditionalFormatting>
  <conditionalFormatting sqref="A131">
    <cfRule type="cellIs" dxfId="1857" priority="759" stopIfTrue="1" operator="equal">
      <formula>0</formula>
    </cfRule>
  </conditionalFormatting>
  <conditionalFormatting sqref="A129">
    <cfRule type="cellIs" dxfId="1856" priority="758" stopIfTrue="1" operator="equal">
      <formula>0</formula>
    </cfRule>
  </conditionalFormatting>
  <conditionalFormatting sqref="A130:B130">
    <cfRule type="cellIs" dxfId="1855" priority="757" stopIfTrue="1" operator="equal">
      <formula>0</formula>
    </cfRule>
  </conditionalFormatting>
  <conditionalFormatting sqref="B132">
    <cfRule type="cellIs" dxfId="1854" priority="722" stopIfTrue="1" operator="equal">
      <formula>0</formula>
    </cfRule>
  </conditionalFormatting>
  <conditionalFormatting sqref="A128:B128 A131">
    <cfRule type="cellIs" dxfId="1853" priority="766" stopIfTrue="1" operator="equal">
      <formula>0</formula>
    </cfRule>
  </conditionalFormatting>
  <conditionalFormatting sqref="A133:B133">
    <cfRule type="cellIs" dxfId="1852" priority="724" stopIfTrue="1" operator="equal">
      <formula>0</formula>
    </cfRule>
  </conditionalFormatting>
  <conditionalFormatting sqref="A133:B133 A136">
    <cfRule type="cellIs" dxfId="1851" priority="719" stopIfTrue="1" operator="equal">
      <formula>0</formula>
    </cfRule>
  </conditionalFormatting>
  <conditionalFormatting sqref="A136">
    <cfRule type="cellIs" dxfId="1850" priority="718" stopIfTrue="1" operator="equal">
      <formula>0</formula>
    </cfRule>
  </conditionalFormatting>
  <conditionalFormatting sqref="A128 A131">
    <cfRule type="cellIs" dxfId="1849" priority="767" stopIfTrue="1" operator="equal">
      <formula>0</formula>
    </cfRule>
  </conditionalFormatting>
  <conditionalFormatting sqref="A137">
    <cfRule type="cellIs" dxfId="1848" priority="727" stopIfTrue="1" operator="equal">
      <formula>0</formula>
    </cfRule>
  </conditionalFormatting>
  <conditionalFormatting sqref="B137">
    <cfRule type="cellIs" dxfId="1847" priority="725" stopIfTrue="1" operator="equal">
      <formula>0</formula>
    </cfRule>
  </conditionalFormatting>
  <conditionalFormatting sqref="A132">
    <cfRule type="cellIs" dxfId="1846" priority="723" stopIfTrue="1" operator="equal">
      <formula>0</formula>
    </cfRule>
  </conditionalFormatting>
  <conditionalFormatting sqref="A133 A136">
    <cfRule type="cellIs" dxfId="1845" priority="730" stopIfTrue="1" operator="equal">
      <formula>0</formula>
    </cfRule>
  </conditionalFormatting>
  <conditionalFormatting sqref="A133:B133 A136">
    <cfRule type="cellIs" dxfId="1844" priority="729" stopIfTrue="1" operator="equal">
      <formula>0</formula>
    </cfRule>
  </conditionalFormatting>
  <conditionalFormatting sqref="A136">
    <cfRule type="cellIs" dxfId="1843" priority="728" stopIfTrue="1" operator="equal">
      <formula>0</formula>
    </cfRule>
  </conditionalFormatting>
  <conditionalFormatting sqref="B132">
    <cfRule type="cellIs" dxfId="1842" priority="732" stopIfTrue="1" operator="equal">
      <formula>0</formula>
    </cfRule>
  </conditionalFormatting>
  <conditionalFormatting sqref="B133">
    <cfRule type="cellIs" dxfId="1841" priority="731" stopIfTrue="1" operator="equal">
      <formula>0</formula>
    </cfRule>
  </conditionalFormatting>
  <conditionalFormatting sqref="A137">
    <cfRule type="cellIs" dxfId="1840" priority="726" stopIfTrue="1" operator="equal">
      <formula>0</formula>
    </cfRule>
  </conditionalFormatting>
  <conditionalFormatting sqref="A133 A136">
    <cfRule type="cellIs" dxfId="1839" priority="720" stopIfTrue="1" operator="equal">
      <formula>0</formula>
    </cfRule>
  </conditionalFormatting>
  <conditionalFormatting sqref="B133">
    <cfRule type="cellIs" dxfId="1838" priority="721" stopIfTrue="1" operator="equal">
      <formula>0</formula>
    </cfRule>
  </conditionalFormatting>
  <conditionalFormatting sqref="A137">
    <cfRule type="cellIs" dxfId="1837" priority="717" stopIfTrue="1" operator="equal">
      <formula>0</formula>
    </cfRule>
  </conditionalFormatting>
  <conditionalFormatting sqref="A137">
    <cfRule type="cellIs" dxfId="1836" priority="716" stopIfTrue="1" operator="equal">
      <formula>0</formula>
    </cfRule>
  </conditionalFormatting>
  <conditionalFormatting sqref="A129">
    <cfRule type="cellIs" dxfId="1835" priority="762" stopIfTrue="1" operator="equal">
      <formula>0</formula>
    </cfRule>
  </conditionalFormatting>
  <conditionalFormatting sqref="B137">
    <cfRule type="cellIs" dxfId="1834" priority="715" stopIfTrue="1" operator="equal">
      <formula>0</formula>
    </cfRule>
  </conditionalFormatting>
  <conditionalFormatting sqref="B132">
    <cfRule type="cellIs" dxfId="1833" priority="713" stopIfTrue="1" operator="equal">
      <formula>0</formula>
    </cfRule>
  </conditionalFormatting>
  <conditionalFormatting sqref="A132">
    <cfRule type="cellIs" dxfId="1832" priority="714" stopIfTrue="1" operator="equal">
      <formula>0</formula>
    </cfRule>
  </conditionalFormatting>
  <conditionalFormatting sqref="A129">
    <cfRule type="cellIs" dxfId="1831" priority="769" stopIfTrue="1" operator="equal">
      <formula>0</formula>
    </cfRule>
  </conditionalFormatting>
  <conditionalFormatting sqref="A130">
    <cfRule type="cellIs" dxfId="1830" priority="764" stopIfTrue="1" operator="equal">
      <formula>0</formula>
    </cfRule>
  </conditionalFormatting>
  <conditionalFormatting sqref="A131">
    <cfRule type="cellIs" dxfId="1829" priority="765" stopIfTrue="1" operator="equal">
      <formula>0</formula>
    </cfRule>
  </conditionalFormatting>
  <conditionalFormatting sqref="B130">
    <cfRule type="cellIs" dxfId="1828" priority="763" stopIfTrue="1" operator="equal">
      <formula>0</formula>
    </cfRule>
  </conditionalFormatting>
  <conditionalFormatting sqref="A131">
    <cfRule type="cellIs" dxfId="1827" priority="782" stopIfTrue="1" operator="equal">
      <formula>0</formula>
    </cfRule>
  </conditionalFormatting>
  <conditionalFormatting sqref="A129">
    <cfRule type="cellIs" dxfId="1826" priority="783" stopIfTrue="1" operator="equal">
      <formula>0</formula>
    </cfRule>
  </conditionalFormatting>
  <conditionalFormatting sqref="A131">
    <cfRule type="cellIs" dxfId="1825" priority="753" stopIfTrue="1" operator="equal">
      <formula>0</formula>
    </cfRule>
  </conditionalFormatting>
  <conditionalFormatting sqref="A128 A131">
    <cfRule type="cellIs" dxfId="1824" priority="755" stopIfTrue="1" operator="equal">
      <formula>0</formula>
    </cfRule>
  </conditionalFormatting>
  <conditionalFormatting sqref="A128:B128 A131">
    <cfRule type="cellIs" dxfId="1823" priority="754" stopIfTrue="1" operator="equal">
      <formula>0</formula>
    </cfRule>
  </conditionalFormatting>
  <conditionalFormatting sqref="A129">
    <cfRule type="cellIs" dxfId="1822" priority="750" stopIfTrue="1" operator="equal">
      <formula>0</formula>
    </cfRule>
  </conditionalFormatting>
  <conditionalFormatting sqref="B128">
    <cfRule type="cellIs" dxfId="1821" priority="756" stopIfTrue="1" operator="equal">
      <formula>0</formula>
    </cfRule>
  </conditionalFormatting>
  <conditionalFormatting sqref="B130">
    <cfRule type="cellIs" dxfId="1820" priority="751" stopIfTrue="1" operator="equal">
      <formula>0</formula>
    </cfRule>
  </conditionalFormatting>
  <conditionalFormatting sqref="A128">
    <cfRule type="cellIs" dxfId="1819" priority="784" stopIfTrue="1" operator="equal">
      <formula>0</formula>
    </cfRule>
  </conditionalFormatting>
  <conditionalFormatting sqref="A130:B130">
    <cfRule type="cellIs" dxfId="1818" priority="781" stopIfTrue="1" operator="equal">
      <formula>0</formula>
    </cfRule>
  </conditionalFormatting>
  <conditionalFormatting sqref="B128">
    <cfRule type="cellIs" dxfId="1817" priority="780" stopIfTrue="1" operator="equal">
      <formula>0</formula>
    </cfRule>
  </conditionalFormatting>
  <conditionalFormatting sqref="B128">
    <cfRule type="cellIs" dxfId="1816" priority="768" stopIfTrue="1" operator="equal">
      <formula>0</formula>
    </cfRule>
  </conditionalFormatting>
  <conditionalFormatting sqref="A130">
    <cfRule type="cellIs" dxfId="1815" priority="752" stopIfTrue="1" operator="equal">
      <formula>0</formula>
    </cfRule>
  </conditionalFormatting>
  <conditionalFormatting sqref="B129">
    <cfRule type="cellIs" dxfId="1814" priority="738" stopIfTrue="1" operator="equal">
      <formula>0</formula>
    </cfRule>
  </conditionalFormatting>
  <conditionalFormatting sqref="B129">
    <cfRule type="cellIs" dxfId="1813" priority="740" stopIfTrue="1" operator="equal">
      <formula>0</formula>
    </cfRule>
  </conditionalFormatting>
  <conditionalFormatting sqref="B129">
    <cfRule type="cellIs" dxfId="1812" priority="739" stopIfTrue="1" operator="equal">
      <formula>0</formula>
    </cfRule>
  </conditionalFormatting>
  <conditionalFormatting sqref="B131">
    <cfRule type="cellIs" dxfId="1811" priority="735" stopIfTrue="1" operator="equal">
      <formula>0</formula>
    </cfRule>
  </conditionalFormatting>
  <conditionalFormatting sqref="B131">
    <cfRule type="cellIs" dxfId="1810" priority="737" stopIfTrue="1" operator="equal">
      <formula>0</formula>
    </cfRule>
  </conditionalFormatting>
  <conditionalFormatting sqref="B131">
    <cfRule type="cellIs" dxfId="1809" priority="736" stopIfTrue="1" operator="equal">
      <formula>0</formula>
    </cfRule>
  </conditionalFormatting>
  <conditionalFormatting sqref="A132">
    <cfRule type="cellIs" dxfId="1808" priority="688" stopIfTrue="1" operator="equal">
      <formula>0</formula>
    </cfRule>
  </conditionalFormatting>
  <conditionalFormatting sqref="A132">
    <cfRule type="cellIs" dxfId="1807" priority="687" stopIfTrue="1" operator="equal">
      <formula>0</formula>
    </cfRule>
  </conditionalFormatting>
  <conditionalFormatting sqref="A132">
    <cfRule type="cellIs" dxfId="1806" priority="734" stopIfTrue="1" operator="equal">
      <formula>0</formula>
    </cfRule>
  </conditionalFormatting>
  <conditionalFormatting sqref="A133:B133">
    <cfRule type="cellIs" dxfId="1805" priority="733" stopIfTrue="1" operator="equal">
      <formula>0</formula>
    </cfRule>
  </conditionalFormatting>
  <conditionalFormatting sqref="A133 A136">
    <cfRule type="cellIs" dxfId="1804" priority="707" stopIfTrue="1" operator="equal">
      <formula>0</formula>
    </cfRule>
  </conditionalFormatting>
  <conditionalFormatting sqref="A133:B133 A136">
    <cfRule type="cellIs" dxfId="1803" priority="706" stopIfTrue="1" operator="equal">
      <formula>0</formula>
    </cfRule>
  </conditionalFormatting>
  <conditionalFormatting sqref="A137">
    <cfRule type="cellIs" dxfId="1802" priority="704" stopIfTrue="1" operator="equal">
      <formula>0</formula>
    </cfRule>
  </conditionalFormatting>
  <conditionalFormatting sqref="A132">
    <cfRule type="cellIs" dxfId="1801" priority="712" stopIfTrue="1" operator="equal">
      <formula>0</formula>
    </cfRule>
  </conditionalFormatting>
  <conditionalFormatting sqref="A133:B133">
    <cfRule type="cellIs" dxfId="1800" priority="710" stopIfTrue="1" operator="equal">
      <formula>0</formula>
    </cfRule>
  </conditionalFormatting>
  <conditionalFormatting sqref="B132">
    <cfRule type="cellIs" dxfId="1799" priority="711" stopIfTrue="1" operator="equal">
      <formula>0</formula>
    </cfRule>
  </conditionalFormatting>
  <conditionalFormatting sqref="B132">
    <cfRule type="cellIs" dxfId="1798" priority="709" stopIfTrue="1" operator="equal">
      <formula>0</formula>
    </cfRule>
  </conditionalFormatting>
  <conditionalFormatting sqref="B133">
    <cfRule type="cellIs" dxfId="1797" priority="708" stopIfTrue="1" operator="equal">
      <formula>0</formula>
    </cfRule>
  </conditionalFormatting>
  <conditionalFormatting sqref="A136">
    <cfRule type="cellIs" dxfId="1796" priority="705" stopIfTrue="1" operator="equal">
      <formula>0</formula>
    </cfRule>
  </conditionalFormatting>
  <conditionalFormatting sqref="A137">
    <cfRule type="cellIs" dxfId="1795" priority="703" stopIfTrue="1" operator="equal">
      <formula>0</formula>
    </cfRule>
  </conditionalFormatting>
  <conditionalFormatting sqref="B137">
    <cfRule type="cellIs" dxfId="1794" priority="702" stopIfTrue="1" operator="equal">
      <formula>0</formula>
    </cfRule>
  </conditionalFormatting>
  <conditionalFormatting sqref="A132">
    <cfRule type="cellIs" dxfId="1793" priority="701" stopIfTrue="1" operator="equal">
      <formula>0</formula>
    </cfRule>
  </conditionalFormatting>
  <conditionalFormatting sqref="A132">
    <cfRule type="cellIs" dxfId="1792" priority="700" stopIfTrue="1" operator="equal">
      <formula>0</formula>
    </cfRule>
  </conditionalFormatting>
  <conditionalFormatting sqref="B136">
    <cfRule type="cellIs" dxfId="1791" priority="684" stopIfTrue="1" operator="equal">
      <formula>0</formula>
    </cfRule>
  </conditionalFormatting>
  <conditionalFormatting sqref="B136">
    <cfRule type="cellIs" dxfId="1790" priority="686" stopIfTrue="1" operator="equal">
      <formula>0</formula>
    </cfRule>
  </conditionalFormatting>
  <conditionalFormatting sqref="B136">
    <cfRule type="cellIs" dxfId="1789" priority="685" stopIfTrue="1" operator="equal">
      <formula>0</formula>
    </cfRule>
  </conditionalFormatting>
  <conditionalFormatting sqref="B127">
    <cfRule type="cellIs" dxfId="1788" priority="683" stopIfTrue="1" operator="equal">
      <formula>0</formula>
    </cfRule>
  </conditionalFormatting>
  <conditionalFormatting sqref="B127">
    <cfRule type="cellIs" dxfId="1787" priority="682" stopIfTrue="1" operator="equal">
      <formula>0</formula>
    </cfRule>
  </conditionalFormatting>
  <conditionalFormatting sqref="B135">
    <cfRule type="cellIs" dxfId="1786" priority="678" stopIfTrue="1" operator="equal">
      <formula>0</formula>
    </cfRule>
  </conditionalFormatting>
  <conditionalFormatting sqref="A135">
    <cfRule type="cellIs" dxfId="1785" priority="679" stopIfTrue="1" operator="equal">
      <formula>0</formula>
    </cfRule>
  </conditionalFormatting>
  <conditionalFormatting sqref="A135">
    <cfRule type="cellIs" dxfId="1784" priority="681" stopIfTrue="1" operator="equal">
      <formula>0</formula>
    </cfRule>
  </conditionalFormatting>
  <conditionalFormatting sqref="A135">
    <cfRule type="cellIs" dxfId="1783" priority="680" stopIfTrue="1" operator="equal">
      <formula>0</formula>
    </cfRule>
  </conditionalFormatting>
  <conditionalFormatting sqref="B135">
    <cfRule type="cellIs" dxfId="1782" priority="676" stopIfTrue="1" operator="equal">
      <formula>0</formula>
    </cfRule>
  </conditionalFormatting>
  <conditionalFormatting sqref="B135">
    <cfRule type="cellIs" dxfId="1781" priority="677" stopIfTrue="1" operator="equal">
      <formula>0</formula>
    </cfRule>
  </conditionalFormatting>
  <conditionalFormatting sqref="A134">
    <cfRule type="cellIs" dxfId="1780" priority="673" stopIfTrue="1" operator="equal">
      <formula>0</formula>
    </cfRule>
  </conditionalFormatting>
  <conditionalFormatting sqref="A134">
    <cfRule type="cellIs" dxfId="1779" priority="675" stopIfTrue="1" operator="equal">
      <formula>0</formula>
    </cfRule>
  </conditionalFormatting>
  <conditionalFormatting sqref="A134">
    <cfRule type="cellIs" dxfId="1778" priority="674" stopIfTrue="1" operator="equal">
      <formula>0</formula>
    </cfRule>
  </conditionalFormatting>
  <conditionalFormatting sqref="B134">
    <cfRule type="cellIs" dxfId="1777" priority="670" stopIfTrue="1" operator="equal">
      <formula>0</formula>
    </cfRule>
  </conditionalFormatting>
  <conditionalFormatting sqref="B134">
    <cfRule type="cellIs" dxfId="1776" priority="672" stopIfTrue="1" operator="equal">
      <formula>0</formula>
    </cfRule>
  </conditionalFormatting>
  <conditionalFormatting sqref="B134">
    <cfRule type="cellIs" dxfId="1775" priority="671" stopIfTrue="1" operator="equal">
      <formula>0</formula>
    </cfRule>
  </conditionalFormatting>
  <conditionalFormatting sqref="A127">
    <cfRule type="cellIs" dxfId="1774" priority="668" stopIfTrue="1" operator="equal">
      <formula>0</formula>
    </cfRule>
  </conditionalFormatting>
  <conditionalFormatting sqref="A127">
    <cfRule type="cellIs" dxfId="1773" priority="667" stopIfTrue="1" operator="equal">
      <formula>0</formula>
    </cfRule>
  </conditionalFormatting>
  <conditionalFormatting sqref="A127">
    <cfRule type="cellIs" dxfId="1772" priority="669" stopIfTrue="1" operator="equal">
      <formula>0</formula>
    </cfRule>
  </conditionalFormatting>
  <conditionalFormatting sqref="B126">
    <cfRule type="cellIs" dxfId="1771" priority="664" stopIfTrue="1" operator="equal">
      <formula>0</formula>
    </cfRule>
  </conditionalFormatting>
  <conditionalFormatting sqref="B126">
    <cfRule type="cellIs" dxfId="1770" priority="666" stopIfTrue="1" operator="equal">
      <formula>0</formula>
    </cfRule>
  </conditionalFormatting>
  <conditionalFormatting sqref="B126">
    <cfRule type="cellIs" dxfId="1769" priority="665" stopIfTrue="1" operator="equal">
      <formula>0</formula>
    </cfRule>
  </conditionalFormatting>
  <conditionalFormatting sqref="A126">
    <cfRule type="cellIs" dxfId="1768" priority="663" stopIfTrue="1" operator="equal">
      <formula>0</formula>
    </cfRule>
  </conditionalFormatting>
  <conditionalFormatting sqref="A126">
    <cfRule type="cellIs" dxfId="1767" priority="662" stopIfTrue="1" operator="equal">
      <formula>0</formula>
    </cfRule>
  </conditionalFormatting>
  <conditionalFormatting sqref="A125">
    <cfRule type="cellIs" dxfId="1766" priority="661" stopIfTrue="1" operator="equal">
      <formula>0</formula>
    </cfRule>
  </conditionalFormatting>
  <conditionalFormatting sqref="A125">
    <cfRule type="cellIs" dxfId="1765" priority="660" stopIfTrue="1" operator="equal">
      <formula>0</formula>
    </cfRule>
  </conditionalFormatting>
  <conditionalFormatting sqref="A125">
    <cfRule type="cellIs" dxfId="1764" priority="659" stopIfTrue="1" operator="equal">
      <formula>0</formula>
    </cfRule>
  </conditionalFormatting>
  <conditionalFormatting sqref="B125">
    <cfRule type="cellIs" dxfId="1763" priority="656" stopIfTrue="1" operator="equal">
      <formula>0</formula>
    </cfRule>
  </conditionalFormatting>
  <conditionalFormatting sqref="B125">
    <cfRule type="cellIs" dxfId="1762" priority="658" stopIfTrue="1" operator="equal">
      <formula>0</formula>
    </cfRule>
  </conditionalFormatting>
  <conditionalFormatting sqref="B125">
    <cfRule type="cellIs" dxfId="1761" priority="657" stopIfTrue="1" operator="equal">
      <formula>0</formula>
    </cfRule>
  </conditionalFormatting>
  <conditionalFormatting sqref="A196">
    <cfRule type="cellIs" dxfId="1760" priority="581" stopIfTrue="1" operator="equal">
      <formula>0</formula>
    </cfRule>
  </conditionalFormatting>
  <conditionalFormatting sqref="A210">
    <cfRule type="cellIs" dxfId="1759" priority="582" stopIfTrue="1" operator="equal">
      <formula>0</formula>
    </cfRule>
  </conditionalFormatting>
  <conditionalFormatting sqref="A177">
    <cfRule type="cellIs" dxfId="1758" priority="651" stopIfTrue="1" operator="equal">
      <formula>0</formula>
    </cfRule>
  </conditionalFormatting>
  <conditionalFormatting sqref="A209">
    <cfRule type="cellIs" dxfId="1757" priority="583" stopIfTrue="1" operator="equal">
      <formula>0</formula>
    </cfRule>
  </conditionalFormatting>
  <conditionalFormatting sqref="A211">
    <cfRule type="cellIs" dxfId="1756" priority="584" stopIfTrue="1" operator="equal">
      <formula>0</formula>
    </cfRule>
  </conditionalFormatting>
  <conditionalFormatting sqref="A208">
    <cfRule type="cellIs" dxfId="1755" priority="585" stopIfTrue="1" operator="equal">
      <formula>0</formula>
    </cfRule>
  </conditionalFormatting>
  <conditionalFormatting sqref="A219">
    <cfRule type="cellIs" dxfId="1754" priority="518" stopIfTrue="1" operator="equal">
      <formula>0</formula>
    </cfRule>
  </conditionalFormatting>
  <conditionalFormatting sqref="A213 A216">
    <cfRule type="cellIs" dxfId="1753" priority="509" stopIfTrue="1" operator="equal">
      <formula>0</formula>
    </cfRule>
  </conditionalFormatting>
  <conditionalFormatting sqref="A212">
    <cfRule type="cellIs" dxfId="1752" priority="514" stopIfTrue="1" operator="equal">
      <formula>0</formula>
    </cfRule>
  </conditionalFormatting>
  <conditionalFormatting sqref="A224">
    <cfRule type="cellIs" dxfId="1751" priority="516" stopIfTrue="1" operator="equal">
      <formula>0</formula>
    </cfRule>
  </conditionalFormatting>
  <conditionalFormatting sqref="B208">
    <cfRule type="cellIs" dxfId="1750" priority="619" stopIfTrue="1" operator="equal">
      <formula>0</formula>
    </cfRule>
  </conditionalFormatting>
  <conditionalFormatting sqref="B212">
    <cfRule type="cellIs" dxfId="1749" priority="513" stopIfTrue="1" operator="equal">
      <formula>0</formula>
    </cfRule>
  </conditionalFormatting>
  <conditionalFormatting sqref="A213:B213">
    <cfRule type="cellIs" dxfId="1748" priority="512" stopIfTrue="1" operator="equal">
      <formula>0</formula>
    </cfRule>
  </conditionalFormatting>
  <conditionalFormatting sqref="A213:B213 A216">
    <cfRule type="cellIs" dxfId="1747" priority="508" stopIfTrue="1" operator="equal">
      <formula>0</formula>
    </cfRule>
  </conditionalFormatting>
  <conditionalFormatting sqref="A215">
    <cfRule type="cellIs" dxfId="1746" priority="506" stopIfTrue="1" operator="equal">
      <formula>0</formula>
    </cfRule>
  </conditionalFormatting>
  <conditionalFormatting sqref="A217">
    <cfRule type="cellIs" dxfId="1745" priority="505" stopIfTrue="1" operator="equal">
      <formula>0</formula>
    </cfRule>
  </conditionalFormatting>
  <conditionalFormatting sqref="A218">
    <cfRule type="cellIs" dxfId="1744" priority="503" stopIfTrue="1" operator="equal">
      <formula>0</formula>
    </cfRule>
  </conditionalFormatting>
  <conditionalFormatting sqref="A217">
    <cfRule type="cellIs" dxfId="1743" priority="504" stopIfTrue="1" operator="equal">
      <formula>0</formula>
    </cfRule>
  </conditionalFormatting>
  <conditionalFormatting sqref="B212">
    <cfRule type="cellIs" dxfId="1742" priority="511" stopIfTrue="1" operator="equal">
      <formula>0</formula>
    </cfRule>
  </conditionalFormatting>
  <conditionalFormatting sqref="B200">
    <cfRule type="cellIs" dxfId="1741" priority="572" stopIfTrue="1" operator="equal">
      <formula>0</formula>
    </cfRule>
  </conditionalFormatting>
  <conditionalFormatting sqref="B200">
    <cfRule type="cellIs" dxfId="1740" priority="571" stopIfTrue="1" operator="equal">
      <formula>0</formula>
    </cfRule>
  </conditionalFormatting>
  <conditionalFormatting sqref="B213">
    <cfRule type="cellIs" dxfId="1739" priority="510" stopIfTrue="1" operator="equal">
      <formula>0</formula>
    </cfRule>
  </conditionalFormatting>
  <conditionalFormatting sqref="A216">
    <cfRule type="cellIs" dxfId="1738" priority="507" stopIfTrue="1" operator="equal">
      <formula>0</formula>
    </cfRule>
  </conditionalFormatting>
  <conditionalFormatting sqref="B192">
    <cfRule type="cellIs" dxfId="1737" priority="623" stopIfTrue="1" operator="equal">
      <formula>0</formula>
    </cfRule>
  </conditionalFormatting>
  <conditionalFormatting sqref="A208">
    <cfRule type="cellIs" dxfId="1736" priority="613" stopIfTrue="1" operator="equal">
      <formula>0</formula>
    </cfRule>
  </conditionalFormatting>
  <conditionalFormatting sqref="B174">
    <cfRule type="cellIs" dxfId="1735" priority="632" stopIfTrue="1" operator="equal">
      <formula>0</formula>
    </cfRule>
  </conditionalFormatting>
  <conditionalFormatting sqref="A210">
    <cfRule type="cellIs" dxfId="1734" priority="605" stopIfTrue="1" operator="equal">
      <formula>0</formula>
    </cfRule>
  </conditionalFormatting>
  <conditionalFormatting sqref="A210">
    <cfRule type="cellIs" dxfId="1733" priority="610" stopIfTrue="1" operator="equal">
      <formula>0</formula>
    </cfRule>
  </conditionalFormatting>
  <conditionalFormatting sqref="A211">
    <cfRule type="cellIs" dxfId="1732" priority="612" stopIfTrue="1" operator="equal">
      <formula>0</formula>
    </cfRule>
  </conditionalFormatting>
  <conditionalFormatting sqref="B208">
    <cfRule type="cellIs" dxfId="1731" priority="609" stopIfTrue="1" operator="equal">
      <formula>0</formula>
    </cfRule>
  </conditionalFormatting>
  <conditionalFormatting sqref="A208 A211">
    <cfRule type="cellIs" dxfId="1730" priority="608" stopIfTrue="1" operator="equal">
      <formula>0</formula>
    </cfRule>
  </conditionalFormatting>
  <conditionalFormatting sqref="A208:B208 A211">
    <cfRule type="cellIs" dxfId="1729" priority="607" stopIfTrue="1" operator="equal">
      <formula>0</formula>
    </cfRule>
  </conditionalFormatting>
  <conditionalFormatting sqref="A211">
    <cfRule type="cellIs" dxfId="1728" priority="606" stopIfTrue="1" operator="equal">
      <formula>0</formula>
    </cfRule>
  </conditionalFormatting>
  <conditionalFormatting sqref="A209">
    <cfRule type="cellIs" dxfId="1727" priority="611" stopIfTrue="1" operator="equal">
      <formula>0</formula>
    </cfRule>
  </conditionalFormatting>
  <conditionalFormatting sqref="B174">
    <cfRule type="cellIs" dxfId="1726" priority="631" stopIfTrue="1" operator="equal">
      <formula>0</formula>
    </cfRule>
  </conditionalFormatting>
  <conditionalFormatting sqref="A177">
    <cfRule type="cellIs" dxfId="1725" priority="652" stopIfTrue="1" operator="equal">
      <formula>0</formula>
    </cfRule>
  </conditionalFormatting>
  <conditionalFormatting sqref="B208">
    <cfRule type="cellIs" dxfId="1724" priority="586" stopIfTrue="1" operator="equal">
      <formula>0</formula>
    </cfRule>
  </conditionalFormatting>
  <conditionalFormatting sqref="A208">
    <cfRule type="cellIs" dxfId="1723" priority="596" stopIfTrue="1" operator="equal">
      <formula>0</formula>
    </cfRule>
  </conditionalFormatting>
  <conditionalFormatting sqref="B208">
    <cfRule type="cellIs" dxfId="1722" priority="597" stopIfTrue="1" operator="equal">
      <formula>0</formula>
    </cfRule>
  </conditionalFormatting>
  <conditionalFormatting sqref="A211">
    <cfRule type="cellIs" dxfId="1721" priority="595" stopIfTrue="1" operator="equal">
      <formula>0</formula>
    </cfRule>
  </conditionalFormatting>
  <conditionalFormatting sqref="A209">
    <cfRule type="cellIs" dxfId="1720" priority="594" stopIfTrue="1" operator="equal">
      <formula>0</formula>
    </cfRule>
  </conditionalFormatting>
  <conditionalFormatting sqref="A210">
    <cfRule type="cellIs" dxfId="1719" priority="593" stopIfTrue="1" operator="equal">
      <formula>0</formula>
    </cfRule>
  </conditionalFormatting>
  <conditionalFormatting sqref="B181">
    <cfRule type="cellIs" dxfId="1718" priority="628" stopIfTrue="1" operator="equal">
      <formula>0</formula>
    </cfRule>
  </conditionalFormatting>
  <conditionalFormatting sqref="A176">
    <cfRule type="cellIs" dxfId="1717" priority="636" stopIfTrue="1" operator="equal">
      <formula>0</formula>
    </cfRule>
  </conditionalFormatting>
  <conditionalFormatting sqref="A176">
    <cfRule type="cellIs" dxfId="1716" priority="635" stopIfTrue="1" operator="equal">
      <formula>0</formula>
    </cfRule>
  </conditionalFormatting>
  <conditionalFormatting sqref="A177">
    <cfRule type="cellIs" dxfId="1715" priority="634" stopIfTrue="1" operator="equal">
      <formula>0</formula>
    </cfRule>
  </conditionalFormatting>
  <conditionalFormatting sqref="A176">
    <cfRule type="cellIs" dxfId="1714" priority="637" stopIfTrue="1" operator="equal">
      <formula>0</formula>
    </cfRule>
  </conditionalFormatting>
  <conditionalFormatting sqref="B212">
    <cfRule type="cellIs" dxfId="1713" priority="551" stopIfTrue="1" operator="equal">
      <formula>0</formula>
    </cfRule>
  </conditionalFormatting>
  <conditionalFormatting sqref="A208:B208 A211">
    <cfRule type="cellIs" dxfId="1712" priority="601" stopIfTrue="1" operator="equal">
      <formula>0</formula>
    </cfRule>
  </conditionalFormatting>
  <conditionalFormatting sqref="A213:B213">
    <cfRule type="cellIs" dxfId="1711" priority="553" stopIfTrue="1" operator="equal">
      <formula>0</formula>
    </cfRule>
  </conditionalFormatting>
  <conditionalFormatting sqref="A213:B213 A216">
    <cfRule type="cellIs" dxfId="1710" priority="548" stopIfTrue="1" operator="equal">
      <formula>0</formula>
    </cfRule>
  </conditionalFormatting>
  <conditionalFormatting sqref="A216">
    <cfRule type="cellIs" dxfId="1709" priority="547" stopIfTrue="1" operator="equal">
      <formula>0</formula>
    </cfRule>
  </conditionalFormatting>
  <conditionalFormatting sqref="A208 A211">
    <cfRule type="cellIs" dxfId="1708" priority="602" stopIfTrue="1" operator="equal">
      <formula>0</formula>
    </cfRule>
  </conditionalFormatting>
  <conditionalFormatting sqref="B181">
    <cfRule type="cellIs" dxfId="1707" priority="627" stopIfTrue="1" operator="equal">
      <formula>0</formula>
    </cfRule>
  </conditionalFormatting>
  <conditionalFormatting sqref="A185">
    <cfRule type="cellIs" dxfId="1706" priority="626" stopIfTrue="1" operator="equal">
      <formula>0</formula>
    </cfRule>
  </conditionalFormatting>
  <conditionalFormatting sqref="B167">
    <cfRule type="cellIs" dxfId="1705" priority="645" stopIfTrue="1" operator="equal">
      <formula>0</formula>
    </cfRule>
  </conditionalFormatting>
  <conditionalFormatting sqref="A171:B171">
    <cfRule type="cellIs" dxfId="1704" priority="644" stopIfTrue="1" operator="equal">
      <formula>0</formula>
    </cfRule>
  </conditionalFormatting>
  <conditionalFormatting sqref="A217">
    <cfRule type="cellIs" dxfId="1703" priority="555" stopIfTrue="1" operator="equal">
      <formula>0</formula>
    </cfRule>
  </conditionalFormatting>
  <conditionalFormatting sqref="A212">
    <cfRule type="cellIs" dxfId="1702" priority="552" stopIfTrue="1" operator="equal">
      <formula>0</formula>
    </cfRule>
  </conditionalFormatting>
  <conditionalFormatting sqref="A213 A216">
    <cfRule type="cellIs" dxfId="1701" priority="559" stopIfTrue="1" operator="equal">
      <formula>0</formula>
    </cfRule>
  </conditionalFormatting>
  <conditionalFormatting sqref="A213:B213 A216">
    <cfRule type="cellIs" dxfId="1700" priority="558" stopIfTrue="1" operator="equal">
      <formula>0</formula>
    </cfRule>
  </conditionalFormatting>
  <conditionalFormatting sqref="A216">
    <cfRule type="cellIs" dxfId="1699" priority="557" stopIfTrue="1" operator="equal">
      <formula>0</formula>
    </cfRule>
  </conditionalFormatting>
  <conditionalFormatting sqref="B212">
    <cfRule type="cellIs" dxfId="1698" priority="561" stopIfTrue="1" operator="equal">
      <formula>0</formula>
    </cfRule>
  </conditionalFormatting>
  <conditionalFormatting sqref="B213">
    <cfRule type="cellIs" dxfId="1697" priority="560" stopIfTrue="1" operator="equal">
      <formula>0</formula>
    </cfRule>
  </conditionalFormatting>
  <conditionalFormatting sqref="A215">
    <cfRule type="cellIs" dxfId="1696" priority="556" stopIfTrue="1" operator="equal">
      <formula>0</formula>
    </cfRule>
  </conditionalFormatting>
  <conditionalFormatting sqref="A217">
    <cfRule type="cellIs" dxfId="1695" priority="554" stopIfTrue="1" operator="equal">
      <formula>0</formula>
    </cfRule>
  </conditionalFormatting>
  <conditionalFormatting sqref="A213 A216">
    <cfRule type="cellIs" dxfId="1694" priority="549" stopIfTrue="1" operator="equal">
      <formula>0</formula>
    </cfRule>
  </conditionalFormatting>
  <conditionalFormatting sqref="B213">
    <cfRule type="cellIs" dxfId="1693" priority="550" stopIfTrue="1" operator="equal">
      <formula>0</formula>
    </cfRule>
  </conditionalFormatting>
  <conditionalFormatting sqref="A215">
    <cfRule type="cellIs" dxfId="1692" priority="546" stopIfTrue="1" operator="equal">
      <formula>0</formula>
    </cfRule>
  </conditionalFormatting>
  <conditionalFormatting sqref="A217">
    <cfRule type="cellIs" dxfId="1691" priority="545" stopIfTrue="1" operator="equal">
      <formula>0</formula>
    </cfRule>
  </conditionalFormatting>
  <conditionalFormatting sqref="A217">
    <cfRule type="cellIs" dxfId="1690" priority="544" stopIfTrue="1" operator="equal">
      <formula>0</formula>
    </cfRule>
  </conditionalFormatting>
  <conditionalFormatting sqref="A209">
    <cfRule type="cellIs" dxfId="1689" priority="598" stopIfTrue="1" operator="equal">
      <formula>0</formula>
    </cfRule>
  </conditionalFormatting>
  <conditionalFormatting sqref="B212">
    <cfRule type="cellIs" dxfId="1688" priority="542" stopIfTrue="1" operator="equal">
      <formula>0</formula>
    </cfRule>
  </conditionalFormatting>
  <conditionalFormatting sqref="A212">
    <cfRule type="cellIs" dxfId="1687" priority="543" stopIfTrue="1" operator="equal">
      <formula>0</formula>
    </cfRule>
  </conditionalFormatting>
  <conditionalFormatting sqref="A218">
    <cfRule type="cellIs" dxfId="1686" priority="541" stopIfTrue="1" operator="equal">
      <formula>0</formula>
    </cfRule>
  </conditionalFormatting>
  <conditionalFormatting sqref="A209">
    <cfRule type="cellIs" dxfId="1685" priority="604" stopIfTrue="1" operator="equal">
      <formula>0</formula>
    </cfRule>
  </conditionalFormatting>
  <conditionalFormatting sqref="A210">
    <cfRule type="cellIs" dxfId="1684" priority="599" stopIfTrue="1" operator="equal">
      <formula>0</formula>
    </cfRule>
  </conditionalFormatting>
  <conditionalFormatting sqref="A211">
    <cfRule type="cellIs" dxfId="1683" priority="600" stopIfTrue="1" operator="equal">
      <formula>0</formula>
    </cfRule>
  </conditionalFormatting>
  <conditionalFormatting sqref="A219">
    <cfRule type="cellIs" dxfId="1682" priority="536" stopIfTrue="1" operator="equal">
      <formula>0</formula>
    </cfRule>
  </conditionalFormatting>
  <conditionalFormatting sqref="A227:B227">
    <cfRule type="cellIs" dxfId="1681" priority="515" stopIfTrue="1" operator="equal">
      <formula>0</formula>
    </cfRule>
  </conditionalFormatting>
  <conditionalFormatting sqref="A222">
    <cfRule type="cellIs" dxfId="1680" priority="517" stopIfTrue="1" operator="equal">
      <formula>0</formula>
    </cfRule>
  </conditionalFormatting>
  <conditionalFormatting sqref="B181">
    <cfRule type="cellIs" dxfId="1679" priority="625" stopIfTrue="1" operator="equal">
      <formula>0</formula>
    </cfRule>
  </conditionalFormatting>
  <conditionalFormatting sqref="A185">
    <cfRule type="cellIs" dxfId="1678" priority="624" stopIfTrue="1" operator="equal">
      <formula>0</formula>
    </cfRule>
  </conditionalFormatting>
  <conditionalFormatting sqref="B204">
    <cfRule type="cellIs" dxfId="1677" priority="577" stopIfTrue="1" operator="equal">
      <formula>0</formula>
    </cfRule>
  </conditionalFormatting>
  <conditionalFormatting sqref="A205">
    <cfRule type="cellIs" dxfId="1676" priority="576" stopIfTrue="1" operator="equal">
      <formula>0</formula>
    </cfRule>
  </conditionalFormatting>
  <conditionalFormatting sqref="A205">
    <cfRule type="cellIs" dxfId="1675" priority="575" stopIfTrue="1" operator="equal">
      <formula>0</formula>
    </cfRule>
  </conditionalFormatting>
  <conditionalFormatting sqref="A224">
    <cfRule type="cellIs" dxfId="1674" priority="534" stopIfTrue="1" operator="equal">
      <formula>0</formula>
    </cfRule>
  </conditionalFormatting>
  <conditionalFormatting sqref="A222">
    <cfRule type="cellIs" dxfId="1673" priority="535" stopIfTrue="1" operator="equal">
      <formula>0</formula>
    </cfRule>
  </conditionalFormatting>
  <conditionalFormatting sqref="B231">
    <cfRule type="cellIs" dxfId="1672" priority="456" stopIfTrue="1" operator="equal">
      <formula>0</formula>
    </cfRule>
  </conditionalFormatting>
  <conditionalFormatting sqref="A234">
    <cfRule type="cellIs" dxfId="1671" priority="452" stopIfTrue="1" operator="equal">
      <formula>0</formula>
    </cfRule>
  </conditionalFormatting>
  <conditionalFormatting sqref="A229">
    <cfRule type="cellIs" dxfId="1670" priority="458" stopIfTrue="1" operator="equal">
      <formula>0</formula>
    </cfRule>
  </conditionalFormatting>
  <conditionalFormatting sqref="B229">
    <cfRule type="cellIs" dxfId="1669" priority="457" stopIfTrue="1" operator="equal">
      <formula>0</formula>
    </cfRule>
  </conditionalFormatting>
  <conditionalFormatting sqref="A230:B230">
    <cfRule type="cellIs" dxfId="1668" priority="455" stopIfTrue="1" operator="equal">
      <formula>0</formula>
    </cfRule>
  </conditionalFormatting>
  <conditionalFormatting sqref="A231">
    <cfRule type="cellIs" dxfId="1667" priority="454" stopIfTrue="1" operator="equal">
      <formula>0</formula>
    </cfRule>
  </conditionalFormatting>
  <conditionalFormatting sqref="A234">
    <cfRule type="cellIs" dxfId="1666" priority="453" stopIfTrue="1" operator="equal">
      <formula>0</formula>
    </cfRule>
  </conditionalFormatting>
  <conditionalFormatting sqref="A211">
    <cfRule type="cellIs" dxfId="1665" priority="616" stopIfTrue="1" operator="equal">
      <formula>0</formula>
    </cfRule>
  </conditionalFormatting>
  <conditionalFormatting sqref="A209">
    <cfRule type="cellIs" dxfId="1664" priority="617" stopIfTrue="1" operator="equal">
      <formula>0</formula>
    </cfRule>
  </conditionalFormatting>
  <conditionalFormatting sqref="A211">
    <cfRule type="cellIs" dxfId="1663" priority="589" stopIfTrue="1" operator="equal">
      <formula>0</formula>
    </cfRule>
  </conditionalFormatting>
  <conditionalFormatting sqref="A208 A211">
    <cfRule type="cellIs" dxfId="1662" priority="591" stopIfTrue="1" operator="equal">
      <formula>0</formula>
    </cfRule>
  </conditionalFormatting>
  <conditionalFormatting sqref="A208:B208 A211">
    <cfRule type="cellIs" dxfId="1661" priority="590" stopIfTrue="1" operator="equal">
      <formula>0</formula>
    </cfRule>
  </conditionalFormatting>
  <conditionalFormatting sqref="A172">
    <cfRule type="cellIs" dxfId="1660" priority="642" stopIfTrue="1" operator="equal">
      <formula>0</formula>
    </cfRule>
  </conditionalFormatting>
  <conditionalFormatting sqref="B172">
    <cfRule type="cellIs" dxfId="1659" priority="643" stopIfTrue="1" operator="equal">
      <formula>0</formula>
    </cfRule>
  </conditionalFormatting>
  <conditionalFormatting sqref="A209">
    <cfRule type="cellIs" dxfId="1658" priority="587" stopIfTrue="1" operator="equal">
      <formula>0</formula>
    </cfRule>
  </conditionalFormatting>
  <conditionalFormatting sqref="B172">
    <cfRule type="cellIs" dxfId="1657" priority="638" stopIfTrue="1" operator="equal">
      <formula>0</formula>
    </cfRule>
  </conditionalFormatting>
  <conditionalFormatting sqref="A176">
    <cfRule type="cellIs" dxfId="1656" priority="655" stopIfTrue="1" operator="equal">
      <formula>0</formula>
    </cfRule>
  </conditionalFormatting>
  <conditionalFormatting sqref="A176">
    <cfRule type="cellIs" dxfId="1655" priority="654" stopIfTrue="1" operator="equal">
      <formula>0</formula>
    </cfRule>
  </conditionalFormatting>
  <conditionalFormatting sqref="A176">
    <cfRule type="cellIs" dxfId="1654" priority="653" stopIfTrue="1" operator="equal">
      <formula>0</formula>
    </cfRule>
  </conditionalFormatting>
  <conditionalFormatting sqref="A177">
    <cfRule type="cellIs" dxfId="1653" priority="646" stopIfTrue="1" operator="equal">
      <formula>0</formula>
    </cfRule>
  </conditionalFormatting>
  <conditionalFormatting sqref="A177">
    <cfRule type="cellIs" dxfId="1652" priority="647" stopIfTrue="1" operator="equal">
      <formula>0</formula>
    </cfRule>
  </conditionalFormatting>
  <conditionalFormatting sqref="A176">
    <cfRule type="cellIs" dxfId="1651" priority="649" stopIfTrue="1" operator="equal">
      <formula>0</formula>
    </cfRule>
  </conditionalFormatting>
  <conditionalFormatting sqref="A176">
    <cfRule type="cellIs" dxfId="1650" priority="648" stopIfTrue="1" operator="equal">
      <formula>0</formula>
    </cfRule>
  </conditionalFormatting>
  <conditionalFormatting sqref="A176">
    <cfRule type="cellIs" dxfId="1649" priority="650" stopIfTrue="1" operator="equal">
      <formula>0</formula>
    </cfRule>
  </conditionalFormatting>
  <conditionalFormatting sqref="B167">
    <cfRule type="cellIs" dxfId="1648" priority="641" stopIfTrue="1" operator="equal">
      <formula>0</formula>
    </cfRule>
  </conditionalFormatting>
  <conditionalFormatting sqref="A177">
    <cfRule type="cellIs" dxfId="1647" priority="633" stopIfTrue="1" operator="equal">
      <formula>0</formula>
    </cfRule>
  </conditionalFormatting>
  <conditionalFormatting sqref="A171:B171">
    <cfRule type="cellIs" dxfId="1646" priority="640" stopIfTrue="1" operator="equal">
      <formula>0</formula>
    </cfRule>
  </conditionalFormatting>
  <conditionalFormatting sqref="A172">
    <cfRule type="cellIs" dxfId="1645" priority="639" stopIfTrue="1" operator="equal">
      <formula>0</formula>
    </cfRule>
  </conditionalFormatting>
  <conditionalFormatting sqref="B174">
    <cfRule type="cellIs" dxfId="1644" priority="630" stopIfTrue="1" operator="equal">
      <formula>0</formula>
    </cfRule>
  </conditionalFormatting>
  <conditionalFormatting sqref="A185">
    <cfRule type="cellIs" dxfId="1643" priority="629" stopIfTrue="1" operator="equal">
      <formula>0</formula>
    </cfRule>
  </conditionalFormatting>
  <conditionalFormatting sqref="B192">
    <cfRule type="cellIs" dxfId="1642" priority="622" stopIfTrue="1" operator="equal">
      <formula>0</formula>
    </cfRule>
  </conditionalFormatting>
  <conditionalFormatting sqref="B195">
    <cfRule type="cellIs" dxfId="1641" priority="621" stopIfTrue="1" operator="equal">
      <formula>0</formula>
    </cfRule>
  </conditionalFormatting>
  <conditionalFormatting sqref="B195">
    <cfRule type="cellIs" dxfId="1640" priority="620" stopIfTrue="1" operator="equal">
      <formula>0</formula>
    </cfRule>
  </conditionalFormatting>
  <conditionalFormatting sqref="B208">
    <cfRule type="cellIs" dxfId="1639" priority="592" stopIfTrue="1" operator="equal">
      <formula>0</formula>
    </cfRule>
  </conditionalFormatting>
  <conditionalFormatting sqref="A208">
    <cfRule type="cellIs" dxfId="1638" priority="618" stopIfTrue="1" operator="equal">
      <formula>0</formula>
    </cfRule>
  </conditionalFormatting>
  <conditionalFormatting sqref="A210">
    <cfRule type="cellIs" dxfId="1637" priority="615" stopIfTrue="1" operator="equal">
      <formula>0</formula>
    </cfRule>
  </conditionalFormatting>
  <conditionalFormatting sqref="B208">
    <cfRule type="cellIs" dxfId="1636" priority="614" stopIfTrue="1" operator="equal">
      <formula>0</formula>
    </cfRule>
  </conditionalFormatting>
  <conditionalFormatting sqref="B208">
    <cfRule type="cellIs" dxfId="1635" priority="603" stopIfTrue="1" operator="equal">
      <formula>0</formula>
    </cfRule>
  </conditionalFormatting>
  <conditionalFormatting sqref="A210">
    <cfRule type="cellIs" dxfId="1634" priority="588" stopIfTrue="1" operator="equal">
      <formula>0</formula>
    </cfRule>
  </conditionalFormatting>
  <conditionalFormatting sqref="A196">
    <cfRule type="cellIs" dxfId="1633" priority="580" stopIfTrue="1" operator="equal">
      <formula>0</formula>
    </cfRule>
  </conditionalFormatting>
  <conditionalFormatting sqref="A206">
    <cfRule type="cellIs" dxfId="1632" priority="579" stopIfTrue="1" operator="equal">
      <formula>0</formula>
    </cfRule>
  </conditionalFormatting>
  <conditionalFormatting sqref="A206">
    <cfRule type="cellIs" dxfId="1631" priority="578" stopIfTrue="1" operator="equal">
      <formula>0</formula>
    </cfRule>
  </conditionalFormatting>
  <conditionalFormatting sqref="A205">
    <cfRule type="cellIs" dxfId="1630" priority="574" stopIfTrue="1" operator="equal">
      <formula>0</formula>
    </cfRule>
  </conditionalFormatting>
  <conditionalFormatting sqref="B204">
    <cfRule type="cellIs" dxfId="1629" priority="573" stopIfTrue="1" operator="equal">
      <formula>0</formula>
    </cfRule>
  </conditionalFormatting>
  <conditionalFormatting sqref="B200">
    <cfRule type="cellIs" dxfId="1628" priority="570" stopIfTrue="1" operator="equal">
      <formula>0</formula>
    </cfRule>
  </conditionalFormatting>
  <conditionalFormatting sqref="B203">
    <cfRule type="cellIs" dxfId="1627" priority="567" stopIfTrue="1" operator="equal">
      <formula>0</formula>
    </cfRule>
  </conditionalFormatting>
  <conditionalFormatting sqref="B203">
    <cfRule type="cellIs" dxfId="1626" priority="569" stopIfTrue="1" operator="equal">
      <formula>0</formula>
    </cfRule>
  </conditionalFormatting>
  <conditionalFormatting sqref="B203">
    <cfRule type="cellIs" dxfId="1625" priority="568" stopIfTrue="1" operator="equal">
      <formula>0</formula>
    </cfRule>
  </conditionalFormatting>
  <conditionalFormatting sqref="B211">
    <cfRule type="cellIs" dxfId="1624" priority="564" stopIfTrue="1" operator="equal">
      <formula>0</formula>
    </cfRule>
  </conditionalFormatting>
  <conditionalFormatting sqref="B211">
    <cfRule type="cellIs" dxfId="1623" priority="566" stopIfTrue="1" operator="equal">
      <formula>0</formula>
    </cfRule>
  </conditionalFormatting>
  <conditionalFormatting sqref="B211">
    <cfRule type="cellIs" dxfId="1622" priority="565" stopIfTrue="1" operator="equal">
      <formula>0</formula>
    </cfRule>
  </conditionalFormatting>
  <conditionalFormatting sqref="A212">
    <cfRule type="cellIs" dxfId="1621" priority="502" stopIfTrue="1" operator="equal">
      <formula>0</formula>
    </cfRule>
  </conditionalFormatting>
  <conditionalFormatting sqref="A212">
    <cfRule type="cellIs" dxfId="1620" priority="501" stopIfTrue="1" operator="equal">
      <formula>0</formula>
    </cfRule>
  </conditionalFormatting>
  <conditionalFormatting sqref="A212">
    <cfRule type="cellIs" dxfId="1619" priority="563" stopIfTrue="1" operator="equal">
      <formula>0</formula>
    </cfRule>
  </conditionalFormatting>
  <conditionalFormatting sqref="A219">
    <cfRule type="cellIs" dxfId="1618" priority="537" stopIfTrue="1" operator="equal">
      <formula>0</formula>
    </cfRule>
  </conditionalFormatting>
  <conditionalFormatting sqref="A213:B213">
    <cfRule type="cellIs" dxfId="1617" priority="562" stopIfTrue="1" operator="equal">
      <formula>0</formula>
    </cfRule>
  </conditionalFormatting>
  <conditionalFormatting sqref="A213 A216">
    <cfRule type="cellIs" dxfId="1616" priority="527" stopIfTrue="1" operator="equal">
      <formula>0</formula>
    </cfRule>
  </conditionalFormatting>
  <conditionalFormatting sqref="A213:B213 A216">
    <cfRule type="cellIs" dxfId="1615" priority="526" stopIfTrue="1" operator="equal">
      <formula>0</formula>
    </cfRule>
  </conditionalFormatting>
  <conditionalFormatting sqref="A227:B227">
    <cfRule type="cellIs" dxfId="1614" priority="539" stopIfTrue="1" operator="equal">
      <formula>0</formula>
    </cfRule>
  </conditionalFormatting>
  <conditionalFormatting sqref="A222">
    <cfRule type="cellIs" dxfId="1613" priority="540" stopIfTrue="1" operator="equal">
      <formula>0</formula>
    </cfRule>
  </conditionalFormatting>
  <conditionalFormatting sqref="A224">
    <cfRule type="cellIs" dxfId="1612" priority="538" stopIfTrue="1" operator="equal">
      <formula>0</formula>
    </cfRule>
  </conditionalFormatting>
  <conditionalFormatting sqref="A217">
    <cfRule type="cellIs" dxfId="1611" priority="523" stopIfTrue="1" operator="equal">
      <formula>0</formula>
    </cfRule>
  </conditionalFormatting>
  <conditionalFormatting sqref="A227:B227">
    <cfRule type="cellIs" dxfId="1610" priority="533" stopIfTrue="1" operator="equal">
      <formula>0</formula>
    </cfRule>
  </conditionalFormatting>
  <conditionalFormatting sqref="A212">
    <cfRule type="cellIs" dxfId="1609" priority="532" stopIfTrue="1" operator="equal">
      <formula>0</formula>
    </cfRule>
  </conditionalFormatting>
  <conditionalFormatting sqref="A213:B213">
    <cfRule type="cellIs" dxfId="1608" priority="530" stopIfTrue="1" operator="equal">
      <formula>0</formula>
    </cfRule>
  </conditionalFormatting>
  <conditionalFormatting sqref="B212">
    <cfRule type="cellIs" dxfId="1607" priority="531" stopIfTrue="1" operator="equal">
      <formula>0</formula>
    </cfRule>
  </conditionalFormatting>
  <conditionalFormatting sqref="B212">
    <cfRule type="cellIs" dxfId="1606" priority="529" stopIfTrue="1" operator="equal">
      <formula>0</formula>
    </cfRule>
  </conditionalFormatting>
  <conditionalFormatting sqref="B213">
    <cfRule type="cellIs" dxfId="1605" priority="528" stopIfTrue="1" operator="equal">
      <formula>0</formula>
    </cfRule>
  </conditionalFormatting>
  <conditionalFormatting sqref="A216">
    <cfRule type="cellIs" dxfId="1604" priority="525" stopIfTrue="1" operator="equal">
      <formula>0</formula>
    </cfRule>
  </conditionalFormatting>
  <conditionalFormatting sqref="A215">
    <cfRule type="cellIs" dxfId="1603" priority="524" stopIfTrue="1" operator="equal">
      <formula>0</formula>
    </cfRule>
  </conditionalFormatting>
  <conditionalFormatting sqref="A218">
    <cfRule type="cellIs" dxfId="1602" priority="521" stopIfTrue="1" operator="equal">
      <formula>0</formula>
    </cfRule>
  </conditionalFormatting>
  <conditionalFormatting sqref="A217">
    <cfRule type="cellIs" dxfId="1601" priority="522" stopIfTrue="1" operator="equal">
      <formula>0</formula>
    </cfRule>
  </conditionalFormatting>
  <conditionalFormatting sqref="A212">
    <cfRule type="cellIs" dxfId="1600" priority="520" stopIfTrue="1" operator="equal">
      <formula>0</formula>
    </cfRule>
  </conditionalFormatting>
  <conditionalFormatting sqref="A212">
    <cfRule type="cellIs" dxfId="1599" priority="519" stopIfTrue="1" operator="equal">
      <formula>0</formula>
    </cfRule>
  </conditionalFormatting>
  <conditionalFormatting sqref="B214">
    <cfRule type="cellIs" dxfId="1598" priority="500" stopIfTrue="1" operator="equal">
      <formula>0</formula>
    </cfRule>
  </conditionalFormatting>
  <conditionalFormatting sqref="B214">
    <cfRule type="cellIs" dxfId="1597" priority="499" stopIfTrue="1" operator="equal">
      <formula>0</formula>
    </cfRule>
  </conditionalFormatting>
  <conditionalFormatting sqref="B214">
    <cfRule type="cellIs" dxfId="1596" priority="498" stopIfTrue="1" operator="equal">
      <formula>0</formula>
    </cfRule>
  </conditionalFormatting>
  <conditionalFormatting sqref="B215">
    <cfRule type="cellIs" dxfId="1595" priority="494" stopIfTrue="1" operator="equal">
      <formula>0</formula>
    </cfRule>
  </conditionalFormatting>
  <conditionalFormatting sqref="B215">
    <cfRule type="cellIs" dxfId="1594" priority="496" stopIfTrue="1" operator="equal">
      <formula>0</formula>
    </cfRule>
  </conditionalFormatting>
  <conditionalFormatting sqref="B215">
    <cfRule type="cellIs" dxfId="1593" priority="497" stopIfTrue="1" operator="equal">
      <formula>0</formula>
    </cfRule>
  </conditionalFormatting>
  <conditionalFormatting sqref="B215">
    <cfRule type="cellIs" dxfId="1592" priority="495" stopIfTrue="1" operator="equal">
      <formula>0</formula>
    </cfRule>
  </conditionalFormatting>
  <conditionalFormatting sqref="B216">
    <cfRule type="cellIs" dxfId="1591" priority="491" stopIfTrue="1" operator="equal">
      <formula>0</formula>
    </cfRule>
  </conditionalFormatting>
  <conditionalFormatting sqref="B216">
    <cfRule type="cellIs" dxfId="1590" priority="493" stopIfTrue="1" operator="equal">
      <formula>0</formula>
    </cfRule>
  </conditionalFormatting>
  <conditionalFormatting sqref="B216">
    <cfRule type="cellIs" dxfId="1589" priority="492" stopIfTrue="1" operator="equal">
      <formula>0</formula>
    </cfRule>
  </conditionalFormatting>
  <conditionalFormatting sqref="B228">
    <cfRule type="cellIs" dxfId="1588" priority="488" stopIfTrue="1" operator="equal">
      <formula>0</formula>
    </cfRule>
  </conditionalFormatting>
  <conditionalFormatting sqref="B228">
    <cfRule type="cellIs" dxfId="1587" priority="490" stopIfTrue="1" operator="equal">
      <formula>0</formula>
    </cfRule>
  </conditionalFormatting>
  <conditionalFormatting sqref="B228">
    <cfRule type="cellIs" dxfId="1586" priority="489" stopIfTrue="1" operator="equal">
      <formula>0</formula>
    </cfRule>
  </conditionalFormatting>
  <conditionalFormatting sqref="A232">
    <cfRule type="cellIs" dxfId="1585" priority="486" stopIfTrue="1" operator="equal">
      <formula>0</formula>
    </cfRule>
  </conditionalFormatting>
  <conditionalFormatting sqref="A234">
    <cfRule type="cellIs" dxfId="1584" priority="451" stopIfTrue="1" operator="equal">
      <formula>0</formula>
    </cfRule>
  </conditionalFormatting>
  <conditionalFormatting sqref="A233">
    <cfRule type="cellIs" dxfId="1583" priority="450" stopIfTrue="1" operator="equal">
      <formula>0</formula>
    </cfRule>
  </conditionalFormatting>
  <conditionalFormatting sqref="A236">
    <cfRule type="cellIs" dxfId="1582" priority="449" stopIfTrue="1" operator="equal">
      <formula>0</formula>
    </cfRule>
  </conditionalFormatting>
  <conditionalFormatting sqref="A237">
    <cfRule type="cellIs" dxfId="1581" priority="448" stopIfTrue="1" operator="equal">
      <formula>0</formula>
    </cfRule>
  </conditionalFormatting>
  <conditionalFormatting sqref="A239">
    <cfRule type="cellIs" dxfId="1580" priority="435" stopIfTrue="1" operator="equal">
      <formula>0</formula>
    </cfRule>
  </conditionalFormatting>
  <conditionalFormatting sqref="A242:B242">
    <cfRule type="cellIs" dxfId="1579" priority="438" stopIfTrue="1" operator="equal">
      <formula>0</formula>
    </cfRule>
  </conditionalFormatting>
  <conditionalFormatting sqref="A242:B242">
    <cfRule type="cellIs" dxfId="1578" priority="437" stopIfTrue="1" operator="equal">
      <formula>0</formula>
    </cfRule>
  </conditionalFormatting>
  <conditionalFormatting sqref="A239">
    <cfRule type="cellIs" dxfId="1577" priority="436" stopIfTrue="1" operator="equal">
      <formula>0</formula>
    </cfRule>
  </conditionalFormatting>
  <conditionalFormatting sqref="A245">
    <cfRule type="cellIs" dxfId="1576" priority="439" stopIfTrue="1" operator="equal">
      <formula>0</formula>
    </cfRule>
  </conditionalFormatting>
  <conditionalFormatting sqref="A241">
    <cfRule type="cellIs" dxfId="1575" priority="433" stopIfTrue="1" operator="equal">
      <formula>0</formula>
    </cfRule>
  </conditionalFormatting>
  <conditionalFormatting sqref="B240">
    <cfRule type="cellIs" dxfId="1574" priority="432" stopIfTrue="1" operator="equal">
      <formula>0</formula>
    </cfRule>
  </conditionalFormatting>
  <conditionalFormatting sqref="A245">
    <cfRule type="cellIs" dxfId="1573" priority="431" stopIfTrue="1" operator="equal">
      <formula>0</formula>
    </cfRule>
  </conditionalFormatting>
  <conditionalFormatting sqref="B243">
    <cfRule type="cellIs" dxfId="1572" priority="434" stopIfTrue="1" operator="equal">
      <formula>0</formula>
    </cfRule>
  </conditionalFormatting>
  <conditionalFormatting sqref="B245">
    <cfRule type="cellIs" dxfId="1571" priority="430" stopIfTrue="1" operator="equal">
      <formula>0</formula>
    </cfRule>
  </conditionalFormatting>
  <conditionalFormatting sqref="A237">
    <cfRule type="cellIs" dxfId="1570" priority="474" stopIfTrue="1" operator="equal">
      <formula>0</formula>
    </cfRule>
  </conditionalFormatting>
  <conditionalFormatting sqref="A233">
    <cfRule type="cellIs" dxfId="1569" priority="476" stopIfTrue="1" operator="equal">
      <formula>0</formula>
    </cfRule>
  </conditionalFormatting>
  <conditionalFormatting sqref="A236">
    <cfRule type="cellIs" dxfId="1568" priority="475" stopIfTrue="1" operator="equal">
      <formula>0</formula>
    </cfRule>
  </conditionalFormatting>
  <conditionalFormatting sqref="B232">
    <cfRule type="cellIs" dxfId="1567" priority="480" stopIfTrue="1" operator="equal">
      <formula>0</formula>
    </cfRule>
  </conditionalFormatting>
  <conditionalFormatting sqref="A234">
    <cfRule type="cellIs" dxfId="1566" priority="479" stopIfTrue="1" operator="equal">
      <formula>0</formula>
    </cfRule>
  </conditionalFormatting>
  <conditionalFormatting sqref="A234">
    <cfRule type="cellIs" dxfId="1565" priority="478" stopIfTrue="1" operator="equal">
      <formula>0</formula>
    </cfRule>
  </conditionalFormatting>
  <conditionalFormatting sqref="A234">
    <cfRule type="cellIs" dxfId="1564" priority="477" stopIfTrue="1" operator="equal">
      <formula>0</formula>
    </cfRule>
  </conditionalFormatting>
  <conditionalFormatting sqref="A232">
    <cfRule type="cellIs" dxfId="1563" priority="487" stopIfTrue="1" operator="equal">
      <formula>0</formula>
    </cfRule>
  </conditionalFormatting>
  <conditionalFormatting sqref="B235">
    <cfRule type="cellIs" dxfId="1562" priority="473" stopIfTrue="1" operator="equal">
      <formula>0</formula>
    </cfRule>
  </conditionalFormatting>
  <conditionalFormatting sqref="A232:B232">
    <cfRule type="cellIs" dxfId="1561" priority="472" stopIfTrue="1" operator="equal">
      <formula>0</formula>
    </cfRule>
  </conditionalFormatting>
  <conditionalFormatting sqref="A229">
    <cfRule type="cellIs" dxfId="1560" priority="485" stopIfTrue="1" operator="equal">
      <formula>0</formula>
    </cfRule>
  </conditionalFormatting>
  <conditionalFormatting sqref="B231">
    <cfRule type="cellIs" dxfId="1559" priority="483" stopIfTrue="1" operator="equal">
      <formula>0</formula>
    </cfRule>
  </conditionalFormatting>
  <conditionalFormatting sqref="A230:B230">
    <cfRule type="cellIs" dxfId="1558" priority="482" stopIfTrue="1" operator="equal">
      <formula>0</formula>
    </cfRule>
  </conditionalFormatting>
  <conditionalFormatting sqref="A231">
    <cfRule type="cellIs" dxfId="1557" priority="481" stopIfTrue="1" operator="equal">
      <formula>0</formula>
    </cfRule>
  </conditionalFormatting>
  <conditionalFormatting sqref="B229">
    <cfRule type="cellIs" dxfId="1556" priority="484" stopIfTrue="1" operator="equal">
      <formula>0</formula>
    </cfRule>
  </conditionalFormatting>
  <conditionalFormatting sqref="B235">
    <cfRule type="cellIs" dxfId="1555" priority="460" stopIfTrue="1" operator="equal">
      <formula>0</formula>
    </cfRule>
  </conditionalFormatting>
  <conditionalFormatting sqref="B229">
    <cfRule type="cellIs" dxfId="1554" priority="470" stopIfTrue="1" operator="equal">
      <formula>0</formula>
    </cfRule>
  </conditionalFormatting>
  <conditionalFormatting sqref="A229">
    <cfRule type="cellIs" dxfId="1553" priority="471" stopIfTrue="1" operator="equal">
      <formula>0</formula>
    </cfRule>
  </conditionalFormatting>
  <conditionalFormatting sqref="A231">
    <cfRule type="cellIs" dxfId="1552" priority="467" stopIfTrue="1" operator="equal">
      <formula>0</formula>
    </cfRule>
  </conditionalFormatting>
  <conditionalFormatting sqref="A230:B230">
    <cfRule type="cellIs" dxfId="1551" priority="468" stopIfTrue="1" operator="equal">
      <formula>0</formula>
    </cfRule>
  </conditionalFormatting>
  <conditionalFormatting sqref="B231">
    <cfRule type="cellIs" dxfId="1550" priority="469" stopIfTrue="1" operator="equal">
      <formula>0</formula>
    </cfRule>
  </conditionalFormatting>
  <conditionalFormatting sqref="A234">
    <cfRule type="cellIs" dxfId="1549" priority="466" stopIfTrue="1" operator="equal">
      <formula>0</formula>
    </cfRule>
  </conditionalFormatting>
  <conditionalFormatting sqref="A234">
    <cfRule type="cellIs" dxfId="1548" priority="464" stopIfTrue="1" operator="equal">
      <formula>0</formula>
    </cfRule>
  </conditionalFormatting>
  <conditionalFormatting sqref="A234">
    <cfRule type="cellIs" dxfId="1547" priority="465" stopIfTrue="1" operator="equal">
      <formula>0</formula>
    </cfRule>
  </conditionalFormatting>
  <conditionalFormatting sqref="A233">
    <cfRule type="cellIs" dxfId="1546" priority="463" stopIfTrue="1" operator="equal">
      <formula>0</formula>
    </cfRule>
  </conditionalFormatting>
  <conditionalFormatting sqref="A236">
    <cfRule type="cellIs" dxfId="1545" priority="462" stopIfTrue="1" operator="equal">
      <formula>0</formula>
    </cfRule>
  </conditionalFormatting>
  <conditionalFormatting sqref="A237">
    <cfRule type="cellIs" dxfId="1544" priority="461" stopIfTrue="1" operator="equal">
      <formula>0</formula>
    </cfRule>
  </conditionalFormatting>
  <conditionalFormatting sqref="A232:B232">
    <cfRule type="cellIs" dxfId="1543" priority="459" stopIfTrue="1" operator="equal">
      <formula>0</formula>
    </cfRule>
  </conditionalFormatting>
  <conditionalFormatting sqref="B235">
    <cfRule type="cellIs" dxfId="1542" priority="447" stopIfTrue="1" operator="equal">
      <formula>0</formula>
    </cfRule>
  </conditionalFormatting>
  <conditionalFormatting sqref="A239">
    <cfRule type="cellIs" dxfId="1541" priority="446" stopIfTrue="1" operator="equal">
      <formula>0</formula>
    </cfRule>
  </conditionalFormatting>
  <conditionalFormatting sqref="A242:B242">
    <cfRule type="cellIs" dxfId="1540" priority="445" stopIfTrue="1" operator="equal">
      <formula>0</formula>
    </cfRule>
  </conditionalFormatting>
  <conditionalFormatting sqref="B240">
    <cfRule type="cellIs" dxfId="1539" priority="444" stopIfTrue="1" operator="equal">
      <formula>0</formula>
    </cfRule>
  </conditionalFormatting>
  <conditionalFormatting sqref="A241">
    <cfRule type="cellIs" dxfId="1538" priority="443" stopIfTrue="1" operator="equal">
      <formula>0</formula>
    </cfRule>
  </conditionalFormatting>
  <conditionalFormatting sqref="B243">
    <cfRule type="cellIs" dxfId="1537" priority="442" stopIfTrue="1" operator="equal">
      <formula>0</formula>
    </cfRule>
  </conditionalFormatting>
  <conditionalFormatting sqref="B245">
    <cfRule type="cellIs" dxfId="1536" priority="441" stopIfTrue="1" operator="equal">
      <formula>0</formula>
    </cfRule>
  </conditionalFormatting>
  <conditionalFormatting sqref="A245">
    <cfRule type="cellIs" dxfId="1535" priority="440" stopIfTrue="1" operator="equal">
      <formula>0</formula>
    </cfRule>
  </conditionalFormatting>
  <conditionalFormatting sqref="B239">
    <cfRule type="cellIs" dxfId="1534" priority="429" stopIfTrue="1" operator="equal">
      <formula>0</formula>
    </cfRule>
  </conditionalFormatting>
  <conditionalFormatting sqref="B239">
    <cfRule type="cellIs" dxfId="1533" priority="428" stopIfTrue="1" operator="equal">
      <formula>0</formula>
    </cfRule>
  </conditionalFormatting>
  <conditionalFormatting sqref="B241">
    <cfRule type="cellIs" dxfId="1532" priority="426" stopIfTrue="1" operator="equal">
      <formula>0</formula>
    </cfRule>
  </conditionalFormatting>
  <conditionalFormatting sqref="B241">
    <cfRule type="cellIs" dxfId="1531" priority="427" stopIfTrue="1" operator="equal">
      <formula>0</formula>
    </cfRule>
  </conditionalFormatting>
  <conditionalFormatting sqref="B234">
    <cfRule type="cellIs" dxfId="1530" priority="423" stopIfTrue="1" operator="equal">
      <formula>0</formula>
    </cfRule>
  </conditionalFormatting>
  <conditionalFormatting sqref="B233">
    <cfRule type="cellIs" dxfId="1529" priority="424" stopIfTrue="1" operator="equal">
      <formula>0</formula>
    </cfRule>
  </conditionalFormatting>
  <conditionalFormatting sqref="B233">
    <cfRule type="cellIs" dxfId="1528" priority="421" stopIfTrue="1" operator="equal">
      <formula>0</formula>
    </cfRule>
  </conditionalFormatting>
  <conditionalFormatting sqref="B234">
    <cfRule type="cellIs" dxfId="1527" priority="422" stopIfTrue="1" operator="equal">
      <formula>0</formula>
    </cfRule>
  </conditionalFormatting>
  <conditionalFormatting sqref="B233">
    <cfRule type="cellIs" dxfId="1526" priority="425" stopIfTrue="1" operator="equal">
      <formula>0</formula>
    </cfRule>
  </conditionalFormatting>
  <conditionalFormatting sqref="B244">
    <cfRule type="cellIs" dxfId="1525" priority="418" stopIfTrue="1" operator="equal">
      <formula>0</formula>
    </cfRule>
  </conditionalFormatting>
  <conditionalFormatting sqref="B244">
    <cfRule type="cellIs" dxfId="1524" priority="420" stopIfTrue="1" operator="equal">
      <formula>0</formula>
    </cfRule>
  </conditionalFormatting>
  <conditionalFormatting sqref="B244">
    <cfRule type="cellIs" dxfId="1523" priority="419" stopIfTrue="1" operator="equal">
      <formula>0</formula>
    </cfRule>
  </conditionalFormatting>
  <conditionalFormatting sqref="A246:B246">
    <cfRule type="cellIs" dxfId="1522" priority="417" stopIfTrue="1" operator="equal">
      <formula>0</formula>
    </cfRule>
  </conditionalFormatting>
  <conditionalFormatting sqref="A246">
    <cfRule type="cellIs" dxfId="1521" priority="416" stopIfTrue="1" operator="equal">
      <formula>0</formula>
    </cfRule>
  </conditionalFormatting>
  <conditionalFormatting sqref="B246">
    <cfRule type="cellIs" dxfId="1520" priority="415" stopIfTrue="1" operator="equal">
      <formula>0</formula>
    </cfRule>
  </conditionalFormatting>
  <conditionalFormatting sqref="B222">
    <cfRule type="cellIs" dxfId="1519" priority="413" stopIfTrue="1" operator="equal">
      <formula>0</formula>
    </cfRule>
  </conditionalFormatting>
  <conditionalFormatting sqref="B222">
    <cfRule type="cellIs" dxfId="1518" priority="414" stopIfTrue="1" operator="equal">
      <formula>0</formula>
    </cfRule>
  </conditionalFormatting>
  <conditionalFormatting sqref="B217:B218">
    <cfRule type="cellIs" dxfId="1517" priority="411" stopIfTrue="1" operator="equal">
      <formula>0</formula>
    </cfRule>
  </conditionalFormatting>
  <conditionalFormatting sqref="B217:B218">
    <cfRule type="cellIs" dxfId="1516" priority="412" stopIfTrue="1" operator="equal">
      <formula>0</formula>
    </cfRule>
  </conditionalFormatting>
  <conditionalFormatting sqref="B237">
    <cfRule type="cellIs" dxfId="1515" priority="409" stopIfTrue="1" operator="equal">
      <formula>0</formula>
    </cfRule>
  </conditionalFormatting>
  <conditionalFormatting sqref="B237">
    <cfRule type="cellIs" dxfId="1514" priority="410" stopIfTrue="1" operator="equal">
      <formula>0</formula>
    </cfRule>
  </conditionalFormatting>
  <conditionalFormatting sqref="B209">
    <cfRule type="cellIs" dxfId="1513" priority="404" stopIfTrue="1" operator="equal">
      <formula>0</formula>
    </cfRule>
  </conditionalFormatting>
  <conditionalFormatting sqref="B209">
    <cfRule type="cellIs" dxfId="1512" priority="405" stopIfTrue="1" operator="equal">
      <formula>0</formula>
    </cfRule>
  </conditionalFormatting>
  <conditionalFormatting sqref="B209">
    <cfRule type="cellIs" dxfId="1511" priority="406" stopIfTrue="1" operator="equal">
      <formula>0</formula>
    </cfRule>
  </conditionalFormatting>
  <conditionalFormatting sqref="B210">
    <cfRule type="cellIs" dxfId="1510" priority="408" stopIfTrue="1" operator="equal">
      <formula>0</formula>
    </cfRule>
  </conditionalFormatting>
  <conditionalFormatting sqref="B210">
    <cfRule type="cellIs" dxfId="1509" priority="407" stopIfTrue="1" operator="equal">
      <formula>0</formula>
    </cfRule>
  </conditionalFormatting>
  <conditionalFormatting sqref="A186">
    <cfRule type="cellIs" dxfId="1508" priority="401" stopIfTrue="1" operator="equal">
      <formula>0</formula>
    </cfRule>
  </conditionalFormatting>
  <conditionalFormatting sqref="A186">
    <cfRule type="cellIs" dxfId="1507" priority="403" stopIfTrue="1" operator="equal">
      <formula>0</formula>
    </cfRule>
  </conditionalFormatting>
  <conditionalFormatting sqref="A186">
    <cfRule type="cellIs" dxfId="1506" priority="402" stopIfTrue="1" operator="equal">
      <formula>0</formula>
    </cfRule>
  </conditionalFormatting>
  <conditionalFormatting sqref="A226">
    <cfRule type="cellIs" dxfId="1505" priority="398" stopIfTrue="1" operator="equal">
      <formula>0</formula>
    </cfRule>
  </conditionalFormatting>
  <conditionalFormatting sqref="A226">
    <cfRule type="cellIs" dxfId="1504" priority="400" stopIfTrue="1" operator="equal">
      <formula>0</formula>
    </cfRule>
  </conditionalFormatting>
  <conditionalFormatting sqref="A226">
    <cfRule type="cellIs" dxfId="1503" priority="399" stopIfTrue="1" operator="equal">
      <formula>0</formula>
    </cfRule>
  </conditionalFormatting>
  <conditionalFormatting sqref="B186">
    <cfRule type="cellIs" dxfId="1502" priority="397" stopIfTrue="1" operator="equal">
      <formula>0</formula>
    </cfRule>
  </conditionalFormatting>
  <conditionalFormatting sqref="B186">
    <cfRule type="cellIs" dxfId="1501" priority="396" stopIfTrue="1" operator="equal">
      <formula>0</formula>
    </cfRule>
  </conditionalFormatting>
  <conditionalFormatting sqref="B186">
    <cfRule type="cellIs" dxfId="1500" priority="395" stopIfTrue="1" operator="equal">
      <formula>0</formula>
    </cfRule>
  </conditionalFormatting>
  <conditionalFormatting sqref="B176">
    <cfRule type="cellIs" dxfId="1499" priority="394" stopIfTrue="1" operator="equal">
      <formula>0</formula>
    </cfRule>
  </conditionalFormatting>
  <conditionalFormatting sqref="B177">
    <cfRule type="cellIs" dxfId="1498" priority="393" stopIfTrue="1" operator="equal">
      <formula>0</formula>
    </cfRule>
  </conditionalFormatting>
  <conditionalFormatting sqref="B176">
    <cfRule type="cellIs" dxfId="1497" priority="392" stopIfTrue="1" operator="equal">
      <formula>0</formula>
    </cfRule>
  </conditionalFormatting>
  <conditionalFormatting sqref="B177">
    <cfRule type="cellIs" dxfId="1496" priority="391" stopIfTrue="1" operator="equal">
      <formula>0</formula>
    </cfRule>
  </conditionalFormatting>
  <conditionalFormatting sqref="B177">
    <cfRule type="cellIs" dxfId="1495" priority="389" stopIfTrue="1" operator="equal">
      <formula>0</formula>
    </cfRule>
  </conditionalFormatting>
  <conditionalFormatting sqref="B176">
    <cfRule type="cellIs" dxfId="1494" priority="390" stopIfTrue="1" operator="equal">
      <formula>0</formula>
    </cfRule>
  </conditionalFormatting>
  <conditionalFormatting sqref="B219">
    <cfRule type="cellIs" dxfId="1493" priority="386" stopIfTrue="1" operator="equal">
      <formula>0</formula>
    </cfRule>
  </conditionalFormatting>
  <conditionalFormatting sqref="B219">
    <cfRule type="cellIs" dxfId="1492" priority="388" stopIfTrue="1" operator="equal">
      <formula>0</formula>
    </cfRule>
  </conditionalFormatting>
  <conditionalFormatting sqref="B219">
    <cfRule type="cellIs" dxfId="1491" priority="387" stopIfTrue="1" operator="equal">
      <formula>0</formula>
    </cfRule>
  </conditionalFormatting>
  <conditionalFormatting sqref="B226">
    <cfRule type="cellIs" dxfId="1490" priority="384" stopIfTrue="1" operator="equal">
      <formula>0</formula>
    </cfRule>
  </conditionalFormatting>
  <conditionalFormatting sqref="B226">
    <cfRule type="cellIs" dxfId="1489" priority="385" stopIfTrue="1" operator="equal">
      <formula>0</formula>
    </cfRule>
  </conditionalFormatting>
  <conditionalFormatting sqref="A169">
    <cfRule type="cellIs" dxfId="1488" priority="377" stopIfTrue="1" operator="equal">
      <formula>0</formula>
    </cfRule>
  </conditionalFormatting>
  <conditionalFormatting sqref="A169">
    <cfRule type="cellIs" dxfId="1487" priority="382" stopIfTrue="1" operator="equal">
      <formula>0</formula>
    </cfRule>
  </conditionalFormatting>
  <conditionalFormatting sqref="A169">
    <cfRule type="cellIs" dxfId="1486" priority="379" stopIfTrue="1" operator="equal">
      <formula>0</formula>
    </cfRule>
  </conditionalFormatting>
  <conditionalFormatting sqref="A169">
    <cfRule type="cellIs" dxfId="1485" priority="380" stopIfTrue="1" operator="equal">
      <formula>0</formula>
    </cfRule>
  </conditionalFormatting>
  <conditionalFormatting sqref="A169">
    <cfRule type="cellIs" dxfId="1484" priority="381" stopIfTrue="1" operator="equal">
      <formula>0</formula>
    </cfRule>
  </conditionalFormatting>
  <conditionalFormatting sqref="A169">
    <cfRule type="cellIs" dxfId="1483" priority="383" stopIfTrue="1" operator="equal">
      <formula>0</formula>
    </cfRule>
  </conditionalFormatting>
  <conditionalFormatting sqref="A169">
    <cfRule type="cellIs" dxfId="1482" priority="378" stopIfTrue="1" operator="equal">
      <formula>0</formula>
    </cfRule>
  </conditionalFormatting>
  <conditionalFormatting sqref="B169">
    <cfRule type="cellIs" dxfId="1481" priority="374" stopIfTrue="1" operator="equal">
      <formula>0</formula>
    </cfRule>
  </conditionalFormatting>
  <conditionalFormatting sqref="B169">
    <cfRule type="cellIs" dxfId="1480" priority="375" stopIfTrue="1" operator="equal">
      <formula>0</formula>
    </cfRule>
  </conditionalFormatting>
  <conditionalFormatting sqref="B169">
    <cfRule type="cellIs" dxfId="1479" priority="376" stopIfTrue="1" operator="equal">
      <formula>0</formula>
    </cfRule>
  </conditionalFormatting>
  <conditionalFormatting sqref="B173">
    <cfRule type="cellIs" dxfId="1478" priority="373" stopIfTrue="1" operator="equal">
      <formula>0</formula>
    </cfRule>
  </conditionalFormatting>
  <conditionalFormatting sqref="B173">
    <cfRule type="cellIs" dxfId="1477" priority="367" stopIfTrue="1" operator="equal">
      <formula>0</formula>
    </cfRule>
  </conditionalFormatting>
  <conditionalFormatting sqref="A173:B173">
    <cfRule type="cellIs" dxfId="1476" priority="365" stopIfTrue="1" operator="equal">
      <formula>0</formula>
    </cfRule>
  </conditionalFormatting>
  <conditionalFormatting sqref="A173">
    <cfRule type="cellIs" dxfId="1475" priority="366" stopIfTrue="1" operator="equal">
      <formula>0</formula>
    </cfRule>
  </conditionalFormatting>
  <conditionalFormatting sqref="A173">
    <cfRule type="cellIs" dxfId="1474" priority="372" stopIfTrue="1" operator="equal">
      <formula>0</formula>
    </cfRule>
  </conditionalFormatting>
  <conditionalFormatting sqref="A173:B173">
    <cfRule type="cellIs" dxfId="1473" priority="371" stopIfTrue="1" operator="equal">
      <formula>0</formula>
    </cfRule>
  </conditionalFormatting>
  <conditionalFormatting sqref="A173:B173">
    <cfRule type="cellIs" dxfId="1472" priority="368" stopIfTrue="1" operator="equal">
      <formula>0</formula>
    </cfRule>
  </conditionalFormatting>
  <conditionalFormatting sqref="B173">
    <cfRule type="cellIs" dxfId="1471" priority="370" stopIfTrue="1" operator="equal">
      <formula>0</formula>
    </cfRule>
  </conditionalFormatting>
  <conditionalFormatting sqref="A173">
    <cfRule type="cellIs" dxfId="1470" priority="369" stopIfTrue="1" operator="equal">
      <formula>0</formula>
    </cfRule>
  </conditionalFormatting>
  <conditionalFormatting sqref="B175">
    <cfRule type="cellIs" dxfId="1469" priority="361" stopIfTrue="1" operator="equal">
      <formula>0</formula>
    </cfRule>
  </conditionalFormatting>
  <conditionalFormatting sqref="A175">
    <cfRule type="cellIs" dxfId="1468" priority="362" stopIfTrue="1" operator="equal">
      <formula>0</formula>
    </cfRule>
  </conditionalFormatting>
  <conditionalFormatting sqref="A175">
    <cfRule type="cellIs" dxfId="1467" priority="364" stopIfTrue="1" operator="equal">
      <formula>0</formula>
    </cfRule>
  </conditionalFormatting>
  <conditionalFormatting sqref="A175">
    <cfRule type="cellIs" dxfId="1466" priority="363" stopIfTrue="1" operator="equal">
      <formula>0</formula>
    </cfRule>
  </conditionalFormatting>
  <conditionalFormatting sqref="B175">
    <cfRule type="cellIs" dxfId="1465" priority="359" stopIfTrue="1" operator="equal">
      <formula>0</formula>
    </cfRule>
  </conditionalFormatting>
  <conditionalFormatting sqref="B175">
    <cfRule type="cellIs" dxfId="1464" priority="360" stopIfTrue="1" operator="equal">
      <formula>0</formula>
    </cfRule>
  </conditionalFormatting>
  <conditionalFormatting sqref="A179">
    <cfRule type="cellIs" dxfId="1463" priority="353" stopIfTrue="1" operator="equal">
      <formula>0</formula>
    </cfRule>
  </conditionalFormatting>
  <conditionalFormatting sqref="A180">
    <cfRule type="cellIs" dxfId="1462" priority="356" stopIfTrue="1" operator="equal">
      <formula>0</formula>
    </cfRule>
  </conditionalFormatting>
  <conditionalFormatting sqref="A179">
    <cfRule type="cellIs" dxfId="1461" priority="355" stopIfTrue="1" operator="equal">
      <formula>0</formula>
    </cfRule>
  </conditionalFormatting>
  <conditionalFormatting sqref="A180">
    <cfRule type="cellIs" dxfId="1460" priority="354" stopIfTrue="1" operator="equal">
      <formula>0</formula>
    </cfRule>
  </conditionalFormatting>
  <conditionalFormatting sqref="A179">
    <cfRule type="cellIs" dxfId="1459" priority="357" stopIfTrue="1" operator="equal">
      <formula>0</formula>
    </cfRule>
  </conditionalFormatting>
  <conditionalFormatting sqref="A180">
    <cfRule type="cellIs" dxfId="1458" priority="358" stopIfTrue="1" operator="equal">
      <formula>0</formula>
    </cfRule>
  </conditionalFormatting>
  <conditionalFormatting sqref="B179">
    <cfRule type="cellIs" dxfId="1457" priority="350" stopIfTrue="1" operator="equal">
      <formula>0</formula>
    </cfRule>
  </conditionalFormatting>
  <conditionalFormatting sqref="B179">
    <cfRule type="cellIs" dxfId="1456" priority="352" stopIfTrue="1" operator="equal">
      <formula>0</formula>
    </cfRule>
  </conditionalFormatting>
  <conditionalFormatting sqref="B179">
    <cfRule type="cellIs" dxfId="1455" priority="351" stopIfTrue="1" operator="equal">
      <formula>0</formula>
    </cfRule>
  </conditionalFormatting>
  <conditionalFormatting sqref="B180">
    <cfRule type="cellIs" dxfId="1454" priority="348" stopIfTrue="1" operator="equal">
      <formula>0</formula>
    </cfRule>
  </conditionalFormatting>
  <conditionalFormatting sqref="B180">
    <cfRule type="cellIs" dxfId="1453" priority="349" stopIfTrue="1" operator="equal">
      <formula>0</formula>
    </cfRule>
  </conditionalFormatting>
  <conditionalFormatting sqref="B183">
    <cfRule type="cellIs" dxfId="1452" priority="343" stopIfTrue="1" operator="equal">
      <formula>0</formula>
    </cfRule>
  </conditionalFormatting>
  <conditionalFormatting sqref="A182">
    <cfRule type="cellIs" dxfId="1451" priority="342" stopIfTrue="1" operator="equal">
      <formula>0</formula>
    </cfRule>
  </conditionalFormatting>
  <conditionalFormatting sqref="B183">
    <cfRule type="cellIs" dxfId="1450" priority="345" stopIfTrue="1" operator="equal">
      <formula>0</formula>
    </cfRule>
  </conditionalFormatting>
  <conditionalFormatting sqref="A182">
    <cfRule type="cellIs" dxfId="1449" priority="344" stopIfTrue="1" operator="equal">
      <formula>0</formula>
    </cfRule>
  </conditionalFormatting>
  <conditionalFormatting sqref="B183">
    <cfRule type="cellIs" dxfId="1448" priority="347" stopIfTrue="1" operator="equal">
      <formula>0</formula>
    </cfRule>
  </conditionalFormatting>
  <conditionalFormatting sqref="A182">
    <cfRule type="cellIs" dxfId="1447" priority="346" stopIfTrue="1" operator="equal">
      <formula>0</formula>
    </cfRule>
  </conditionalFormatting>
  <conditionalFormatting sqref="B182">
    <cfRule type="cellIs" dxfId="1446" priority="340" stopIfTrue="1" operator="equal">
      <formula>0</formula>
    </cfRule>
  </conditionalFormatting>
  <conditionalFormatting sqref="B182">
    <cfRule type="cellIs" dxfId="1445" priority="341" stopIfTrue="1" operator="equal">
      <formula>0</formula>
    </cfRule>
  </conditionalFormatting>
  <conditionalFormatting sqref="A187:B187">
    <cfRule type="cellIs" dxfId="1444" priority="337" stopIfTrue="1" operator="equal">
      <formula>0</formula>
    </cfRule>
  </conditionalFormatting>
  <conditionalFormatting sqref="B191">
    <cfRule type="cellIs" dxfId="1443" priority="321" stopIfTrue="1" operator="equal">
      <formula>0</formula>
    </cfRule>
  </conditionalFormatting>
  <conditionalFormatting sqref="A189">
    <cfRule type="cellIs" dxfId="1442" priority="323" stopIfTrue="1" operator="equal">
      <formula>0</formula>
    </cfRule>
  </conditionalFormatting>
  <conditionalFormatting sqref="B189">
    <cfRule type="cellIs" dxfId="1441" priority="322" stopIfTrue="1" operator="equal">
      <formula>0</formula>
    </cfRule>
  </conditionalFormatting>
  <conditionalFormatting sqref="A190:B190">
    <cfRule type="cellIs" dxfId="1440" priority="320" stopIfTrue="1" operator="equal">
      <formula>0</formula>
    </cfRule>
  </conditionalFormatting>
  <conditionalFormatting sqref="A191">
    <cfRule type="cellIs" dxfId="1439" priority="319" stopIfTrue="1" operator="equal">
      <formula>0</formula>
    </cfRule>
  </conditionalFormatting>
  <conditionalFormatting sqref="A187:B187">
    <cfRule type="cellIs" dxfId="1438" priority="339" stopIfTrue="1" operator="equal">
      <formula>0</formula>
    </cfRule>
  </conditionalFormatting>
  <conditionalFormatting sqref="A187:B187">
    <cfRule type="cellIs" dxfId="1437" priority="338" stopIfTrue="1" operator="equal">
      <formula>0</formula>
    </cfRule>
  </conditionalFormatting>
  <conditionalFormatting sqref="B188">
    <cfRule type="cellIs" dxfId="1436" priority="334" stopIfTrue="1" operator="equal">
      <formula>0</formula>
    </cfRule>
  </conditionalFormatting>
  <conditionalFormatting sqref="B188">
    <cfRule type="cellIs" dxfId="1435" priority="336" stopIfTrue="1" operator="equal">
      <formula>0</formula>
    </cfRule>
  </conditionalFormatting>
  <conditionalFormatting sqref="B188">
    <cfRule type="cellIs" dxfId="1434" priority="335" stopIfTrue="1" operator="equal">
      <formula>0</formula>
    </cfRule>
  </conditionalFormatting>
  <conditionalFormatting sqref="A189">
    <cfRule type="cellIs" dxfId="1433" priority="333" stopIfTrue="1" operator="equal">
      <formula>0</formula>
    </cfRule>
  </conditionalFormatting>
  <conditionalFormatting sqref="B191">
    <cfRule type="cellIs" dxfId="1432" priority="331" stopIfTrue="1" operator="equal">
      <formula>0</formula>
    </cfRule>
  </conditionalFormatting>
  <conditionalFormatting sqref="A190:B190">
    <cfRule type="cellIs" dxfId="1431" priority="330" stopIfTrue="1" operator="equal">
      <formula>0</formula>
    </cfRule>
  </conditionalFormatting>
  <conditionalFormatting sqref="A191">
    <cfRule type="cellIs" dxfId="1430" priority="329" stopIfTrue="1" operator="equal">
      <formula>0</formula>
    </cfRule>
  </conditionalFormatting>
  <conditionalFormatting sqref="B189">
    <cfRule type="cellIs" dxfId="1429" priority="332" stopIfTrue="1" operator="equal">
      <formula>0</formula>
    </cfRule>
  </conditionalFormatting>
  <conditionalFormatting sqref="B189">
    <cfRule type="cellIs" dxfId="1428" priority="327" stopIfTrue="1" operator="equal">
      <formula>0</formula>
    </cfRule>
  </conditionalFormatting>
  <conditionalFormatting sqref="A189">
    <cfRule type="cellIs" dxfId="1427" priority="328" stopIfTrue="1" operator="equal">
      <formula>0</formula>
    </cfRule>
  </conditionalFormatting>
  <conditionalFormatting sqref="A191">
    <cfRule type="cellIs" dxfId="1426" priority="324" stopIfTrue="1" operator="equal">
      <formula>0</formula>
    </cfRule>
  </conditionalFormatting>
  <conditionalFormatting sqref="A190:B190">
    <cfRule type="cellIs" dxfId="1425" priority="325" stopIfTrue="1" operator="equal">
      <formula>0</formula>
    </cfRule>
  </conditionalFormatting>
  <conditionalFormatting sqref="B191">
    <cfRule type="cellIs" dxfId="1424" priority="326" stopIfTrue="1" operator="equal">
      <formula>0</formula>
    </cfRule>
  </conditionalFormatting>
  <conditionalFormatting sqref="A194">
    <cfRule type="cellIs" dxfId="1423" priority="311" stopIfTrue="1" operator="equal">
      <formula>0</formula>
    </cfRule>
  </conditionalFormatting>
  <conditionalFormatting sqref="A194">
    <cfRule type="cellIs" dxfId="1422" priority="312" stopIfTrue="1" operator="equal">
      <formula>0</formula>
    </cfRule>
  </conditionalFormatting>
  <conditionalFormatting sqref="A194">
    <cfRule type="cellIs" dxfId="1421" priority="310" stopIfTrue="1" operator="equal">
      <formula>0</formula>
    </cfRule>
  </conditionalFormatting>
  <conditionalFormatting sqref="A194">
    <cfRule type="cellIs" dxfId="1420" priority="318" stopIfTrue="1" operator="equal">
      <formula>0</formula>
    </cfRule>
  </conditionalFormatting>
  <conditionalFormatting sqref="A194">
    <cfRule type="cellIs" dxfId="1419" priority="317" stopIfTrue="1" operator="equal">
      <formula>0</formula>
    </cfRule>
  </conditionalFormatting>
  <conditionalFormatting sqref="A194">
    <cfRule type="cellIs" dxfId="1418" priority="316" stopIfTrue="1" operator="equal">
      <formula>0</formula>
    </cfRule>
  </conditionalFormatting>
  <conditionalFormatting sqref="A194">
    <cfRule type="cellIs" dxfId="1417" priority="315" stopIfTrue="1" operator="equal">
      <formula>0</formula>
    </cfRule>
  </conditionalFormatting>
  <conditionalFormatting sqref="A194">
    <cfRule type="cellIs" dxfId="1416" priority="313" stopIfTrue="1" operator="equal">
      <formula>0</formula>
    </cfRule>
  </conditionalFormatting>
  <conditionalFormatting sqref="A194">
    <cfRule type="cellIs" dxfId="1415" priority="314" stopIfTrue="1" operator="equal">
      <formula>0</formula>
    </cfRule>
  </conditionalFormatting>
  <conditionalFormatting sqref="B194">
    <cfRule type="cellIs" dxfId="1414" priority="309" stopIfTrue="1" operator="equal">
      <formula>0</formula>
    </cfRule>
  </conditionalFormatting>
  <conditionalFormatting sqref="B194">
    <cfRule type="cellIs" dxfId="1413" priority="308" stopIfTrue="1" operator="equal">
      <formula>0</formula>
    </cfRule>
  </conditionalFormatting>
  <conditionalFormatting sqref="A193">
    <cfRule type="cellIs" dxfId="1412" priority="298" stopIfTrue="1" operator="equal">
      <formula>0</formula>
    </cfRule>
  </conditionalFormatting>
  <conditionalFormatting sqref="A193">
    <cfRule type="cellIs" dxfId="1411" priority="299" stopIfTrue="1" operator="equal">
      <formula>0</formula>
    </cfRule>
  </conditionalFormatting>
  <conditionalFormatting sqref="A193">
    <cfRule type="cellIs" dxfId="1410" priority="297" stopIfTrue="1" operator="equal">
      <formula>0</formula>
    </cfRule>
  </conditionalFormatting>
  <conditionalFormatting sqref="A193">
    <cfRule type="cellIs" dxfId="1409" priority="307" stopIfTrue="1" operator="equal">
      <formula>0</formula>
    </cfRule>
  </conditionalFormatting>
  <conditionalFormatting sqref="A193">
    <cfRule type="cellIs" dxfId="1408" priority="306" stopIfTrue="1" operator="equal">
      <formula>0</formula>
    </cfRule>
  </conditionalFormatting>
  <conditionalFormatting sqref="A193">
    <cfRule type="cellIs" dxfId="1407" priority="305" stopIfTrue="1" operator="equal">
      <formula>0</formula>
    </cfRule>
  </conditionalFormatting>
  <conditionalFormatting sqref="B193">
    <cfRule type="cellIs" dxfId="1406" priority="304" stopIfTrue="1" operator="equal">
      <formula>0</formula>
    </cfRule>
  </conditionalFormatting>
  <conditionalFormatting sqref="B193">
    <cfRule type="cellIs" dxfId="1405" priority="300" stopIfTrue="1" operator="equal">
      <formula>0</formula>
    </cfRule>
  </conditionalFormatting>
  <conditionalFormatting sqref="A193">
    <cfRule type="cellIs" dxfId="1404" priority="303" stopIfTrue="1" operator="equal">
      <formula>0</formula>
    </cfRule>
  </conditionalFormatting>
  <conditionalFormatting sqref="A193">
    <cfRule type="cellIs" dxfId="1403" priority="301" stopIfTrue="1" operator="equal">
      <formula>0</formula>
    </cfRule>
  </conditionalFormatting>
  <conditionalFormatting sqref="A193">
    <cfRule type="cellIs" dxfId="1402" priority="302" stopIfTrue="1" operator="equal">
      <formula>0</formula>
    </cfRule>
  </conditionalFormatting>
  <conditionalFormatting sqref="B193">
    <cfRule type="cellIs" dxfId="1401" priority="296" stopIfTrue="1" operator="equal">
      <formula>0</formula>
    </cfRule>
  </conditionalFormatting>
  <conditionalFormatting sqref="A199">
    <cfRule type="cellIs" dxfId="1400" priority="292" stopIfTrue="1" operator="equal">
      <formula>0</formula>
    </cfRule>
  </conditionalFormatting>
  <conditionalFormatting sqref="A199">
    <cfRule type="cellIs" dxfId="1399" priority="293" stopIfTrue="1" operator="equal">
      <formula>0</formula>
    </cfRule>
  </conditionalFormatting>
  <conditionalFormatting sqref="A198">
    <cfRule type="cellIs" dxfId="1398" priority="291" stopIfTrue="1" operator="equal">
      <formula>0</formula>
    </cfRule>
  </conditionalFormatting>
  <conditionalFormatting sqref="A198">
    <cfRule type="cellIs" dxfId="1397" priority="295" stopIfTrue="1" operator="equal">
      <formula>0</formula>
    </cfRule>
  </conditionalFormatting>
  <conditionalFormatting sqref="A199">
    <cfRule type="cellIs" dxfId="1396" priority="294" stopIfTrue="1" operator="equal">
      <formula>0</formula>
    </cfRule>
  </conditionalFormatting>
  <conditionalFormatting sqref="B199">
    <cfRule type="cellIs" dxfId="1395" priority="290" stopIfTrue="1" operator="equal">
      <formula>0</formula>
    </cfRule>
  </conditionalFormatting>
  <conditionalFormatting sqref="B199">
    <cfRule type="cellIs" dxfId="1394" priority="289" stopIfTrue="1" operator="equal">
      <formula>0</formula>
    </cfRule>
  </conditionalFormatting>
  <conditionalFormatting sqref="B198">
    <cfRule type="cellIs" dxfId="1393" priority="288" stopIfTrue="1" operator="equal">
      <formula>0</formula>
    </cfRule>
  </conditionalFormatting>
  <conditionalFormatting sqref="B198">
    <cfRule type="cellIs" dxfId="1392" priority="287" stopIfTrue="1" operator="equal">
      <formula>0</formula>
    </cfRule>
  </conditionalFormatting>
  <conditionalFormatting sqref="A202:B202">
    <cfRule type="cellIs" dxfId="1391" priority="284" stopIfTrue="1" operator="equal">
      <formula>0</formula>
    </cfRule>
  </conditionalFormatting>
  <conditionalFormatting sqref="A202:B202">
    <cfRule type="cellIs" dxfId="1390" priority="283" stopIfTrue="1" operator="equal">
      <formula>0</formula>
    </cfRule>
  </conditionalFormatting>
  <conditionalFormatting sqref="A201">
    <cfRule type="cellIs" dxfId="1389" priority="282" stopIfTrue="1" operator="equal">
      <formula>0</formula>
    </cfRule>
  </conditionalFormatting>
  <conditionalFormatting sqref="A202:B202">
    <cfRule type="cellIs" dxfId="1388" priority="286" stopIfTrue="1" operator="equal">
      <formula>0</formula>
    </cfRule>
  </conditionalFormatting>
  <conditionalFormatting sqref="A201">
    <cfRule type="cellIs" dxfId="1387" priority="285" stopIfTrue="1" operator="equal">
      <formula>0</formula>
    </cfRule>
  </conditionalFormatting>
  <conditionalFormatting sqref="B201">
    <cfRule type="cellIs" dxfId="1386" priority="280" stopIfTrue="1" operator="equal">
      <formula>0</formula>
    </cfRule>
  </conditionalFormatting>
  <conditionalFormatting sqref="B201">
    <cfRule type="cellIs" dxfId="1385" priority="281" stopIfTrue="1" operator="equal">
      <formula>0</formula>
    </cfRule>
  </conditionalFormatting>
  <conditionalFormatting sqref="A238">
    <cfRule type="cellIs" dxfId="1384" priority="278" stopIfTrue="1" operator="equal">
      <formula>0</formula>
    </cfRule>
  </conditionalFormatting>
  <conditionalFormatting sqref="A238">
    <cfRule type="cellIs" dxfId="1383" priority="279" stopIfTrue="1" operator="equal">
      <formula>0</formula>
    </cfRule>
  </conditionalFormatting>
  <conditionalFormatting sqref="B238">
    <cfRule type="cellIs" dxfId="1382" priority="277" stopIfTrue="1" operator="equal">
      <formula>0</formula>
    </cfRule>
  </conditionalFormatting>
  <conditionalFormatting sqref="B238">
    <cfRule type="cellIs" dxfId="1381" priority="276" stopIfTrue="1" operator="equal">
      <formula>0</formula>
    </cfRule>
  </conditionalFormatting>
  <conditionalFormatting sqref="B206">
    <cfRule type="cellIs" dxfId="1380" priority="273" stopIfTrue="1" operator="equal">
      <formula>0</formula>
    </cfRule>
  </conditionalFormatting>
  <conditionalFormatting sqref="B206">
    <cfRule type="cellIs" dxfId="1379" priority="275" stopIfTrue="1" operator="equal">
      <formula>0</formula>
    </cfRule>
  </conditionalFormatting>
  <conditionalFormatting sqref="B206">
    <cfRule type="cellIs" dxfId="1378" priority="274" stopIfTrue="1" operator="equal">
      <formula>0</formula>
    </cfRule>
  </conditionalFormatting>
  <conditionalFormatting sqref="B205 B207">
    <cfRule type="cellIs" dxfId="1377" priority="271" stopIfTrue="1" operator="equal">
      <formula>0</formula>
    </cfRule>
  </conditionalFormatting>
  <conditionalFormatting sqref="B205 B207">
    <cfRule type="cellIs" dxfId="1376" priority="272" stopIfTrue="1" operator="equal">
      <formula>0</formula>
    </cfRule>
  </conditionalFormatting>
  <conditionalFormatting sqref="A174">
    <cfRule type="cellIs" dxfId="1375" priority="270" stopIfTrue="1" operator="equal">
      <formula>0</formula>
    </cfRule>
  </conditionalFormatting>
  <conditionalFormatting sqref="A174">
    <cfRule type="cellIs" dxfId="1374" priority="269" stopIfTrue="1" operator="equal">
      <formula>0</formula>
    </cfRule>
  </conditionalFormatting>
  <conditionalFormatting sqref="A174">
    <cfRule type="cellIs" dxfId="1373" priority="268" stopIfTrue="1" operator="equal">
      <formula>0</formula>
    </cfRule>
  </conditionalFormatting>
  <conditionalFormatting sqref="B142">
    <cfRule type="cellIs" dxfId="1372" priority="254" stopIfTrue="1" operator="equal">
      <formula>0</formula>
    </cfRule>
  </conditionalFormatting>
  <conditionalFormatting sqref="B143">
    <cfRule type="cellIs" dxfId="1371" priority="253" stopIfTrue="1" operator="equal">
      <formula>0</formula>
    </cfRule>
  </conditionalFormatting>
  <conditionalFormatting sqref="B138">
    <cfRule type="cellIs" dxfId="1370" priority="249" stopIfTrue="1" operator="equal">
      <formula>0</formula>
    </cfRule>
  </conditionalFormatting>
  <conditionalFormatting sqref="B138">
    <cfRule type="cellIs" dxfId="1369" priority="267" stopIfTrue="1" operator="equal">
      <formula>0</formula>
    </cfRule>
  </conditionalFormatting>
  <conditionalFormatting sqref="B138">
    <cfRule type="cellIs" dxfId="1368" priority="266" stopIfTrue="1" operator="equal">
      <formula>0</formula>
    </cfRule>
  </conditionalFormatting>
  <conditionalFormatting sqref="B147">
    <cfRule type="cellIs" dxfId="1367" priority="250" stopIfTrue="1" operator="equal">
      <formula>0</formula>
    </cfRule>
  </conditionalFormatting>
  <conditionalFormatting sqref="A145">
    <cfRule type="cellIs" dxfId="1366" priority="252" stopIfTrue="1" operator="equal">
      <formula>0</formula>
    </cfRule>
  </conditionalFormatting>
  <conditionalFormatting sqref="A142">
    <cfRule type="cellIs" dxfId="1365" priority="251" stopIfTrue="1" operator="equal">
      <formula>0</formula>
    </cfRule>
  </conditionalFormatting>
  <conditionalFormatting sqref="B142">
    <cfRule type="cellIs" dxfId="1364" priority="260" stopIfTrue="1" operator="equal">
      <formula>0</formula>
    </cfRule>
  </conditionalFormatting>
  <conditionalFormatting sqref="B143">
    <cfRule type="cellIs" dxfId="1363" priority="259" stopIfTrue="1" operator="equal">
      <formula>0</formula>
    </cfRule>
  </conditionalFormatting>
  <conditionalFormatting sqref="A145">
    <cfRule type="cellIs" dxfId="1362" priority="258" stopIfTrue="1" operator="equal">
      <formula>0</formula>
    </cfRule>
  </conditionalFormatting>
  <conditionalFormatting sqref="A142">
    <cfRule type="cellIs" dxfId="1361" priority="257" stopIfTrue="1" operator="equal">
      <formula>0</formula>
    </cfRule>
  </conditionalFormatting>
  <conditionalFormatting sqref="B151">
    <cfRule type="cellIs" dxfId="1360" priority="213" stopIfTrue="1" operator="equal">
      <formula>0</formula>
    </cfRule>
  </conditionalFormatting>
  <conditionalFormatting sqref="A153:A154">
    <cfRule type="cellIs" dxfId="1359" priority="209" stopIfTrue="1" operator="equal">
      <formula>0</formula>
    </cfRule>
  </conditionalFormatting>
  <conditionalFormatting sqref="A149">
    <cfRule type="cellIs" dxfId="1358" priority="215" stopIfTrue="1" operator="equal">
      <formula>0</formula>
    </cfRule>
  </conditionalFormatting>
  <conditionalFormatting sqref="B149">
    <cfRule type="cellIs" dxfId="1357" priority="214" stopIfTrue="1" operator="equal">
      <formula>0</formula>
    </cfRule>
  </conditionalFormatting>
  <conditionalFormatting sqref="A150:B150">
    <cfRule type="cellIs" dxfId="1356" priority="212" stopIfTrue="1" operator="equal">
      <formula>0</formula>
    </cfRule>
  </conditionalFormatting>
  <conditionalFormatting sqref="A151">
    <cfRule type="cellIs" dxfId="1355" priority="211" stopIfTrue="1" operator="equal">
      <formula>0</formula>
    </cfRule>
  </conditionalFormatting>
  <conditionalFormatting sqref="A153:A154">
    <cfRule type="cellIs" dxfId="1354" priority="210" stopIfTrue="1" operator="equal">
      <formula>0</formula>
    </cfRule>
  </conditionalFormatting>
  <conditionalFormatting sqref="A145">
    <cfRule type="cellIs" dxfId="1353" priority="261" stopIfTrue="1" operator="equal">
      <formula>0</formula>
    </cfRule>
  </conditionalFormatting>
  <conditionalFormatting sqref="B142">
    <cfRule type="cellIs" dxfId="1352" priority="262" stopIfTrue="1" operator="equal">
      <formula>0</formula>
    </cfRule>
  </conditionalFormatting>
  <conditionalFormatting sqref="B143">
    <cfRule type="cellIs" dxfId="1351" priority="265" stopIfTrue="1" operator="equal">
      <formula>0</formula>
    </cfRule>
  </conditionalFormatting>
  <conditionalFormatting sqref="B147">
    <cfRule type="cellIs" dxfId="1350" priority="263" stopIfTrue="1" operator="equal">
      <formula>0</formula>
    </cfRule>
  </conditionalFormatting>
  <conditionalFormatting sqref="A142">
    <cfRule type="cellIs" dxfId="1349" priority="264" stopIfTrue="1" operator="equal">
      <formula>0</formula>
    </cfRule>
  </conditionalFormatting>
  <conditionalFormatting sqref="B147">
    <cfRule type="cellIs" dxfId="1348" priority="256" stopIfTrue="1" operator="equal">
      <formula>0</formula>
    </cfRule>
  </conditionalFormatting>
  <conditionalFormatting sqref="B138">
    <cfRule type="cellIs" dxfId="1347" priority="255" stopIfTrue="1" operator="equal">
      <formula>0</formula>
    </cfRule>
  </conditionalFormatting>
  <conditionalFormatting sqref="A148">
    <cfRule type="cellIs" dxfId="1346" priority="248" stopIfTrue="1" operator="equal">
      <formula>0</formula>
    </cfRule>
  </conditionalFormatting>
  <conditionalFormatting sqref="A148">
    <cfRule type="cellIs" dxfId="1345" priority="247" stopIfTrue="1" operator="equal">
      <formula>0</formula>
    </cfRule>
  </conditionalFormatting>
  <conditionalFormatting sqref="A148">
    <cfRule type="cellIs" dxfId="1344" priority="244" stopIfTrue="1" operator="equal">
      <formula>0</formula>
    </cfRule>
  </conditionalFormatting>
  <conditionalFormatting sqref="A148">
    <cfRule type="cellIs" dxfId="1343" priority="243" stopIfTrue="1" operator="equal">
      <formula>0</formula>
    </cfRule>
  </conditionalFormatting>
  <conditionalFormatting sqref="A148">
    <cfRule type="cellIs" dxfId="1342" priority="246" stopIfTrue="1" operator="equal">
      <formula>0</formula>
    </cfRule>
  </conditionalFormatting>
  <conditionalFormatting sqref="A148">
    <cfRule type="cellIs" dxfId="1341" priority="245" stopIfTrue="1" operator="equal">
      <formula>0</formula>
    </cfRule>
  </conditionalFormatting>
  <conditionalFormatting sqref="B141">
    <cfRule type="cellIs" dxfId="1340" priority="240" stopIfTrue="1" operator="equal">
      <formula>0</formula>
    </cfRule>
  </conditionalFormatting>
  <conditionalFormatting sqref="B141">
    <cfRule type="cellIs" dxfId="1339" priority="242" stopIfTrue="1" operator="equal">
      <formula>0</formula>
    </cfRule>
  </conditionalFormatting>
  <conditionalFormatting sqref="B141">
    <cfRule type="cellIs" dxfId="1338" priority="241" stopIfTrue="1" operator="equal">
      <formula>0</formula>
    </cfRule>
  </conditionalFormatting>
  <conditionalFormatting sqref="B148">
    <cfRule type="cellIs" dxfId="1337" priority="237" stopIfTrue="1" operator="equal">
      <formula>0</formula>
    </cfRule>
  </conditionalFormatting>
  <conditionalFormatting sqref="B148">
    <cfRule type="cellIs" dxfId="1336" priority="239" stopIfTrue="1" operator="equal">
      <formula>0</formula>
    </cfRule>
  </conditionalFormatting>
  <conditionalFormatting sqref="B148">
    <cfRule type="cellIs" dxfId="1335" priority="238" stopIfTrue="1" operator="equal">
      <formula>0</formula>
    </cfRule>
  </conditionalFormatting>
  <conditionalFormatting sqref="A153:A154">
    <cfRule type="cellIs" dxfId="1334" priority="208" stopIfTrue="1" operator="equal">
      <formula>0</formula>
    </cfRule>
  </conditionalFormatting>
  <conditionalFormatting sqref="A159">
    <cfRule type="cellIs" dxfId="1333" priority="195" stopIfTrue="1" operator="equal">
      <formula>0</formula>
    </cfRule>
  </conditionalFormatting>
  <conditionalFormatting sqref="A164">
    <cfRule type="cellIs" dxfId="1332" priority="192" stopIfTrue="1" operator="equal">
      <formula>0</formula>
    </cfRule>
  </conditionalFormatting>
  <conditionalFormatting sqref="A162:B162">
    <cfRule type="cellIs" dxfId="1331" priority="198" stopIfTrue="1" operator="equal">
      <formula>0</formula>
    </cfRule>
  </conditionalFormatting>
  <conditionalFormatting sqref="A162:B162">
    <cfRule type="cellIs" dxfId="1330" priority="197" stopIfTrue="1" operator="equal">
      <formula>0</formula>
    </cfRule>
  </conditionalFormatting>
  <conditionalFormatting sqref="A159">
    <cfRule type="cellIs" dxfId="1329" priority="196" stopIfTrue="1" operator="equal">
      <formula>0</formula>
    </cfRule>
  </conditionalFormatting>
  <conditionalFormatting sqref="A164">
    <cfRule type="cellIs" dxfId="1328" priority="200" stopIfTrue="1" operator="equal">
      <formula>0</formula>
    </cfRule>
  </conditionalFormatting>
  <conditionalFormatting sqref="A165">
    <cfRule type="cellIs" dxfId="1327" priority="201" stopIfTrue="1" operator="equal">
      <formula>0</formula>
    </cfRule>
  </conditionalFormatting>
  <conditionalFormatting sqref="A164">
    <cfRule type="cellIs" dxfId="1326" priority="199" stopIfTrue="1" operator="equal">
      <formula>0</formula>
    </cfRule>
  </conditionalFormatting>
  <conditionalFormatting sqref="A165">
    <cfRule type="cellIs" dxfId="1325" priority="193" stopIfTrue="1" operator="equal">
      <formula>0</formula>
    </cfRule>
  </conditionalFormatting>
  <conditionalFormatting sqref="B163 B165">
    <cfRule type="cellIs" dxfId="1324" priority="194" stopIfTrue="1" operator="equal">
      <formula>0</formula>
    </cfRule>
  </conditionalFormatting>
  <conditionalFormatting sqref="A163">
    <cfRule type="cellIs" dxfId="1323" priority="191" stopIfTrue="1" operator="equal">
      <formula>0</formula>
    </cfRule>
  </conditionalFormatting>
  <conditionalFormatting sqref="A158">
    <cfRule type="cellIs" dxfId="1322" priority="190" stopIfTrue="1" operator="equal">
      <formula>0</formula>
    </cfRule>
  </conditionalFormatting>
  <conditionalFormatting sqref="B152">
    <cfRule type="cellIs" dxfId="1321" priority="231" stopIfTrue="1" operator="equal">
      <formula>0</formula>
    </cfRule>
  </conditionalFormatting>
  <conditionalFormatting sqref="A153:A154">
    <cfRule type="cellIs" dxfId="1320" priority="230" stopIfTrue="1" operator="equal">
      <formula>0</formula>
    </cfRule>
  </conditionalFormatting>
  <conditionalFormatting sqref="A153:A154">
    <cfRule type="cellIs" dxfId="1319" priority="229" stopIfTrue="1" operator="equal">
      <formula>0</formula>
    </cfRule>
  </conditionalFormatting>
  <conditionalFormatting sqref="A153:A154">
    <cfRule type="cellIs" dxfId="1318" priority="228" stopIfTrue="1" operator="equal">
      <formula>0</formula>
    </cfRule>
  </conditionalFormatting>
  <conditionalFormatting sqref="B153:B155">
    <cfRule type="cellIs" dxfId="1317" priority="227" stopIfTrue="1" operator="equal">
      <formula>0</formula>
    </cfRule>
  </conditionalFormatting>
  <conditionalFormatting sqref="B152">
    <cfRule type="cellIs" dxfId="1316" priority="226" stopIfTrue="1" operator="equal">
      <formula>0</formula>
    </cfRule>
  </conditionalFormatting>
  <conditionalFormatting sqref="A149">
    <cfRule type="cellIs" dxfId="1315" priority="236" stopIfTrue="1" operator="equal">
      <formula>0</formula>
    </cfRule>
  </conditionalFormatting>
  <conditionalFormatting sqref="B151">
    <cfRule type="cellIs" dxfId="1314" priority="234" stopIfTrue="1" operator="equal">
      <formula>0</formula>
    </cfRule>
  </conditionalFormatting>
  <conditionalFormatting sqref="A150:B150">
    <cfRule type="cellIs" dxfId="1313" priority="233" stopIfTrue="1" operator="equal">
      <formula>0</formula>
    </cfRule>
  </conditionalFormatting>
  <conditionalFormatting sqref="A151">
    <cfRule type="cellIs" dxfId="1312" priority="232" stopIfTrue="1" operator="equal">
      <formula>0</formula>
    </cfRule>
  </conditionalFormatting>
  <conditionalFormatting sqref="B149">
    <cfRule type="cellIs" dxfId="1311" priority="235" stopIfTrue="1" operator="equal">
      <formula>0</formula>
    </cfRule>
  </conditionalFormatting>
  <conditionalFormatting sqref="B153:B155">
    <cfRule type="cellIs" dxfId="1310" priority="217" stopIfTrue="1" operator="equal">
      <formula>0</formula>
    </cfRule>
  </conditionalFormatting>
  <conditionalFormatting sqref="B149">
    <cfRule type="cellIs" dxfId="1309" priority="224" stopIfTrue="1" operator="equal">
      <formula>0</formula>
    </cfRule>
  </conditionalFormatting>
  <conditionalFormatting sqref="A149">
    <cfRule type="cellIs" dxfId="1308" priority="225" stopIfTrue="1" operator="equal">
      <formula>0</formula>
    </cfRule>
  </conditionalFormatting>
  <conditionalFormatting sqref="A151">
    <cfRule type="cellIs" dxfId="1307" priority="221" stopIfTrue="1" operator="equal">
      <formula>0</formula>
    </cfRule>
  </conditionalFormatting>
  <conditionalFormatting sqref="A150:B150">
    <cfRule type="cellIs" dxfId="1306" priority="222" stopIfTrue="1" operator="equal">
      <formula>0</formula>
    </cfRule>
  </conditionalFormatting>
  <conditionalFormatting sqref="B151">
    <cfRule type="cellIs" dxfId="1305" priority="223" stopIfTrue="1" operator="equal">
      <formula>0</formula>
    </cfRule>
  </conditionalFormatting>
  <conditionalFormatting sqref="A153:A154">
    <cfRule type="cellIs" dxfId="1304" priority="220" stopIfTrue="1" operator="equal">
      <formula>0</formula>
    </cfRule>
  </conditionalFormatting>
  <conditionalFormatting sqref="A153:A154">
    <cfRule type="cellIs" dxfId="1303" priority="218" stopIfTrue="1" operator="equal">
      <formula>0</formula>
    </cfRule>
  </conditionalFormatting>
  <conditionalFormatting sqref="A153:A154">
    <cfRule type="cellIs" dxfId="1302" priority="219" stopIfTrue="1" operator="equal">
      <formula>0</formula>
    </cfRule>
  </conditionalFormatting>
  <conditionalFormatting sqref="B152">
    <cfRule type="cellIs" dxfId="1301" priority="216" stopIfTrue="1" operator="equal">
      <formula>0</formula>
    </cfRule>
  </conditionalFormatting>
  <conditionalFormatting sqref="B153:B155">
    <cfRule type="cellIs" dxfId="1300" priority="207" stopIfTrue="1" operator="equal">
      <formula>0</formula>
    </cfRule>
  </conditionalFormatting>
  <conditionalFormatting sqref="A158">
    <cfRule type="cellIs" dxfId="1299" priority="206" stopIfTrue="1" operator="equal">
      <formula>0</formula>
    </cfRule>
  </conditionalFormatting>
  <conditionalFormatting sqref="A159">
    <cfRule type="cellIs" dxfId="1298" priority="205" stopIfTrue="1" operator="equal">
      <formula>0</formula>
    </cfRule>
  </conditionalFormatting>
  <conditionalFormatting sqref="A162:B162">
    <cfRule type="cellIs" dxfId="1297" priority="204" stopIfTrue="1" operator="equal">
      <formula>0</formula>
    </cfRule>
  </conditionalFormatting>
  <conditionalFormatting sqref="A163:B163 B165">
    <cfRule type="cellIs" dxfId="1296" priority="203" stopIfTrue="1" operator="equal">
      <formula>0</formula>
    </cfRule>
  </conditionalFormatting>
  <conditionalFormatting sqref="A165">
    <cfRule type="cellIs" dxfId="1295" priority="202" stopIfTrue="1" operator="equal">
      <formula>0</formula>
    </cfRule>
  </conditionalFormatting>
  <conditionalFormatting sqref="B159 B156:B157">
    <cfRule type="cellIs" dxfId="1294" priority="187" stopIfTrue="1" operator="equal">
      <formula>0</formula>
    </cfRule>
  </conditionalFormatting>
  <conditionalFormatting sqref="B158">
    <cfRule type="cellIs" dxfId="1293" priority="188" stopIfTrue="1" operator="equal">
      <formula>0</formula>
    </cfRule>
  </conditionalFormatting>
  <conditionalFormatting sqref="B158">
    <cfRule type="cellIs" dxfId="1292" priority="185" stopIfTrue="1" operator="equal">
      <formula>0</formula>
    </cfRule>
  </conditionalFormatting>
  <conditionalFormatting sqref="B159 B156:B157">
    <cfRule type="cellIs" dxfId="1291" priority="186" stopIfTrue="1" operator="equal">
      <formula>0</formula>
    </cfRule>
  </conditionalFormatting>
  <conditionalFormatting sqref="B158">
    <cfRule type="cellIs" dxfId="1290" priority="189" stopIfTrue="1" operator="equal">
      <formula>0</formula>
    </cfRule>
  </conditionalFormatting>
  <conditionalFormatting sqref="B164 B166">
    <cfRule type="cellIs" dxfId="1289" priority="182" stopIfTrue="1" operator="equal">
      <formula>0</formula>
    </cfRule>
  </conditionalFormatting>
  <conditionalFormatting sqref="B164 B166">
    <cfRule type="cellIs" dxfId="1288" priority="184" stopIfTrue="1" operator="equal">
      <formula>0</formula>
    </cfRule>
  </conditionalFormatting>
  <conditionalFormatting sqref="B164 B166">
    <cfRule type="cellIs" dxfId="1287" priority="183" stopIfTrue="1" operator="equal">
      <formula>0</formula>
    </cfRule>
  </conditionalFormatting>
  <conditionalFormatting sqref="A166">
    <cfRule type="cellIs" dxfId="1286" priority="181" stopIfTrue="1" operator="equal">
      <formula>0</formula>
    </cfRule>
  </conditionalFormatting>
  <conditionalFormatting sqref="A166">
    <cfRule type="cellIs" dxfId="1285" priority="180" stopIfTrue="1" operator="equal">
      <formula>0</formula>
    </cfRule>
  </conditionalFormatting>
  <conditionalFormatting sqref="A156">
    <cfRule type="cellIs" dxfId="1284" priority="179" stopIfTrue="1" operator="equal">
      <formula>0</formula>
    </cfRule>
  </conditionalFormatting>
  <conditionalFormatting sqref="A156">
    <cfRule type="cellIs" dxfId="1283" priority="178" stopIfTrue="1" operator="equal">
      <formula>0</formula>
    </cfRule>
  </conditionalFormatting>
  <conditionalFormatting sqref="A147">
    <cfRule type="cellIs" dxfId="1282" priority="175" stopIfTrue="1" operator="equal">
      <formula>0</formula>
    </cfRule>
  </conditionalFormatting>
  <conditionalFormatting sqref="A147">
    <cfRule type="cellIs" dxfId="1281" priority="177" stopIfTrue="1" operator="equal">
      <formula>0</formula>
    </cfRule>
  </conditionalFormatting>
  <conditionalFormatting sqref="A147">
    <cfRule type="cellIs" dxfId="1280" priority="176" stopIfTrue="1" operator="equal">
      <formula>0</formula>
    </cfRule>
  </conditionalFormatting>
  <conditionalFormatting sqref="A160">
    <cfRule type="cellIs" dxfId="1279" priority="173" stopIfTrue="1" operator="equal">
      <formula>0</formula>
    </cfRule>
  </conditionalFormatting>
  <conditionalFormatting sqref="B160">
    <cfRule type="cellIs" dxfId="1278" priority="172" stopIfTrue="1" operator="equal">
      <formula>0</formula>
    </cfRule>
  </conditionalFormatting>
  <conditionalFormatting sqref="A160:B160">
    <cfRule type="cellIs" dxfId="1277" priority="174" stopIfTrue="1" operator="equal">
      <formula>0</formula>
    </cfRule>
  </conditionalFormatting>
  <conditionalFormatting sqref="A146">
    <cfRule type="cellIs" dxfId="1276" priority="169" stopIfTrue="1" operator="equal">
      <formula>0</formula>
    </cfRule>
  </conditionalFormatting>
  <conditionalFormatting sqref="A146">
    <cfRule type="cellIs" dxfId="1275" priority="171" stopIfTrue="1" operator="equal">
      <formula>0</formula>
    </cfRule>
  </conditionalFormatting>
  <conditionalFormatting sqref="A146">
    <cfRule type="cellIs" dxfId="1274" priority="170" stopIfTrue="1" operator="equal">
      <formula>0</formula>
    </cfRule>
  </conditionalFormatting>
  <conditionalFormatting sqref="B146">
    <cfRule type="cellIs" dxfId="1273" priority="167" stopIfTrue="1" operator="equal">
      <formula>0</formula>
    </cfRule>
  </conditionalFormatting>
  <conditionalFormatting sqref="B146">
    <cfRule type="cellIs" dxfId="1272" priority="168" stopIfTrue="1" operator="equal">
      <formula>0</formula>
    </cfRule>
  </conditionalFormatting>
  <conditionalFormatting sqref="B144">
    <cfRule type="cellIs" dxfId="1271" priority="164" stopIfTrue="1" operator="equal">
      <formula>0</formula>
    </cfRule>
  </conditionalFormatting>
  <conditionalFormatting sqref="B144">
    <cfRule type="cellIs" dxfId="1270" priority="165" stopIfTrue="1" operator="equal">
      <formula>0</formula>
    </cfRule>
  </conditionalFormatting>
  <conditionalFormatting sqref="B144">
    <cfRule type="cellIs" dxfId="1269" priority="166" stopIfTrue="1" operator="equal">
      <formula>0</formula>
    </cfRule>
  </conditionalFormatting>
  <conditionalFormatting sqref="B145">
    <cfRule type="cellIs" dxfId="1268" priority="161" stopIfTrue="1" operator="equal">
      <formula>0</formula>
    </cfRule>
  </conditionalFormatting>
  <conditionalFormatting sqref="B145">
    <cfRule type="cellIs" dxfId="1267" priority="163" stopIfTrue="1" operator="equal">
      <formula>0</formula>
    </cfRule>
  </conditionalFormatting>
  <conditionalFormatting sqref="B145">
    <cfRule type="cellIs" dxfId="1266" priority="162" stopIfTrue="1" operator="equal">
      <formula>0</formula>
    </cfRule>
  </conditionalFormatting>
  <conditionalFormatting sqref="B185">
    <cfRule type="cellIs" dxfId="1265" priority="160" stopIfTrue="1" operator="equal">
      <formula>0</formula>
    </cfRule>
  </conditionalFormatting>
  <conditionalFormatting sqref="B185">
    <cfRule type="cellIs" dxfId="1264" priority="159" stopIfTrue="1" operator="equal">
      <formula>0</formula>
    </cfRule>
  </conditionalFormatting>
  <conditionalFormatting sqref="B185">
    <cfRule type="cellIs" dxfId="1263" priority="158" stopIfTrue="1" operator="equal">
      <formula>0</formula>
    </cfRule>
  </conditionalFormatting>
  <conditionalFormatting sqref="B221">
    <cfRule type="cellIs" dxfId="1262" priority="156" stopIfTrue="1" operator="equal">
      <formula>0</formula>
    </cfRule>
  </conditionalFormatting>
  <conditionalFormatting sqref="B221">
    <cfRule type="cellIs" dxfId="1261" priority="157" stopIfTrue="1" operator="equal">
      <formula>0</formula>
    </cfRule>
  </conditionalFormatting>
  <conditionalFormatting sqref="B161">
    <cfRule type="cellIs" dxfId="1260" priority="153" stopIfTrue="1" operator="equal">
      <formula>0</formula>
    </cfRule>
  </conditionalFormatting>
  <conditionalFormatting sqref="B161">
    <cfRule type="cellIs" dxfId="1259" priority="152" stopIfTrue="1" operator="equal">
      <formula>0</formula>
    </cfRule>
  </conditionalFormatting>
  <conditionalFormatting sqref="A161">
    <cfRule type="cellIs" dxfId="1258" priority="154" stopIfTrue="1" operator="equal">
      <formula>0</formula>
    </cfRule>
  </conditionalFormatting>
  <conditionalFormatting sqref="A161">
    <cfRule type="cellIs" dxfId="1257" priority="155" stopIfTrue="1" operator="equal">
      <formula>0</formula>
    </cfRule>
  </conditionalFormatting>
  <conditionalFormatting sqref="A170:B170">
    <cfRule type="cellIs" dxfId="1256" priority="142" stopIfTrue="1" operator="equal">
      <formula>0</formula>
    </cfRule>
  </conditionalFormatting>
  <conditionalFormatting sqref="A170">
    <cfRule type="cellIs" dxfId="1255" priority="149" stopIfTrue="1" operator="equal">
      <formula>0</formula>
    </cfRule>
  </conditionalFormatting>
  <conditionalFormatting sqref="A170:B170">
    <cfRule type="cellIs" dxfId="1254" priority="150" stopIfTrue="1" operator="equal">
      <formula>0</formula>
    </cfRule>
  </conditionalFormatting>
  <conditionalFormatting sqref="B170">
    <cfRule type="cellIs" dxfId="1253" priority="148" stopIfTrue="1" operator="equal">
      <formula>0</formula>
    </cfRule>
  </conditionalFormatting>
  <conditionalFormatting sqref="A170:B170">
    <cfRule type="cellIs" dxfId="1252" priority="145" stopIfTrue="1" operator="equal">
      <formula>0</formula>
    </cfRule>
  </conditionalFormatting>
  <conditionalFormatting sqref="A170">
    <cfRule type="cellIs" dxfId="1251" priority="147" stopIfTrue="1" operator="equal">
      <formula>0</formula>
    </cfRule>
  </conditionalFormatting>
  <conditionalFormatting sqref="B170">
    <cfRule type="cellIs" dxfId="1250" priority="146" stopIfTrue="1" operator="equal">
      <formula>0</formula>
    </cfRule>
  </conditionalFormatting>
  <conditionalFormatting sqref="B170">
    <cfRule type="cellIs" dxfId="1249" priority="143" stopIfTrue="1" operator="equal">
      <formula>0</formula>
    </cfRule>
  </conditionalFormatting>
  <conditionalFormatting sqref="A170:B170">
    <cfRule type="cellIs" dxfId="1248" priority="151" stopIfTrue="1" operator="equal">
      <formula>0</formula>
    </cfRule>
  </conditionalFormatting>
  <conditionalFormatting sqref="A170">
    <cfRule type="cellIs" dxfId="1247" priority="144" stopIfTrue="1" operator="equal">
      <formula>0</formula>
    </cfRule>
  </conditionalFormatting>
  <conditionalFormatting sqref="A214">
    <cfRule type="cellIs" dxfId="1246" priority="141" stopIfTrue="1" operator="equal">
      <formula>0</formula>
    </cfRule>
  </conditionalFormatting>
  <conditionalFormatting sqref="A214">
    <cfRule type="cellIs" dxfId="1245" priority="140" stopIfTrue="1" operator="equal">
      <formula>0</formula>
    </cfRule>
  </conditionalFormatting>
  <conditionalFormatting sqref="A214">
    <cfRule type="cellIs" dxfId="1244" priority="139" stopIfTrue="1" operator="equal">
      <formula>0</formula>
    </cfRule>
  </conditionalFormatting>
  <conditionalFormatting sqref="A200">
    <cfRule type="cellIs" dxfId="1243" priority="137" stopIfTrue="1" operator="equal">
      <formula>0</formula>
    </cfRule>
  </conditionalFormatting>
  <conditionalFormatting sqref="A200">
    <cfRule type="cellIs" dxfId="1242" priority="138" stopIfTrue="1" operator="equal">
      <formula>0</formula>
    </cfRule>
  </conditionalFormatting>
  <conditionalFormatting sqref="A240">
    <cfRule type="cellIs" dxfId="1241" priority="135" stopIfTrue="1" operator="equal">
      <formula>0</formula>
    </cfRule>
  </conditionalFormatting>
  <conditionalFormatting sqref="A240">
    <cfRule type="cellIs" dxfId="1240" priority="136" stopIfTrue="1" operator="equal">
      <formula>0</formula>
    </cfRule>
  </conditionalFormatting>
  <conditionalFormatting sqref="A188">
    <cfRule type="cellIs" dxfId="1239" priority="134" stopIfTrue="1" operator="equal">
      <formula>0</formula>
    </cfRule>
  </conditionalFormatting>
  <conditionalFormatting sqref="A188">
    <cfRule type="cellIs" dxfId="1238" priority="133" stopIfTrue="1" operator="equal">
      <formula>0</formula>
    </cfRule>
  </conditionalFormatting>
  <conditionalFormatting sqref="A188">
    <cfRule type="cellIs" dxfId="1237" priority="130" stopIfTrue="1" operator="equal">
      <formula>0</formula>
    </cfRule>
  </conditionalFormatting>
  <conditionalFormatting sqref="A188">
    <cfRule type="cellIs" dxfId="1236" priority="129" stopIfTrue="1" operator="equal">
      <formula>0</formula>
    </cfRule>
  </conditionalFormatting>
  <conditionalFormatting sqref="A188">
    <cfRule type="cellIs" dxfId="1235" priority="132" stopIfTrue="1" operator="equal">
      <formula>0</formula>
    </cfRule>
  </conditionalFormatting>
  <conditionalFormatting sqref="A188">
    <cfRule type="cellIs" dxfId="1234" priority="131" stopIfTrue="1" operator="equal">
      <formula>0</formula>
    </cfRule>
  </conditionalFormatting>
  <conditionalFormatting sqref="A228">
    <cfRule type="cellIs" dxfId="1233" priority="128" stopIfTrue="1" operator="equal">
      <formula>0</formula>
    </cfRule>
  </conditionalFormatting>
  <conditionalFormatting sqref="A228">
    <cfRule type="cellIs" dxfId="1232" priority="127" stopIfTrue="1" operator="equal">
      <formula>0</formula>
    </cfRule>
  </conditionalFormatting>
  <conditionalFormatting sqref="A228">
    <cfRule type="cellIs" dxfId="1231" priority="124" stopIfTrue="1" operator="equal">
      <formula>0</formula>
    </cfRule>
  </conditionalFormatting>
  <conditionalFormatting sqref="A228">
    <cfRule type="cellIs" dxfId="1230" priority="123" stopIfTrue="1" operator="equal">
      <formula>0</formula>
    </cfRule>
  </conditionalFormatting>
  <conditionalFormatting sqref="A228">
    <cfRule type="cellIs" dxfId="1229" priority="126" stopIfTrue="1" operator="equal">
      <formula>0</formula>
    </cfRule>
  </conditionalFormatting>
  <conditionalFormatting sqref="A228">
    <cfRule type="cellIs" dxfId="1228" priority="125" stopIfTrue="1" operator="equal">
      <formula>0</formula>
    </cfRule>
  </conditionalFormatting>
  <conditionalFormatting sqref="B224">
    <cfRule type="cellIs" dxfId="1227" priority="120" stopIfTrue="1" operator="equal">
      <formula>0</formula>
    </cfRule>
  </conditionalFormatting>
  <conditionalFormatting sqref="B224">
    <cfRule type="cellIs" dxfId="1226" priority="122" stopIfTrue="1" operator="equal">
      <formula>0</formula>
    </cfRule>
  </conditionalFormatting>
  <conditionalFormatting sqref="B224">
    <cfRule type="cellIs" dxfId="1225" priority="121" stopIfTrue="1" operator="equal">
      <formula>0</formula>
    </cfRule>
  </conditionalFormatting>
  <conditionalFormatting sqref="B225">
    <cfRule type="cellIs" dxfId="1224" priority="118" stopIfTrue="1" operator="equal">
      <formula>0</formula>
    </cfRule>
  </conditionalFormatting>
  <conditionalFormatting sqref="B225">
    <cfRule type="cellIs" dxfId="1223" priority="119" stopIfTrue="1" operator="equal">
      <formula>0</formula>
    </cfRule>
  </conditionalFormatting>
  <conditionalFormatting sqref="B196">
    <cfRule type="cellIs" dxfId="1222" priority="115" stopIfTrue="1" operator="equal">
      <formula>0</formula>
    </cfRule>
  </conditionalFormatting>
  <conditionalFormatting sqref="B196">
    <cfRule type="cellIs" dxfId="1221" priority="117" stopIfTrue="1" operator="equal">
      <formula>0</formula>
    </cfRule>
  </conditionalFormatting>
  <conditionalFormatting sqref="B196">
    <cfRule type="cellIs" dxfId="1220" priority="116" stopIfTrue="1" operator="equal">
      <formula>0</formula>
    </cfRule>
  </conditionalFormatting>
  <conditionalFormatting sqref="B197">
    <cfRule type="cellIs" dxfId="1219" priority="113" stopIfTrue="1" operator="equal">
      <formula>0</formula>
    </cfRule>
  </conditionalFormatting>
  <conditionalFormatting sqref="B197">
    <cfRule type="cellIs" dxfId="1218" priority="114" stopIfTrue="1" operator="equal">
      <formula>0</formula>
    </cfRule>
  </conditionalFormatting>
  <conditionalFormatting sqref="A152">
    <cfRule type="cellIs" dxfId="1217" priority="111" stopIfTrue="1" operator="equal">
      <formula>0</formula>
    </cfRule>
  </conditionalFormatting>
  <conditionalFormatting sqref="A152">
    <cfRule type="cellIs" dxfId="1216" priority="112" stopIfTrue="1" operator="equal">
      <formula>0</formula>
    </cfRule>
  </conditionalFormatting>
  <conditionalFormatting sqref="A152">
    <cfRule type="cellIs" dxfId="1215" priority="110" stopIfTrue="1" operator="equal">
      <formula>0</formula>
    </cfRule>
  </conditionalFormatting>
  <conditionalFormatting sqref="A152">
    <cfRule type="cellIs" dxfId="1214" priority="109" stopIfTrue="1" operator="equal">
      <formula>0</formula>
    </cfRule>
  </conditionalFormatting>
  <conditionalFormatting sqref="A192">
    <cfRule type="cellIs" dxfId="1213" priority="107" stopIfTrue="1" operator="equal">
      <formula>0</formula>
    </cfRule>
  </conditionalFormatting>
  <conditionalFormatting sqref="A192">
    <cfRule type="cellIs" dxfId="1212" priority="108" stopIfTrue="1" operator="equal">
      <formula>0</formula>
    </cfRule>
  </conditionalFormatting>
  <conditionalFormatting sqref="A192">
    <cfRule type="cellIs" dxfId="1211" priority="106" stopIfTrue="1" operator="equal">
      <formula>0</formula>
    </cfRule>
  </conditionalFormatting>
  <conditionalFormatting sqref="A192">
    <cfRule type="cellIs" dxfId="1210" priority="105" stopIfTrue="1" operator="equal">
      <formula>0</formula>
    </cfRule>
  </conditionalFormatting>
  <conditionalFormatting sqref="A223:B223">
    <cfRule type="cellIs" dxfId="1209" priority="102" stopIfTrue="1" operator="equal">
      <formula>0</formula>
    </cfRule>
  </conditionalFormatting>
  <conditionalFormatting sqref="A223:B223">
    <cfRule type="cellIs" dxfId="1208" priority="103" stopIfTrue="1" operator="equal">
      <formula>0</formula>
    </cfRule>
  </conditionalFormatting>
  <conditionalFormatting sqref="A223:B223">
    <cfRule type="cellIs" dxfId="1207" priority="104" stopIfTrue="1" operator="equal">
      <formula>0</formula>
    </cfRule>
  </conditionalFormatting>
  <conditionalFormatting sqref="A139:B139">
    <cfRule type="cellIs" dxfId="1206" priority="99" stopIfTrue="1" operator="equal">
      <formula>0</formula>
    </cfRule>
  </conditionalFormatting>
  <conditionalFormatting sqref="A139:B139">
    <cfRule type="cellIs" dxfId="1205" priority="100" stopIfTrue="1" operator="equal">
      <formula>0</formula>
    </cfRule>
  </conditionalFormatting>
  <conditionalFormatting sqref="A139:B139">
    <cfRule type="cellIs" dxfId="1204" priority="101" stopIfTrue="1" operator="equal">
      <formula>0</formula>
    </cfRule>
  </conditionalFormatting>
  <conditionalFormatting sqref="A167">
    <cfRule type="cellIs" dxfId="1203" priority="97" stopIfTrue="1" operator="equal">
      <formula>0</formula>
    </cfRule>
  </conditionalFormatting>
  <conditionalFormatting sqref="A167">
    <cfRule type="cellIs" dxfId="1202" priority="96" stopIfTrue="1" operator="equal">
      <formula>0</formula>
    </cfRule>
  </conditionalFormatting>
  <conditionalFormatting sqref="A167">
    <cfRule type="cellIs" dxfId="1201" priority="98" stopIfTrue="1" operator="equal">
      <formula>0</formula>
    </cfRule>
  </conditionalFormatting>
  <conditionalFormatting sqref="A207">
    <cfRule type="cellIs" dxfId="1200" priority="94" stopIfTrue="1" operator="equal">
      <formula>0</formula>
    </cfRule>
  </conditionalFormatting>
  <conditionalFormatting sqref="A207">
    <cfRule type="cellIs" dxfId="1199" priority="93" stopIfTrue="1" operator="equal">
      <formula>0</formula>
    </cfRule>
  </conditionalFormatting>
  <conditionalFormatting sqref="A207">
    <cfRule type="cellIs" dxfId="1198" priority="95" stopIfTrue="1" operator="equal">
      <formula>0</formula>
    </cfRule>
  </conditionalFormatting>
  <conditionalFormatting sqref="A204">
    <cfRule type="cellIs" dxfId="1197" priority="90" stopIfTrue="1" operator="equal">
      <formula>0</formula>
    </cfRule>
  </conditionalFormatting>
  <conditionalFormatting sqref="A204">
    <cfRule type="cellIs" dxfId="1196" priority="92" stopIfTrue="1" operator="equal">
      <formula>0</formula>
    </cfRule>
  </conditionalFormatting>
  <conditionalFormatting sqref="A204">
    <cfRule type="cellIs" dxfId="1195" priority="91" stopIfTrue="1" operator="equal">
      <formula>0</formula>
    </cfRule>
  </conditionalFormatting>
  <conditionalFormatting sqref="A244">
    <cfRule type="cellIs" dxfId="1194" priority="87" stopIfTrue="1" operator="equal">
      <formula>0</formula>
    </cfRule>
  </conditionalFormatting>
  <conditionalFormatting sqref="A244">
    <cfRule type="cellIs" dxfId="1193" priority="89" stopIfTrue="1" operator="equal">
      <formula>0</formula>
    </cfRule>
  </conditionalFormatting>
  <conditionalFormatting sqref="A244">
    <cfRule type="cellIs" dxfId="1192" priority="88" stopIfTrue="1" operator="equal">
      <formula>0</formula>
    </cfRule>
  </conditionalFormatting>
  <conditionalFormatting sqref="A203">
    <cfRule type="cellIs" dxfId="1191" priority="85" stopIfTrue="1" operator="equal">
      <formula>0</formula>
    </cfRule>
  </conditionalFormatting>
  <conditionalFormatting sqref="A203">
    <cfRule type="cellIs" dxfId="1190" priority="86" stopIfTrue="1" operator="equal">
      <formula>0</formula>
    </cfRule>
  </conditionalFormatting>
  <conditionalFormatting sqref="A243">
    <cfRule type="cellIs" dxfId="1189" priority="83" stopIfTrue="1" operator="equal">
      <formula>0</formula>
    </cfRule>
  </conditionalFormatting>
  <conditionalFormatting sqref="A243">
    <cfRule type="cellIs" dxfId="1188" priority="84" stopIfTrue="1" operator="equal">
      <formula>0</formula>
    </cfRule>
  </conditionalFormatting>
  <conditionalFormatting sqref="A155">
    <cfRule type="cellIs" dxfId="1187" priority="80" stopIfTrue="1" operator="equal">
      <formula>0</formula>
    </cfRule>
  </conditionalFormatting>
  <conditionalFormatting sqref="A155">
    <cfRule type="cellIs" dxfId="1186" priority="81" stopIfTrue="1" operator="equal">
      <formula>0</formula>
    </cfRule>
  </conditionalFormatting>
  <conditionalFormatting sqref="A155">
    <cfRule type="cellIs" dxfId="1185" priority="82" stopIfTrue="1" operator="equal">
      <formula>0</formula>
    </cfRule>
  </conditionalFormatting>
  <conditionalFormatting sqref="A195">
    <cfRule type="cellIs" dxfId="1184" priority="77" stopIfTrue="1" operator="equal">
      <formula>0</formula>
    </cfRule>
  </conditionalFormatting>
  <conditionalFormatting sqref="A195">
    <cfRule type="cellIs" dxfId="1183" priority="78" stopIfTrue="1" operator="equal">
      <formula>0</formula>
    </cfRule>
  </conditionalFormatting>
  <conditionalFormatting sqref="A195">
    <cfRule type="cellIs" dxfId="1182" priority="79" stopIfTrue="1" operator="equal">
      <formula>0</formula>
    </cfRule>
  </conditionalFormatting>
  <conditionalFormatting sqref="A235">
    <cfRule type="cellIs" dxfId="1181" priority="74" stopIfTrue="1" operator="equal">
      <formula>0</formula>
    </cfRule>
  </conditionalFormatting>
  <conditionalFormatting sqref="A235">
    <cfRule type="cellIs" dxfId="1180" priority="75" stopIfTrue="1" operator="equal">
      <formula>0</formula>
    </cfRule>
  </conditionalFormatting>
  <conditionalFormatting sqref="A235">
    <cfRule type="cellIs" dxfId="1179" priority="76" stopIfTrue="1" operator="equal">
      <formula>0</formula>
    </cfRule>
  </conditionalFormatting>
  <conditionalFormatting sqref="A141">
    <cfRule type="cellIs" dxfId="1178" priority="71" stopIfTrue="1" operator="equal">
      <formula>0</formula>
    </cfRule>
  </conditionalFormatting>
  <conditionalFormatting sqref="A141">
    <cfRule type="cellIs" dxfId="1177" priority="73" stopIfTrue="1" operator="equal">
      <formula>0</formula>
    </cfRule>
  </conditionalFormatting>
  <conditionalFormatting sqref="A141">
    <cfRule type="cellIs" dxfId="1176" priority="72" stopIfTrue="1" operator="equal">
      <formula>0</formula>
    </cfRule>
  </conditionalFormatting>
  <conditionalFormatting sqref="A181">
    <cfRule type="cellIs" dxfId="1175" priority="68" stopIfTrue="1" operator="equal">
      <formula>0</formula>
    </cfRule>
  </conditionalFormatting>
  <conditionalFormatting sqref="A181">
    <cfRule type="cellIs" dxfId="1174" priority="70" stopIfTrue="1" operator="equal">
      <formula>0</formula>
    </cfRule>
  </conditionalFormatting>
  <conditionalFormatting sqref="A181">
    <cfRule type="cellIs" dxfId="1173" priority="69" stopIfTrue="1" operator="equal">
      <formula>0</formula>
    </cfRule>
  </conditionalFormatting>
  <conditionalFormatting sqref="A221">
    <cfRule type="cellIs" dxfId="1172" priority="65" stopIfTrue="1" operator="equal">
      <formula>0</formula>
    </cfRule>
  </conditionalFormatting>
  <conditionalFormatting sqref="A221">
    <cfRule type="cellIs" dxfId="1171" priority="67" stopIfTrue="1" operator="equal">
      <formula>0</formula>
    </cfRule>
  </conditionalFormatting>
  <conditionalFormatting sqref="A221">
    <cfRule type="cellIs" dxfId="1170" priority="66" stopIfTrue="1" operator="equal">
      <formula>0</formula>
    </cfRule>
  </conditionalFormatting>
  <conditionalFormatting sqref="B140">
    <cfRule type="cellIs" dxfId="1169" priority="64" stopIfTrue="1" operator="equal">
      <formula>0</formula>
    </cfRule>
  </conditionalFormatting>
  <conditionalFormatting sqref="B140">
    <cfRule type="cellIs" dxfId="1168" priority="63" stopIfTrue="1" operator="equal">
      <formula>0</formula>
    </cfRule>
  </conditionalFormatting>
  <conditionalFormatting sqref="A140">
    <cfRule type="cellIs" dxfId="1167" priority="61" stopIfTrue="1" operator="equal">
      <formula>0</formula>
    </cfRule>
  </conditionalFormatting>
  <conditionalFormatting sqref="A140">
    <cfRule type="cellIs" dxfId="1166" priority="62" stopIfTrue="1" operator="equal">
      <formula>0</formula>
    </cfRule>
  </conditionalFormatting>
  <conditionalFormatting sqref="B220">
    <cfRule type="cellIs" dxfId="1165" priority="60" stopIfTrue="1" operator="equal">
      <formula>0</formula>
    </cfRule>
  </conditionalFormatting>
  <conditionalFormatting sqref="B220">
    <cfRule type="cellIs" dxfId="1164" priority="59" stopIfTrue="1" operator="equal">
      <formula>0</formula>
    </cfRule>
  </conditionalFormatting>
  <conditionalFormatting sqref="A220">
    <cfRule type="cellIs" dxfId="1163" priority="57" stopIfTrue="1" operator="equal">
      <formula>0</formula>
    </cfRule>
  </conditionalFormatting>
  <conditionalFormatting sqref="A220">
    <cfRule type="cellIs" dxfId="1162" priority="58" stopIfTrue="1" operator="equal">
      <formula>0</formula>
    </cfRule>
  </conditionalFormatting>
  <conditionalFormatting sqref="A183">
    <cfRule type="cellIs" dxfId="1161" priority="54" stopIfTrue="1" operator="equal">
      <formula>0</formula>
    </cfRule>
  </conditionalFormatting>
  <conditionalFormatting sqref="A183">
    <cfRule type="cellIs" dxfId="1160" priority="55" stopIfTrue="1" operator="equal">
      <formula>0</formula>
    </cfRule>
  </conditionalFormatting>
  <conditionalFormatting sqref="A183">
    <cfRule type="cellIs" dxfId="1159" priority="56" stopIfTrue="1" operator="equal">
      <formula>0</formula>
    </cfRule>
  </conditionalFormatting>
  <conditionalFormatting sqref="A143">
    <cfRule type="cellIs" dxfId="1158" priority="51" stopIfTrue="1" operator="equal">
      <formula>0</formula>
    </cfRule>
  </conditionalFormatting>
  <conditionalFormatting sqref="A143">
    <cfRule type="cellIs" dxfId="1157" priority="52" stopIfTrue="1" operator="equal">
      <formula>0</formula>
    </cfRule>
  </conditionalFormatting>
  <conditionalFormatting sqref="A143">
    <cfRule type="cellIs" dxfId="1156" priority="53" stopIfTrue="1" operator="equal">
      <formula>0</formula>
    </cfRule>
  </conditionalFormatting>
  <conditionalFormatting sqref="A168">
    <cfRule type="cellIs" dxfId="1155" priority="34" stopIfTrue="1" operator="equal">
      <formula>0</formula>
    </cfRule>
  </conditionalFormatting>
  <conditionalFormatting sqref="B168">
    <cfRule type="cellIs" dxfId="1154" priority="50" stopIfTrue="1" operator="equal">
      <formula>0</formula>
    </cfRule>
  </conditionalFormatting>
  <conditionalFormatting sqref="A168">
    <cfRule type="cellIs" dxfId="1153" priority="47" stopIfTrue="1" operator="equal">
      <formula>0</formula>
    </cfRule>
  </conditionalFormatting>
  <conditionalFormatting sqref="B168">
    <cfRule type="cellIs" dxfId="1152" priority="46" stopIfTrue="1" operator="equal">
      <formula>0</formula>
    </cfRule>
  </conditionalFormatting>
  <conditionalFormatting sqref="A168">
    <cfRule type="cellIs" dxfId="1151" priority="45" stopIfTrue="1" operator="equal">
      <formula>0</formula>
    </cfRule>
  </conditionalFormatting>
  <conditionalFormatting sqref="A168:B168">
    <cfRule type="cellIs" dxfId="1150" priority="44" stopIfTrue="1" operator="equal">
      <formula>0</formula>
    </cfRule>
  </conditionalFormatting>
  <conditionalFormatting sqref="B168">
    <cfRule type="cellIs" dxfId="1149" priority="35" stopIfTrue="1" operator="equal">
      <formula>0</formula>
    </cfRule>
  </conditionalFormatting>
  <conditionalFormatting sqref="A168">
    <cfRule type="cellIs" dxfId="1148" priority="39" stopIfTrue="1" operator="equal">
      <formula>0</formula>
    </cfRule>
  </conditionalFormatting>
  <conditionalFormatting sqref="B168">
    <cfRule type="cellIs" dxfId="1147" priority="40" stopIfTrue="1" operator="equal">
      <formula>0</formula>
    </cfRule>
  </conditionalFormatting>
  <conditionalFormatting sqref="A168:B168">
    <cfRule type="cellIs" dxfId="1146" priority="41" stopIfTrue="1" operator="equal">
      <formula>0</formula>
    </cfRule>
  </conditionalFormatting>
  <conditionalFormatting sqref="A168">
    <cfRule type="cellIs" dxfId="1145" priority="42" stopIfTrue="1" operator="equal">
      <formula>0</formula>
    </cfRule>
  </conditionalFormatting>
  <conditionalFormatting sqref="A168">
    <cfRule type="cellIs" dxfId="1144" priority="37" stopIfTrue="1" operator="equal">
      <formula>0</formula>
    </cfRule>
  </conditionalFormatting>
  <conditionalFormatting sqref="A168:B168">
    <cfRule type="cellIs" dxfId="1143" priority="36" stopIfTrue="1" operator="equal">
      <formula>0</formula>
    </cfRule>
  </conditionalFormatting>
  <conditionalFormatting sqref="B168">
    <cfRule type="cellIs" dxfId="1142" priority="38" stopIfTrue="1" operator="equal">
      <formula>0</formula>
    </cfRule>
  </conditionalFormatting>
  <conditionalFormatting sqref="A168">
    <cfRule type="cellIs" dxfId="1141" priority="49" stopIfTrue="1" operator="equal">
      <formula>0</formula>
    </cfRule>
  </conditionalFormatting>
  <conditionalFormatting sqref="B168">
    <cfRule type="cellIs" dxfId="1140" priority="48" stopIfTrue="1" operator="equal">
      <formula>0</formula>
    </cfRule>
  </conditionalFormatting>
  <conditionalFormatting sqref="B168">
    <cfRule type="cellIs" dxfId="1139" priority="43" stopIfTrue="1" operator="equal">
      <formula>0</formula>
    </cfRule>
  </conditionalFormatting>
  <conditionalFormatting sqref="A144">
    <cfRule type="cellIs" dxfId="1138" priority="31" stopIfTrue="1" operator="equal">
      <formula>0</formula>
    </cfRule>
  </conditionalFormatting>
  <conditionalFormatting sqref="A144">
    <cfRule type="cellIs" dxfId="1137" priority="32" stopIfTrue="1" operator="equal">
      <formula>0</formula>
    </cfRule>
  </conditionalFormatting>
  <conditionalFormatting sqref="A144">
    <cfRule type="cellIs" dxfId="1136" priority="33" stopIfTrue="1" operator="equal">
      <formula>0</formula>
    </cfRule>
  </conditionalFormatting>
  <conditionalFormatting sqref="A184">
    <cfRule type="cellIs" dxfId="1135" priority="28" stopIfTrue="1" operator="equal">
      <formula>0</formula>
    </cfRule>
  </conditionalFormatting>
  <conditionalFormatting sqref="A184">
    <cfRule type="cellIs" dxfId="1134" priority="29" stopIfTrue="1" operator="equal">
      <formula>0</formula>
    </cfRule>
  </conditionalFormatting>
  <conditionalFormatting sqref="A184">
    <cfRule type="cellIs" dxfId="1133" priority="30" stopIfTrue="1" operator="equal">
      <formula>0</formula>
    </cfRule>
  </conditionalFormatting>
  <conditionalFormatting sqref="B184">
    <cfRule type="cellIs" dxfId="1132" priority="25" stopIfTrue="1" operator="equal">
      <formula>0</formula>
    </cfRule>
  </conditionalFormatting>
  <conditionalFormatting sqref="B184">
    <cfRule type="cellIs" dxfId="1131" priority="26" stopIfTrue="1" operator="equal">
      <formula>0</formula>
    </cfRule>
  </conditionalFormatting>
  <conditionalFormatting sqref="B184">
    <cfRule type="cellIs" dxfId="1130" priority="27" stopIfTrue="1" operator="equal">
      <formula>0</formula>
    </cfRule>
  </conditionalFormatting>
  <conditionalFormatting sqref="A225">
    <cfRule type="cellIs" dxfId="1129" priority="24" stopIfTrue="1" operator="equal">
      <formula>0</formula>
    </cfRule>
  </conditionalFormatting>
  <conditionalFormatting sqref="A225">
    <cfRule type="cellIs" dxfId="1128" priority="23" stopIfTrue="1" operator="equal">
      <formula>0</formula>
    </cfRule>
  </conditionalFormatting>
  <conditionalFormatting sqref="A225">
    <cfRule type="cellIs" dxfId="1127" priority="20" stopIfTrue="1" operator="equal">
      <formula>0</formula>
    </cfRule>
  </conditionalFormatting>
  <conditionalFormatting sqref="A225">
    <cfRule type="cellIs" dxfId="1126" priority="19" stopIfTrue="1" operator="equal">
      <formula>0</formula>
    </cfRule>
  </conditionalFormatting>
  <conditionalFormatting sqref="A225">
    <cfRule type="cellIs" dxfId="1125" priority="22" stopIfTrue="1" operator="equal">
      <formula>0</formula>
    </cfRule>
  </conditionalFormatting>
  <conditionalFormatting sqref="A225">
    <cfRule type="cellIs" dxfId="1124" priority="21" stopIfTrue="1" operator="equal">
      <formula>0</formula>
    </cfRule>
  </conditionalFormatting>
  <conditionalFormatting sqref="A197">
    <cfRule type="cellIs" dxfId="1123" priority="16" stopIfTrue="1" operator="equal">
      <formula>0</formula>
    </cfRule>
  </conditionalFormatting>
  <conditionalFormatting sqref="A197">
    <cfRule type="cellIs" dxfId="1122" priority="18" stopIfTrue="1" operator="equal">
      <formula>0</formula>
    </cfRule>
  </conditionalFormatting>
  <conditionalFormatting sqref="A197">
    <cfRule type="cellIs" dxfId="1121" priority="17" stopIfTrue="1" operator="equal">
      <formula>0</formula>
    </cfRule>
  </conditionalFormatting>
  <conditionalFormatting sqref="A157">
    <cfRule type="cellIs" dxfId="1120" priority="13" stopIfTrue="1" operator="equal">
      <formula>0</formula>
    </cfRule>
  </conditionalFormatting>
  <conditionalFormatting sqref="A157">
    <cfRule type="cellIs" dxfId="1119" priority="15" stopIfTrue="1" operator="equal">
      <formula>0</formula>
    </cfRule>
  </conditionalFormatting>
  <conditionalFormatting sqref="A157">
    <cfRule type="cellIs" dxfId="1118" priority="14" stopIfTrue="1" operator="equal">
      <formula>0</formula>
    </cfRule>
  </conditionalFormatting>
  <conditionalFormatting sqref="B236">
    <cfRule type="cellIs" dxfId="1117" priority="11" stopIfTrue="1" operator="equal">
      <formula>0</formula>
    </cfRule>
  </conditionalFormatting>
  <conditionalFormatting sqref="B236">
    <cfRule type="cellIs" dxfId="1116" priority="12" stopIfTrue="1" operator="equal">
      <formula>0</formula>
    </cfRule>
  </conditionalFormatting>
  <conditionalFormatting sqref="A138">
    <cfRule type="cellIs" dxfId="1115" priority="8" stopIfTrue="1" operator="equal">
      <formula>0</formula>
    </cfRule>
  </conditionalFormatting>
  <conditionalFormatting sqref="A138">
    <cfRule type="cellIs" dxfId="1114" priority="10" stopIfTrue="1" operator="equal">
      <formula>0</formula>
    </cfRule>
  </conditionalFormatting>
  <conditionalFormatting sqref="A138">
    <cfRule type="cellIs" dxfId="1113" priority="9" stopIfTrue="1" operator="equal">
      <formula>0</formula>
    </cfRule>
  </conditionalFormatting>
  <conditionalFormatting sqref="B178">
    <cfRule type="cellIs" dxfId="1112" priority="4" stopIfTrue="1" operator="equal">
      <formula>0</formula>
    </cfRule>
  </conditionalFormatting>
  <conditionalFormatting sqref="B178">
    <cfRule type="cellIs" dxfId="1111" priority="7" stopIfTrue="1" operator="equal">
      <formula>0</formula>
    </cfRule>
  </conditionalFormatting>
  <conditionalFormatting sqref="B178">
    <cfRule type="cellIs" dxfId="1110" priority="6" stopIfTrue="1" operator="equal">
      <formula>0</formula>
    </cfRule>
  </conditionalFormatting>
  <conditionalFormatting sqref="B178">
    <cfRule type="cellIs" dxfId="1109" priority="5" stopIfTrue="1" operator="equal">
      <formula>0</formula>
    </cfRule>
  </conditionalFormatting>
  <conditionalFormatting sqref="A178">
    <cfRule type="cellIs" dxfId="1108" priority="1" stopIfTrue="1" operator="equal">
      <formula>0</formula>
    </cfRule>
  </conditionalFormatting>
  <conditionalFormatting sqref="A178">
    <cfRule type="cellIs" dxfId="1107" priority="3" stopIfTrue="1" operator="equal">
      <formula>0</formula>
    </cfRule>
  </conditionalFormatting>
  <conditionalFormatting sqref="A178">
    <cfRule type="cellIs" dxfId="1106" priority="2" stopIfTrue="1" operator="equal">
      <formula>0</formula>
    </cfRule>
  </conditionalFormatting>
  <hyperlinks>
    <hyperlink ref="K295" r:id="rId1" xr:uid="{00000000-0004-0000-0000-000000000000}"/>
    <hyperlink ref="K294" r:id="rId2" xr:uid="{00000000-0004-0000-0000-000001000000}"/>
    <hyperlink ref="K291" r:id="rId3" xr:uid="{00000000-0004-0000-0000-000002000000}"/>
  </hyperlinks>
  <printOptions horizontalCentered="1"/>
  <pageMargins left="0.39370078740157483" right="0.19685039370078741" top="0.39370078740157483" bottom="0.59055118110236227" header="0.51181102362204722" footer="0.11811023622047245"/>
  <pageSetup paperSize="9" scale="53" fitToHeight="0" orientation="landscape" r:id="rId4"/>
  <headerFooter alignWithMargins="0">
    <oddFooter>&amp;CPage &amp;P of &amp;N page(s)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C1E79-9F62-4F0B-807D-09D141E95D26}">
  <sheetPr codeName="Sheet2">
    <pageSetUpPr fitToPage="1"/>
  </sheetPr>
  <dimension ref="A1:XEY154"/>
  <sheetViews>
    <sheetView view="pageBreakPreview" topLeftCell="A3" zoomScale="90" zoomScaleNormal="100" zoomScaleSheetLayoutView="90" workbookViewId="0">
      <pane xSplit="1" ySplit="4" topLeftCell="B7" activePane="bottomRight" state="frozen"/>
      <selection activeCell="M13" sqref="M13"/>
      <selection pane="topRight" activeCell="M13" sqref="M13"/>
      <selection pane="bottomLeft" activeCell="M13" sqref="M13"/>
      <selection pane="bottomRight" activeCell="A4" sqref="A4"/>
    </sheetView>
  </sheetViews>
  <sheetFormatPr defaultColWidth="5.83203125" defaultRowHeight="15" customHeight="1"/>
  <cols>
    <col min="1" max="1" width="20.58203125" style="296" customWidth="1"/>
    <col min="2" max="2" width="10.58203125" style="296" customWidth="1"/>
    <col min="3" max="6" width="6.33203125" style="71" customWidth="1"/>
    <col min="7" max="7" width="6.33203125" style="72" customWidth="1"/>
    <col min="8" max="11" width="6.33203125" style="71" customWidth="1"/>
    <col min="12" max="13" width="6.33203125" style="71" hidden="1" customWidth="1"/>
    <col min="14" max="14" width="7.33203125" style="71" customWidth="1"/>
    <col min="15" max="16" width="6.33203125" style="73" customWidth="1"/>
    <col min="17" max="27" width="6.33203125" style="71" customWidth="1"/>
    <col min="28" max="28" width="8.33203125" style="71" customWidth="1"/>
    <col min="29" max="29" width="20.75" style="71" customWidth="1"/>
    <col min="30" max="16384" width="5.83203125" style="164"/>
  </cols>
  <sheetData>
    <row r="1" spans="1:29" s="159" customFormat="1" ht="40.75" customHeight="1">
      <c r="A1" s="491" t="s">
        <v>33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</row>
    <row r="2" spans="1:29" s="159" customFormat="1" ht="15.65" customHeight="1" thickBot="1">
      <c r="A2" s="492" t="s">
        <v>34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</row>
    <row r="3" spans="1:29" s="134" customFormat="1" ht="28.75" customHeight="1">
      <c r="A3" s="477" t="s">
        <v>159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</row>
    <row r="4" spans="1:29" s="134" customFormat="1" ht="21" customHeight="1" thickBot="1">
      <c r="A4" s="135"/>
      <c r="B4" s="298"/>
      <c r="C4" s="141"/>
      <c r="D4" s="177"/>
      <c r="E4" s="177"/>
      <c r="F4" s="177"/>
      <c r="G4" s="177"/>
      <c r="H4" s="141"/>
      <c r="I4" s="141"/>
      <c r="J4" s="141"/>
      <c r="K4" s="141"/>
      <c r="L4" s="141"/>
      <c r="M4" s="141"/>
      <c r="N4" s="141"/>
      <c r="O4" s="178"/>
      <c r="P4" s="178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48" t="s">
        <v>35</v>
      </c>
      <c r="AC4" s="148">
        <f>'Shanghai(FCL)'!AH4</f>
        <v>44708</v>
      </c>
    </row>
    <row r="5" spans="1:29" s="134" customFormat="1" ht="18.649999999999999" customHeight="1">
      <c r="A5" s="292" t="s">
        <v>36</v>
      </c>
      <c r="B5" s="299" t="s">
        <v>37</v>
      </c>
      <c r="C5" s="179"/>
      <c r="D5" s="177"/>
      <c r="E5" s="177"/>
      <c r="F5" s="177"/>
      <c r="G5" s="177"/>
      <c r="H5" s="141"/>
      <c r="I5" s="141"/>
      <c r="J5" s="141"/>
      <c r="K5" s="141"/>
      <c r="L5" s="141"/>
      <c r="M5" s="141"/>
      <c r="N5" s="141"/>
      <c r="O5" s="178"/>
      <c r="P5" s="178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</row>
    <row r="6" spans="1:29" s="142" customFormat="1" ht="41.25" customHeight="1" thickBot="1">
      <c r="A6" s="293" t="s">
        <v>38</v>
      </c>
      <c r="B6" s="300" t="s">
        <v>39</v>
      </c>
      <c r="C6" s="488" t="s">
        <v>154</v>
      </c>
      <c r="D6" s="493"/>
      <c r="E6" s="488" t="s">
        <v>40</v>
      </c>
      <c r="F6" s="487"/>
      <c r="G6" s="494" t="s">
        <v>5</v>
      </c>
      <c r="H6" s="494"/>
      <c r="I6" s="487" t="s">
        <v>42</v>
      </c>
      <c r="J6" s="487"/>
      <c r="K6" s="160" t="s">
        <v>43</v>
      </c>
      <c r="L6" s="487" t="s">
        <v>44</v>
      </c>
      <c r="M6" s="487"/>
      <c r="N6" s="160" t="s">
        <v>43</v>
      </c>
      <c r="O6" s="495" t="s">
        <v>45</v>
      </c>
      <c r="P6" s="495"/>
      <c r="Q6" s="160" t="s">
        <v>43</v>
      </c>
      <c r="R6" s="487" t="s">
        <v>46</v>
      </c>
      <c r="S6" s="487"/>
      <c r="T6" s="160" t="s">
        <v>43</v>
      </c>
      <c r="U6" s="487" t="s">
        <v>47</v>
      </c>
      <c r="V6" s="487"/>
      <c r="W6" s="160" t="s">
        <v>43</v>
      </c>
      <c r="X6" s="488" t="s">
        <v>3</v>
      </c>
      <c r="Y6" s="487"/>
      <c r="Z6" s="489" t="s">
        <v>4</v>
      </c>
      <c r="AA6" s="490"/>
      <c r="AB6" s="161" t="s">
        <v>48</v>
      </c>
      <c r="AC6" s="162" t="s">
        <v>49</v>
      </c>
    </row>
    <row r="7" spans="1:29" s="280" customFormat="1" ht="16.5" customHeight="1">
      <c r="A7" s="270" t="str">
        <f>'Shanghai(FCL)'!A47</f>
        <v>GLORY GUANGZHOU</v>
      </c>
      <c r="B7" s="271" t="str">
        <f>'Shanghai(FCL)'!B47</f>
        <v>2222E</v>
      </c>
      <c r="C7" s="200">
        <f>'Shanghai(FCL)'!C47</f>
        <v>44709</v>
      </c>
      <c r="D7" s="219">
        <f t="shared" ref="D7" si="0">C7</f>
        <v>44709</v>
      </c>
      <c r="E7" s="200">
        <f>'Shanghai(FCL)'!E47</f>
        <v>44708</v>
      </c>
      <c r="F7" s="201">
        <f t="shared" ref="F7:F39" si="1">E7</f>
        <v>44708</v>
      </c>
      <c r="G7" s="227">
        <f>'Shanghai(FCL)'!J47</f>
        <v>44711</v>
      </c>
      <c r="H7" s="201">
        <f t="shared" ref="H7:H8" si="2">G7</f>
        <v>44711</v>
      </c>
      <c r="I7" s="200">
        <f>'Shanghai(FCL)'!L47</f>
        <v>44714</v>
      </c>
      <c r="J7" s="201">
        <f t="shared" ref="J7" si="3">I7</f>
        <v>44714</v>
      </c>
      <c r="K7" s="264">
        <f t="shared" ref="K7:K8" si="4">IF(I7="CANCEL","",IF(I7=0,0,I7-$G7))</f>
        <v>3</v>
      </c>
      <c r="L7" s="200"/>
      <c r="M7" s="201"/>
      <c r="N7" s="264"/>
      <c r="O7" s="200"/>
      <c r="P7" s="201"/>
      <c r="Q7" s="264"/>
      <c r="R7" s="265"/>
      <c r="S7" s="212"/>
      <c r="T7" s="264"/>
      <c r="U7" s="200"/>
      <c r="V7" s="201"/>
      <c r="W7" s="264"/>
      <c r="X7" s="265">
        <f>I7-0</f>
        <v>44714</v>
      </c>
      <c r="Y7" s="214">
        <f>X7</f>
        <v>44714</v>
      </c>
      <c r="Z7" s="200">
        <f>I7+1</f>
        <v>44715</v>
      </c>
      <c r="AA7" s="212">
        <f t="shared" ref="AA7:AA8" si="5">Z7</f>
        <v>44715</v>
      </c>
      <c r="AB7" s="279" t="s">
        <v>108</v>
      </c>
      <c r="AC7" s="169"/>
    </row>
    <row r="8" spans="1:29" s="280" customFormat="1" ht="16.5" customHeight="1">
      <c r="A8" s="270" t="str">
        <f>'Shanghai(FCL)'!A48</f>
        <v>TBA</v>
      </c>
      <c r="B8" s="271">
        <f>'Shanghai(FCL)'!B48</f>
        <v>0</v>
      </c>
      <c r="C8" s="200">
        <f>'Shanghai(FCL)'!C48</f>
        <v>44710</v>
      </c>
      <c r="D8" s="219">
        <f>C8</f>
        <v>44710</v>
      </c>
      <c r="E8" s="200">
        <f>'Shanghai(FCL)'!E48</f>
        <v>44709</v>
      </c>
      <c r="F8" s="201">
        <f t="shared" si="1"/>
        <v>44709</v>
      </c>
      <c r="G8" s="227">
        <f>'Shanghai(FCL)'!J48</f>
        <v>44712</v>
      </c>
      <c r="H8" s="201">
        <f t="shared" si="2"/>
        <v>44712</v>
      </c>
      <c r="I8" s="200">
        <f>'Shanghai(FCL)'!L48</f>
        <v>44714</v>
      </c>
      <c r="J8" s="201">
        <f>I8</f>
        <v>44714</v>
      </c>
      <c r="K8" s="264">
        <f t="shared" si="4"/>
        <v>2</v>
      </c>
      <c r="L8" s="200"/>
      <c r="M8" s="201"/>
      <c r="N8" s="264"/>
      <c r="O8" s="200"/>
      <c r="P8" s="201"/>
      <c r="Q8" s="264"/>
      <c r="R8" s="265"/>
      <c r="S8" s="212"/>
      <c r="T8" s="264"/>
      <c r="U8" s="200"/>
      <c r="V8" s="201"/>
      <c r="W8" s="264"/>
      <c r="X8" s="265">
        <f>I8+1</f>
        <v>44715</v>
      </c>
      <c r="Y8" s="214">
        <f>X8</f>
        <v>44715</v>
      </c>
      <c r="Z8" s="265">
        <f>I8+4</f>
        <v>44718</v>
      </c>
      <c r="AA8" s="212">
        <f t="shared" si="5"/>
        <v>44718</v>
      </c>
      <c r="AB8" s="266" t="s">
        <v>103</v>
      </c>
      <c r="AC8" s="169"/>
    </row>
    <row r="9" spans="1:29" s="280" customFormat="1" ht="16.5" customHeight="1">
      <c r="A9" s="320" t="str">
        <f>'Shanghai(FCL)'!A61</f>
        <v>MILD TEMPO</v>
      </c>
      <c r="B9" s="346" t="str">
        <f>'Shanghai(FCL)'!B61</f>
        <v>2222E</v>
      </c>
      <c r="C9" s="200">
        <f>'Shanghai(FCL)'!C61</f>
        <v>44713</v>
      </c>
      <c r="D9" s="219">
        <f>C9</f>
        <v>44713</v>
      </c>
      <c r="E9" s="200">
        <f>'Shanghai(FCL)'!E61</f>
        <v>44712</v>
      </c>
      <c r="F9" s="201">
        <f t="shared" si="1"/>
        <v>44712</v>
      </c>
      <c r="G9" s="227">
        <f>'Shanghai(FCL)'!J61</f>
        <v>44715</v>
      </c>
      <c r="H9" s="201">
        <f t="shared" ref="H9" si="6">G9</f>
        <v>44715</v>
      </c>
      <c r="I9" s="200">
        <f>'Shanghai(FCL)'!L61</f>
        <v>44718</v>
      </c>
      <c r="J9" s="201">
        <f>I9</f>
        <v>44718</v>
      </c>
      <c r="K9" s="264">
        <f t="shared" ref="K9" si="7">IF(I9="CANCEL","",IF(I9=0,0,I9-$G9))</f>
        <v>3</v>
      </c>
      <c r="L9" s="200"/>
      <c r="M9" s="201"/>
      <c r="N9" s="264"/>
      <c r="O9" s="200"/>
      <c r="P9" s="201"/>
      <c r="Q9" s="264"/>
      <c r="R9" s="265"/>
      <c r="S9" s="212"/>
      <c r="T9" s="264"/>
      <c r="U9" s="200"/>
      <c r="V9" s="201"/>
      <c r="W9" s="264"/>
      <c r="X9" s="265">
        <f>I9</f>
        <v>44718</v>
      </c>
      <c r="Y9" s="214">
        <f>X9</f>
        <v>44718</v>
      </c>
      <c r="Z9" s="265">
        <f>I9+1</f>
        <v>44719</v>
      </c>
      <c r="AA9" s="212">
        <f t="shared" ref="AA9:AA11" si="8">Z9</f>
        <v>44719</v>
      </c>
      <c r="AB9" s="266" t="s">
        <v>187</v>
      </c>
      <c r="AC9" s="169"/>
    </row>
    <row r="10" spans="1:29" s="445" customFormat="1" ht="16.5" customHeight="1">
      <c r="A10" s="270" t="str">
        <f>'Shanghai(FCL)'!A87</f>
        <v>GLORY GUANGZHOU</v>
      </c>
      <c r="B10" s="271" t="str">
        <f>'Shanghai(FCL)'!B87</f>
        <v>2223E</v>
      </c>
      <c r="C10" s="446">
        <f>'Shanghai(FCL)'!C87</f>
        <v>44716</v>
      </c>
      <c r="D10" s="447">
        <f t="shared" ref="D10" si="9">C10</f>
        <v>44716</v>
      </c>
      <c r="E10" s="446">
        <f>'Shanghai(FCL)'!E87</f>
        <v>44715</v>
      </c>
      <c r="F10" s="448">
        <f t="shared" si="1"/>
        <v>44715</v>
      </c>
      <c r="G10" s="449">
        <f>'Shanghai(FCL)'!J87</f>
        <v>44718</v>
      </c>
      <c r="H10" s="448">
        <f t="shared" ref="H10" si="10">G10</f>
        <v>44718</v>
      </c>
      <c r="I10" s="446">
        <f>'Shanghai(FCL)'!L87</f>
        <v>44721</v>
      </c>
      <c r="J10" s="448">
        <f t="shared" ref="J10" si="11">I10</f>
        <v>44721</v>
      </c>
      <c r="K10" s="443">
        <f t="shared" ref="K10" si="12">IF(I10="CANCEL","",IF(I10=0,0,I10-$G10))</f>
        <v>3</v>
      </c>
      <c r="L10" s="441"/>
      <c r="M10" s="442"/>
      <c r="N10" s="450"/>
      <c r="O10" s="446"/>
      <c r="P10" s="448"/>
      <c r="Q10" s="450"/>
      <c r="R10" s="451"/>
      <c r="S10" s="452"/>
      <c r="T10" s="450"/>
      <c r="U10" s="446"/>
      <c r="V10" s="448"/>
      <c r="W10" s="450"/>
      <c r="X10" s="451">
        <f>I10-0</f>
        <v>44721</v>
      </c>
      <c r="Y10" s="453">
        <f>X10</f>
        <v>44721</v>
      </c>
      <c r="Z10" s="446">
        <f>I10+1</f>
        <v>44722</v>
      </c>
      <c r="AA10" s="212">
        <f t="shared" si="8"/>
        <v>44722</v>
      </c>
      <c r="AB10" s="253" t="s">
        <v>108</v>
      </c>
      <c r="AC10" s="444"/>
    </row>
    <row r="11" spans="1:29" s="445" customFormat="1" ht="16.5" customHeight="1">
      <c r="A11" s="270" t="str">
        <f>'Shanghai(FCL)'!A88</f>
        <v>TBA</v>
      </c>
      <c r="B11" s="271">
        <f>'Shanghai(FCL)'!B88</f>
        <v>0</v>
      </c>
      <c r="C11" s="446">
        <f>'Shanghai(FCL)'!C88</f>
        <v>44717</v>
      </c>
      <c r="D11" s="447">
        <f>C11</f>
        <v>44717</v>
      </c>
      <c r="E11" s="446">
        <f>'Shanghai(FCL)'!E88</f>
        <v>44716</v>
      </c>
      <c r="F11" s="448">
        <f t="shared" si="1"/>
        <v>44716</v>
      </c>
      <c r="G11" s="449">
        <f>'Shanghai(FCL)'!J88</f>
        <v>44719</v>
      </c>
      <c r="H11" s="448">
        <f t="shared" ref="H11:H15" si="13">G11</f>
        <v>44719</v>
      </c>
      <c r="I11" s="446">
        <f>'Shanghai(FCL)'!L88</f>
        <v>44721</v>
      </c>
      <c r="J11" s="448">
        <f>I11</f>
        <v>44721</v>
      </c>
      <c r="K11" s="443">
        <f t="shared" ref="K11:K15" si="14">IF(I11="CANCEL","",IF(I11=0,0,I11-$G11))</f>
        <v>2</v>
      </c>
      <c r="L11" s="441"/>
      <c r="M11" s="442"/>
      <c r="N11" s="450"/>
      <c r="O11" s="446"/>
      <c r="P11" s="448"/>
      <c r="Q11" s="450"/>
      <c r="R11" s="451"/>
      <c r="S11" s="452"/>
      <c r="T11" s="450"/>
      <c r="U11" s="446"/>
      <c r="V11" s="448"/>
      <c r="W11" s="450"/>
      <c r="X11" s="451">
        <f>I11+1</f>
        <v>44722</v>
      </c>
      <c r="Y11" s="453">
        <f>X11</f>
        <v>44722</v>
      </c>
      <c r="Z11" s="451">
        <f>I11+4</f>
        <v>44725</v>
      </c>
      <c r="AA11" s="212">
        <f t="shared" si="8"/>
        <v>44725</v>
      </c>
      <c r="AB11" s="271" t="s">
        <v>103</v>
      </c>
      <c r="AC11" s="444"/>
    </row>
    <row r="12" spans="1:29" s="280" customFormat="1" ht="16.5" customHeight="1">
      <c r="A12" s="320" t="str">
        <f>'Shanghai(FCL)'!A101</f>
        <v>MILD TEMPO</v>
      </c>
      <c r="B12" s="272" t="str">
        <f>'Shanghai(FCL)'!B101</f>
        <v>2223E</v>
      </c>
      <c r="C12" s="200">
        <f>'Shanghai(FCL)'!C101</f>
        <v>44720</v>
      </c>
      <c r="D12" s="219">
        <f>C12</f>
        <v>44720</v>
      </c>
      <c r="E12" s="200">
        <f>'Shanghai(FCL)'!E101</f>
        <v>44719</v>
      </c>
      <c r="F12" s="201">
        <f t="shared" si="1"/>
        <v>44719</v>
      </c>
      <c r="G12" s="227">
        <f>'Shanghai(FCL)'!J101</f>
        <v>44722</v>
      </c>
      <c r="H12" s="201">
        <f t="shared" si="13"/>
        <v>44722</v>
      </c>
      <c r="I12" s="200">
        <f>'Shanghai(FCL)'!L101</f>
        <v>44725</v>
      </c>
      <c r="J12" s="201">
        <f t="shared" ref="J12:J13" si="15">I12</f>
        <v>44725</v>
      </c>
      <c r="K12" s="264">
        <f t="shared" si="14"/>
        <v>3</v>
      </c>
      <c r="L12" s="200"/>
      <c r="M12" s="201"/>
      <c r="N12" s="264"/>
      <c r="O12" s="200"/>
      <c r="P12" s="201"/>
      <c r="Q12" s="264"/>
      <c r="R12" s="265"/>
      <c r="S12" s="212"/>
      <c r="T12" s="264"/>
      <c r="U12" s="200"/>
      <c r="V12" s="201"/>
      <c r="W12" s="264"/>
      <c r="X12" s="200">
        <f>I12+0</f>
        <v>44725</v>
      </c>
      <c r="Y12" s="212">
        <f t="shared" ref="Y12" si="16">X12</f>
        <v>44725</v>
      </c>
      <c r="Z12" s="200">
        <f>X12+1</f>
        <v>44726</v>
      </c>
      <c r="AA12" s="212">
        <f t="shared" ref="AA11:AA15" si="17">Z12</f>
        <v>44726</v>
      </c>
      <c r="AB12" s="279" t="s">
        <v>108</v>
      </c>
      <c r="AC12" s="169"/>
    </row>
    <row r="13" spans="1:29" s="280" customFormat="1" ht="16.5" customHeight="1">
      <c r="A13" s="320" t="str">
        <f>'Shanghai(FCL)'!A127</f>
        <v>GLORY GUANGZHOU</v>
      </c>
      <c r="B13" s="272" t="str">
        <f>'Shanghai(FCL)'!B127</f>
        <v>2224E</v>
      </c>
      <c r="C13" s="200">
        <f>'Shanghai(FCL)'!C127</f>
        <v>44723</v>
      </c>
      <c r="D13" s="219">
        <f t="shared" ref="D13" si="18">C13</f>
        <v>44723</v>
      </c>
      <c r="E13" s="200">
        <f>'Shanghai(FCL)'!E127</f>
        <v>44722</v>
      </c>
      <c r="F13" s="201">
        <f t="shared" si="1"/>
        <v>44722</v>
      </c>
      <c r="G13" s="227">
        <f>'Shanghai(FCL)'!J127</f>
        <v>44725</v>
      </c>
      <c r="H13" s="201">
        <f t="shared" si="13"/>
        <v>44725</v>
      </c>
      <c r="I13" s="200">
        <f>'Shanghai(FCL)'!L127</f>
        <v>44728</v>
      </c>
      <c r="J13" s="201">
        <f t="shared" si="15"/>
        <v>44728</v>
      </c>
      <c r="K13" s="264">
        <f t="shared" si="14"/>
        <v>3</v>
      </c>
      <c r="L13" s="200"/>
      <c r="M13" s="201"/>
      <c r="N13" s="264"/>
      <c r="O13" s="200"/>
      <c r="P13" s="201"/>
      <c r="Q13" s="264"/>
      <c r="R13" s="265"/>
      <c r="S13" s="212"/>
      <c r="T13" s="264"/>
      <c r="U13" s="200"/>
      <c r="V13" s="201"/>
      <c r="W13" s="264"/>
      <c r="X13" s="265">
        <f>I13-0</f>
        <v>44728</v>
      </c>
      <c r="Y13" s="214">
        <f>X13</f>
        <v>44728</v>
      </c>
      <c r="Z13" s="265">
        <f>I13+1</f>
        <v>44729</v>
      </c>
      <c r="AA13" s="212">
        <f t="shared" si="17"/>
        <v>44729</v>
      </c>
      <c r="AB13" s="279" t="s">
        <v>108</v>
      </c>
      <c r="AC13" s="169"/>
    </row>
    <row r="14" spans="1:29" s="280" customFormat="1" ht="16.5" customHeight="1">
      <c r="A14" s="320" t="str">
        <f>'Shanghai(FCL)'!A128</f>
        <v>TBA</v>
      </c>
      <c r="B14" s="272">
        <f>'Shanghai(FCL)'!B128</f>
        <v>0</v>
      </c>
      <c r="C14" s="200">
        <f>'Shanghai(FCL)'!C128</f>
        <v>44724</v>
      </c>
      <c r="D14" s="219">
        <f t="shared" ref="D14" si="19">C14</f>
        <v>44724</v>
      </c>
      <c r="E14" s="200">
        <f>'Shanghai(FCL)'!E128</f>
        <v>44723</v>
      </c>
      <c r="F14" s="201">
        <f t="shared" si="1"/>
        <v>44723</v>
      </c>
      <c r="G14" s="227">
        <f>'Shanghai(FCL)'!J128</f>
        <v>44726</v>
      </c>
      <c r="H14" s="201">
        <f t="shared" ref="H14" si="20">G14</f>
        <v>44726</v>
      </c>
      <c r="I14" s="200">
        <f>'Shanghai(FCL)'!L128</f>
        <v>44728</v>
      </c>
      <c r="J14" s="201">
        <f>I14</f>
        <v>44728</v>
      </c>
      <c r="K14" s="264">
        <f t="shared" si="14"/>
        <v>2</v>
      </c>
      <c r="L14" s="200"/>
      <c r="M14" s="201"/>
      <c r="N14" s="264"/>
      <c r="O14" s="200"/>
      <c r="P14" s="201"/>
      <c r="Q14" s="264"/>
      <c r="R14" s="265"/>
      <c r="S14" s="212"/>
      <c r="T14" s="264"/>
      <c r="U14" s="200"/>
      <c r="V14" s="201"/>
      <c r="W14" s="264"/>
      <c r="X14" s="265">
        <f>I14+1</f>
        <v>44729</v>
      </c>
      <c r="Y14" s="214">
        <f>X14</f>
        <v>44729</v>
      </c>
      <c r="Z14" s="265">
        <f>I14+4</f>
        <v>44732</v>
      </c>
      <c r="AA14" s="212">
        <f t="shared" si="17"/>
        <v>44732</v>
      </c>
      <c r="AB14" s="266" t="s">
        <v>103</v>
      </c>
      <c r="AC14" s="169"/>
    </row>
    <row r="15" spans="1:29" s="280" customFormat="1" ht="16.5" customHeight="1">
      <c r="A15" s="320" t="str">
        <f>'Shanghai(FCL)'!A141</f>
        <v>MILD TEMPO</v>
      </c>
      <c r="B15" s="272" t="str">
        <f>'Shanghai(FCL)'!B141</f>
        <v>2224E</v>
      </c>
      <c r="C15" s="458">
        <f>'Shanghai(FCL)'!C141</f>
        <v>44727</v>
      </c>
      <c r="D15" s="459">
        <f t="shared" ref="D15:D16" si="21">C15</f>
        <v>44727</v>
      </c>
      <c r="E15" s="458">
        <f>'Shanghai(FCL)'!E141</f>
        <v>44726</v>
      </c>
      <c r="F15" s="460">
        <f t="shared" si="1"/>
        <v>44726</v>
      </c>
      <c r="G15" s="227">
        <f>'Shanghai(FCL)'!J141</f>
        <v>44729</v>
      </c>
      <c r="H15" s="201">
        <f t="shared" si="13"/>
        <v>44729</v>
      </c>
      <c r="I15" s="200">
        <f>'Shanghai(FCL)'!L141</f>
        <v>44732</v>
      </c>
      <c r="J15" s="201">
        <f t="shared" ref="J15:J16" si="22">I15</f>
        <v>44732</v>
      </c>
      <c r="K15" s="264">
        <f t="shared" si="14"/>
        <v>3</v>
      </c>
      <c r="L15" s="200"/>
      <c r="M15" s="201"/>
      <c r="N15" s="264"/>
      <c r="O15" s="200"/>
      <c r="P15" s="201"/>
      <c r="Q15" s="264"/>
      <c r="R15" s="265"/>
      <c r="S15" s="212"/>
      <c r="T15" s="264"/>
      <c r="U15" s="200"/>
      <c r="V15" s="201"/>
      <c r="W15" s="264"/>
      <c r="X15" s="200">
        <f>I15+0</f>
        <v>44732</v>
      </c>
      <c r="Y15" s="212">
        <f t="shared" ref="Y15" si="23">X15</f>
        <v>44732</v>
      </c>
      <c r="Z15" s="200">
        <f>X15+1</f>
        <v>44733</v>
      </c>
      <c r="AA15" s="212">
        <f t="shared" si="17"/>
        <v>44733</v>
      </c>
      <c r="AB15" s="279" t="s">
        <v>108</v>
      </c>
      <c r="AC15" s="169"/>
    </row>
    <row r="16" spans="1:29" s="280" customFormat="1" ht="16.5" customHeight="1">
      <c r="A16" s="320" t="str">
        <f>'Shanghai(FCL)'!A167</f>
        <v>GLORY GUANGZHOU</v>
      </c>
      <c r="B16" s="272" t="str">
        <f>'Shanghai(FCL)'!B167</f>
        <v>2225E</v>
      </c>
      <c r="C16" s="200">
        <f>'Shanghai(FCL)'!C167</f>
        <v>44730</v>
      </c>
      <c r="D16" s="219">
        <f t="shared" si="21"/>
        <v>44730</v>
      </c>
      <c r="E16" s="200">
        <f>'Shanghai(FCL)'!E167</f>
        <v>44729</v>
      </c>
      <c r="F16" s="201">
        <f t="shared" si="1"/>
        <v>44729</v>
      </c>
      <c r="G16" s="227">
        <f>'Shanghai(FCL)'!J167</f>
        <v>44732</v>
      </c>
      <c r="H16" s="201">
        <f t="shared" ref="H16:H18" si="24">G16</f>
        <v>44732</v>
      </c>
      <c r="I16" s="200">
        <f>'Shanghai(FCL)'!L167</f>
        <v>44735</v>
      </c>
      <c r="J16" s="201">
        <f t="shared" si="22"/>
        <v>44735</v>
      </c>
      <c r="K16" s="264">
        <f t="shared" ref="K16:K18" si="25">IF(I16="CANCEL","",IF(I16=0,0,I16-$G16))</f>
        <v>3</v>
      </c>
      <c r="L16" s="200"/>
      <c r="M16" s="201"/>
      <c r="N16" s="264"/>
      <c r="O16" s="200"/>
      <c r="P16" s="201"/>
      <c r="Q16" s="264"/>
      <c r="R16" s="265"/>
      <c r="S16" s="212"/>
      <c r="T16" s="264"/>
      <c r="U16" s="200"/>
      <c r="V16" s="201"/>
      <c r="W16" s="264"/>
      <c r="X16" s="461">
        <f>I16-0</f>
        <v>44735</v>
      </c>
      <c r="Y16" s="462">
        <f>X16</f>
        <v>44735</v>
      </c>
      <c r="Z16" s="200">
        <f>I16+1</f>
        <v>44736</v>
      </c>
      <c r="AA16" s="212">
        <f t="shared" ref="AA16:AA17" si="26">Z16</f>
        <v>44736</v>
      </c>
      <c r="AB16" s="279" t="s">
        <v>108</v>
      </c>
      <c r="AC16" s="169"/>
    </row>
    <row r="17" spans="1:29" s="280" customFormat="1" ht="16.5" customHeight="1">
      <c r="A17" s="320" t="str">
        <f>'Shanghai(FCL)'!A168</f>
        <v>TBA</v>
      </c>
      <c r="B17" s="272">
        <f>'Shanghai(FCL)'!B168</f>
        <v>0</v>
      </c>
      <c r="C17" s="200">
        <f>'Shanghai(FCL)'!C168</f>
        <v>44731</v>
      </c>
      <c r="D17" s="219">
        <f t="shared" ref="D17" si="27">C17</f>
        <v>44731</v>
      </c>
      <c r="E17" s="200">
        <f>'Shanghai(FCL)'!E168</f>
        <v>44730</v>
      </c>
      <c r="F17" s="201">
        <f t="shared" si="1"/>
        <v>44730</v>
      </c>
      <c r="G17" s="227">
        <f>'Shanghai(FCL)'!J168</f>
        <v>44733</v>
      </c>
      <c r="H17" s="201">
        <f t="shared" ref="H17" si="28">G17</f>
        <v>44733</v>
      </c>
      <c r="I17" s="200">
        <f>'Shanghai(FCL)'!L168</f>
        <v>44735</v>
      </c>
      <c r="J17" s="201">
        <f>I17</f>
        <v>44735</v>
      </c>
      <c r="K17" s="264">
        <f t="shared" si="25"/>
        <v>2</v>
      </c>
      <c r="L17" s="200"/>
      <c r="M17" s="201"/>
      <c r="N17" s="264"/>
      <c r="O17" s="200"/>
      <c r="P17" s="201"/>
      <c r="Q17" s="264"/>
      <c r="R17" s="265"/>
      <c r="S17" s="212"/>
      <c r="T17" s="264"/>
      <c r="U17" s="200"/>
      <c r="V17" s="201"/>
      <c r="W17" s="264"/>
      <c r="X17" s="265">
        <f>I17+1</f>
        <v>44736</v>
      </c>
      <c r="Y17" s="214">
        <f>X17</f>
        <v>44736</v>
      </c>
      <c r="Z17" s="265">
        <f>I17+4</f>
        <v>44739</v>
      </c>
      <c r="AA17" s="212">
        <f t="shared" si="26"/>
        <v>44739</v>
      </c>
      <c r="AB17" s="266" t="s">
        <v>103</v>
      </c>
      <c r="AC17" s="169"/>
    </row>
    <row r="18" spans="1:29" s="280" customFormat="1" ht="16.5" customHeight="1">
      <c r="A18" s="320" t="str">
        <f>'Shanghai(FCL)'!A181</f>
        <v>MILD TEMPO</v>
      </c>
      <c r="B18" s="272" t="str">
        <f>'Shanghai(FCL)'!B181</f>
        <v>2225E</v>
      </c>
      <c r="C18" s="200">
        <f>'Shanghai(FCL)'!C181</f>
        <v>44734</v>
      </c>
      <c r="D18" s="219">
        <f t="shared" ref="D18:D19" si="29">C18</f>
        <v>44734</v>
      </c>
      <c r="E18" s="200">
        <f>'Shanghai(FCL)'!E181</f>
        <v>44733</v>
      </c>
      <c r="F18" s="201">
        <f t="shared" si="1"/>
        <v>44733</v>
      </c>
      <c r="G18" s="227">
        <f>'Shanghai(FCL)'!J181</f>
        <v>44736</v>
      </c>
      <c r="H18" s="201">
        <f t="shared" si="24"/>
        <v>44736</v>
      </c>
      <c r="I18" s="200">
        <f>'Shanghai(FCL)'!L181</f>
        <v>44739</v>
      </c>
      <c r="J18" s="201">
        <f t="shared" ref="J18:J19" si="30">I18</f>
        <v>44739</v>
      </c>
      <c r="K18" s="264">
        <f t="shared" si="25"/>
        <v>3</v>
      </c>
      <c r="L18" s="200"/>
      <c r="M18" s="201"/>
      <c r="N18" s="264"/>
      <c r="O18" s="200"/>
      <c r="P18" s="201"/>
      <c r="Q18" s="264"/>
      <c r="R18" s="265"/>
      <c r="S18" s="212"/>
      <c r="T18" s="264"/>
      <c r="U18" s="200"/>
      <c r="V18" s="201"/>
      <c r="W18" s="264"/>
      <c r="X18" s="200">
        <f>I18+0</f>
        <v>44739</v>
      </c>
      <c r="Y18" s="212">
        <f t="shared" ref="Y18" si="31">X18</f>
        <v>44739</v>
      </c>
      <c r="Z18" s="200">
        <f>I18+1</f>
        <v>44740</v>
      </c>
      <c r="AA18" s="201">
        <f>Z18</f>
        <v>44740</v>
      </c>
      <c r="AB18" s="279" t="s">
        <v>108</v>
      </c>
      <c r="AC18" s="169"/>
    </row>
    <row r="19" spans="1:29" s="280" customFormat="1" ht="16.5" customHeight="1">
      <c r="A19" s="320" t="str">
        <f>'Shanghai(FCL)'!A207</f>
        <v>GLORY SHENGDONG</v>
      </c>
      <c r="B19" s="456" t="str">
        <f>'Shanghai(FCL)'!B207</f>
        <v>2226E</v>
      </c>
      <c r="C19" s="200">
        <f>'Shanghai(FCL)'!C207</f>
        <v>44737</v>
      </c>
      <c r="D19" s="219">
        <f t="shared" si="29"/>
        <v>44737</v>
      </c>
      <c r="E19" s="200">
        <f>'Shanghai(FCL)'!E207</f>
        <v>44736</v>
      </c>
      <c r="F19" s="201">
        <f t="shared" si="1"/>
        <v>44736</v>
      </c>
      <c r="G19" s="227">
        <f>'Shanghai(FCL)'!J207</f>
        <v>44739</v>
      </c>
      <c r="H19" s="201">
        <f t="shared" ref="H19:H23" si="32">G19</f>
        <v>44739</v>
      </c>
      <c r="I19" s="200">
        <f>'Shanghai(FCL)'!L207</f>
        <v>44742</v>
      </c>
      <c r="J19" s="201">
        <f t="shared" si="30"/>
        <v>44742</v>
      </c>
      <c r="K19" s="264">
        <f t="shared" ref="K19:K23" si="33">IF(I19="CANCEL","",IF(I19=0,0,I19-$G19))</f>
        <v>3</v>
      </c>
      <c r="L19" s="200"/>
      <c r="M19" s="201"/>
      <c r="N19" s="264"/>
      <c r="O19" s="200"/>
      <c r="P19" s="201"/>
      <c r="Q19" s="264"/>
      <c r="R19" s="265"/>
      <c r="S19" s="212"/>
      <c r="T19" s="264"/>
      <c r="U19" s="200"/>
      <c r="V19" s="201"/>
      <c r="W19" s="264"/>
      <c r="X19" s="265">
        <f>I19-0</f>
        <v>44742</v>
      </c>
      <c r="Y19" s="214">
        <f>X19</f>
        <v>44742</v>
      </c>
      <c r="Z19" s="200">
        <f>I19+1</f>
        <v>44743</v>
      </c>
      <c r="AA19" s="212">
        <f t="shared" ref="AA19:AA23" si="34">Z19</f>
        <v>44743</v>
      </c>
      <c r="AB19" s="279" t="s">
        <v>108</v>
      </c>
      <c r="AC19" s="169"/>
    </row>
    <row r="20" spans="1:29" s="280" customFormat="1" ht="16.5" customHeight="1">
      <c r="A20" s="320" t="str">
        <f>'Shanghai(FCL)'!A208</f>
        <v>TBA</v>
      </c>
      <c r="B20" s="272">
        <f>'Shanghai(FCL)'!B208</f>
        <v>0</v>
      </c>
      <c r="C20" s="200">
        <f>'Shanghai(FCL)'!C208</f>
        <v>44738</v>
      </c>
      <c r="D20" s="219">
        <f>C20</f>
        <v>44738</v>
      </c>
      <c r="E20" s="200">
        <f>'Shanghai(FCL)'!E208</f>
        <v>44737</v>
      </c>
      <c r="F20" s="201">
        <f t="shared" si="1"/>
        <v>44737</v>
      </c>
      <c r="G20" s="227">
        <f>'Shanghai(FCL)'!J208</f>
        <v>44740</v>
      </c>
      <c r="H20" s="201">
        <f t="shared" si="32"/>
        <v>44740</v>
      </c>
      <c r="I20" s="200">
        <f>'Shanghai(FCL)'!L208</f>
        <v>44742</v>
      </c>
      <c r="J20" s="201">
        <f>I20</f>
        <v>44742</v>
      </c>
      <c r="K20" s="264">
        <f t="shared" si="33"/>
        <v>2</v>
      </c>
      <c r="L20" s="200"/>
      <c r="M20" s="201"/>
      <c r="N20" s="264"/>
      <c r="O20" s="200"/>
      <c r="P20" s="201"/>
      <c r="Q20" s="264"/>
      <c r="R20" s="265"/>
      <c r="S20" s="212"/>
      <c r="T20" s="264"/>
      <c r="U20" s="200"/>
      <c r="V20" s="201"/>
      <c r="W20" s="264"/>
      <c r="X20" s="265">
        <f>I20+1</f>
        <v>44743</v>
      </c>
      <c r="Y20" s="214">
        <f>X20</f>
        <v>44743</v>
      </c>
      <c r="Z20" s="200">
        <f>I20+4</f>
        <v>44746</v>
      </c>
      <c r="AA20" s="212">
        <f t="shared" ref="AA20" si="35">Z20</f>
        <v>44746</v>
      </c>
      <c r="AB20" s="266" t="s">
        <v>103</v>
      </c>
      <c r="AC20" s="169"/>
    </row>
    <row r="21" spans="1:29" s="280" customFormat="1" ht="16.5" customHeight="1">
      <c r="A21" s="320" t="str">
        <f>'Shanghai(FCL)'!A221</f>
        <v>MILD TEMPO</v>
      </c>
      <c r="B21" s="272" t="str">
        <f>'Shanghai(FCL)'!B221</f>
        <v>2226E</v>
      </c>
      <c r="C21" s="200">
        <f>'Shanghai(FCL)'!C221</f>
        <v>44741</v>
      </c>
      <c r="D21" s="219">
        <f t="shared" ref="D21:D22" si="36">C21</f>
        <v>44741</v>
      </c>
      <c r="E21" s="200">
        <f>'Shanghai(FCL)'!E221</f>
        <v>44740</v>
      </c>
      <c r="F21" s="201">
        <f t="shared" si="1"/>
        <v>44740</v>
      </c>
      <c r="G21" s="227">
        <f>'Shanghai(FCL)'!J221</f>
        <v>44743</v>
      </c>
      <c r="H21" s="201">
        <f t="shared" si="32"/>
        <v>44743</v>
      </c>
      <c r="I21" s="200">
        <f>'Shanghai(FCL)'!L221</f>
        <v>44746</v>
      </c>
      <c r="J21" s="201">
        <f t="shared" ref="J21:J22" si="37">I21</f>
        <v>44746</v>
      </c>
      <c r="K21" s="264">
        <f t="shared" si="33"/>
        <v>3</v>
      </c>
      <c r="L21" s="200"/>
      <c r="M21" s="201"/>
      <c r="N21" s="264"/>
      <c r="O21" s="200"/>
      <c r="P21" s="201"/>
      <c r="Q21" s="264"/>
      <c r="R21" s="265"/>
      <c r="S21" s="212"/>
      <c r="T21" s="264"/>
      <c r="U21" s="200"/>
      <c r="V21" s="201"/>
      <c r="W21" s="264"/>
      <c r="X21" s="200">
        <f>I21+0</f>
        <v>44746</v>
      </c>
      <c r="Y21" s="212">
        <f t="shared" ref="Y21" si="38">X21</f>
        <v>44746</v>
      </c>
      <c r="Z21" s="200">
        <f>X21+1</f>
        <v>44747</v>
      </c>
      <c r="AA21" s="212">
        <f t="shared" si="34"/>
        <v>44747</v>
      </c>
      <c r="AB21" s="279" t="s">
        <v>108</v>
      </c>
      <c r="AC21" s="169"/>
    </row>
    <row r="22" spans="1:29" s="280" customFormat="1" ht="16.5" hidden="1" customHeight="1">
      <c r="A22" s="321">
        <f>'Shanghai(FCL)'!A247</f>
        <v>0</v>
      </c>
      <c r="B22" s="301">
        <f>'Shanghai(FCL)'!B247</f>
        <v>0</v>
      </c>
      <c r="C22" s="175">
        <f>'Shanghai(FCL)'!C247</f>
        <v>44744</v>
      </c>
      <c r="D22" s="232">
        <f t="shared" si="36"/>
        <v>44744</v>
      </c>
      <c r="E22" s="175">
        <f>'Shanghai(FCL)'!E247</f>
        <v>44743</v>
      </c>
      <c r="F22" s="166">
        <f t="shared" si="1"/>
        <v>44743</v>
      </c>
      <c r="G22" s="230">
        <f>'Shanghai(FCL)'!J247</f>
        <v>44746</v>
      </c>
      <c r="H22" s="166">
        <f t="shared" si="32"/>
        <v>44746</v>
      </c>
      <c r="I22" s="175">
        <f>'Shanghai(FCL)'!L247</f>
        <v>44749</v>
      </c>
      <c r="J22" s="166">
        <f t="shared" si="37"/>
        <v>44749</v>
      </c>
      <c r="K22" s="284">
        <f t="shared" si="33"/>
        <v>3</v>
      </c>
      <c r="L22" s="175"/>
      <c r="M22" s="166"/>
      <c r="N22" s="284"/>
      <c r="O22" s="175"/>
      <c r="P22" s="166"/>
      <c r="Q22" s="284"/>
      <c r="R22" s="325"/>
      <c r="S22" s="218"/>
      <c r="T22" s="284"/>
      <c r="U22" s="175"/>
      <c r="V22" s="166"/>
      <c r="W22" s="284"/>
      <c r="X22" s="325">
        <f>I22-0</f>
        <v>44749</v>
      </c>
      <c r="Y22" s="231">
        <f>X22</f>
        <v>44749</v>
      </c>
      <c r="Z22" s="175">
        <f>I22+1</f>
        <v>44750</v>
      </c>
      <c r="AA22" s="218">
        <f t="shared" si="34"/>
        <v>44750</v>
      </c>
      <c r="AB22" s="290" t="s">
        <v>108</v>
      </c>
      <c r="AC22" s="176"/>
    </row>
    <row r="23" spans="1:29" s="280" customFormat="1" ht="16.5" hidden="1" customHeight="1">
      <c r="A23" s="333">
        <f>'Shanghai(FCL)'!A248</f>
        <v>0</v>
      </c>
      <c r="B23" s="334">
        <f>'Shanghai(FCL)'!B248</f>
        <v>0</v>
      </c>
      <c r="C23" s="326">
        <f>'Shanghai(FCL)'!C248</f>
        <v>44745</v>
      </c>
      <c r="D23" s="327">
        <f>C23</f>
        <v>44745</v>
      </c>
      <c r="E23" s="326">
        <f>'Shanghai(FCL)'!E248</f>
        <v>44744</v>
      </c>
      <c r="F23" s="328">
        <f t="shared" si="1"/>
        <v>44744</v>
      </c>
      <c r="G23" s="329">
        <f>'Shanghai(FCL)'!J248</f>
        <v>44747</v>
      </c>
      <c r="H23" s="328">
        <f t="shared" si="32"/>
        <v>44747</v>
      </c>
      <c r="I23" s="326">
        <f>'Shanghai(FCL)'!L248</f>
        <v>44749</v>
      </c>
      <c r="J23" s="328">
        <f>I23</f>
        <v>44749</v>
      </c>
      <c r="K23" s="330">
        <f t="shared" si="33"/>
        <v>2</v>
      </c>
      <c r="L23" s="326"/>
      <c r="M23" s="328"/>
      <c r="N23" s="330"/>
      <c r="O23" s="326"/>
      <c r="P23" s="328"/>
      <c r="Q23" s="330"/>
      <c r="R23" s="335"/>
      <c r="S23" s="331"/>
      <c r="T23" s="330"/>
      <c r="U23" s="326"/>
      <c r="V23" s="328"/>
      <c r="W23" s="330"/>
      <c r="X23" s="335">
        <f>I23+1</f>
        <v>44750</v>
      </c>
      <c r="Y23" s="336">
        <f>X23</f>
        <v>44750</v>
      </c>
      <c r="Z23" s="335">
        <f>I23+4</f>
        <v>44753</v>
      </c>
      <c r="AA23" s="331">
        <f t="shared" si="34"/>
        <v>44753</v>
      </c>
      <c r="AB23" s="332" t="s">
        <v>103</v>
      </c>
      <c r="AC23" s="337"/>
    </row>
    <row r="24" spans="1:29" s="280" customFormat="1" ht="16.5" hidden="1" customHeight="1">
      <c r="A24" s="274">
        <f>'Shanghai(FCL)'!A262</f>
        <v>0</v>
      </c>
      <c r="B24" s="324">
        <f>'Shanghai(FCL)'!B262</f>
        <v>0</v>
      </c>
      <c r="C24" s="237">
        <f>'Shanghai(FCL)'!C262</f>
        <v>44748</v>
      </c>
      <c r="D24" s="245">
        <f t="shared" ref="D24" si="39">C24</f>
        <v>44748</v>
      </c>
      <c r="E24" s="237">
        <f>'Shanghai(FCL)'!E262</f>
        <v>44747</v>
      </c>
      <c r="F24" s="236">
        <f t="shared" si="1"/>
        <v>44747</v>
      </c>
      <c r="G24" s="238">
        <f>'Shanghai(FCL)'!J262</f>
        <v>44750</v>
      </c>
      <c r="H24" s="236">
        <f>G24</f>
        <v>44750</v>
      </c>
      <c r="I24" s="237">
        <f>'Shanghai(FCL)'!L262</f>
        <v>44753</v>
      </c>
      <c r="J24" s="236">
        <f t="shared" ref="J24" si="40">I24</f>
        <v>44753</v>
      </c>
      <c r="K24" s="281">
        <f>IF(I24="CANCEL","",IF(I24=0,0,I24-$G24))</f>
        <v>3</v>
      </c>
      <c r="L24" s="237"/>
      <c r="M24" s="236"/>
      <c r="N24" s="281"/>
      <c r="O24" s="237"/>
      <c r="P24" s="236"/>
      <c r="Q24" s="281"/>
      <c r="R24" s="282"/>
      <c r="S24" s="241"/>
      <c r="T24" s="281"/>
      <c r="U24" s="237"/>
      <c r="V24" s="236"/>
      <c r="W24" s="281"/>
      <c r="X24" s="237">
        <f>I24+0</f>
        <v>44753</v>
      </c>
      <c r="Y24" s="241">
        <f t="shared" ref="Y24" si="41">X24</f>
        <v>44753</v>
      </c>
      <c r="Z24" s="237">
        <f>X24+1</f>
        <v>44754</v>
      </c>
      <c r="AA24" s="241">
        <f t="shared" ref="AA24:AA29" si="42">Z24</f>
        <v>44754</v>
      </c>
      <c r="AB24" s="283" t="s">
        <v>108</v>
      </c>
      <c r="AC24" s="276"/>
    </row>
    <row r="25" spans="1:29" s="280" customFormat="1" ht="16.5" customHeight="1">
      <c r="A25" s="273" t="str">
        <f>'Shanghai(FCL)'!A51</f>
        <v>GLORY SHANGHAI</v>
      </c>
      <c r="B25" s="301" t="str">
        <f>'Shanghai(FCL)'!B51</f>
        <v>2222E</v>
      </c>
      <c r="C25" s="175">
        <f>'Shanghai(FCL)'!C51</f>
        <v>44710</v>
      </c>
      <c r="D25" s="232">
        <f>C25</f>
        <v>44710</v>
      </c>
      <c r="E25" s="175">
        <f>'Shanghai(FCL)'!E51</f>
        <v>44709</v>
      </c>
      <c r="F25" s="166">
        <f t="shared" si="1"/>
        <v>44709</v>
      </c>
      <c r="G25" s="230">
        <f>'Shanghai(FCL)'!J51</f>
        <v>44712</v>
      </c>
      <c r="H25" s="166">
        <f>G25</f>
        <v>44712</v>
      </c>
      <c r="I25" s="175"/>
      <c r="J25" s="166"/>
      <c r="K25" s="284"/>
      <c r="L25" s="175"/>
      <c r="M25" s="218"/>
      <c r="N25" s="284"/>
      <c r="O25" s="175">
        <f>'Shanghai(FCL)'!R51</f>
        <v>44714</v>
      </c>
      <c r="P25" s="166">
        <f>O25</f>
        <v>44714</v>
      </c>
      <c r="Q25" s="284">
        <f>IF(O25="CANCEL","",IF(O25=0,0,O25-$G25))</f>
        <v>2</v>
      </c>
      <c r="R25" s="175"/>
      <c r="S25" s="166"/>
      <c r="T25" s="285"/>
      <c r="U25" s="175"/>
      <c r="V25" s="166"/>
      <c r="W25" s="285"/>
      <c r="X25" s="175">
        <f>O25+0</f>
        <v>44714</v>
      </c>
      <c r="Y25" s="166">
        <f t="shared" ref="Y25:Y53" si="43">X25</f>
        <v>44714</v>
      </c>
      <c r="Z25" s="175">
        <f>O25+1</f>
        <v>44715</v>
      </c>
      <c r="AA25" s="166">
        <f t="shared" si="42"/>
        <v>44715</v>
      </c>
      <c r="AB25" s="286" t="s">
        <v>160</v>
      </c>
      <c r="AC25" s="465"/>
    </row>
    <row r="26" spans="1:29" s="280" customFormat="1" ht="16.5" customHeight="1">
      <c r="A26" s="320" t="str">
        <f>'Shanghai(FCL)'!A65</f>
        <v>QIU JIN</v>
      </c>
      <c r="B26" s="271" t="str">
        <f>'Shanghai(FCL)'!B65</f>
        <v>2222E</v>
      </c>
      <c r="C26" s="200">
        <f>'Shanghai(FCL)'!C65</f>
        <v>44713</v>
      </c>
      <c r="D26" s="219">
        <f>C26</f>
        <v>44713</v>
      </c>
      <c r="E26" s="200">
        <f>'Shanghai(FCL)'!E65</f>
        <v>44712</v>
      </c>
      <c r="F26" s="201">
        <f t="shared" si="1"/>
        <v>44712</v>
      </c>
      <c r="G26" s="227">
        <f>'Shanghai(FCL)'!J65</f>
        <v>44715</v>
      </c>
      <c r="H26" s="201">
        <f t="shared" ref="H26:H27" si="44">G26</f>
        <v>44715</v>
      </c>
      <c r="I26" s="200"/>
      <c r="J26" s="201"/>
      <c r="K26" s="264"/>
      <c r="L26" s="200"/>
      <c r="M26" s="212"/>
      <c r="N26" s="264"/>
      <c r="O26" s="200">
        <f>'Shanghai(FCL)'!R65</f>
        <v>44718</v>
      </c>
      <c r="P26" s="201">
        <f t="shared" ref="P26:P27" si="45">O26</f>
        <v>44718</v>
      </c>
      <c r="Q26" s="264">
        <f>IF(O26="CANCEL","",IF(O26=0,0,O26-$G26))</f>
        <v>3</v>
      </c>
      <c r="R26" s="200"/>
      <c r="S26" s="201"/>
      <c r="T26" s="287"/>
      <c r="U26" s="200"/>
      <c r="V26" s="201"/>
      <c r="W26" s="287"/>
      <c r="X26" s="200">
        <f>O26+0</f>
        <v>44718</v>
      </c>
      <c r="Y26" s="201">
        <f t="shared" si="43"/>
        <v>44718</v>
      </c>
      <c r="Z26" s="200">
        <f>O26+1</f>
        <v>44719</v>
      </c>
      <c r="AA26" s="201">
        <f t="shared" si="42"/>
        <v>44719</v>
      </c>
      <c r="AB26" s="266" t="s">
        <v>160</v>
      </c>
      <c r="AC26" s="170"/>
    </row>
    <row r="27" spans="1:29" s="280" customFormat="1" ht="16.5" customHeight="1">
      <c r="A27" s="320" t="str">
        <f>'Shanghai(FCL)'!A83</f>
        <v>GLORY SHENGDONG</v>
      </c>
      <c r="B27" s="272" t="str">
        <f>'Shanghai(FCL)'!B83</f>
        <v>2223E</v>
      </c>
      <c r="C27" s="200">
        <f>'Shanghai(FCL)'!C83</f>
        <v>44715</v>
      </c>
      <c r="D27" s="219">
        <f t="shared" ref="D27" si="46">C27</f>
        <v>44715</v>
      </c>
      <c r="E27" s="200">
        <f>'Shanghai(FCL)'!E83</f>
        <v>44714</v>
      </c>
      <c r="F27" s="201">
        <f t="shared" si="1"/>
        <v>44714</v>
      </c>
      <c r="G27" s="227">
        <f>'Shanghai(FCL)'!J83</f>
        <v>44717</v>
      </c>
      <c r="H27" s="201">
        <f t="shared" si="44"/>
        <v>44717</v>
      </c>
      <c r="I27" s="200"/>
      <c r="J27" s="201">
        <v>0</v>
      </c>
      <c r="K27" s="264">
        <v>0</v>
      </c>
      <c r="L27" s="200"/>
      <c r="M27" s="212">
        <v>0</v>
      </c>
      <c r="N27" s="264">
        <v>0</v>
      </c>
      <c r="O27" s="200">
        <f>'Shanghai(FCL)'!R83</f>
        <v>44720</v>
      </c>
      <c r="P27" s="201">
        <f t="shared" si="45"/>
        <v>44720</v>
      </c>
      <c r="Q27" s="264">
        <f>IF(O27="CANCEL","",IF(O27=0,0,O27-$G27))</f>
        <v>3</v>
      </c>
      <c r="R27" s="200"/>
      <c r="S27" s="201"/>
      <c r="T27" s="287"/>
      <c r="U27" s="200"/>
      <c r="V27" s="201"/>
      <c r="W27" s="287"/>
      <c r="X27" s="226" t="s">
        <v>161</v>
      </c>
      <c r="Y27" s="201" t="str">
        <f t="shared" si="43"/>
        <v>---</v>
      </c>
      <c r="Z27" s="200">
        <f>O27+1</f>
        <v>44721</v>
      </c>
      <c r="AA27" s="201">
        <f t="shared" si="42"/>
        <v>44721</v>
      </c>
      <c r="AB27" s="266" t="s">
        <v>75</v>
      </c>
      <c r="AC27" s="170"/>
    </row>
    <row r="28" spans="1:29" s="280" customFormat="1" ht="16.5" customHeight="1">
      <c r="A28" s="320" t="str">
        <f>'Shanghai(FCL)'!A91</f>
        <v>GLORY SHANGHAI</v>
      </c>
      <c r="B28" s="272" t="str">
        <f>'Shanghai(FCL)'!B91</f>
        <v>2223E</v>
      </c>
      <c r="C28" s="200">
        <f>'Shanghai(FCL)'!C91</f>
        <v>44717</v>
      </c>
      <c r="D28" s="219">
        <f>C28</f>
        <v>44717</v>
      </c>
      <c r="E28" s="200">
        <f>'Shanghai(FCL)'!E91</f>
        <v>44716</v>
      </c>
      <c r="F28" s="201">
        <f t="shared" si="1"/>
        <v>44716</v>
      </c>
      <c r="G28" s="227">
        <f>'Shanghai(FCL)'!J91</f>
        <v>44719</v>
      </c>
      <c r="H28" s="201">
        <f>G28</f>
        <v>44719</v>
      </c>
      <c r="I28" s="200"/>
      <c r="J28" s="201"/>
      <c r="K28" s="264"/>
      <c r="L28" s="200"/>
      <c r="M28" s="212"/>
      <c r="N28" s="264"/>
      <c r="O28" s="200">
        <f>'Shanghai(FCL)'!R91</f>
        <v>44721</v>
      </c>
      <c r="P28" s="201">
        <f>O28</f>
        <v>44721</v>
      </c>
      <c r="Q28" s="264">
        <f t="shared" ref="Q28:Q30" si="47">IF(O28="CANCEL","",IF(O28=0,0,O28-$G28))</f>
        <v>2</v>
      </c>
      <c r="R28" s="200"/>
      <c r="S28" s="201"/>
      <c r="T28" s="287"/>
      <c r="U28" s="200"/>
      <c r="V28" s="201"/>
      <c r="W28" s="287"/>
      <c r="X28" s="200">
        <f>O28+0</f>
        <v>44721</v>
      </c>
      <c r="Y28" s="201">
        <f t="shared" si="43"/>
        <v>44721</v>
      </c>
      <c r="Z28" s="200">
        <f t="shared" ref="Z28" si="48">O28+1</f>
        <v>44722</v>
      </c>
      <c r="AA28" s="201">
        <f t="shared" si="42"/>
        <v>44722</v>
      </c>
      <c r="AB28" s="266" t="s">
        <v>160</v>
      </c>
      <c r="AC28" s="170"/>
    </row>
    <row r="29" spans="1:29" s="280" customFormat="1" ht="16.5" customHeight="1">
      <c r="A29" s="320" t="str">
        <f>'Shanghai(FCL)'!A105</f>
        <v>CHUN JIN</v>
      </c>
      <c r="B29" s="272" t="str">
        <f>'Shanghai(FCL)'!B105</f>
        <v>2223E</v>
      </c>
      <c r="C29" s="200">
        <f>'Shanghai(FCL)'!C105</f>
        <v>44720</v>
      </c>
      <c r="D29" s="219">
        <f>C29</f>
        <v>44720</v>
      </c>
      <c r="E29" s="200">
        <f>'Shanghai(FCL)'!E105</f>
        <v>44719</v>
      </c>
      <c r="F29" s="201">
        <f t="shared" si="1"/>
        <v>44719</v>
      </c>
      <c r="G29" s="227">
        <f>'Shanghai(FCL)'!J105</f>
        <v>44722</v>
      </c>
      <c r="H29" s="201">
        <f t="shared" ref="H29:H30" si="49">G29</f>
        <v>44722</v>
      </c>
      <c r="I29" s="200"/>
      <c r="J29" s="201"/>
      <c r="K29" s="264"/>
      <c r="L29" s="200"/>
      <c r="M29" s="212"/>
      <c r="N29" s="264"/>
      <c r="O29" s="200">
        <f>'Shanghai(FCL)'!R105</f>
        <v>44725</v>
      </c>
      <c r="P29" s="201">
        <f t="shared" ref="P29:P30" si="50">O29</f>
        <v>44725</v>
      </c>
      <c r="Q29" s="264">
        <f t="shared" si="47"/>
        <v>3</v>
      </c>
      <c r="R29" s="200"/>
      <c r="S29" s="201"/>
      <c r="T29" s="287"/>
      <c r="U29" s="200"/>
      <c r="V29" s="201"/>
      <c r="W29" s="287"/>
      <c r="X29" s="200">
        <f>O29+0</f>
        <v>44725</v>
      </c>
      <c r="Y29" s="201">
        <f t="shared" si="43"/>
        <v>44725</v>
      </c>
      <c r="Z29" s="200">
        <f>O29+1</f>
        <v>44726</v>
      </c>
      <c r="AA29" s="201">
        <f t="shared" si="42"/>
        <v>44726</v>
      </c>
      <c r="AB29" s="266" t="s">
        <v>160</v>
      </c>
      <c r="AC29" s="170"/>
    </row>
    <row r="30" spans="1:29" s="280" customFormat="1" ht="16.5" customHeight="1">
      <c r="A30" s="224" t="str">
        <f>'Shanghai(FCL)'!A123</f>
        <v>GLORY SHENGDONG</v>
      </c>
      <c r="B30" s="272" t="str">
        <f>'Shanghai(FCL)'!B123</f>
        <v>2224E</v>
      </c>
      <c r="C30" s="200">
        <f>'Shanghai(FCL)'!C123</f>
        <v>44722</v>
      </c>
      <c r="D30" s="219">
        <f t="shared" ref="D30" si="51">C30</f>
        <v>44722</v>
      </c>
      <c r="E30" s="200">
        <f>'Shanghai(FCL)'!E123</f>
        <v>44721</v>
      </c>
      <c r="F30" s="201">
        <f t="shared" si="1"/>
        <v>44721</v>
      </c>
      <c r="G30" s="227">
        <f>'Shanghai(FCL)'!J123</f>
        <v>44724</v>
      </c>
      <c r="H30" s="201">
        <f t="shared" si="49"/>
        <v>44724</v>
      </c>
      <c r="I30" s="200"/>
      <c r="J30" s="201">
        <v>0</v>
      </c>
      <c r="K30" s="264">
        <v>0</v>
      </c>
      <c r="L30" s="200"/>
      <c r="M30" s="212">
        <v>0</v>
      </c>
      <c r="N30" s="264">
        <v>0</v>
      </c>
      <c r="O30" s="200">
        <f>'Shanghai(FCL)'!R123</f>
        <v>44727</v>
      </c>
      <c r="P30" s="201">
        <f t="shared" si="50"/>
        <v>44727</v>
      </c>
      <c r="Q30" s="264">
        <f t="shared" si="47"/>
        <v>3</v>
      </c>
      <c r="R30" s="200"/>
      <c r="S30" s="201"/>
      <c r="T30" s="287"/>
      <c r="U30" s="200"/>
      <c r="V30" s="201"/>
      <c r="W30" s="287"/>
      <c r="X30" s="226" t="s">
        <v>161</v>
      </c>
      <c r="Y30" s="201" t="str">
        <f t="shared" si="43"/>
        <v>---</v>
      </c>
      <c r="Z30" s="200">
        <f t="shared" ref="Z30:Z33" si="52">O30+1</f>
        <v>44728</v>
      </c>
      <c r="AA30" s="201">
        <f t="shared" ref="AA30" si="53">Z30</f>
        <v>44728</v>
      </c>
      <c r="AB30" s="266" t="s">
        <v>75</v>
      </c>
      <c r="AC30" s="170"/>
    </row>
    <row r="31" spans="1:29" s="280" customFormat="1" ht="16.5" customHeight="1">
      <c r="A31" s="320" t="str">
        <f>'Shanghai(FCL)'!A131</f>
        <v>GLORY SHANGHAI</v>
      </c>
      <c r="B31" s="272" t="str">
        <f>'Shanghai(FCL)'!B131</f>
        <v>2224E</v>
      </c>
      <c r="C31" s="200">
        <f>'Shanghai(FCL)'!C131</f>
        <v>44724</v>
      </c>
      <c r="D31" s="219">
        <f>C31</f>
        <v>44724</v>
      </c>
      <c r="E31" s="200">
        <f>'Shanghai(FCL)'!E131</f>
        <v>44723</v>
      </c>
      <c r="F31" s="201">
        <f t="shared" si="1"/>
        <v>44723</v>
      </c>
      <c r="G31" s="227">
        <f>'Shanghai(FCL)'!J131</f>
        <v>44726</v>
      </c>
      <c r="H31" s="201">
        <f>G31</f>
        <v>44726</v>
      </c>
      <c r="I31" s="200"/>
      <c r="J31" s="201"/>
      <c r="K31" s="264"/>
      <c r="L31" s="200"/>
      <c r="M31" s="212"/>
      <c r="N31" s="264"/>
      <c r="O31" s="200">
        <f>'Shanghai(FCL)'!R131</f>
        <v>44728</v>
      </c>
      <c r="P31" s="201">
        <f>O31</f>
        <v>44728</v>
      </c>
      <c r="Q31" s="264">
        <f t="shared" ref="Q31:Q36" si="54">IF(O31="CANCEL","",IF(O31=0,0,O31-$G31))</f>
        <v>2</v>
      </c>
      <c r="R31" s="200"/>
      <c r="S31" s="201"/>
      <c r="T31" s="287"/>
      <c r="U31" s="200"/>
      <c r="V31" s="201"/>
      <c r="W31" s="287"/>
      <c r="X31" s="200">
        <f>O31+0</f>
        <v>44728</v>
      </c>
      <c r="Y31" s="201">
        <f t="shared" si="43"/>
        <v>44728</v>
      </c>
      <c r="Z31" s="200">
        <f t="shared" si="52"/>
        <v>44729</v>
      </c>
      <c r="AA31" s="201">
        <f>Z31</f>
        <v>44729</v>
      </c>
      <c r="AB31" s="266" t="s">
        <v>160</v>
      </c>
      <c r="AC31" s="170"/>
    </row>
    <row r="32" spans="1:29" s="280" customFormat="1" ht="16.5" customHeight="1">
      <c r="A32" s="320" t="str">
        <f>'Shanghai(FCL)'!A145</f>
        <v>QIU JIN</v>
      </c>
      <c r="B32" s="272" t="str">
        <f>'Shanghai(FCL)'!B145</f>
        <v>2224E</v>
      </c>
      <c r="C32" s="458">
        <f>'Shanghai(FCL)'!C145</f>
        <v>44727</v>
      </c>
      <c r="D32" s="459">
        <f>C32</f>
        <v>44727</v>
      </c>
      <c r="E32" s="458">
        <f>'Shanghai(FCL)'!E145</f>
        <v>44726</v>
      </c>
      <c r="F32" s="460">
        <f t="shared" si="1"/>
        <v>44726</v>
      </c>
      <c r="G32" s="227">
        <f>'Shanghai(FCL)'!J145</f>
        <v>44729</v>
      </c>
      <c r="H32" s="201">
        <f t="shared" ref="H32:H33" si="55">G32</f>
        <v>44729</v>
      </c>
      <c r="I32" s="200"/>
      <c r="J32" s="201"/>
      <c r="K32" s="264"/>
      <c r="L32" s="200"/>
      <c r="M32" s="212"/>
      <c r="N32" s="264"/>
      <c r="O32" s="200">
        <f>'Shanghai(FCL)'!R145</f>
        <v>44732</v>
      </c>
      <c r="P32" s="201">
        <f t="shared" ref="P32:P33" si="56">O32</f>
        <v>44732</v>
      </c>
      <c r="Q32" s="264">
        <f t="shared" si="54"/>
        <v>3</v>
      </c>
      <c r="R32" s="200"/>
      <c r="S32" s="201"/>
      <c r="T32" s="287"/>
      <c r="U32" s="200"/>
      <c r="V32" s="201"/>
      <c r="W32" s="287"/>
      <c r="X32" s="200">
        <f>O32+0</f>
        <v>44732</v>
      </c>
      <c r="Y32" s="201">
        <f t="shared" si="43"/>
        <v>44732</v>
      </c>
      <c r="Z32" s="200">
        <f t="shared" si="52"/>
        <v>44733</v>
      </c>
      <c r="AA32" s="201">
        <f>Z32</f>
        <v>44733</v>
      </c>
      <c r="AB32" s="266" t="s">
        <v>160</v>
      </c>
      <c r="AC32" s="170"/>
    </row>
    <row r="33" spans="1:29" s="280" customFormat="1" ht="16.5" customHeight="1">
      <c r="A33" s="320" t="str">
        <f>'Shanghai(FCL)'!A163</f>
        <v>GLORY SHENGDONG</v>
      </c>
      <c r="B33" s="272" t="str">
        <f>'Shanghai(FCL)'!B163</f>
        <v>2225E</v>
      </c>
      <c r="C33" s="200">
        <f>'Shanghai(FCL)'!C163</f>
        <v>44729</v>
      </c>
      <c r="D33" s="219">
        <f t="shared" ref="D33" si="57">C33</f>
        <v>44729</v>
      </c>
      <c r="E33" s="200">
        <f>'Shanghai(FCL)'!E163</f>
        <v>44728</v>
      </c>
      <c r="F33" s="201">
        <f t="shared" si="1"/>
        <v>44728</v>
      </c>
      <c r="G33" s="227">
        <f>'Shanghai(FCL)'!J163</f>
        <v>44731</v>
      </c>
      <c r="H33" s="201">
        <f t="shared" si="55"/>
        <v>44731</v>
      </c>
      <c r="I33" s="200"/>
      <c r="J33" s="201">
        <v>0</v>
      </c>
      <c r="K33" s="264">
        <v>0</v>
      </c>
      <c r="L33" s="200"/>
      <c r="M33" s="212">
        <v>0</v>
      </c>
      <c r="N33" s="264">
        <v>0</v>
      </c>
      <c r="O33" s="200">
        <f>'Shanghai(FCL)'!R163</f>
        <v>44734</v>
      </c>
      <c r="P33" s="201">
        <f t="shared" si="56"/>
        <v>44734</v>
      </c>
      <c r="Q33" s="264">
        <f t="shared" si="54"/>
        <v>3</v>
      </c>
      <c r="R33" s="200"/>
      <c r="S33" s="201"/>
      <c r="T33" s="287"/>
      <c r="U33" s="200"/>
      <c r="V33" s="201"/>
      <c r="W33" s="287"/>
      <c r="X33" s="226" t="s">
        <v>161</v>
      </c>
      <c r="Y33" s="201" t="str">
        <f t="shared" si="43"/>
        <v>---</v>
      </c>
      <c r="Z33" s="200">
        <f t="shared" si="52"/>
        <v>44735</v>
      </c>
      <c r="AA33" s="201">
        <f t="shared" ref="AA33" si="58">Z33</f>
        <v>44735</v>
      </c>
      <c r="AB33" s="266" t="s">
        <v>75</v>
      </c>
      <c r="AC33" s="170"/>
    </row>
    <row r="34" spans="1:29" s="280" customFormat="1" ht="16.5" customHeight="1">
      <c r="A34" s="320" t="str">
        <f>'Shanghai(FCL)'!A171</f>
        <v>GLORY SHANGHAI</v>
      </c>
      <c r="B34" s="272" t="str">
        <f>'Shanghai(FCL)'!B171</f>
        <v>2225E</v>
      </c>
      <c r="C34" s="200">
        <f>'Shanghai(FCL)'!C171</f>
        <v>44731</v>
      </c>
      <c r="D34" s="219">
        <f>C34</f>
        <v>44731</v>
      </c>
      <c r="E34" s="200">
        <f>'Shanghai(FCL)'!E171</f>
        <v>44730</v>
      </c>
      <c r="F34" s="201">
        <f t="shared" si="1"/>
        <v>44730</v>
      </c>
      <c r="G34" s="227">
        <f>'Shanghai(FCL)'!J171</f>
        <v>44733</v>
      </c>
      <c r="H34" s="201">
        <f>G34</f>
        <v>44733</v>
      </c>
      <c r="I34" s="200"/>
      <c r="J34" s="201"/>
      <c r="K34" s="264"/>
      <c r="L34" s="200"/>
      <c r="M34" s="212"/>
      <c r="N34" s="264"/>
      <c r="O34" s="200">
        <f>'Shanghai(FCL)'!R171</f>
        <v>44735</v>
      </c>
      <c r="P34" s="201">
        <f>O34</f>
        <v>44735</v>
      </c>
      <c r="Q34" s="264">
        <f t="shared" si="54"/>
        <v>2</v>
      </c>
      <c r="R34" s="200"/>
      <c r="S34" s="201"/>
      <c r="T34" s="287"/>
      <c r="U34" s="200"/>
      <c r="V34" s="201"/>
      <c r="W34" s="287"/>
      <c r="X34" s="200">
        <f>O34+0</f>
        <v>44735</v>
      </c>
      <c r="Y34" s="201">
        <f t="shared" si="43"/>
        <v>44735</v>
      </c>
      <c r="Z34" s="200">
        <f>O34+1</f>
        <v>44736</v>
      </c>
      <c r="AA34" s="201">
        <f>Z34</f>
        <v>44736</v>
      </c>
      <c r="AB34" s="266" t="s">
        <v>160</v>
      </c>
      <c r="AC34" s="170"/>
    </row>
    <row r="35" spans="1:29" s="280" customFormat="1" ht="16.5" customHeight="1">
      <c r="A35" s="320" t="str">
        <f>'Shanghai(FCL)'!A185</f>
        <v>CHUN JIN</v>
      </c>
      <c r="B35" s="272" t="str">
        <f>'Shanghai(FCL)'!B185</f>
        <v>2225E</v>
      </c>
      <c r="C35" s="200">
        <f>'Shanghai(FCL)'!C185</f>
        <v>44734</v>
      </c>
      <c r="D35" s="219">
        <f>C35</f>
        <v>44734</v>
      </c>
      <c r="E35" s="200">
        <f>'Shanghai(FCL)'!E185</f>
        <v>44733</v>
      </c>
      <c r="F35" s="201">
        <f t="shared" si="1"/>
        <v>44733</v>
      </c>
      <c r="G35" s="227">
        <f>'Shanghai(FCL)'!J185</f>
        <v>44736</v>
      </c>
      <c r="H35" s="201">
        <f t="shared" ref="H35:H36" si="59">G35</f>
        <v>44736</v>
      </c>
      <c r="I35" s="200"/>
      <c r="J35" s="201"/>
      <c r="K35" s="264"/>
      <c r="L35" s="200"/>
      <c r="M35" s="212"/>
      <c r="N35" s="264"/>
      <c r="O35" s="200">
        <f>'Shanghai(FCL)'!R185</f>
        <v>44739</v>
      </c>
      <c r="P35" s="201">
        <f t="shared" ref="P35:P36" si="60">O35</f>
        <v>44739</v>
      </c>
      <c r="Q35" s="264">
        <f t="shared" si="54"/>
        <v>3</v>
      </c>
      <c r="R35" s="200"/>
      <c r="S35" s="201"/>
      <c r="T35" s="287"/>
      <c r="U35" s="200"/>
      <c r="V35" s="201"/>
      <c r="W35" s="287"/>
      <c r="X35" s="200">
        <f>O35</f>
        <v>44739</v>
      </c>
      <c r="Y35" s="201">
        <f t="shared" si="43"/>
        <v>44739</v>
      </c>
      <c r="Z35" s="200">
        <f>O35+1</f>
        <v>44740</v>
      </c>
      <c r="AA35" s="201">
        <f>Z35</f>
        <v>44740</v>
      </c>
      <c r="AB35" s="266" t="s">
        <v>160</v>
      </c>
      <c r="AC35" s="170"/>
    </row>
    <row r="36" spans="1:29" s="280" customFormat="1" ht="16.5" customHeight="1">
      <c r="A36" s="320" t="str">
        <f>'Shanghai(FCL)'!A203</f>
        <v>JJ TOKYO</v>
      </c>
      <c r="B36" s="272" t="str">
        <f>'Shanghai(FCL)'!B203</f>
        <v>2226E</v>
      </c>
      <c r="C36" s="200">
        <f>'Shanghai(FCL)'!C203</f>
        <v>44736</v>
      </c>
      <c r="D36" s="219">
        <f t="shared" ref="D36" si="61">C36</f>
        <v>44736</v>
      </c>
      <c r="E36" s="200">
        <f>'Shanghai(FCL)'!E203</f>
        <v>44735</v>
      </c>
      <c r="F36" s="201">
        <f t="shared" si="1"/>
        <v>44735</v>
      </c>
      <c r="G36" s="227">
        <f>'Shanghai(FCL)'!J203</f>
        <v>44738</v>
      </c>
      <c r="H36" s="201">
        <f t="shared" si="59"/>
        <v>44738</v>
      </c>
      <c r="I36" s="200"/>
      <c r="J36" s="201">
        <v>0</v>
      </c>
      <c r="K36" s="264">
        <v>0</v>
      </c>
      <c r="L36" s="200"/>
      <c r="M36" s="212">
        <v>0</v>
      </c>
      <c r="N36" s="264">
        <v>0</v>
      </c>
      <c r="O36" s="200">
        <f>'Shanghai(FCL)'!R203</f>
        <v>44741</v>
      </c>
      <c r="P36" s="201">
        <f t="shared" si="60"/>
        <v>44741</v>
      </c>
      <c r="Q36" s="264">
        <f t="shared" si="54"/>
        <v>3</v>
      </c>
      <c r="R36" s="200"/>
      <c r="S36" s="201"/>
      <c r="T36" s="287"/>
      <c r="U36" s="200"/>
      <c r="V36" s="201"/>
      <c r="W36" s="287"/>
      <c r="X36" s="226" t="s">
        <v>161</v>
      </c>
      <c r="Y36" s="201" t="str">
        <f t="shared" si="43"/>
        <v>---</v>
      </c>
      <c r="Z36" s="200">
        <f>O36+1</f>
        <v>44742</v>
      </c>
      <c r="AA36" s="201">
        <f t="shared" ref="AA36" si="62">Z36</f>
        <v>44742</v>
      </c>
      <c r="AB36" s="266" t="s">
        <v>75</v>
      </c>
      <c r="AC36" s="170"/>
    </row>
    <row r="37" spans="1:29" s="280" customFormat="1" ht="16.5" customHeight="1">
      <c r="A37" s="320" t="str">
        <f>'Shanghai(FCL)'!A211</f>
        <v>GLORY SHANGHAI</v>
      </c>
      <c r="B37" s="272" t="str">
        <f>'Shanghai(FCL)'!B211</f>
        <v>2226E</v>
      </c>
      <c r="C37" s="200">
        <f>'Shanghai(FCL)'!C211</f>
        <v>44738</v>
      </c>
      <c r="D37" s="219">
        <f>C37</f>
        <v>44738</v>
      </c>
      <c r="E37" s="200">
        <f>'Shanghai(FCL)'!E211</f>
        <v>44737</v>
      </c>
      <c r="F37" s="201">
        <f t="shared" si="1"/>
        <v>44737</v>
      </c>
      <c r="G37" s="227">
        <f>'Shanghai(FCL)'!J211</f>
        <v>44740</v>
      </c>
      <c r="H37" s="201">
        <f>G37</f>
        <v>44740</v>
      </c>
      <c r="I37" s="200"/>
      <c r="J37" s="201"/>
      <c r="K37" s="264"/>
      <c r="L37" s="200"/>
      <c r="M37" s="212"/>
      <c r="N37" s="264"/>
      <c r="O37" s="200">
        <f>'Shanghai(FCL)'!R211</f>
        <v>44742</v>
      </c>
      <c r="P37" s="201">
        <f>O37</f>
        <v>44742</v>
      </c>
      <c r="Q37" s="264">
        <f t="shared" ref="Q37:Q39" si="63">IF(O37="CANCEL","",IF(O37=0,0,O37-$G37))</f>
        <v>2</v>
      </c>
      <c r="R37" s="200"/>
      <c r="S37" s="201"/>
      <c r="T37" s="287"/>
      <c r="U37" s="200"/>
      <c r="V37" s="201"/>
      <c r="W37" s="287"/>
      <c r="X37" s="200">
        <f>O37+0</f>
        <v>44742</v>
      </c>
      <c r="Y37" s="201">
        <f t="shared" si="43"/>
        <v>44742</v>
      </c>
      <c r="Z37" s="200">
        <f t="shared" ref="Z37:Z39" si="64">O37+1</f>
        <v>44743</v>
      </c>
      <c r="AA37" s="201">
        <f>Z37</f>
        <v>44743</v>
      </c>
      <c r="AB37" s="266" t="s">
        <v>160</v>
      </c>
      <c r="AC37" s="170"/>
    </row>
    <row r="38" spans="1:29" s="280" customFormat="1" ht="16.5" customHeight="1">
      <c r="A38" s="320" t="str">
        <f>'Shanghai(FCL)'!A225</f>
        <v>QIU JIN</v>
      </c>
      <c r="B38" s="272" t="str">
        <f>'Shanghai(FCL)'!B225</f>
        <v>2226E</v>
      </c>
      <c r="C38" s="200">
        <f>'Shanghai(FCL)'!C225</f>
        <v>44741</v>
      </c>
      <c r="D38" s="219">
        <f>C38</f>
        <v>44741</v>
      </c>
      <c r="E38" s="200">
        <f>'Shanghai(FCL)'!E225</f>
        <v>44740</v>
      </c>
      <c r="F38" s="201">
        <f t="shared" si="1"/>
        <v>44740</v>
      </c>
      <c r="G38" s="227">
        <f>'Shanghai(FCL)'!J225</f>
        <v>44743</v>
      </c>
      <c r="H38" s="201">
        <f t="shared" ref="H38:H39" si="65">G38</f>
        <v>44743</v>
      </c>
      <c r="I38" s="200"/>
      <c r="J38" s="201"/>
      <c r="K38" s="264"/>
      <c r="L38" s="200"/>
      <c r="M38" s="212"/>
      <c r="N38" s="264"/>
      <c r="O38" s="200">
        <f>'Shanghai(FCL)'!R225</f>
        <v>44746</v>
      </c>
      <c r="P38" s="201">
        <f t="shared" ref="P38:P39" si="66">O38</f>
        <v>44746</v>
      </c>
      <c r="Q38" s="264">
        <f t="shared" si="63"/>
        <v>3</v>
      </c>
      <c r="R38" s="200"/>
      <c r="S38" s="201"/>
      <c r="T38" s="287"/>
      <c r="U38" s="200"/>
      <c r="V38" s="201"/>
      <c r="W38" s="287"/>
      <c r="X38" s="200">
        <f>O38+0</f>
        <v>44746</v>
      </c>
      <c r="Y38" s="201">
        <f t="shared" si="43"/>
        <v>44746</v>
      </c>
      <c r="Z38" s="200">
        <f t="shared" si="64"/>
        <v>44747</v>
      </c>
      <c r="AA38" s="201">
        <f>Z38</f>
        <v>44747</v>
      </c>
      <c r="AB38" s="266" t="s">
        <v>160</v>
      </c>
      <c r="AC38" s="170"/>
    </row>
    <row r="39" spans="1:29" s="280" customFormat="1" ht="16.5" customHeight="1">
      <c r="A39" s="320" t="str">
        <f>'Shanghai(FCL)'!A243</f>
        <v>TBA</v>
      </c>
      <c r="B39" s="272">
        <f>'Shanghai(FCL)'!B243</f>
        <v>0</v>
      </c>
      <c r="C39" s="200">
        <f>'Shanghai(FCL)'!C243</f>
        <v>44743</v>
      </c>
      <c r="D39" s="219">
        <f t="shared" ref="D39" si="67">C39</f>
        <v>44743</v>
      </c>
      <c r="E39" s="200">
        <f>'Shanghai(FCL)'!E243</f>
        <v>44742</v>
      </c>
      <c r="F39" s="201">
        <f t="shared" si="1"/>
        <v>44742</v>
      </c>
      <c r="G39" s="227">
        <f>'Shanghai(FCL)'!J243</f>
        <v>44745</v>
      </c>
      <c r="H39" s="201">
        <f t="shared" si="65"/>
        <v>44745</v>
      </c>
      <c r="I39" s="200"/>
      <c r="J39" s="201">
        <v>0</v>
      </c>
      <c r="K39" s="264">
        <v>0</v>
      </c>
      <c r="L39" s="200"/>
      <c r="M39" s="212">
        <v>0</v>
      </c>
      <c r="N39" s="264">
        <v>0</v>
      </c>
      <c r="O39" s="200">
        <f>'Shanghai(FCL)'!R243</f>
        <v>44748</v>
      </c>
      <c r="P39" s="201">
        <f t="shared" si="66"/>
        <v>44748</v>
      </c>
      <c r="Q39" s="264">
        <f t="shared" si="63"/>
        <v>3</v>
      </c>
      <c r="R39" s="200"/>
      <c r="S39" s="201"/>
      <c r="T39" s="287"/>
      <c r="U39" s="200"/>
      <c r="V39" s="201"/>
      <c r="W39" s="287"/>
      <c r="X39" s="226" t="s">
        <v>161</v>
      </c>
      <c r="Y39" s="201" t="str">
        <f t="shared" si="43"/>
        <v>---</v>
      </c>
      <c r="Z39" s="200">
        <f t="shared" si="64"/>
        <v>44749</v>
      </c>
      <c r="AA39" s="201">
        <f t="shared" ref="AA39" si="68">Z39</f>
        <v>44749</v>
      </c>
      <c r="AB39" s="266" t="s">
        <v>75</v>
      </c>
      <c r="AC39" s="170"/>
    </row>
    <row r="40" spans="1:29" s="280" customFormat="1" ht="16.5" hidden="1" customHeight="1">
      <c r="A40" s="270">
        <f>'Shanghai(FCL)'!A251</f>
        <v>0</v>
      </c>
      <c r="B40" s="271">
        <f>'Shanghai(FCL)'!B251</f>
        <v>0</v>
      </c>
      <c r="C40" s="200">
        <f>'Shanghai(FCL)'!C251</f>
        <v>44745</v>
      </c>
      <c r="D40" s="219">
        <f>C40</f>
        <v>44745</v>
      </c>
      <c r="E40" s="200">
        <f>'Shanghai(FCL)'!E251</f>
        <v>44744</v>
      </c>
      <c r="F40" s="201">
        <f t="shared" ref="F40:F64" si="69">E40</f>
        <v>44744</v>
      </c>
      <c r="G40" s="227">
        <f>'Shanghai(FCL)'!J251</f>
        <v>44747</v>
      </c>
      <c r="H40" s="201">
        <f>G40</f>
        <v>44747</v>
      </c>
      <c r="I40" s="200"/>
      <c r="J40" s="201"/>
      <c r="K40" s="264"/>
      <c r="L40" s="200"/>
      <c r="M40" s="212"/>
      <c r="N40" s="264"/>
      <c r="O40" s="200">
        <f>'Shanghai(FCL)'!R251</f>
        <v>44749</v>
      </c>
      <c r="P40" s="201">
        <f>O40</f>
        <v>44749</v>
      </c>
      <c r="Q40" s="264">
        <f>IF(O40="CANCEL","",IF(O40=0,0,O40-$G40))</f>
        <v>2</v>
      </c>
      <c r="R40" s="200"/>
      <c r="S40" s="201"/>
      <c r="T40" s="287"/>
      <c r="U40" s="200"/>
      <c r="V40" s="201"/>
      <c r="W40" s="287"/>
      <c r="X40" s="200">
        <f>O40+0</f>
        <v>44749</v>
      </c>
      <c r="Y40" s="201">
        <f t="shared" ref="Y40:Y42" si="70">X40</f>
        <v>44749</v>
      </c>
      <c r="Z40" s="200">
        <f t="shared" ref="Z40" si="71">O40+1</f>
        <v>44750</v>
      </c>
      <c r="AA40" s="201">
        <f>Z40</f>
        <v>44750</v>
      </c>
      <c r="AB40" s="266" t="s">
        <v>160</v>
      </c>
      <c r="AC40" s="170"/>
    </row>
    <row r="41" spans="1:29" s="280" customFormat="1" ht="16.5" hidden="1" customHeight="1">
      <c r="A41" s="270">
        <f>'Shanghai(FCL)'!A266</f>
        <v>0</v>
      </c>
      <c r="B41" s="271">
        <f>'Shanghai(FCL)'!B266</f>
        <v>0</v>
      </c>
      <c r="C41" s="200">
        <f>'Shanghai(FCL)'!C266</f>
        <v>44748</v>
      </c>
      <c r="D41" s="219">
        <f>C41</f>
        <v>44748</v>
      </c>
      <c r="E41" s="200">
        <f>'Shanghai(FCL)'!E266</f>
        <v>44747</v>
      </c>
      <c r="F41" s="201">
        <f t="shared" si="69"/>
        <v>44747</v>
      </c>
      <c r="G41" s="227">
        <f>'Shanghai(FCL)'!J266</f>
        <v>44750</v>
      </c>
      <c r="H41" s="201">
        <f t="shared" ref="H41:H42" si="72">G41</f>
        <v>44750</v>
      </c>
      <c r="I41" s="200"/>
      <c r="J41" s="201"/>
      <c r="K41" s="264"/>
      <c r="L41" s="200"/>
      <c r="M41" s="212"/>
      <c r="N41" s="264"/>
      <c r="O41" s="200">
        <f>'Shanghai(FCL)'!R266</f>
        <v>44753</v>
      </c>
      <c r="P41" s="201">
        <f t="shared" ref="P41:P42" si="73">O41</f>
        <v>44753</v>
      </c>
      <c r="Q41" s="264">
        <f>IF(O41="CANCEL","",IF(O41=0,0,O41-$G41))</f>
        <v>3</v>
      </c>
      <c r="R41" s="200"/>
      <c r="S41" s="201"/>
      <c r="T41" s="287"/>
      <c r="U41" s="200"/>
      <c r="V41" s="201"/>
      <c r="W41" s="287"/>
      <c r="X41" s="200">
        <f>O41+0</f>
        <v>44753</v>
      </c>
      <c r="Y41" s="201">
        <f t="shared" si="70"/>
        <v>44753</v>
      </c>
      <c r="Z41" s="200">
        <f>O41+1</f>
        <v>44754</v>
      </c>
      <c r="AA41" s="201">
        <f>Z41</f>
        <v>44754</v>
      </c>
      <c r="AB41" s="266" t="s">
        <v>160</v>
      </c>
      <c r="AC41" s="170"/>
    </row>
    <row r="42" spans="1:29" s="280" customFormat="1" ht="16.5" hidden="1" customHeight="1">
      <c r="A42" s="274">
        <f>'Shanghai(FCL)'!A284</f>
        <v>0</v>
      </c>
      <c r="B42" s="275">
        <f>'Shanghai(FCL)'!B284</f>
        <v>0</v>
      </c>
      <c r="C42" s="237">
        <f>'Shanghai(FCL)'!C284</f>
        <v>44750</v>
      </c>
      <c r="D42" s="245">
        <f t="shared" ref="D42" si="74">C42</f>
        <v>44750</v>
      </c>
      <c r="E42" s="237">
        <f>'Shanghai(FCL)'!E284</f>
        <v>44749</v>
      </c>
      <c r="F42" s="236">
        <f t="shared" si="69"/>
        <v>44749</v>
      </c>
      <c r="G42" s="238">
        <f>'Shanghai(FCL)'!J284</f>
        <v>44752</v>
      </c>
      <c r="H42" s="236">
        <f t="shared" si="72"/>
        <v>44752</v>
      </c>
      <c r="I42" s="237"/>
      <c r="J42" s="236">
        <v>0</v>
      </c>
      <c r="K42" s="281">
        <v>0</v>
      </c>
      <c r="L42" s="237"/>
      <c r="M42" s="241">
        <v>0</v>
      </c>
      <c r="N42" s="281">
        <v>0</v>
      </c>
      <c r="O42" s="237">
        <f>'Shanghai(FCL)'!R284</f>
        <v>44755</v>
      </c>
      <c r="P42" s="236">
        <f t="shared" si="73"/>
        <v>44755</v>
      </c>
      <c r="Q42" s="281">
        <f>IF(O42="CANCEL","",IF(O42=0,0,O42-$G42))</f>
        <v>3</v>
      </c>
      <c r="R42" s="237"/>
      <c r="S42" s="236"/>
      <c r="T42" s="288"/>
      <c r="U42" s="237"/>
      <c r="V42" s="236"/>
      <c r="W42" s="288"/>
      <c r="X42" s="248" t="s">
        <v>161</v>
      </c>
      <c r="Y42" s="236" t="str">
        <f t="shared" si="70"/>
        <v>---</v>
      </c>
      <c r="Z42" s="237">
        <f>O42+1</f>
        <v>44756</v>
      </c>
      <c r="AA42" s="236">
        <f>Z42</f>
        <v>44756</v>
      </c>
      <c r="AB42" s="289" t="s">
        <v>75</v>
      </c>
      <c r="AC42" s="277"/>
    </row>
    <row r="43" spans="1:29" s="199" customFormat="1" ht="17.5" customHeight="1">
      <c r="A43" s="273" t="str">
        <f>'Shanghai(FCL)'!A52</f>
        <v>SU ZHOU HAO(KOBE)</v>
      </c>
      <c r="B43" s="466" t="str">
        <f>'Shanghai(FCL)'!B52</f>
        <v>2963</v>
      </c>
      <c r="C43" s="175">
        <f>'Shanghai(FCL)'!C52</f>
        <v>44711</v>
      </c>
      <c r="D43" s="232">
        <f>C43</f>
        <v>44711</v>
      </c>
      <c r="E43" s="175">
        <f>'Shanghai(FCL)'!E52</f>
        <v>44711</v>
      </c>
      <c r="F43" s="166">
        <f t="shared" si="69"/>
        <v>44711</v>
      </c>
      <c r="G43" s="230">
        <f>'Shanghai(FCL)'!J52</f>
        <v>44712</v>
      </c>
      <c r="H43" s="166">
        <f>G43</f>
        <v>44712</v>
      </c>
      <c r="I43" s="175"/>
      <c r="J43" s="166"/>
      <c r="K43" s="284">
        <v>0</v>
      </c>
      <c r="L43" s="175"/>
      <c r="M43" s="218"/>
      <c r="N43" s="284">
        <v>0</v>
      </c>
      <c r="O43" s="175"/>
      <c r="P43" s="166"/>
      <c r="Q43" s="284"/>
      <c r="R43" s="175" t="str">
        <f>'Shanghai(FCL)'!U52</f>
        <v/>
      </c>
      <c r="S43" s="166" t="str">
        <f t="shared" ref="S43:S48" si="75">R43</f>
        <v/>
      </c>
      <c r="T43" s="284" t="str">
        <f t="shared" ref="T43:T48" si="76">IF(R43="","",R43-$G43)</f>
        <v/>
      </c>
      <c r="U43" s="175">
        <f>'Shanghai(FCL)'!X52</f>
        <v>44714</v>
      </c>
      <c r="V43" s="166">
        <f>U43</f>
        <v>44714</v>
      </c>
      <c r="W43" s="287">
        <f>IF(U43="","",U43-$G43)</f>
        <v>2</v>
      </c>
      <c r="X43" s="200">
        <f>IF(R43="",U43,R43)</f>
        <v>44714</v>
      </c>
      <c r="Y43" s="166">
        <f t="shared" si="43"/>
        <v>44714</v>
      </c>
      <c r="Z43" s="175">
        <f>X43+1</f>
        <v>44715</v>
      </c>
      <c r="AA43" s="166">
        <f t="shared" ref="AA43:AA53" si="77">Z43</f>
        <v>44715</v>
      </c>
      <c r="AB43" s="290" t="s">
        <v>155</v>
      </c>
      <c r="AC43" s="176"/>
    </row>
    <row r="44" spans="1:29" s="199" customFormat="1" ht="16.5" customHeight="1">
      <c r="A44" s="270" t="str">
        <f>'Shanghai(FCL)'!A56</f>
        <v>JJ NAGOYA</v>
      </c>
      <c r="B44" s="272" t="str">
        <f>'Shanghai(FCL)'!B56</f>
        <v>2222E</v>
      </c>
      <c r="C44" s="200">
        <f>'Shanghai(FCL)'!C56</f>
        <v>44710</v>
      </c>
      <c r="D44" s="219">
        <f>C44</f>
        <v>44710</v>
      </c>
      <c r="E44" s="200">
        <f>'Shanghai(FCL)'!E56</f>
        <v>44709</v>
      </c>
      <c r="F44" s="201">
        <f t="shared" si="69"/>
        <v>44709</v>
      </c>
      <c r="G44" s="227">
        <f>'Shanghai(FCL)'!J56</f>
        <v>44712</v>
      </c>
      <c r="H44" s="201">
        <f>G44</f>
        <v>44712</v>
      </c>
      <c r="I44" s="200"/>
      <c r="J44" s="201"/>
      <c r="K44" s="264">
        <v>0</v>
      </c>
      <c r="L44" s="200"/>
      <c r="M44" s="212"/>
      <c r="N44" s="264">
        <v>0</v>
      </c>
      <c r="O44" s="200"/>
      <c r="P44" s="201">
        <v>0</v>
      </c>
      <c r="Q44" s="264">
        <v>0</v>
      </c>
      <c r="R44" s="200">
        <f>'Shanghai(FCL)'!U56</f>
        <v>44714</v>
      </c>
      <c r="S44" s="201">
        <f t="shared" si="75"/>
        <v>44714</v>
      </c>
      <c r="T44" s="264">
        <f t="shared" si="76"/>
        <v>2</v>
      </c>
      <c r="U44" s="200"/>
      <c r="V44" s="201"/>
      <c r="W44" s="287"/>
      <c r="X44" s="200">
        <f>R44+0</f>
        <v>44714</v>
      </c>
      <c r="Y44" s="201">
        <f t="shared" si="43"/>
        <v>44714</v>
      </c>
      <c r="Z44" s="200">
        <f>R44+1</f>
        <v>44715</v>
      </c>
      <c r="AA44" s="201">
        <f t="shared" si="77"/>
        <v>44715</v>
      </c>
      <c r="AB44" s="279" t="s">
        <v>160</v>
      </c>
      <c r="AC44" s="169"/>
    </row>
    <row r="45" spans="1:29" s="199" customFormat="1" ht="16.5" customHeight="1">
      <c r="A45" s="250" t="str">
        <f>'Shanghai(FCL)'!A68</f>
        <v>CHUN JIN</v>
      </c>
      <c r="B45" s="272" t="str">
        <f>'Shanghai(FCL)'!B68</f>
        <v>2222E</v>
      </c>
      <c r="C45" s="200">
        <f>'Shanghai(FCL)'!C68</f>
        <v>44713</v>
      </c>
      <c r="D45" s="232">
        <f>C45</f>
        <v>44713</v>
      </c>
      <c r="E45" s="200">
        <f>'Shanghai(FCL)'!E68</f>
        <v>44712</v>
      </c>
      <c r="F45" s="166">
        <f t="shared" si="69"/>
        <v>44712</v>
      </c>
      <c r="G45" s="227">
        <f>'Shanghai(FCL)'!J68</f>
        <v>44715</v>
      </c>
      <c r="H45" s="166">
        <f>G45</f>
        <v>44715</v>
      </c>
      <c r="I45" s="175"/>
      <c r="J45" s="166"/>
      <c r="K45" s="284"/>
      <c r="L45" s="175"/>
      <c r="M45" s="218"/>
      <c r="N45" s="284"/>
      <c r="O45" s="175"/>
      <c r="P45" s="166"/>
      <c r="Q45" s="284"/>
      <c r="R45" s="200">
        <f>'Shanghai(FCL)'!U68</f>
        <v>44718</v>
      </c>
      <c r="S45" s="166">
        <f t="shared" si="75"/>
        <v>44718</v>
      </c>
      <c r="T45" s="264">
        <f t="shared" si="76"/>
        <v>3</v>
      </c>
      <c r="U45" s="175"/>
      <c r="V45" s="166"/>
      <c r="W45" s="285"/>
      <c r="X45" s="175">
        <f>R45+0</f>
        <v>44718</v>
      </c>
      <c r="Y45" s="166">
        <f t="shared" si="43"/>
        <v>44718</v>
      </c>
      <c r="Z45" s="200">
        <f>R45+1</f>
        <v>44719</v>
      </c>
      <c r="AA45" s="166">
        <f t="shared" si="77"/>
        <v>44719</v>
      </c>
      <c r="AB45" s="290" t="s">
        <v>160</v>
      </c>
      <c r="AC45" s="176"/>
    </row>
    <row r="46" spans="1:29" s="199" customFormat="1" ht="16.5" customHeight="1">
      <c r="A46" s="320" t="str">
        <f>'Shanghai(FCL)'!A72</f>
        <v>XIN JIAN ZHEN(OSAKA)</v>
      </c>
      <c r="B46" s="272" t="str">
        <f>'Shanghai(FCL)'!B72</f>
        <v>2849</v>
      </c>
      <c r="C46" s="200">
        <f>'Shanghai(FCL)'!C72</f>
        <v>44715</v>
      </c>
      <c r="D46" s="219">
        <f>C46</f>
        <v>44715</v>
      </c>
      <c r="E46" s="200">
        <f>'Shanghai(FCL)'!E72</f>
        <v>44715</v>
      </c>
      <c r="F46" s="201">
        <f t="shared" si="69"/>
        <v>44715</v>
      </c>
      <c r="G46" s="227">
        <f>'Shanghai(FCL)'!J72</f>
        <v>44716</v>
      </c>
      <c r="H46" s="201">
        <f>G46</f>
        <v>44716</v>
      </c>
      <c r="I46" s="200"/>
      <c r="J46" s="201"/>
      <c r="K46" s="264">
        <v>0</v>
      </c>
      <c r="L46" s="200"/>
      <c r="M46" s="212"/>
      <c r="N46" s="264">
        <v>0</v>
      </c>
      <c r="O46" s="200"/>
      <c r="P46" s="201">
        <v>0</v>
      </c>
      <c r="Q46" s="291"/>
      <c r="R46" s="200">
        <f>'Shanghai(FCL)'!U72</f>
        <v>44718</v>
      </c>
      <c r="S46" s="201">
        <f t="shared" si="75"/>
        <v>44718</v>
      </c>
      <c r="T46" s="264">
        <f t="shared" si="76"/>
        <v>2</v>
      </c>
      <c r="U46" s="175" t="str">
        <f>'Shanghai(FCL)'!X72</f>
        <v/>
      </c>
      <c r="V46" s="166" t="str">
        <f>U46</f>
        <v/>
      </c>
      <c r="W46" s="287" t="str">
        <f>IF(U46="","",U46-$G46)</f>
        <v/>
      </c>
      <c r="X46" s="200">
        <f>IF(R46="",U46,R46)</f>
        <v>44718</v>
      </c>
      <c r="Y46" s="201">
        <f t="shared" si="43"/>
        <v>44718</v>
      </c>
      <c r="Z46" s="200">
        <f>X46+1</f>
        <v>44719</v>
      </c>
      <c r="AA46" s="201">
        <f t="shared" si="77"/>
        <v>44719</v>
      </c>
      <c r="AB46" s="279" t="s">
        <v>155</v>
      </c>
      <c r="AC46" s="169"/>
    </row>
    <row r="47" spans="1:29" s="199" customFormat="1" ht="16.5" customHeight="1">
      <c r="A47" s="224" t="str">
        <f>'Shanghai(FCL)'!A84</f>
        <v>MILD JAZZ</v>
      </c>
      <c r="B47" s="272" t="str">
        <f>'Shanghai(FCL)'!B84</f>
        <v>2222E</v>
      </c>
      <c r="C47" s="200">
        <f>'Shanghai(FCL)'!C84</f>
        <v>44715</v>
      </c>
      <c r="D47" s="219">
        <f>C47</f>
        <v>44715</v>
      </c>
      <c r="E47" s="200">
        <f>'Shanghai(FCL)'!E84</f>
        <v>44714</v>
      </c>
      <c r="F47" s="201">
        <f t="shared" si="69"/>
        <v>44714</v>
      </c>
      <c r="G47" s="227">
        <f>'Shanghai(FCL)'!J84</f>
        <v>44717</v>
      </c>
      <c r="H47" s="201">
        <f>G47</f>
        <v>44717</v>
      </c>
      <c r="I47" s="200"/>
      <c r="J47" s="201">
        <v>0</v>
      </c>
      <c r="K47" s="264">
        <v>0</v>
      </c>
      <c r="L47" s="200"/>
      <c r="M47" s="212">
        <v>0</v>
      </c>
      <c r="N47" s="264">
        <v>0</v>
      </c>
      <c r="O47" s="200"/>
      <c r="P47" s="201"/>
      <c r="Q47" s="264"/>
      <c r="R47" s="200">
        <f>'Shanghai(FCL)'!U84</f>
        <v>44719</v>
      </c>
      <c r="S47" s="201">
        <f t="shared" si="75"/>
        <v>44719</v>
      </c>
      <c r="T47" s="264">
        <f t="shared" si="76"/>
        <v>2</v>
      </c>
      <c r="U47" s="265"/>
      <c r="V47" s="212">
        <f>U47</f>
        <v>0</v>
      </c>
      <c r="W47" s="287"/>
      <c r="X47" s="200">
        <f>R47+0</f>
        <v>44719</v>
      </c>
      <c r="Y47" s="201">
        <f t="shared" si="43"/>
        <v>44719</v>
      </c>
      <c r="Z47" s="200">
        <f>R47+1</f>
        <v>44720</v>
      </c>
      <c r="AA47" s="201">
        <f t="shared" si="77"/>
        <v>44720</v>
      </c>
      <c r="AB47" s="279" t="s">
        <v>160</v>
      </c>
      <c r="AC47" s="169"/>
    </row>
    <row r="48" spans="1:29" s="199" customFormat="1" ht="16.5" customHeight="1">
      <c r="A48" s="321" t="str">
        <f>'Shanghai(FCL)'!A92</f>
        <v>SU ZHOU HAO(OSAKA)</v>
      </c>
      <c r="B48" s="271" t="str">
        <f>'Shanghai(FCL)'!B92</f>
        <v>2965</v>
      </c>
      <c r="C48" s="175">
        <f>'Shanghai(FCL)'!C92</f>
        <v>44718</v>
      </c>
      <c r="D48" s="232">
        <f t="shared" ref="D48:D50" si="78">C48</f>
        <v>44718</v>
      </c>
      <c r="E48" s="175">
        <f>'Shanghai(FCL)'!E92</f>
        <v>44718</v>
      </c>
      <c r="F48" s="166">
        <f t="shared" si="69"/>
        <v>44718</v>
      </c>
      <c r="G48" s="230">
        <f>'Shanghai(FCL)'!J92</f>
        <v>44719</v>
      </c>
      <c r="H48" s="166">
        <f t="shared" ref="H48:H50" si="79">G48</f>
        <v>44719</v>
      </c>
      <c r="I48" s="175"/>
      <c r="J48" s="166"/>
      <c r="K48" s="284"/>
      <c r="L48" s="175"/>
      <c r="M48" s="218"/>
      <c r="N48" s="284"/>
      <c r="O48" s="175"/>
      <c r="P48" s="166"/>
      <c r="Q48" s="284"/>
      <c r="R48" s="175">
        <f>'Shanghai(FCL)'!U92</f>
        <v>44721</v>
      </c>
      <c r="S48" s="166">
        <f t="shared" si="75"/>
        <v>44721</v>
      </c>
      <c r="T48" s="264">
        <f t="shared" si="76"/>
        <v>2</v>
      </c>
      <c r="U48" s="175" t="str">
        <f>'Shanghai(FCL)'!X92</f>
        <v/>
      </c>
      <c r="V48" s="201" t="str">
        <f>U48</f>
        <v/>
      </c>
      <c r="W48" s="264" t="str">
        <f>IF(U48="","",U48-$G48)</f>
        <v/>
      </c>
      <c r="X48" s="200">
        <f>IF(R48="",U48,R48)</f>
        <v>44721</v>
      </c>
      <c r="Y48" s="166">
        <f t="shared" si="43"/>
        <v>44721</v>
      </c>
      <c r="Z48" s="200">
        <f>IF(R48="",U48+1,R48+1)</f>
        <v>44722</v>
      </c>
      <c r="AA48" s="166">
        <f t="shared" si="77"/>
        <v>44722</v>
      </c>
      <c r="AB48" s="290" t="s">
        <v>155</v>
      </c>
      <c r="AC48" s="176"/>
    </row>
    <row r="49" spans="1:29" s="199" customFormat="1" ht="16.5" customHeight="1">
      <c r="A49" s="320" t="str">
        <f>'Shanghai(FCL)'!A96</f>
        <v>JJ NAGOYA</v>
      </c>
      <c r="B49" s="271" t="str">
        <f>'Shanghai(FCL)'!B96</f>
        <v>2223E</v>
      </c>
      <c r="C49" s="175">
        <f>'Shanghai(FCL)'!C96</f>
        <v>44717</v>
      </c>
      <c r="D49" s="219">
        <f t="shared" si="78"/>
        <v>44717</v>
      </c>
      <c r="E49" s="175">
        <f>'Shanghai(FCL)'!E96</f>
        <v>44716</v>
      </c>
      <c r="F49" s="201">
        <f t="shared" si="69"/>
        <v>44716</v>
      </c>
      <c r="G49" s="230">
        <f>'Shanghai(FCL)'!J96</f>
        <v>44719</v>
      </c>
      <c r="H49" s="201">
        <f t="shared" si="79"/>
        <v>44719</v>
      </c>
      <c r="I49" s="200"/>
      <c r="J49" s="201"/>
      <c r="K49" s="264">
        <v>0</v>
      </c>
      <c r="L49" s="200"/>
      <c r="M49" s="212"/>
      <c r="N49" s="264">
        <v>0</v>
      </c>
      <c r="O49" s="200"/>
      <c r="P49" s="201">
        <v>0</v>
      </c>
      <c r="Q49" s="264">
        <v>0</v>
      </c>
      <c r="R49" s="175">
        <f>'Shanghai(FCL)'!U96</f>
        <v>44721</v>
      </c>
      <c r="S49" s="201">
        <f t="shared" ref="S49:S50" si="80">R49</f>
        <v>44721</v>
      </c>
      <c r="T49" s="264">
        <f>IF(R49="CANCEL","",IF(R49=0,0,R49-$G49))</f>
        <v>2</v>
      </c>
      <c r="U49" s="200"/>
      <c r="V49" s="201"/>
      <c r="W49" s="287"/>
      <c r="X49" s="200">
        <f t="shared" ref="X49" si="81">R49+0</f>
        <v>44721</v>
      </c>
      <c r="Y49" s="201">
        <f t="shared" si="43"/>
        <v>44721</v>
      </c>
      <c r="Z49" s="200">
        <f>X49+1</f>
        <v>44722</v>
      </c>
      <c r="AA49" s="201">
        <f t="shared" si="77"/>
        <v>44722</v>
      </c>
      <c r="AB49" s="279" t="s">
        <v>160</v>
      </c>
      <c r="AC49" s="169"/>
    </row>
    <row r="50" spans="1:29" s="199" customFormat="1" ht="16.5" customHeight="1">
      <c r="A50" s="320" t="str">
        <f>'Shanghai(FCL)'!A108</f>
        <v>QIU JIN</v>
      </c>
      <c r="B50" s="271" t="str">
        <f>'Shanghai(FCL)'!B108</f>
        <v>2223E</v>
      </c>
      <c r="C50" s="175">
        <f>'Shanghai(FCL)'!C108</f>
        <v>44720</v>
      </c>
      <c r="D50" s="219">
        <f t="shared" si="78"/>
        <v>44720</v>
      </c>
      <c r="E50" s="175">
        <f>'Shanghai(FCL)'!E108</f>
        <v>44719</v>
      </c>
      <c r="F50" s="201">
        <f t="shared" si="69"/>
        <v>44719</v>
      </c>
      <c r="G50" s="230">
        <f>'Shanghai(FCL)'!J108</f>
        <v>44722</v>
      </c>
      <c r="H50" s="201">
        <f t="shared" si="79"/>
        <v>44722</v>
      </c>
      <c r="I50" s="200"/>
      <c r="J50" s="201"/>
      <c r="K50" s="264">
        <v>0</v>
      </c>
      <c r="L50" s="200"/>
      <c r="M50" s="212"/>
      <c r="N50" s="264">
        <v>0</v>
      </c>
      <c r="O50" s="200"/>
      <c r="P50" s="201">
        <v>0</v>
      </c>
      <c r="Q50" s="264">
        <v>0</v>
      </c>
      <c r="R50" s="175">
        <f>'Shanghai(FCL)'!U108</f>
        <v>44725</v>
      </c>
      <c r="S50" s="201">
        <f t="shared" si="80"/>
        <v>44725</v>
      </c>
      <c r="T50" s="264">
        <f>IF(R50="CANCEL","",IF(R50=0,0,R50-$G50))</f>
        <v>3</v>
      </c>
      <c r="U50" s="175"/>
      <c r="V50" s="166"/>
      <c r="W50" s="285"/>
      <c r="X50" s="175">
        <f>R50+0</f>
        <v>44725</v>
      </c>
      <c r="Y50" s="166">
        <f t="shared" si="43"/>
        <v>44725</v>
      </c>
      <c r="Z50" s="200">
        <f>R50+1</f>
        <v>44726</v>
      </c>
      <c r="AA50" s="166">
        <f t="shared" si="77"/>
        <v>44726</v>
      </c>
      <c r="AB50" s="290" t="s">
        <v>160</v>
      </c>
      <c r="AC50" s="176"/>
    </row>
    <row r="51" spans="1:29" s="198" customFormat="1" ht="16.5" customHeight="1">
      <c r="A51" s="320" t="str">
        <f>'Shanghai(FCL)'!A112</f>
        <v>XIN JIAN ZHEN(KOBE)</v>
      </c>
      <c r="B51" s="271" t="str">
        <f>'Shanghai(FCL)'!B112</f>
        <v>2851</v>
      </c>
      <c r="C51" s="175">
        <f>'Shanghai(FCL)'!C112</f>
        <v>44722</v>
      </c>
      <c r="D51" s="219">
        <f t="shared" ref="D51:D53" si="82">C51</f>
        <v>44722</v>
      </c>
      <c r="E51" s="175">
        <f>'Shanghai(FCL)'!E112</f>
        <v>44722</v>
      </c>
      <c r="F51" s="201">
        <f t="shared" si="69"/>
        <v>44722</v>
      </c>
      <c r="G51" s="230">
        <f>'Shanghai(FCL)'!J112</f>
        <v>44723</v>
      </c>
      <c r="H51" s="201">
        <f t="shared" ref="H51:H55" si="83">G51</f>
        <v>44723</v>
      </c>
      <c r="I51" s="200"/>
      <c r="J51" s="201"/>
      <c r="K51" s="264">
        <v>0</v>
      </c>
      <c r="L51" s="200"/>
      <c r="M51" s="212"/>
      <c r="N51" s="264">
        <v>0</v>
      </c>
      <c r="O51" s="200"/>
      <c r="P51" s="201">
        <v>0</v>
      </c>
      <c r="Q51" s="291"/>
      <c r="R51" s="175" t="str">
        <f>'Shanghai(FCL)'!U112</f>
        <v/>
      </c>
      <c r="S51" s="201" t="str">
        <f>R51</f>
        <v/>
      </c>
      <c r="T51" s="264" t="str">
        <f>IF(R51="","",R51-$G51)</f>
        <v/>
      </c>
      <c r="U51" s="175">
        <f>'Shanghai(FCL)'!X112</f>
        <v>44725</v>
      </c>
      <c r="V51" s="201">
        <f t="shared" ref="V51" si="84">U51</f>
        <v>44725</v>
      </c>
      <c r="W51" s="264">
        <f>IF(U51="","",U51-$G51)</f>
        <v>2</v>
      </c>
      <c r="X51" s="200">
        <f>IF(R51="",U51,R51)</f>
        <v>44725</v>
      </c>
      <c r="Y51" s="201">
        <f t="shared" si="43"/>
        <v>44725</v>
      </c>
      <c r="Z51" s="200">
        <f>X51+1</f>
        <v>44726</v>
      </c>
      <c r="AA51" s="201">
        <f t="shared" si="77"/>
        <v>44726</v>
      </c>
      <c r="AB51" s="279" t="s">
        <v>155</v>
      </c>
      <c r="AC51" s="169"/>
    </row>
    <row r="52" spans="1:29" s="199" customFormat="1" ht="16.5" customHeight="1">
      <c r="A52" s="320" t="str">
        <f>'Shanghai(FCL)'!A124</f>
        <v>MILD JAZZ</v>
      </c>
      <c r="B52" s="271" t="str">
        <f>'Shanghai(FCL)'!B124</f>
        <v>2223E</v>
      </c>
      <c r="C52" s="175">
        <f>'Shanghai(FCL)'!C124</f>
        <v>44722</v>
      </c>
      <c r="D52" s="219">
        <f t="shared" si="82"/>
        <v>44722</v>
      </c>
      <c r="E52" s="175">
        <f>'Shanghai(FCL)'!E124</f>
        <v>44721</v>
      </c>
      <c r="F52" s="201">
        <f t="shared" si="69"/>
        <v>44721</v>
      </c>
      <c r="G52" s="230">
        <f>'Shanghai(FCL)'!J124</f>
        <v>44724</v>
      </c>
      <c r="H52" s="201">
        <f t="shared" si="83"/>
        <v>44724</v>
      </c>
      <c r="I52" s="200"/>
      <c r="J52" s="201">
        <v>0</v>
      </c>
      <c r="K52" s="264">
        <v>0</v>
      </c>
      <c r="L52" s="200"/>
      <c r="M52" s="212">
        <v>0</v>
      </c>
      <c r="N52" s="264">
        <v>0</v>
      </c>
      <c r="O52" s="200"/>
      <c r="P52" s="201"/>
      <c r="Q52" s="264"/>
      <c r="R52" s="175">
        <f>'Shanghai(FCL)'!U124</f>
        <v>44726</v>
      </c>
      <c r="S52" s="201">
        <f>R52</f>
        <v>44726</v>
      </c>
      <c r="T52" s="264">
        <f>IF(R52="CANCEL","",IF(R52=0,0,R52-$G52))</f>
        <v>2</v>
      </c>
      <c r="U52" s="265"/>
      <c r="V52" s="212">
        <f>U52</f>
        <v>0</v>
      </c>
      <c r="W52" s="287">
        <f>IF(U52="CANCEL","",IF(U52=0,0,U52-$G52))</f>
        <v>0</v>
      </c>
      <c r="X52" s="200">
        <f>R52+0</f>
        <v>44726</v>
      </c>
      <c r="Y52" s="201">
        <f t="shared" si="43"/>
        <v>44726</v>
      </c>
      <c r="Z52" s="200">
        <f>R52+1</f>
        <v>44727</v>
      </c>
      <c r="AA52" s="201">
        <f t="shared" si="77"/>
        <v>44727</v>
      </c>
      <c r="AB52" s="279" t="s">
        <v>160</v>
      </c>
      <c r="AC52" s="169"/>
    </row>
    <row r="53" spans="1:29" s="199" customFormat="1" ht="16.5" customHeight="1">
      <c r="A53" s="320" t="str">
        <f>'Shanghai(FCL)'!A132</f>
        <v>SU ZHOU HAO(KOBE)</v>
      </c>
      <c r="B53" s="271" t="str">
        <f>'Shanghai(FCL)'!B132</f>
        <v>2967</v>
      </c>
      <c r="C53" s="175">
        <f>'Shanghai(FCL)'!C132</f>
        <v>44725</v>
      </c>
      <c r="D53" s="219">
        <f t="shared" si="82"/>
        <v>44725</v>
      </c>
      <c r="E53" s="175">
        <f>'Shanghai(FCL)'!E132</f>
        <v>44725</v>
      </c>
      <c r="F53" s="201">
        <f t="shared" si="69"/>
        <v>44725</v>
      </c>
      <c r="G53" s="230">
        <f>'Shanghai(FCL)'!J132</f>
        <v>44726</v>
      </c>
      <c r="H53" s="201">
        <f t="shared" si="83"/>
        <v>44726</v>
      </c>
      <c r="I53" s="200"/>
      <c r="J53" s="201"/>
      <c r="K53" s="264">
        <v>0</v>
      </c>
      <c r="L53" s="200"/>
      <c r="M53" s="212"/>
      <c r="N53" s="264">
        <v>0</v>
      </c>
      <c r="O53" s="200"/>
      <c r="P53" s="201"/>
      <c r="Q53" s="264"/>
      <c r="R53" s="175" t="str">
        <f>'Shanghai(FCL)'!U132</f>
        <v/>
      </c>
      <c r="S53" s="201" t="str">
        <f>R53</f>
        <v/>
      </c>
      <c r="T53" s="264" t="str">
        <f>IF(R53="","",R53-$G53)</f>
        <v/>
      </c>
      <c r="U53" s="200">
        <f>'Shanghai(FCL)'!X132</f>
        <v>44728</v>
      </c>
      <c r="V53" s="201">
        <f>U53</f>
        <v>44728</v>
      </c>
      <c r="W53" s="287">
        <f>IF(U53="","",U53-$G53)</f>
        <v>2</v>
      </c>
      <c r="X53" s="200">
        <f>IF(R53="",U53,R53)</f>
        <v>44728</v>
      </c>
      <c r="Y53" s="201">
        <f t="shared" si="43"/>
        <v>44728</v>
      </c>
      <c r="Z53" s="175">
        <f>IF(R53="",U53+1,R53+1)</f>
        <v>44729</v>
      </c>
      <c r="AA53" s="201">
        <f t="shared" si="77"/>
        <v>44729</v>
      </c>
      <c r="AB53" s="279" t="s">
        <v>155</v>
      </c>
      <c r="AC53" s="169"/>
    </row>
    <row r="54" spans="1:29" s="199" customFormat="1" ht="16.5" customHeight="1">
      <c r="A54" s="320" t="str">
        <f>'Shanghai(FCL)'!A136</f>
        <v>JJ NAGOYA</v>
      </c>
      <c r="B54" s="271" t="str">
        <f>'Shanghai(FCL)'!B136</f>
        <v>2224E</v>
      </c>
      <c r="C54" s="175">
        <f>'Shanghai(FCL)'!C136</f>
        <v>44724</v>
      </c>
      <c r="D54" s="219">
        <f t="shared" ref="D54" si="85">C54</f>
        <v>44724</v>
      </c>
      <c r="E54" s="175">
        <f>'Shanghai(FCL)'!E136</f>
        <v>44723</v>
      </c>
      <c r="F54" s="201">
        <f t="shared" si="69"/>
        <v>44723</v>
      </c>
      <c r="G54" s="230">
        <f>'Shanghai(FCL)'!J136</f>
        <v>44726</v>
      </c>
      <c r="H54" s="201">
        <f t="shared" si="83"/>
        <v>44726</v>
      </c>
      <c r="I54" s="200"/>
      <c r="J54" s="201"/>
      <c r="K54" s="264">
        <v>0</v>
      </c>
      <c r="L54" s="200"/>
      <c r="M54" s="212"/>
      <c r="N54" s="264">
        <v>0</v>
      </c>
      <c r="O54" s="200"/>
      <c r="P54" s="201">
        <v>0</v>
      </c>
      <c r="Q54" s="264">
        <v>0</v>
      </c>
      <c r="R54" s="175">
        <f>'Shanghai(FCL)'!U136</f>
        <v>44728</v>
      </c>
      <c r="S54" s="201">
        <f t="shared" ref="S54:S55" si="86">R54</f>
        <v>44728</v>
      </c>
      <c r="T54" s="264">
        <f>IF(R54="CANCEL","",IF(R54=0,0,R54-$G54))</f>
        <v>2</v>
      </c>
      <c r="U54" s="200"/>
      <c r="V54" s="201"/>
      <c r="W54" s="287"/>
      <c r="X54" s="200">
        <f t="shared" ref="X54" si="87">R54+0</f>
        <v>44728</v>
      </c>
      <c r="Y54" s="201">
        <f t="shared" ref="Y54:Y62" si="88">X54</f>
        <v>44728</v>
      </c>
      <c r="Z54" s="200">
        <f>R54+1</f>
        <v>44729</v>
      </c>
      <c r="AA54" s="201">
        <f t="shared" ref="AA54:AA59" si="89">Z54</f>
        <v>44729</v>
      </c>
      <c r="AB54" s="279" t="s">
        <v>160</v>
      </c>
      <c r="AC54" s="169"/>
    </row>
    <row r="55" spans="1:29" s="199" customFormat="1" ht="16.5" customHeight="1">
      <c r="A55" s="320" t="str">
        <f>'Shanghai(FCL)'!A148</f>
        <v>CHUN JIN</v>
      </c>
      <c r="B55" s="271" t="str">
        <f>'Shanghai(FCL)'!B148</f>
        <v>2224E</v>
      </c>
      <c r="C55" s="175">
        <f>'Shanghai(FCL)'!C148</f>
        <v>44727</v>
      </c>
      <c r="D55" s="219">
        <f t="shared" ref="D55" si="90">C55</f>
        <v>44727</v>
      </c>
      <c r="E55" s="175">
        <f>'Shanghai(FCL)'!E148</f>
        <v>44726</v>
      </c>
      <c r="F55" s="201">
        <f t="shared" si="69"/>
        <v>44726</v>
      </c>
      <c r="G55" s="230">
        <f>'Shanghai(FCL)'!J148</f>
        <v>44729</v>
      </c>
      <c r="H55" s="166">
        <f t="shared" si="83"/>
        <v>44729</v>
      </c>
      <c r="I55" s="175"/>
      <c r="J55" s="166"/>
      <c r="K55" s="284"/>
      <c r="L55" s="175"/>
      <c r="M55" s="218"/>
      <c r="N55" s="284"/>
      <c r="O55" s="175"/>
      <c r="P55" s="166"/>
      <c r="Q55" s="284"/>
      <c r="R55" s="175">
        <f>'Shanghai(FCL)'!U148</f>
        <v>44732</v>
      </c>
      <c r="S55" s="166">
        <f t="shared" si="86"/>
        <v>44732</v>
      </c>
      <c r="T55" s="284">
        <f>IF(R55="CANCEL","",IF(R55=0,0,R55-$G55))</f>
        <v>3</v>
      </c>
      <c r="U55" s="175"/>
      <c r="V55" s="166"/>
      <c r="W55" s="285"/>
      <c r="X55" s="175">
        <f>R55+0</f>
        <v>44732</v>
      </c>
      <c r="Y55" s="166">
        <f t="shared" si="88"/>
        <v>44732</v>
      </c>
      <c r="Z55" s="200">
        <f>R55+1</f>
        <v>44733</v>
      </c>
      <c r="AA55" s="166">
        <f t="shared" si="89"/>
        <v>44733</v>
      </c>
      <c r="AB55" s="290" t="s">
        <v>160</v>
      </c>
      <c r="AC55" s="176"/>
    </row>
    <row r="56" spans="1:29" s="199" customFormat="1" ht="16.5" customHeight="1">
      <c r="A56" s="320" t="str">
        <f>'Shanghai(FCL)'!A152</f>
        <v>XIN JIAN ZHEN(OSAKA)</v>
      </c>
      <c r="B56" s="271" t="str">
        <f>'Shanghai(FCL)'!B152</f>
        <v>2853</v>
      </c>
      <c r="C56" s="175">
        <f>'Shanghai(FCL)'!C152</f>
        <v>44729</v>
      </c>
      <c r="D56" s="219">
        <f t="shared" ref="D56:D65" si="91">C56</f>
        <v>44729</v>
      </c>
      <c r="E56" s="175">
        <f>'Shanghai(FCL)'!E152</f>
        <v>44729</v>
      </c>
      <c r="F56" s="201">
        <f t="shared" si="69"/>
        <v>44729</v>
      </c>
      <c r="G56" s="230">
        <f>'Shanghai(FCL)'!J152</f>
        <v>44730</v>
      </c>
      <c r="H56" s="201">
        <f>G56</f>
        <v>44730</v>
      </c>
      <c r="I56" s="200"/>
      <c r="J56" s="201"/>
      <c r="K56" s="264">
        <v>0</v>
      </c>
      <c r="L56" s="200"/>
      <c r="M56" s="212"/>
      <c r="N56" s="264">
        <v>0</v>
      </c>
      <c r="O56" s="200"/>
      <c r="P56" s="201">
        <v>0</v>
      </c>
      <c r="Q56" s="291"/>
      <c r="R56" s="175">
        <f>'Shanghai(FCL)'!U152</f>
        <v>44732</v>
      </c>
      <c r="S56" s="201">
        <f>R56</f>
        <v>44732</v>
      </c>
      <c r="T56" s="264">
        <f>IF(R56="","",R56-$G56)</f>
        <v>2</v>
      </c>
      <c r="U56" s="175" t="str">
        <f>'Shanghai(FCL)'!X152</f>
        <v/>
      </c>
      <c r="V56" s="166" t="str">
        <f>U56</f>
        <v/>
      </c>
      <c r="W56" s="285" t="str">
        <f>IF(U56="","",U56-$G56)</f>
        <v/>
      </c>
      <c r="X56" s="200">
        <f>IF(R56="",U56,R56)</f>
        <v>44732</v>
      </c>
      <c r="Y56" s="201">
        <f t="shared" si="88"/>
        <v>44732</v>
      </c>
      <c r="Z56" s="200">
        <f>X56+1</f>
        <v>44733</v>
      </c>
      <c r="AA56" s="201">
        <f t="shared" si="89"/>
        <v>44733</v>
      </c>
      <c r="AB56" s="279" t="s">
        <v>155</v>
      </c>
      <c r="AC56" s="169"/>
    </row>
    <row r="57" spans="1:29" s="198" customFormat="1" ht="16.5" customHeight="1">
      <c r="A57" s="320" t="str">
        <f>'Shanghai(FCL)'!A164</f>
        <v>MILD JAZZ</v>
      </c>
      <c r="B57" s="271" t="str">
        <f>'Shanghai(FCL)'!B164</f>
        <v>2224E</v>
      </c>
      <c r="C57" s="175">
        <f>'Shanghai(FCL)'!C164</f>
        <v>44729</v>
      </c>
      <c r="D57" s="219">
        <f t="shared" ref="D57" si="92">C57</f>
        <v>44729</v>
      </c>
      <c r="E57" s="175">
        <f>'Shanghai(FCL)'!E164</f>
        <v>44728</v>
      </c>
      <c r="F57" s="201">
        <f t="shared" si="69"/>
        <v>44728</v>
      </c>
      <c r="G57" s="230">
        <f>'Shanghai(FCL)'!J164</f>
        <v>44731</v>
      </c>
      <c r="H57" s="201">
        <f t="shared" ref="H57" si="93">G57</f>
        <v>44731</v>
      </c>
      <c r="I57" s="200"/>
      <c r="J57" s="201"/>
      <c r="K57" s="264">
        <v>0</v>
      </c>
      <c r="L57" s="200"/>
      <c r="M57" s="212"/>
      <c r="N57" s="264">
        <v>0</v>
      </c>
      <c r="O57" s="200"/>
      <c r="P57" s="201">
        <v>0</v>
      </c>
      <c r="Q57" s="291"/>
      <c r="R57" s="175">
        <f>'Shanghai(FCL)'!U164</f>
        <v>44733</v>
      </c>
      <c r="S57" s="201">
        <f>R57</f>
        <v>44733</v>
      </c>
      <c r="T57" s="264">
        <f>IF(R57="","",R57-$G57)</f>
        <v>2</v>
      </c>
      <c r="U57" s="175"/>
      <c r="V57" s="201"/>
      <c r="W57" s="264"/>
      <c r="X57" s="458">
        <f>IF(R57="",U57,R57)</f>
        <v>44733</v>
      </c>
      <c r="Y57" s="460">
        <f t="shared" si="88"/>
        <v>44733</v>
      </c>
      <c r="Z57" s="200">
        <f>X57+1</f>
        <v>44734</v>
      </c>
      <c r="AA57" s="201">
        <f t="shared" si="89"/>
        <v>44734</v>
      </c>
      <c r="AB57" s="290" t="s">
        <v>160</v>
      </c>
      <c r="AC57" s="169"/>
    </row>
    <row r="58" spans="1:29" s="199" customFormat="1" ht="16.5" customHeight="1">
      <c r="A58" s="321" t="str">
        <f>'Shanghai(FCL)'!A172</f>
        <v>SU ZHOU HAO(OSAKA)</v>
      </c>
      <c r="B58" s="271" t="str">
        <f>'Shanghai(FCL)'!B172</f>
        <v>2969</v>
      </c>
      <c r="C58" s="175">
        <f>'Shanghai(FCL)'!C172</f>
        <v>44732</v>
      </c>
      <c r="D58" s="232">
        <f t="shared" si="91"/>
        <v>44732</v>
      </c>
      <c r="E58" s="175">
        <f>'Shanghai(FCL)'!E172</f>
        <v>44732</v>
      </c>
      <c r="F58" s="166">
        <f t="shared" si="69"/>
        <v>44732</v>
      </c>
      <c r="G58" s="230">
        <f>'Shanghai(FCL)'!J172</f>
        <v>44733</v>
      </c>
      <c r="H58" s="166">
        <f t="shared" ref="H58:H65" si="94">G58</f>
        <v>44733</v>
      </c>
      <c r="I58" s="175"/>
      <c r="J58" s="166"/>
      <c r="K58" s="284"/>
      <c r="L58" s="175"/>
      <c r="M58" s="218"/>
      <c r="N58" s="284"/>
      <c r="O58" s="175"/>
      <c r="P58" s="166"/>
      <c r="Q58" s="284"/>
      <c r="R58" s="175">
        <f>'Shanghai(FCL)'!U172</f>
        <v>44735</v>
      </c>
      <c r="S58" s="166">
        <f>R58</f>
        <v>44735</v>
      </c>
      <c r="T58" s="264">
        <f>IF(R58="","",IF(R58=0,0,R58-$G58))</f>
        <v>2</v>
      </c>
      <c r="U58" s="175" t="str">
        <f>'Shanghai(FCL)'!X172</f>
        <v/>
      </c>
      <c r="V58" s="166" t="str">
        <f>U58</f>
        <v/>
      </c>
      <c r="W58" s="285" t="str">
        <f>IF(U58="","",U58-$G58)</f>
        <v/>
      </c>
      <c r="X58" s="175">
        <f>IF(R58="",U58,R58)</f>
        <v>44735</v>
      </c>
      <c r="Y58" s="166">
        <f t="shared" si="88"/>
        <v>44735</v>
      </c>
      <c r="Z58" s="175">
        <f>IF(R58="",U58+1,R58+1)</f>
        <v>44736</v>
      </c>
      <c r="AA58" s="166">
        <f t="shared" si="89"/>
        <v>44736</v>
      </c>
      <c r="AB58" s="290" t="s">
        <v>155</v>
      </c>
      <c r="AC58" s="176"/>
    </row>
    <row r="59" spans="1:29" s="199" customFormat="1" ht="16.5" customHeight="1">
      <c r="A59" s="320" t="str">
        <f>'Shanghai(FCL)'!A176</f>
        <v>JJ NAGOYA</v>
      </c>
      <c r="B59" s="271" t="str">
        <f>'Shanghai(FCL)'!B176</f>
        <v>2225E</v>
      </c>
      <c r="C59" s="175">
        <f>'Shanghai(FCL)'!C176</f>
        <v>44731</v>
      </c>
      <c r="D59" s="219">
        <f t="shared" si="91"/>
        <v>44731</v>
      </c>
      <c r="E59" s="175">
        <f>'Shanghai(FCL)'!E176</f>
        <v>44730</v>
      </c>
      <c r="F59" s="201">
        <f t="shared" si="69"/>
        <v>44730</v>
      </c>
      <c r="G59" s="230">
        <f>'Shanghai(FCL)'!J176</f>
        <v>44733</v>
      </c>
      <c r="H59" s="201">
        <f t="shared" si="94"/>
        <v>44733</v>
      </c>
      <c r="I59" s="200"/>
      <c r="J59" s="201"/>
      <c r="K59" s="264">
        <v>0</v>
      </c>
      <c r="L59" s="200"/>
      <c r="M59" s="212"/>
      <c r="N59" s="264">
        <v>0</v>
      </c>
      <c r="O59" s="200"/>
      <c r="P59" s="201">
        <v>0</v>
      </c>
      <c r="Q59" s="264">
        <v>0</v>
      </c>
      <c r="R59" s="175">
        <f>'Shanghai(FCL)'!U176</f>
        <v>44735</v>
      </c>
      <c r="S59" s="201">
        <f t="shared" ref="S59:S61" si="95">R59</f>
        <v>44735</v>
      </c>
      <c r="T59" s="264">
        <f>IF(R59="CANCEL","",IF(R59=0,0,R59-$G59))</f>
        <v>2</v>
      </c>
      <c r="U59" s="200"/>
      <c r="V59" s="201"/>
      <c r="W59" s="287"/>
      <c r="X59" s="200">
        <f t="shared" ref="X59" si="96">R59+0</f>
        <v>44735</v>
      </c>
      <c r="Y59" s="201">
        <f t="shared" si="88"/>
        <v>44735</v>
      </c>
      <c r="Z59" s="200">
        <f>X59+1</f>
        <v>44736</v>
      </c>
      <c r="AA59" s="201">
        <f t="shared" si="89"/>
        <v>44736</v>
      </c>
      <c r="AB59" s="279" t="s">
        <v>160</v>
      </c>
      <c r="AC59" s="169"/>
    </row>
    <row r="60" spans="1:29" s="199" customFormat="1" ht="16.5" customHeight="1">
      <c r="A60" s="320" t="str">
        <f>'Shanghai(FCL)'!A188</f>
        <v>QIU JIN</v>
      </c>
      <c r="B60" s="271" t="str">
        <f>'Shanghai(FCL)'!B188</f>
        <v>2225E</v>
      </c>
      <c r="C60" s="175">
        <f>'Shanghai(FCL)'!C188</f>
        <v>44734</v>
      </c>
      <c r="D60" s="219">
        <f t="shared" si="91"/>
        <v>44734</v>
      </c>
      <c r="E60" s="175">
        <f>'Shanghai(FCL)'!E188</f>
        <v>44733</v>
      </c>
      <c r="F60" s="201">
        <f t="shared" si="69"/>
        <v>44733</v>
      </c>
      <c r="G60" s="230">
        <f>'Shanghai(FCL)'!J188</f>
        <v>44736</v>
      </c>
      <c r="H60" s="166">
        <f t="shared" si="94"/>
        <v>44736</v>
      </c>
      <c r="I60" s="175"/>
      <c r="J60" s="166"/>
      <c r="K60" s="284"/>
      <c r="L60" s="175"/>
      <c r="M60" s="218"/>
      <c r="N60" s="284"/>
      <c r="O60" s="175"/>
      <c r="P60" s="166"/>
      <c r="Q60" s="284"/>
      <c r="R60" s="175">
        <f>'Shanghai(FCL)'!U188</f>
        <v>44739</v>
      </c>
      <c r="S60" s="201">
        <f t="shared" ref="S60" si="97">R60</f>
        <v>44739</v>
      </c>
      <c r="T60" s="284">
        <f>IF(R60="CANCEL","",IF(R60=0,0,R60-$G60))</f>
        <v>3</v>
      </c>
      <c r="U60" s="175"/>
      <c r="V60" s="166"/>
      <c r="W60" s="285"/>
      <c r="X60" s="175">
        <f>R60+0</f>
        <v>44739</v>
      </c>
      <c r="Y60" s="166">
        <f t="shared" si="88"/>
        <v>44739</v>
      </c>
      <c r="Z60" s="200">
        <f>X60+1</f>
        <v>44740</v>
      </c>
      <c r="AA60" s="201">
        <f>Z60</f>
        <v>44740</v>
      </c>
      <c r="AB60" s="290" t="s">
        <v>160</v>
      </c>
      <c r="AC60" s="176"/>
    </row>
    <row r="61" spans="1:29" s="199" customFormat="1" ht="16.5" customHeight="1">
      <c r="A61" s="320" t="str">
        <f>'Shanghai(FCL)'!A192</f>
        <v>XIN JIAN ZHEN(KOBE)</v>
      </c>
      <c r="B61" s="271" t="str">
        <f>'Shanghai(FCL)'!B192</f>
        <v>2855</v>
      </c>
      <c r="C61" s="175">
        <f>'Shanghai(FCL)'!C192</f>
        <v>44736</v>
      </c>
      <c r="D61" s="219">
        <f t="shared" si="91"/>
        <v>44736</v>
      </c>
      <c r="E61" s="175">
        <f>'Shanghai(FCL)'!E192</f>
        <v>44736</v>
      </c>
      <c r="F61" s="201">
        <f t="shared" si="69"/>
        <v>44736</v>
      </c>
      <c r="G61" s="230">
        <f>'Shanghai(FCL)'!J192</f>
        <v>44737</v>
      </c>
      <c r="H61" s="201">
        <f t="shared" si="94"/>
        <v>44737</v>
      </c>
      <c r="I61" s="200"/>
      <c r="J61" s="201"/>
      <c r="K61" s="264">
        <v>0</v>
      </c>
      <c r="L61" s="200"/>
      <c r="M61" s="212"/>
      <c r="N61" s="264">
        <v>0</v>
      </c>
      <c r="O61" s="200"/>
      <c r="P61" s="201">
        <v>0</v>
      </c>
      <c r="Q61" s="264">
        <v>0</v>
      </c>
      <c r="R61" s="175" t="str">
        <f>'Shanghai(FCL)'!U192</f>
        <v/>
      </c>
      <c r="S61" s="201" t="str">
        <f t="shared" si="95"/>
        <v/>
      </c>
      <c r="T61" s="264" t="str">
        <f>IF(R61="","",R61-$G61)</f>
        <v/>
      </c>
      <c r="U61" s="175">
        <f>'Shanghai(FCL)'!X192</f>
        <v>44739</v>
      </c>
      <c r="V61" s="166">
        <f>U61</f>
        <v>44739</v>
      </c>
      <c r="W61" s="285">
        <f>IF(U61="","",U61-$G61)</f>
        <v>2</v>
      </c>
      <c r="X61" s="200">
        <f>IF(R61="",U61,R61)</f>
        <v>44739</v>
      </c>
      <c r="Y61" s="166">
        <f t="shared" si="88"/>
        <v>44739</v>
      </c>
      <c r="Z61" s="200">
        <f>X61+1</f>
        <v>44740</v>
      </c>
      <c r="AA61" s="201">
        <f>Z61</f>
        <v>44740</v>
      </c>
      <c r="AB61" s="290" t="s">
        <v>155</v>
      </c>
      <c r="AC61" s="176"/>
    </row>
    <row r="62" spans="1:29" s="198" customFormat="1" ht="16.5" customHeight="1">
      <c r="A62" s="320" t="str">
        <f>'Shanghai(FCL)'!A204</f>
        <v>MILD WALTZ</v>
      </c>
      <c r="B62" s="271" t="str">
        <f>'Shanghai(FCL)'!B204</f>
        <v>2225E</v>
      </c>
      <c r="C62" s="175">
        <f>'Shanghai(FCL)'!C204</f>
        <v>44736</v>
      </c>
      <c r="D62" s="219">
        <f t="shared" si="91"/>
        <v>44736</v>
      </c>
      <c r="E62" s="175">
        <f>'Shanghai(FCL)'!E204</f>
        <v>44735</v>
      </c>
      <c r="F62" s="201">
        <f t="shared" si="69"/>
        <v>44735</v>
      </c>
      <c r="G62" s="230">
        <f>'Shanghai(FCL)'!J204</f>
        <v>44738</v>
      </c>
      <c r="H62" s="201">
        <f t="shared" si="94"/>
        <v>44738</v>
      </c>
      <c r="I62" s="200"/>
      <c r="J62" s="201"/>
      <c r="K62" s="264">
        <v>0</v>
      </c>
      <c r="L62" s="200"/>
      <c r="M62" s="212"/>
      <c r="N62" s="264">
        <v>0</v>
      </c>
      <c r="O62" s="200"/>
      <c r="P62" s="201">
        <v>0</v>
      </c>
      <c r="Q62" s="291"/>
      <c r="R62" s="175">
        <f>'Shanghai(FCL)'!U204</f>
        <v>44740</v>
      </c>
      <c r="S62" s="201">
        <f>R62</f>
        <v>44740</v>
      </c>
      <c r="T62" s="264">
        <f>IF(R62="","",R62-$G62)</f>
        <v>2</v>
      </c>
      <c r="U62" s="175" t="str">
        <f>'Shanghai(FCL)'!X121</f>
        <v/>
      </c>
      <c r="V62" s="201" t="str">
        <f t="shared" ref="V62" si="98">U62</f>
        <v/>
      </c>
      <c r="W62" s="264" t="str">
        <f>IF(U62="","",U62-$G62)</f>
        <v/>
      </c>
      <c r="X62" s="226">
        <f>R62+0</f>
        <v>44740</v>
      </c>
      <c r="Y62" s="201">
        <f t="shared" si="88"/>
        <v>44740</v>
      </c>
      <c r="Z62" s="200">
        <f>X62+1</f>
        <v>44741</v>
      </c>
      <c r="AA62" s="201">
        <f>Z62</f>
        <v>44741</v>
      </c>
      <c r="AB62" s="279" t="s">
        <v>160</v>
      </c>
      <c r="AC62" s="169"/>
    </row>
    <row r="63" spans="1:29" s="199" customFormat="1" ht="16.5" customHeight="1">
      <c r="A63" s="320" t="str">
        <f>'Shanghai(FCL)'!A212</f>
        <v>SU ZHOU HAO(KOBE)</v>
      </c>
      <c r="B63" s="346" t="str">
        <f>'Shanghai(FCL)'!B212</f>
        <v>2971</v>
      </c>
      <c r="C63" s="175">
        <f>'Shanghai(FCL)'!C212</f>
        <v>44739</v>
      </c>
      <c r="D63" s="219">
        <f t="shared" si="91"/>
        <v>44739</v>
      </c>
      <c r="E63" s="175">
        <f>'Shanghai(FCL)'!E212</f>
        <v>44739</v>
      </c>
      <c r="F63" s="201">
        <f t="shared" si="69"/>
        <v>44739</v>
      </c>
      <c r="G63" s="230">
        <f>'Shanghai(FCL)'!J212</f>
        <v>44740</v>
      </c>
      <c r="H63" s="201">
        <f t="shared" si="94"/>
        <v>44740</v>
      </c>
      <c r="I63" s="200"/>
      <c r="J63" s="201"/>
      <c r="K63" s="264">
        <v>0</v>
      </c>
      <c r="L63" s="200"/>
      <c r="M63" s="212"/>
      <c r="N63" s="264">
        <v>0</v>
      </c>
      <c r="O63" s="200"/>
      <c r="P63" s="201"/>
      <c r="Q63" s="264"/>
      <c r="R63" s="175" t="str">
        <f>'Shanghai(FCL)'!U212</f>
        <v/>
      </c>
      <c r="S63" s="201" t="str">
        <f>R63</f>
        <v/>
      </c>
      <c r="T63" s="264" t="str">
        <f>IF(R63="","",R63-$G63)</f>
        <v/>
      </c>
      <c r="U63" s="200">
        <f>'Shanghai(FCL)'!X212</f>
        <v>44742</v>
      </c>
      <c r="V63" s="201">
        <f>U63</f>
        <v>44742</v>
      </c>
      <c r="W63" s="287">
        <f>IF(U63="","",U63-$G63)</f>
        <v>2</v>
      </c>
      <c r="X63" s="200">
        <f>IF(R63="",U63,R63)</f>
        <v>44742</v>
      </c>
      <c r="Y63" s="201">
        <f t="shared" ref="Y63" si="99">X63</f>
        <v>44742</v>
      </c>
      <c r="Z63" s="200">
        <f>IF(R63="",U63+1,R63+1)</f>
        <v>44743</v>
      </c>
      <c r="AA63" s="201">
        <f t="shared" ref="AA63" si="100">Z63</f>
        <v>44743</v>
      </c>
      <c r="AB63" s="279" t="s">
        <v>155</v>
      </c>
      <c r="AC63" s="169"/>
    </row>
    <row r="64" spans="1:29" s="199" customFormat="1" ht="16.5" customHeight="1">
      <c r="A64" s="320" t="str">
        <f>'Shanghai(FCL)'!A216</f>
        <v>JJ NAGOYA</v>
      </c>
      <c r="B64" s="271" t="str">
        <f>'Shanghai(FCL)'!B216</f>
        <v>2226E</v>
      </c>
      <c r="C64" s="175">
        <f>'Shanghai(FCL)'!C216</f>
        <v>44738</v>
      </c>
      <c r="D64" s="219">
        <f t="shared" si="91"/>
        <v>44738</v>
      </c>
      <c r="E64" s="175">
        <f>'Shanghai(FCL)'!E216</f>
        <v>44737</v>
      </c>
      <c r="F64" s="201">
        <f t="shared" si="69"/>
        <v>44737</v>
      </c>
      <c r="G64" s="230">
        <f>'Shanghai(FCL)'!J216</f>
        <v>44740</v>
      </c>
      <c r="H64" s="201">
        <f t="shared" si="94"/>
        <v>44740</v>
      </c>
      <c r="I64" s="200"/>
      <c r="J64" s="201"/>
      <c r="K64" s="264">
        <v>0</v>
      </c>
      <c r="L64" s="200"/>
      <c r="M64" s="212"/>
      <c r="N64" s="264">
        <v>0</v>
      </c>
      <c r="O64" s="200"/>
      <c r="P64" s="201">
        <v>0</v>
      </c>
      <c r="Q64" s="264">
        <v>0</v>
      </c>
      <c r="R64" s="175">
        <f>'Shanghai(FCL)'!U216</f>
        <v>44742</v>
      </c>
      <c r="S64" s="201">
        <f t="shared" ref="S64:S65" si="101">R64</f>
        <v>44742</v>
      </c>
      <c r="T64" s="264">
        <f>IF(R64="CANCEL","",IF(R64=0,0,R64-$G64))</f>
        <v>2</v>
      </c>
      <c r="U64" s="200"/>
      <c r="V64" s="201"/>
      <c r="W64" s="287"/>
      <c r="X64" s="200">
        <f t="shared" ref="X64" si="102">R64+0</f>
        <v>44742</v>
      </c>
      <c r="Y64" s="201">
        <f t="shared" ref="Y64:Y72" si="103">X64</f>
        <v>44742</v>
      </c>
      <c r="Z64" s="200">
        <f>X64+1</f>
        <v>44743</v>
      </c>
      <c r="AA64" s="201">
        <f t="shared" ref="AA64:AA72" si="104">Z64</f>
        <v>44743</v>
      </c>
      <c r="AB64" s="279" t="s">
        <v>160</v>
      </c>
      <c r="AC64" s="169"/>
    </row>
    <row r="65" spans="1:16379" s="199" customFormat="1" ht="16.5" customHeight="1">
      <c r="A65" s="320" t="str">
        <f>'Shanghai(FCL)'!A228</f>
        <v>CHUN JIN</v>
      </c>
      <c r="B65" s="271" t="str">
        <f>'Shanghai(FCL)'!B228</f>
        <v>2226E</v>
      </c>
      <c r="C65" s="175">
        <f>'Shanghai(FCL)'!C228</f>
        <v>44741</v>
      </c>
      <c r="D65" s="201">
        <f t="shared" si="91"/>
        <v>44741</v>
      </c>
      <c r="E65" s="322">
        <f>'Shanghai(FCL)'!E228</f>
        <v>44740</v>
      </c>
      <c r="F65" s="201">
        <f t="shared" ref="F65:F72" si="105">E65</f>
        <v>44740</v>
      </c>
      <c r="G65" s="175">
        <f>'Shanghai(FCL)'!J228</f>
        <v>44743</v>
      </c>
      <c r="H65" s="166">
        <f t="shared" si="94"/>
        <v>44743</v>
      </c>
      <c r="I65" s="175"/>
      <c r="J65" s="166"/>
      <c r="K65" s="284"/>
      <c r="L65" s="175"/>
      <c r="M65" s="218"/>
      <c r="N65" s="284"/>
      <c r="O65" s="175"/>
      <c r="P65" s="166"/>
      <c r="Q65" s="284"/>
      <c r="R65" s="175">
        <f>'Shanghai(FCL)'!U228</f>
        <v>44746</v>
      </c>
      <c r="S65" s="166">
        <f t="shared" si="101"/>
        <v>44746</v>
      </c>
      <c r="T65" s="284">
        <f>IF(R65="CANCEL","",IF(R65=0,0,R65-$G65))</f>
        <v>3</v>
      </c>
      <c r="U65" s="175"/>
      <c r="V65" s="166"/>
      <c r="W65" s="285"/>
      <c r="X65" s="175">
        <f>R65+0</f>
        <v>44746</v>
      </c>
      <c r="Y65" s="166">
        <f t="shared" si="103"/>
        <v>44746</v>
      </c>
      <c r="Z65" s="200">
        <f>R65+1</f>
        <v>44747</v>
      </c>
      <c r="AA65" s="166">
        <f t="shared" si="104"/>
        <v>44747</v>
      </c>
      <c r="AB65" s="290" t="s">
        <v>160</v>
      </c>
      <c r="AC65" s="176"/>
    </row>
    <row r="66" spans="1:16379" s="199" customFormat="1" ht="16.5" customHeight="1">
      <c r="A66" s="320" t="str">
        <f>'Shanghai(FCL)'!A232</f>
        <v>XIN JIAN ZHEN(OSAKA)</v>
      </c>
      <c r="B66" s="271" t="str">
        <f>'Shanghai(FCL)'!B232</f>
        <v>2857</v>
      </c>
      <c r="C66" s="175">
        <f>'Shanghai(FCL)'!C232</f>
        <v>44743</v>
      </c>
      <c r="D66" s="201">
        <f t="shared" ref="D66:D72" si="106">C66</f>
        <v>44743</v>
      </c>
      <c r="E66" s="323">
        <f>'Shanghai(FCL)'!E232</f>
        <v>44743</v>
      </c>
      <c r="F66" s="201">
        <f t="shared" si="105"/>
        <v>44743</v>
      </c>
      <c r="G66" s="175">
        <f>'Shanghai(FCL)'!J232</f>
        <v>44744</v>
      </c>
      <c r="H66" s="201">
        <f>G66</f>
        <v>44744</v>
      </c>
      <c r="I66" s="200"/>
      <c r="J66" s="201"/>
      <c r="K66" s="264">
        <v>0</v>
      </c>
      <c r="L66" s="200"/>
      <c r="M66" s="212"/>
      <c r="N66" s="264">
        <v>0</v>
      </c>
      <c r="O66" s="200"/>
      <c r="P66" s="201">
        <v>0</v>
      </c>
      <c r="Q66" s="291"/>
      <c r="R66" s="175">
        <f>'Shanghai(FCL)'!U232</f>
        <v>44746</v>
      </c>
      <c r="S66" s="201">
        <f>R66</f>
        <v>44746</v>
      </c>
      <c r="T66" s="264">
        <f t="shared" ref="T66:T72" si="107">IF(R66="","",R66-$G66)</f>
        <v>2</v>
      </c>
      <c r="U66" s="175" t="str">
        <f>'Shanghai(FCL)'!X232</f>
        <v/>
      </c>
      <c r="V66" s="166" t="str">
        <f>U66</f>
        <v/>
      </c>
      <c r="W66" s="285" t="str">
        <f>IF(U66="","",U66-$G66)</f>
        <v/>
      </c>
      <c r="X66" s="200">
        <f>IF(R66="",U66,R66)</f>
        <v>44746</v>
      </c>
      <c r="Y66" s="201">
        <f t="shared" si="103"/>
        <v>44746</v>
      </c>
      <c r="Z66" s="200">
        <f>X66+1</f>
        <v>44747</v>
      </c>
      <c r="AA66" s="201">
        <f t="shared" si="104"/>
        <v>44747</v>
      </c>
      <c r="AB66" s="279" t="s">
        <v>155</v>
      </c>
      <c r="AC66" s="169"/>
    </row>
    <row r="67" spans="1:16379" s="198" customFormat="1" ht="16.5" customHeight="1">
      <c r="A67" s="320" t="str">
        <f>'Shanghai(FCL)'!A244</f>
        <v>TBA</v>
      </c>
      <c r="B67" s="271">
        <f>'Shanghai(FCL)'!B244</f>
        <v>0</v>
      </c>
      <c r="C67" s="175">
        <f>'Shanghai(FCL)'!C244</f>
        <v>44743</v>
      </c>
      <c r="D67" s="201">
        <f t="shared" si="106"/>
        <v>44743</v>
      </c>
      <c r="E67" s="323">
        <f>'Shanghai(FCL)'!E244</f>
        <v>44742</v>
      </c>
      <c r="F67" s="201">
        <f t="shared" si="105"/>
        <v>44742</v>
      </c>
      <c r="G67" s="175">
        <f>'Shanghai(FCL)'!J244</f>
        <v>44745</v>
      </c>
      <c r="H67" s="201">
        <f t="shared" ref="H67:H72" si="108">G67</f>
        <v>44745</v>
      </c>
      <c r="I67" s="202"/>
      <c r="J67" s="201"/>
      <c r="K67" s="213">
        <v>0</v>
      </c>
      <c r="L67" s="202"/>
      <c r="M67" s="212"/>
      <c r="N67" s="213">
        <v>0</v>
      </c>
      <c r="O67" s="202"/>
      <c r="P67" s="207">
        <v>0</v>
      </c>
      <c r="Q67" s="174"/>
      <c r="R67" s="157">
        <f>'Shanghai(FCL)'!U244</f>
        <v>44747</v>
      </c>
      <c r="S67" s="201">
        <f>R67</f>
        <v>44747</v>
      </c>
      <c r="T67" s="213">
        <f t="shared" si="107"/>
        <v>2</v>
      </c>
      <c r="U67" s="157"/>
      <c r="V67" s="201"/>
      <c r="W67" s="213"/>
      <c r="X67" s="202">
        <f>IF(R67="",U67,R67)</f>
        <v>44747</v>
      </c>
      <c r="Y67" s="201">
        <f t="shared" si="103"/>
        <v>44747</v>
      </c>
      <c r="Z67" s="202">
        <f>X67+1</f>
        <v>44748</v>
      </c>
      <c r="AA67" s="201">
        <f t="shared" si="104"/>
        <v>44748</v>
      </c>
      <c r="AB67" s="173" t="s">
        <v>160</v>
      </c>
      <c r="AC67" s="169"/>
    </row>
    <row r="68" spans="1:16379" s="199" customFormat="1" ht="16.5" hidden="1" customHeight="1">
      <c r="A68" s="273">
        <f>'Shanghai(FCL)'!A253</f>
        <v>0</v>
      </c>
      <c r="B68" s="271">
        <f>'Shanghai(FCL)'!B253</f>
        <v>0</v>
      </c>
      <c r="C68" s="175">
        <f>'Shanghai(FCL)'!C253</f>
        <v>44746</v>
      </c>
      <c r="D68" s="166">
        <f t="shared" si="106"/>
        <v>44746</v>
      </c>
      <c r="E68" s="323">
        <f>'Shanghai(FCL)'!E253</f>
        <v>44746</v>
      </c>
      <c r="F68" s="201">
        <f t="shared" si="105"/>
        <v>44746</v>
      </c>
      <c r="G68" s="175">
        <f>'Shanghai(FCL)'!J253</f>
        <v>44747</v>
      </c>
      <c r="H68" s="166">
        <f t="shared" si="108"/>
        <v>44747</v>
      </c>
      <c r="I68" s="157"/>
      <c r="J68" s="166"/>
      <c r="K68" s="215"/>
      <c r="L68" s="157"/>
      <c r="M68" s="218"/>
      <c r="N68" s="215"/>
      <c r="O68" s="157"/>
      <c r="P68" s="172"/>
      <c r="Q68" s="215"/>
      <c r="R68" s="157">
        <f>'Shanghai(FCL)'!U253</f>
        <v>44749</v>
      </c>
      <c r="S68" s="166">
        <f>R68</f>
        <v>44749</v>
      </c>
      <c r="T68" s="213">
        <f t="shared" si="107"/>
        <v>2</v>
      </c>
      <c r="U68" s="157"/>
      <c r="V68" s="166"/>
      <c r="W68" s="167"/>
      <c r="X68" s="157">
        <f>R68</f>
        <v>44749</v>
      </c>
      <c r="Y68" s="166">
        <f t="shared" si="103"/>
        <v>44749</v>
      </c>
      <c r="Z68" s="157">
        <f>R68+1</f>
        <v>44750</v>
      </c>
      <c r="AA68" s="166">
        <f t="shared" si="104"/>
        <v>44750</v>
      </c>
      <c r="AB68" s="173" t="s">
        <v>155</v>
      </c>
      <c r="AC68" s="176"/>
    </row>
    <row r="69" spans="1:16379" s="199" customFormat="1" ht="16.5" hidden="1" customHeight="1">
      <c r="A69" s="270">
        <f>'Shanghai(FCL)'!A257</f>
        <v>0</v>
      </c>
      <c r="B69" s="271">
        <f>'Shanghai(FCL)'!B257</f>
        <v>0</v>
      </c>
      <c r="C69" s="175">
        <f>'Shanghai(FCL)'!C257</f>
        <v>44745</v>
      </c>
      <c r="D69" s="201">
        <f t="shared" si="106"/>
        <v>44745</v>
      </c>
      <c r="E69" s="323">
        <f>'Shanghai(FCL)'!E257</f>
        <v>44744</v>
      </c>
      <c r="F69" s="201">
        <f t="shared" si="105"/>
        <v>44744</v>
      </c>
      <c r="G69" s="175">
        <f>'Shanghai(FCL)'!J257</f>
        <v>44747</v>
      </c>
      <c r="H69" s="201">
        <f t="shared" si="108"/>
        <v>44747</v>
      </c>
      <c r="I69" s="202"/>
      <c r="J69" s="201"/>
      <c r="K69" s="213">
        <v>0</v>
      </c>
      <c r="L69" s="202"/>
      <c r="M69" s="212"/>
      <c r="N69" s="213">
        <v>0</v>
      </c>
      <c r="O69" s="202"/>
      <c r="P69" s="207">
        <v>0</v>
      </c>
      <c r="Q69" s="213">
        <v>0</v>
      </c>
      <c r="R69" s="157">
        <f>'Shanghai(FCL)'!U257</f>
        <v>44749</v>
      </c>
      <c r="S69" s="201">
        <f t="shared" ref="S69:S71" si="109">R69</f>
        <v>44749</v>
      </c>
      <c r="T69" s="213">
        <f t="shared" si="107"/>
        <v>2</v>
      </c>
      <c r="U69" s="202"/>
      <c r="V69" s="201"/>
      <c r="W69" s="165"/>
      <c r="X69" s="202">
        <f t="shared" ref="X69" si="110">R69+0</f>
        <v>44749</v>
      </c>
      <c r="Y69" s="201">
        <f t="shared" si="103"/>
        <v>44749</v>
      </c>
      <c r="Z69" s="202">
        <f>X69+1</f>
        <v>44750</v>
      </c>
      <c r="AA69" s="201">
        <f t="shared" si="104"/>
        <v>44750</v>
      </c>
      <c r="AB69" s="171" t="s">
        <v>160</v>
      </c>
      <c r="AC69" s="169"/>
    </row>
    <row r="70" spans="1:16379" s="199" customFormat="1" ht="16.5" hidden="1" customHeight="1">
      <c r="A70" s="270">
        <f>'Shanghai(FCL)'!A269</f>
        <v>0</v>
      </c>
      <c r="B70" s="271">
        <f>'Shanghai(FCL)'!B269</f>
        <v>0</v>
      </c>
      <c r="C70" s="175">
        <f>'Shanghai(FCL)'!C269</f>
        <v>44748</v>
      </c>
      <c r="D70" s="201">
        <f t="shared" si="106"/>
        <v>44748</v>
      </c>
      <c r="E70" s="323">
        <f>'Shanghai(FCL)'!E269</f>
        <v>44747</v>
      </c>
      <c r="F70" s="201">
        <f t="shared" si="105"/>
        <v>44747</v>
      </c>
      <c r="G70" s="175">
        <f>'Shanghai(FCL)'!J269</f>
        <v>44750</v>
      </c>
      <c r="H70" s="166">
        <f t="shared" si="108"/>
        <v>44750</v>
      </c>
      <c r="I70" s="157"/>
      <c r="J70" s="166"/>
      <c r="K70" s="215"/>
      <c r="L70" s="157"/>
      <c r="M70" s="218"/>
      <c r="N70" s="215"/>
      <c r="O70" s="157"/>
      <c r="P70" s="172"/>
      <c r="Q70" s="215"/>
      <c r="R70" s="175">
        <f>'Shanghai(FCL)'!U269</f>
        <v>44753</v>
      </c>
      <c r="S70" s="201">
        <f t="shared" si="109"/>
        <v>44753</v>
      </c>
      <c r="T70" s="213">
        <f t="shared" si="107"/>
        <v>3</v>
      </c>
      <c r="U70" s="157"/>
      <c r="V70" s="166"/>
      <c r="W70" s="167"/>
      <c r="X70" s="157">
        <f>R70</f>
        <v>44753</v>
      </c>
      <c r="Y70" s="166">
        <f t="shared" si="103"/>
        <v>44753</v>
      </c>
      <c r="Z70" s="202">
        <f>R70+1</f>
        <v>44754</v>
      </c>
      <c r="AA70" s="166">
        <f t="shared" si="104"/>
        <v>44754</v>
      </c>
      <c r="AB70" s="173" t="s">
        <v>160</v>
      </c>
      <c r="AC70" s="176"/>
    </row>
    <row r="71" spans="1:16379" s="199" customFormat="1" ht="16.5" hidden="1" customHeight="1">
      <c r="A71" s="270">
        <f>'Shanghai(FCL)'!A273</f>
        <v>0</v>
      </c>
      <c r="B71" s="271">
        <f>'Shanghai(FCL)'!B273</f>
        <v>0</v>
      </c>
      <c r="C71" s="175">
        <f>'Shanghai(FCL)'!C273</f>
        <v>44750</v>
      </c>
      <c r="D71" s="201">
        <f t="shared" si="106"/>
        <v>44750</v>
      </c>
      <c r="E71" s="323">
        <f>'Shanghai(FCL)'!E273</f>
        <v>44750</v>
      </c>
      <c r="F71" s="201">
        <f t="shared" si="105"/>
        <v>44750</v>
      </c>
      <c r="G71" s="175">
        <f>'Shanghai(FCL)'!J273</f>
        <v>44751</v>
      </c>
      <c r="H71" s="201">
        <f t="shared" si="108"/>
        <v>44751</v>
      </c>
      <c r="I71" s="202"/>
      <c r="J71" s="201"/>
      <c r="K71" s="213">
        <v>0</v>
      </c>
      <c r="L71" s="202"/>
      <c r="M71" s="212"/>
      <c r="N71" s="213">
        <v>0</v>
      </c>
      <c r="O71" s="202"/>
      <c r="P71" s="207">
        <v>0</v>
      </c>
      <c r="Q71" s="213">
        <v>0</v>
      </c>
      <c r="R71" s="157">
        <f>'Shanghai(FCL)'!U273</f>
        <v>44753</v>
      </c>
      <c r="S71" s="201">
        <f t="shared" si="109"/>
        <v>44753</v>
      </c>
      <c r="T71" s="213">
        <f t="shared" si="107"/>
        <v>2</v>
      </c>
      <c r="U71" s="157">
        <f>'Shanghai(FCL)'!X273</f>
        <v>44753</v>
      </c>
      <c r="V71" s="166">
        <f>U71</f>
        <v>44753</v>
      </c>
      <c r="W71" s="167">
        <f>IF(U71="","",U71-$G71)</f>
        <v>2</v>
      </c>
      <c r="X71" s="202">
        <f>IF(R71="",U71,R71)</f>
        <v>44753</v>
      </c>
      <c r="Y71" s="166">
        <f t="shared" si="103"/>
        <v>44753</v>
      </c>
      <c r="Z71" s="202">
        <f>R71+1</f>
        <v>44754</v>
      </c>
      <c r="AA71" s="166">
        <f t="shared" si="104"/>
        <v>44754</v>
      </c>
      <c r="AB71" s="173" t="s">
        <v>155</v>
      </c>
      <c r="AC71" s="176"/>
    </row>
    <row r="72" spans="1:16379" s="198" customFormat="1" ht="16.5" hidden="1" customHeight="1">
      <c r="A72" s="270">
        <f>'Shanghai(FCL)'!A285</f>
        <v>0</v>
      </c>
      <c r="B72" s="271">
        <f>'Shanghai(FCL)'!B285</f>
        <v>0</v>
      </c>
      <c r="C72" s="175">
        <f>'Shanghai(FCL)'!C285</f>
        <v>44750</v>
      </c>
      <c r="D72" s="201">
        <f t="shared" si="106"/>
        <v>44750</v>
      </c>
      <c r="E72" s="323">
        <f>'Shanghai(FCL)'!E285</f>
        <v>44749</v>
      </c>
      <c r="F72" s="201">
        <f t="shared" si="105"/>
        <v>44749</v>
      </c>
      <c r="G72" s="175">
        <f>'Shanghai(FCL)'!J285</f>
        <v>44752</v>
      </c>
      <c r="H72" s="201">
        <f t="shared" si="108"/>
        <v>44752</v>
      </c>
      <c r="I72" s="202"/>
      <c r="J72" s="201"/>
      <c r="K72" s="213">
        <v>0</v>
      </c>
      <c r="L72" s="202"/>
      <c r="M72" s="212"/>
      <c r="N72" s="213">
        <v>0</v>
      </c>
      <c r="O72" s="202"/>
      <c r="P72" s="207">
        <v>0</v>
      </c>
      <c r="Q72" s="174"/>
      <c r="R72" s="157">
        <f>'Shanghai(FCL)'!U285</f>
        <v>44754</v>
      </c>
      <c r="S72" s="201">
        <f>R72</f>
        <v>44754</v>
      </c>
      <c r="T72" s="213">
        <f t="shared" si="107"/>
        <v>2</v>
      </c>
      <c r="U72" s="157"/>
      <c r="V72" s="201">
        <f t="shared" ref="V72" si="111">U72</f>
        <v>0</v>
      </c>
      <c r="W72" s="213" t="str">
        <f>IF(U72="","",U72-$G72)</f>
        <v/>
      </c>
      <c r="X72" s="202">
        <f>IF(R72="",U72,R72)</f>
        <v>44754</v>
      </c>
      <c r="Y72" s="201">
        <f t="shared" si="103"/>
        <v>44754</v>
      </c>
      <c r="Z72" s="202">
        <f>X72+1</f>
        <v>44755</v>
      </c>
      <c r="AA72" s="201">
        <f t="shared" si="104"/>
        <v>44755</v>
      </c>
      <c r="AB72" s="171" t="s">
        <v>160</v>
      </c>
      <c r="AC72" s="169"/>
    </row>
    <row r="73" spans="1:16379" s="156" customFormat="1" ht="14.25" customHeight="1">
      <c r="A73" s="294" t="s">
        <v>50</v>
      </c>
      <c r="B73" s="302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114"/>
      <c r="P73" s="11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</row>
    <row r="74" spans="1:16379" s="80" customFormat="1" ht="15" customHeight="1">
      <c r="A74" s="295" t="s">
        <v>51</v>
      </c>
      <c r="B74" s="302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114"/>
      <c r="P74" s="11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180"/>
      <c r="AR74" s="180"/>
      <c r="AS74" s="180"/>
      <c r="AT74" s="180"/>
      <c r="AU74" s="180"/>
      <c r="AV74" s="180"/>
      <c r="AW74" s="180"/>
      <c r="AX74" s="180"/>
      <c r="AY74" s="180"/>
      <c r="AZ74" s="180"/>
      <c r="BA74" s="180"/>
      <c r="BB74" s="180"/>
      <c r="BC74" s="180"/>
      <c r="BD74" s="180"/>
      <c r="BE74" s="180"/>
      <c r="BF74" s="180"/>
      <c r="BG74" s="180"/>
      <c r="BH74" s="180"/>
      <c r="BI74" s="180"/>
      <c r="BJ74" s="180"/>
      <c r="BK74" s="180"/>
      <c r="BL74" s="180"/>
      <c r="BM74" s="180"/>
      <c r="BN74" s="180"/>
      <c r="BO74" s="180"/>
      <c r="BP74" s="180"/>
      <c r="BQ74" s="180"/>
      <c r="BR74" s="180"/>
      <c r="BS74" s="180"/>
      <c r="BT74" s="180"/>
      <c r="BU74" s="180"/>
      <c r="BV74" s="180"/>
      <c r="BW74" s="180"/>
      <c r="BX74" s="180"/>
      <c r="BY74" s="180"/>
      <c r="BZ74" s="180"/>
      <c r="CA74" s="180"/>
      <c r="CB74" s="180"/>
      <c r="CC74" s="180"/>
      <c r="CD74" s="180"/>
      <c r="CE74" s="180"/>
      <c r="CF74" s="180"/>
      <c r="CG74" s="180"/>
      <c r="CH74" s="180"/>
      <c r="CI74" s="180"/>
      <c r="CJ74" s="180"/>
      <c r="CK74" s="180"/>
      <c r="CL74" s="180"/>
      <c r="CM74" s="180"/>
      <c r="CN74" s="180"/>
      <c r="CO74" s="180"/>
      <c r="CP74" s="180"/>
      <c r="CQ74" s="180"/>
      <c r="CR74" s="180"/>
      <c r="CS74" s="180"/>
      <c r="CT74" s="180"/>
      <c r="CU74" s="180"/>
      <c r="CV74" s="180"/>
      <c r="CW74" s="180"/>
      <c r="CX74" s="180"/>
      <c r="CY74" s="180"/>
      <c r="CZ74" s="180"/>
      <c r="DA74" s="180"/>
      <c r="DB74" s="180"/>
      <c r="DC74" s="180"/>
      <c r="DD74" s="180"/>
      <c r="DE74" s="180"/>
      <c r="DF74" s="180"/>
      <c r="DG74" s="180"/>
      <c r="DH74" s="180"/>
      <c r="DI74" s="180"/>
      <c r="DJ74" s="180"/>
      <c r="DK74" s="180"/>
      <c r="DL74" s="180"/>
      <c r="DM74" s="180"/>
      <c r="DN74" s="180"/>
      <c r="DO74" s="180"/>
      <c r="DP74" s="180"/>
      <c r="DQ74" s="180"/>
      <c r="DR74" s="180"/>
      <c r="DS74" s="180"/>
      <c r="DT74" s="180"/>
      <c r="DU74" s="180"/>
      <c r="DV74" s="180"/>
      <c r="DW74" s="180"/>
      <c r="DX74" s="180"/>
      <c r="DY74" s="180"/>
      <c r="DZ74" s="180"/>
      <c r="EA74" s="180"/>
      <c r="EB74" s="180"/>
      <c r="EC74" s="180"/>
      <c r="ED74" s="180"/>
      <c r="EE74" s="180"/>
      <c r="EF74" s="180"/>
      <c r="EG74" s="180"/>
      <c r="EH74" s="180"/>
      <c r="EI74" s="180"/>
      <c r="EJ74" s="180"/>
      <c r="EK74" s="180"/>
      <c r="EL74" s="180"/>
      <c r="EM74" s="180"/>
      <c r="EN74" s="180"/>
      <c r="EO74" s="180"/>
      <c r="EP74" s="180"/>
      <c r="EQ74" s="180"/>
      <c r="ER74" s="180"/>
      <c r="ES74" s="180"/>
      <c r="ET74" s="180"/>
      <c r="EU74" s="180"/>
      <c r="EV74" s="180"/>
      <c r="EW74" s="180"/>
      <c r="EX74" s="180"/>
      <c r="EY74" s="180"/>
      <c r="EZ74" s="180"/>
      <c r="FA74" s="180"/>
      <c r="FB74" s="180"/>
      <c r="FC74" s="180"/>
      <c r="FD74" s="180"/>
      <c r="FE74" s="180"/>
      <c r="FF74" s="180"/>
      <c r="FG74" s="180"/>
      <c r="FH74" s="180"/>
      <c r="FI74" s="180"/>
      <c r="FJ74" s="180"/>
      <c r="FK74" s="180"/>
      <c r="FL74" s="180"/>
      <c r="FM74" s="180"/>
      <c r="FN74" s="180"/>
      <c r="FO74" s="180"/>
      <c r="FP74" s="180"/>
      <c r="FQ74" s="180"/>
      <c r="FR74" s="180"/>
      <c r="FS74" s="180"/>
      <c r="FT74" s="180"/>
      <c r="FU74" s="180"/>
      <c r="FV74" s="180"/>
      <c r="FW74" s="180"/>
      <c r="FX74" s="180"/>
      <c r="FY74" s="180"/>
      <c r="FZ74" s="180"/>
      <c r="GA74" s="180"/>
      <c r="GB74" s="180"/>
      <c r="GC74" s="180"/>
      <c r="GD74" s="180"/>
      <c r="GE74" s="180"/>
      <c r="GF74" s="180"/>
      <c r="GG74" s="180"/>
      <c r="GH74" s="180"/>
      <c r="GI74" s="180"/>
      <c r="GJ74" s="180"/>
      <c r="GK74" s="180"/>
      <c r="GL74" s="180"/>
      <c r="GM74" s="180"/>
      <c r="GN74" s="180"/>
      <c r="GO74" s="180"/>
      <c r="GP74" s="180"/>
      <c r="GQ74" s="180"/>
      <c r="GR74" s="180"/>
      <c r="GS74" s="180"/>
      <c r="GT74" s="180"/>
      <c r="GU74" s="180"/>
      <c r="GV74" s="180"/>
      <c r="GW74" s="180"/>
      <c r="GX74" s="180"/>
      <c r="GY74" s="180"/>
      <c r="GZ74" s="180"/>
      <c r="HA74" s="180"/>
      <c r="HB74" s="180"/>
      <c r="HC74" s="180"/>
      <c r="HD74" s="180"/>
      <c r="HE74" s="180"/>
      <c r="HF74" s="180"/>
      <c r="HG74" s="180"/>
      <c r="HH74" s="180"/>
      <c r="HI74" s="180"/>
      <c r="HJ74" s="180"/>
      <c r="HK74" s="180"/>
      <c r="HL74" s="180"/>
      <c r="HM74" s="180"/>
      <c r="HN74" s="180"/>
      <c r="HO74" s="180"/>
      <c r="HP74" s="180"/>
      <c r="HQ74" s="180"/>
      <c r="HR74" s="180"/>
      <c r="HS74" s="180"/>
      <c r="HT74" s="180"/>
      <c r="HU74" s="180"/>
      <c r="HV74" s="180"/>
      <c r="HW74" s="180"/>
      <c r="HX74" s="180"/>
      <c r="HY74" s="180"/>
      <c r="HZ74" s="180"/>
      <c r="IA74" s="180"/>
      <c r="IB74" s="180"/>
      <c r="IC74" s="180"/>
      <c r="ID74" s="180"/>
      <c r="IE74" s="180"/>
      <c r="IF74" s="180"/>
      <c r="IG74" s="180"/>
      <c r="IH74" s="180"/>
      <c r="II74" s="180"/>
      <c r="IJ74" s="180"/>
      <c r="IK74" s="180"/>
      <c r="IL74" s="180"/>
      <c r="IM74" s="180"/>
      <c r="IN74" s="180"/>
      <c r="IO74" s="180"/>
      <c r="IP74" s="180"/>
      <c r="IQ74" s="180"/>
      <c r="IR74" s="180"/>
      <c r="IS74" s="180"/>
      <c r="IT74" s="180"/>
      <c r="IU74" s="180"/>
      <c r="IV74" s="180"/>
      <c r="IW74" s="180"/>
      <c r="IX74" s="180"/>
      <c r="IY74" s="180"/>
      <c r="IZ74" s="180"/>
      <c r="JA74" s="180"/>
      <c r="JB74" s="180"/>
      <c r="JC74" s="180"/>
      <c r="JD74" s="180"/>
      <c r="JE74" s="180"/>
      <c r="JF74" s="180"/>
      <c r="JG74" s="180"/>
      <c r="JH74" s="180"/>
      <c r="JI74" s="180"/>
      <c r="JJ74" s="180"/>
      <c r="JK74" s="180"/>
      <c r="JL74" s="180"/>
      <c r="JM74" s="180"/>
      <c r="JN74" s="180"/>
      <c r="JO74" s="180"/>
      <c r="JP74" s="180"/>
      <c r="JQ74" s="180"/>
      <c r="JR74" s="180"/>
      <c r="JS74" s="180"/>
      <c r="JT74" s="180"/>
      <c r="JU74" s="180"/>
      <c r="JV74" s="180"/>
      <c r="JW74" s="180"/>
      <c r="JX74" s="180"/>
      <c r="JY74" s="180"/>
      <c r="JZ74" s="180"/>
      <c r="KA74" s="180"/>
      <c r="KB74" s="180"/>
      <c r="KC74" s="180"/>
      <c r="KD74" s="180"/>
      <c r="KE74" s="180"/>
      <c r="KF74" s="180"/>
      <c r="KG74" s="180"/>
      <c r="KH74" s="180"/>
      <c r="KI74" s="180"/>
      <c r="KJ74" s="180"/>
      <c r="KK74" s="180"/>
      <c r="KL74" s="180"/>
      <c r="KM74" s="180"/>
      <c r="KN74" s="180"/>
      <c r="KO74" s="180"/>
      <c r="KP74" s="180"/>
      <c r="KQ74" s="180"/>
      <c r="KR74" s="180"/>
      <c r="KS74" s="180"/>
      <c r="KT74" s="180"/>
      <c r="KU74" s="180"/>
      <c r="KV74" s="180"/>
      <c r="KW74" s="180"/>
      <c r="KX74" s="180"/>
      <c r="KY74" s="180"/>
      <c r="KZ74" s="180"/>
      <c r="LA74" s="180"/>
      <c r="LB74" s="180"/>
      <c r="LC74" s="180"/>
      <c r="LD74" s="180"/>
      <c r="LE74" s="180"/>
      <c r="LF74" s="180"/>
      <c r="LG74" s="180"/>
      <c r="LH74" s="180"/>
      <c r="LI74" s="180"/>
      <c r="LJ74" s="180"/>
      <c r="LK74" s="180"/>
      <c r="LL74" s="180"/>
      <c r="LM74" s="180"/>
      <c r="LN74" s="180"/>
      <c r="LO74" s="180"/>
      <c r="LP74" s="180"/>
      <c r="LQ74" s="180"/>
      <c r="LR74" s="180"/>
      <c r="LS74" s="180"/>
      <c r="LT74" s="180"/>
      <c r="LU74" s="180"/>
      <c r="LV74" s="180"/>
      <c r="LW74" s="180"/>
      <c r="LX74" s="180"/>
      <c r="LY74" s="180"/>
      <c r="LZ74" s="180"/>
      <c r="MA74" s="180"/>
      <c r="MB74" s="180"/>
      <c r="MC74" s="180"/>
      <c r="MD74" s="180"/>
      <c r="ME74" s="180"/>
      <c r="MF74" s="180"/>
      <c r="MG74" s="180"/>
      <c r="MH74" s="180"/>
      <c r="MI74" s="180"/>
      <c r="MJ74" s="180"/>
      <c r="MK74" s="180"/>
      <c r="ML74" s="180"/>
      <c r="MM74" s="180"/>
      <c r="MN74" s="180"/>
      <c r="MO74" s="180"/>
      <c r="MP74" s="180"/>
      <c r="MQ74" s="180"/>
      <c r="MR74" s="180"/>
      <c r="MS74" s="180"/>
      <c r="MT74" s="180"/>
      <c r="MU74" s="180"/>
      <c r="MV74" s="180"/>
      <c r="MW74" s="180"/>
      <c r="MX74" s="180"/>
      <c r="MY74" s="180"/>
      <c r="MZ74" s="180"/>
      <c r="NA74" s="180"/>
      <c r="NB74" s="180"/>
      <c r="NC74" s="180"/>
      <c r="ND74" s="180"/>
      <c r="NE74" s="180"/>
      <c r="NF74" s="180"/>
      <c r="NG74" s="180"/>
      <c r="NH74" s="180"/>
      <c r="NI74" s="180"/>
      <c r="NJ74" s="180"/>
      <c r="NK74" s="180"/>
      <c r="NL74" s="180"/>
      <c r="NM74" s="180"/>
      <c r="NN74" s="180"/>
      <c r="NO74" s="180"/>
      <c r="NP74" s="180"/>
      <c r="NQ74" s="180"/>
      <c r="NR74" s="180"/>
      <c r="NS74" s="180"/>
      <c r="NT74" s="180"/>
      <c r="NU74" s="180"/>
      <c r="NV74" s="180"/>
      <c r="NW74" s="180"/>
      <c r="NX74" s="180"/>
      <c r="NY74" s="180"/>
      <c r="NZ74" s="180"/>
      <c r="OA74" s="180"/>
      <c r="OB74" s="180"/>
      <c r="OC74" s="180"/>
      <c r="OD74" s="180"/>
      <c r="OE74" s="180"/>
      <c r="OF74" s="180"/>
      <c r="OG74" s="180"/>
      <c r="OH74" s="180"/>
      <c r="OI74" s="180"/>
      <c r="OJ74" s="180"/>
      <c r="OK74" s="180"/>
      <c r="OL74" s="180"/>
      <c r="OM74" s="180"/>
      <c r="ON74" s="180"/>
      <c r="OO74" s="180"/>
      <c r="OP74" s="180"/>
      <c r="OQ74" s="180"/>
      <c r="OR74" s="180"/>
      <c r="OS74" s="180"/>
      <c r="OT74" s="180"/>
      <c r="OU74" s="180"/>
      <c r="OV74" s="180"/>
      <c r="OW74" s="180"/>
      <c r="OX74" s="180"/>
      <c r="OY74" s="180"/>
      <c r="OZ74" s="180"/>
      <c r="PA74" s="180"/>
      <c r="PB74" s="180"/>
      <c r="PC74" s="180"/>
      <c r="PD74" s="180"/>
      <c r="PE74" s="180"/>
      <c r="PF74" s="180"/>
      <c r="PG74" s="180"/>
      <c r="PH74" s="180"/>
      <c r="PI74" s="180"/>
      <c r="PJ74" s="180"/>
      <c r="PK74" s="180"/>
      <c r="PL74" s="180"/>
      <c r="PM74" s="180"/>
      <c r="PN74" s="180"/>
      <c r="PO74" s="180"/>
      <c r="PP74" s="180"/>
      <c r="PQ74" s="180"/>
      <c r="PR74" s="180"/>
      <c r="PS74" s="180"/>
      <c r="PT74" s="180"/>
      <c r="PU74" s="180"/>
      <c r="PV74" s="180"/>
      <c r="PW74" s="180"/>
      <c r="PX74" s="180"/>
      <c r="PY74" s="180"/>
      <c r="PZ74" s="180"/>
      <c r="QA74" s="180"/>
      <c r="QB74" s="180"/>
      <c r="QC74" s="180"/>
      <c r="QD74" s="180"/>
      <c r="QE74" s="180"/>
      <c r="QF74" s="180"/>
      <c r="QG74" s="180"/>
      <c r="QH74" s="180"/>
      <c r="QI74" s="180"/>
      <c r="QJ74" s="180"/>
      <c r="QK74" s="180"/>
      <c r="QL74" s="180"/>
      <c r="QM74" s="180"/>
      <c r="QN74" s="180"/>
      <c r="QO74" s="180"/>
      <c r="QP74" s="180"/>
      <c r="QQ74" s="180"/>
      <c r="QR74" s="180"/>
      <c r="QS74" s="180"/>
      <c r="QT74" s="180"/>
      <c r="QU74" s="180"/>
      <c r="QV74" s="180"/>
      <c r="QW74" s="180"/>
      <c r="QX74" s="180"/>
      <c r="QY74" s="180"/>
      <c r="QZ74" s="180"/>
      <c r="RA74" s="180"/>
      <c r="RB74" s="180"/>
      <c r="RC74" s="180"/>
      <c r="RD74" s="180"/>
      <c r="RE74" s="180"/>
      <c r="RF74" s="180"/>
      <c r="RG74" s="180"/>
      <c r="RH74" s="180"/>
      <c r="RI74" s="180"/>
      <c r="RJ74" s="180"/>
      <c r="RK74" s="180"/>
      <c r="RL74" s="180"/>
      <c r="RM74" s="180"/>
      <c r="RN74" s="180"/>
      <c r="RO74" s="180"/>
      <c r="RP74" s="180"/>
      <c r="RQ74" s="180"/>
      <c r="RR74" s="180"/>
      <c r="RS74" s="180"/>
      <c r="RT74" s="180"/>
      <c r="RU74" s="180"/>
      <c r="RV74" s="180"/>
      <c r="RW74" s="180"/>
      <c r="RX74" s="180"/>
      <c r="RY74" s="180"/>
      <c r="RZ74" s="180"/>
      <c r="SA74" s="180"/>
      <c r="SB74" s="180"/>
      <c r="SC74" s="180"/>
      <c r="SD74" s="180"/>
      <c r="SE74" s="180"/>
      <c r="SF74" s="180"/>
      <c r="SG74" s="180"/>
      <c r="SH74" s="180"/>
      <c r="SI74" s="180"/>
      <c r="SJ74" s="180"/>
      <c r="SK74" s="180"/>
      <c r="SL74" s="180"/>
      <c r="SM74" s="180"/>
      <c r="SN74" s="180"/>
      <c r="SO74" s="180"/>
      <c r="SP74" s="180"/>
      <c r="SQ74" s="180"/>
      <c r="SR74" s="180"/>
      <c r="SS74" s="180"/>
      <c r="ST74" s="180"/>
      <c r="SU74" s="180"/>
      <c r="SV74" s="180"/>
      <c r="SW74" s="180"/>
      <c r="SX74" s="180"/>
      <c r="SY74" s="180"/>
      <c r="SZ74" s="180"/>
      <c r="TA74" s="180"/>
      <c r="TB74" s="180"/>
      <c r="TC74" s="180"/>
      <c r="TD74" s="180"/>
      <c r="TE74" s="180"/>
      <c r="TF74" s="180"/>
      <c r="TG74" s="180"/>
      <c r="TH74" s="180"/>
      <c r="TI74" s="180"/>
      <c r="TJ74" s="180"/>
      <c r="TK74" s="180"/>
      <c r="TL74" s="180"/>
      <c r="TM74" s="180"/>
      <c r="TN74" s="180"/>
      <c r="TO74" s="180"/>
      <c r="TP74" s="180"/>
      <c r="TQ74" s="180"/>
      <c r="TR74" s="180"/>
      <c r="TS74" s="180"/>
      <c r="TT74" s="180"/>
      <c r="TU74" s="180"/>
      <c r="TV74" s="180"/>
      <c r="TW74" s="180"/>
      <c r="TX74" s="180"/>
      <c r="TY74" s="180"/>
      <c r="TZ74" s="180"/>
      <c r="UA74" s="180"/>
      <c r="UB74" s="180"/>
      <c r="UC74" s="180"/>
      <c r="UD74" s="180"/>
      <c r="UE74" s="180"/>
      <c r="UF74" s="180"/>
      <c r="UG74" s="180"/>
      <c r="UH74" s="180"/>
      <c r="UI74" s="180"/>
      <c r="UJ74" s="180"/>
      <c r="UK74" s="180"/>
      <c r="UL74" s="180"/>
      <c r="UM74" s="180"/>
      <c r="UN74" s="180"/>
      <c r="UO74" s="180"/>
      <c r="UP74" s="180"/>
      <c r="UQ74" s="180"/>
      <c r="UR74" s="180"/>
      <c r="US74" s="180"/>
      <c r="UT74" s="180"/>
      <c r="UU74" s="180"/>
      <c r="UV74" s="180"/>
      <c r="UW74" s="180"/>
      <c r="UX74" s="180"/>
      <c r="UY74" s="180"/>
      <c r="UZ74" s="180"/>
      <c r="VA74" s="180"/>
      <c r="VB74" s="180"/>
      <c r="VC74" s="180"/>
      <c r="VD74" s="180"/>
      <c r="VE74" s="180"/>
      <c r="VF74" s="180"/>
      <c r="VG74" s="180"/>
      <c r="VH74" s="180"/>
      <c r="VI74" s="180"/>
      <c r="VJ74" s="180"/>
      <c r="VK74" s="180"/>
      <c r="VL74" s="180"/>
      <c r="VM74" s="180"/>
      <c r="VN74" s="180"/>
      <c r="VO74" s="180"/>
      <c r="VP74" s="180"/>
      <c r="VQ74" s="180"/>
      <c r="VR74" s="180"/>
      <c r="VS74" s="180"/>
      <c r="VT74" s="180"/>
      <c r="VU74" s="180"/>
      <c r="VV74" s="180"/>
      <c r="VW74" s="180"/>
      <c r="VX74" s="180"/>
      <c r="VY74" s="180"/>
      <c r="VZ74" s="180"/>
      <c r="WA74" s="180"/>
      <c r="WB74" s="180"/>
      <c r="WC74" s="180"/>
      <c r="WD74" s="180"/>
      <c r="WE74" s="180"/>
      <c r="WF74" s="180"/>
      <c r="WG74" s="180"/>
      <c r="WH74" s="180"/>
      <c r="WI74" s="180"/>
      <c r="WJ74" s="180"/>
      <c r="WK74" s="180"/>
      <c r="WL74" s="180"/>
      <c r="WM74" s="180"/>
      <c r="WN74" s="180"/>
      <c r="WO74" s="180"/>
      <c r="WP74" s="180"/>
      <c r="WQ74" s="180"/>
      <c r="WR74" s="180"/>
      <c r="WS74" s="180"/>
      <c r="WT74" s="180"/>
      <c r="WU74" s="180"/>
      <c r="WV74" s="180"/>
      <c r="WW74" s="180"/>
      <c r="WX74" s="180"/>
      <c r="WY74" s="180"/>
      <c r="WZ74" s="180"/>
      <c r="XA74" s="180"/>
      <c r="XB74" s="180"/>
      <c r="XC74" s="180"/>
      <c r="XD74" s="180"/>
      <c r="XE74" s="180"/>
      <c r="XF74" s="180"/>
      <c r="XG74" s="180"/>
      <c r="XH74" s="180"/>
      <c r="XI74" s="180"/>
      <c r="XJ74" s="180"/>
      <c r="XK74" s="180"/>
      <c r="XL74" s="180"/>
      <c r="XM74" s="180"/>
      <c r="XN74" s="180"/>
      <c r="XO74" s="180"/>
      <c r="XP74" s="180"/>
      <c r="XQ74" s="180"/>
      <c r="XR74" s="180"/>
      <c r="XS74" s="180"/>
      <c r="XT74" s="180"/>
      <c r="XU74" s="180"/>
      <c r="XV74" s="180"/>
      <c r="XW74" s="180"/>
      <c r="XX74" s="180"/>
      <c r="XY74" s="180"/>
      <c r="XZ74" s="180"/>
      <c r="YA74" s="180"/>
      <c r="YB74" s="180"/>
      <c r="YC74" s="180"/>
      <c r="YD74" s="180"/>
      <c r="YE74" s="180"/>
      <c r="YF74" s="180"/>
      <c r="YG74" s="180"/>
      <c r="YH74" s="180"/>
      <c r="YI74" s="180"/>
      <c r="YJ74" s="180"/>
      <c r="YK74" s="180"/>
      <c r="YL74" s="180"/>
      <c r="YM74" s="180"/>
      <c r="YN74" s="180"/>
      <c r="YO74" s="180"/>
      <c r="YP74" s="180"/>
      <c r="YQ74" s="180"/>
      <c r="YR74" s="180"/>
      <c r="YS74" s="180"/>
      <c r="YT74" s="180"/>
      <c r="YU74" s="180"/>
      <c r="YV74" s="180"/>
      <c r="YW74" s="180"/>
      <c r="YX74" s="180"/>
      <c r="YY74" s="180"/>
      <c r="YZ74" s="180"/>
      <c r="ZA74" s="180"/>
      <c r="ZB74" s="180"/>
      <c r="ZC74" s="180"/>
      <c r="ZD74" s="180"/>
      <c r="ZE74" s="180"/>
      <c r="ZF74" s="180"/>
      <c r="ZG74" s="180"/>
      <c r="ZH74" s="180"/>
      <c r="ZI74" s="180"/>
      <c r="ZJ74" s="180"/>
      <c r="ZK74" s="180"/>
      <c r="ZL74" s="180"/>
      <c r="ZM74" s="180"/>
      <c r="ZN74" s="180"/>
      <c r="ZO74" s="180"/>
      <c r="ZP74" s="180"/>
      <c r="ZQ74" s="180"/>
      <c r="ZR74" s="180"/>
      <c r="ZS74" s="180"/>
      <c r="ZT74" s="180"/>
      <c r="ZU74" s="180"/>
      <c r="ZV74" s="180"/>
      <c r="ZW74" s="180"/>
      <c r="ZX74" s="180"/>
      <c r="ZY74" s="180"/>
      <c r="ZZ74" s="180"/>
      <c r="AAA74" s="180"/>
      <c r="AAB74" s="180"/>
      <c r="AAC74" s="180"/>
      <c r="AAD74" s="180"/>
      <c r="AAE74" s="180"/>
      <c r="AAF74" s="180"/>
      <c r="AAG74" s="180"/>
      <c r="AAH74" s="180"/>
      <c r="AAI74" s="180"/>
      <c r="AAJ74" s="180"/>
      <c r="AAK74" s="180"/>
      <c r="AAL74" s="180"/>
      <c r="AAM74" s="180"/>
      <c r="AAN74" s="180"/>
      <c r="AAO74" s="180"/>
      <c r="AAP74" s="180"/>
      <c r="AAQ74" s="180"/>
      <c r="AAR74" s="180"/>
      <c r="AAS74" s="180"/>
      <c r="AAT74" s="180"/>
      <c r="AAU74" s="180"/>
      <c r="AAV74" s="180"/>
      <c r="AAW74" s="180"/>
      <c r="AAX74" s="180"/>
      <c r="AAY74" s="180"/>
      <c r="AAZ74" s="180"/>
      <c r="ABA74" s="180"/>
      <c r="ABB74" s="180"/>
      <c r="ABC74" s="180"/>
      <c r="ABD74" s="180"/>
      <c r="ABE74" s="180"/>
      <c r="ABF74" s="180"/>
      <c r="ABG74" s="180"/>
      <c r="ABH74" s="180"/>
      <c r="ABI74" s="180"/>
      <c r="ABJ74" s="180"/>
      <c r="ABK74" s="180"/>
      <c r="ABL74" s="180"/>
      <c r="ABM74" s="180"/>
      <c r="ABN74" s="180"/>
      <c r="ABO74" s="180"/>
      <c r="ABP74" s="180"/>
      <c r="ABQ74" s="180"/>
      <c r="ABR74" s="180"/>
      <c r="ABS74" s="180"/>
      <c r="ABT74" s="180"/>
      <c r="ABU74" s="180"/>
      <c r="ABV74" s="180"/>
      <c r="ABW74" s="180"/>
      <c r="ABX74" s="180"/>
      <c r="ABY74" s="180"/>
      <c r="ABZ74" s="180"/>
      <c r="ACA74" s="180"/>
      <c r="ACB74" s="180"/>
      <c r="ACC74" s="180"/>
      <c r="ACD74" s="180"/>
      <c r="ACE74" s="180"/>
      <c r="ACF74" s="180"/>
      <c r="ACG74" s="180"/>
      <c r="ACH74" s="180"/>
      <c r="ACI74" s="180"/>
      <c r="ACJ74" s="180"/>
      <c r="ACK74" s="180"/>
      <c r="ACL74" s="180"/>
      <c r="ACM74" s="180"/>
      <c r="ACN74" s="180"/>
      <c r="ACO74" s="180"/>
      <c r="ACP74" s="180"/>
      <c r="ACQ74" s="180"/>
      <c r="ACR74" s="180"/>
      <c r="ACS74" s="180"/>
      <c r="ACT74" s="180"/>
      <c r="ACU74" s="180"/>
      <c r="ACV74" s="180"/>
      <c r="ACW74" s="180"/>
      <c r="ACX74" s="180"/>
      <c r="ACY74" s="180"/>
      <c r="ACZ74" s="180"/>
      <c r="ADA74" s="180"/>
      <c r="ADB74" s="180"/>
      <c r="ADC74" s="180"/>
      <c r="ADD74" s="180"/>
      <c r="ADE74" s="180"/>
      <c r="ADF74" s="180"/>
      <c r="ADG74" s="180"/>
      <c r="ADH74" s="180"/>
      <c r="ADI74" s="180"/>
      <c r="ADJ74" s="180"/>
      <c r="ADK74" s="180"/>
      <c r="ADL74" s="180"/>
      <c r="ADM74" s="180"/>
      <c r="ADN74" s="180"/>
      <c r="ADO74" s="180"/>
      <c r="ADP74" s="180"/>
      <c r="ADQ74" s="180"/>
      <c r="ADR74" s="180"/>
      <c r="ADS74" s="180"/>
      <c r="ADT74" s="180"/>
      <c r="ADU74" s="180"/>
      <c r="ADV74" s="180"/>
      <c r="ADW74" s="180"/>
      <c r="ADX74" s="180"/>
      <c r="ADY74" s="180"/>
      <c r="ADZ74" s="180"/>
      <c r="AEA74" s="180"/>
      <c r="AEB74" s="180"/>
      <c r="AEC74" s="180"/>
      <c r="AED74" s="180"/>
      <c r="AEE74" s="180"/>
      <c r="AEF74" s="180"/>
      <c r="AEG74" s="180"/>
      <c r="AEH74" s="180"/>
      <c r="AEI74" s="180"/>
      <c r="AEJ74" s="180"/>
      <c r="AEK74" s="180"/>
      <c r="AEL74" s="180"/>
      <c r="AEM74" s="180"/>
      <c r="AEN74" s="180"/>
      <c r="AEO74" s="180"/>
      <c r="AEP74" s="180"/>
      <c r="AEQ74" s="180"/>
      <c r="AER74" s="180"/>
      <c r="AES74" s="180"/>
      <c r="AET74" s="180"/>
      <c r="AEU74" s="180"/>
      <c r="AEV74" s="180"/>
      <c r="AEW74" s="180"/>
      <c r="AEX74" s="180"/>
      <c r="AEY74" s="180"/>
      <c r="AEZ74" s="180"/>
      <c r="AFA74" s="180"/>
      <c r="AFB74" s="180"/>
      <c r="AFC74" s="180"/>
      <c r="AFD74" s="180"/>
      <c r="AFE74" s="180"/>
      <c r="AFF74" s="180"/>
      <c r="AFG74" s="180"/>
      <c r="AFH74" s="180"/>
      <c r="AFI74" s="180"/>
      <c r="AFJ74" s="180"/>
      <c r="AFK74" s="180"/>
      <c r="AFL74" s="180"/>
      <c r="AFM74" s="180"/>
      <c r="AFN74" s="180"/>
      <c r="AFO74" s="180"/>
      <c r="AFP74" s="180"/>
      <c r="AFQ74" s="180"/>
      <c r="AFR74" s="180"/>
      <c r="AFS74" s="180"/>
      <c r="AFT74" s="180"/>
      <c r="AFU74" s="180"/>
      <c r="AFV74" s="180"/>
      <c r="AFW74" s="180"/>
      <c r="AFX74" s="180"/>
      <c r="AFY74" s="180"/>
      <c r="AFZ74" s="180"/>
      <c r="AGA74" s="180"/>
      <c r="AGB74" s="180"/>
      <c r="AGC74" s="180"/>
      <c r="AGD74" s="180"/>
      <c r="AGE74" s="180"/>
      <c r="AGF74" s="180"/>
      <c r="AGG74" s="180"/>
      <c r="AGH74" s="180"/>
      <c r="AGI74" s="180"/>
      <c r="AGJ74" s="180"/>
      <c r="AGK74" s="180"/>
      <c r="AGL74" s="180"/>
      <c r="AGM74" s="180"/>
      <c r="AGN74" s="180"/>
      <c r="AGO74" s="180"/>
      <c r="AGP74" s="180"/>
      <c r="AGQ74" s="180"/>
      <c r="AGR74" s="180"/>
      <c r="AGS74" s="180"/>
      <c r="AGT74" s="180"/>
      <c r="AGU74" s="180"/>
      <c r="AGV74" s="180"/>
      <c r="AGW74" s="180"/>
      <c r="AGX74" s="180"/>
      <c r="AGY74" s="180"/>
      <c r="AGZ74" s="180"/>
      <c r="AHA74" s="180"/>
      <c r="AHB74" s="180"/>
      <c r="AHC74" s="180"/>
      <c r="AHD74" s="180"/>
      <c r="AHE74" s="180"/>
      <c r="AHF74" s="180"/>
      <c r="AHG74" s="180"/>
      <c r="AHH74" s="180"/>
      <c r="AHI74" s="180"/>
      <c r="AHJ74" s="180"/>
      <c r="AHK74" s="180"/>
      <c r="AHL74" s="180"/>
      <c r="AHM74" s="180"/>
      <c r="AHN74" s="180"/>
      <c r="AHO74" s="180"/>
      <c r="AHP74" s="180"/>
      <c r="AHQ74" s="180"/>
      <c r="AHR74" s="180"/>
      <c r="AHS74" s="180"/>
      <c r="AHT74" s="180"/>
      <c r="AHU74" s="180"/>
      <c r="AHV74" s="180"/>
      <c r="AHW74" s="180"/>
      <c r="AHX74" s="180"/>
      <c r="AHY74" s="180"/>
      <c r="AHZ74" s="180"/>
      <c r="AIA74" s="180"/>
      <c r="AIB74" s="180"/>
      <c r="AIC74" s="180"/>
      <c r="AID74" s="180"/>
      <c r="AIE74" s="180"/>
      <c r="AIF74" s="180"/>
      <c r="AIG74" s="180"/>
      <c r="AIH74" s="180"/>
      <c r="AII74" s="180"/>
      <c r="AIJ74" s="180"/>
      <c r="AIK74" s="180"/>
      <c r="AIL74" s="180"/>
      <c r="AIM74" s="180"/>
      <c r="AIN74" s="180"/>
      <c r="AIO74" s="180"/>
      <c r="AIP74" s="180"/>
      <c r="AIQ74" s="180"/>
      <c r="AIR74" s="180"/>
      <c r="AIS74" s="180"/>
      <c r="AIT74" s="180"/>
      <c r="AIU74" s="180"/>
      <c r="AIV74" s="180"/>
      <c r="AIW74" s="180"/>
      <c r="AIX74" s="180"/>
      <c r="AIY74" s="180"/>
      <c r="AIZ74" s="180"/>
      <c r="AJA74" s="180"/>
      <c r="AJB74" s="180"/>
      <c r="AJC74" s="180"/>
      <c r="AJD74" s="180"/>
      <c r="AJE74" s="180"/>
      <c r="AJF74" s="180"/>
      <c r="AJG74" s="180"/>
      <c r="AJH74" s="180"/>
      <c r="AJI74" s="180"/>
      <c r="AJJ74" s="180"/>
      <c r="AJK74" s="180"/>
      <c r="AJL74" s="180"/>
      <c r="AJM74" s="180"/>
      <c r="AJN74" s="180"/>
      <c r="AJO74" s="180"/>
      <c r="AJP74" s="180"/>
      <c r="AJQ74" s="180"/>
      <c r="AJR74" s="180"/>
      <c r="AJS74" s="180"/>
      <c r="AJT74" s="180"/>
      <c r="AJU74" s="180"/>
      <c r="AJV74" s="180"/>
      <c r="AJW74" s="180"/>
      <c r="AJX74" s="180"/>
      <c r="AJY74" s="180"/>
      <c r="AJZ74" s="180"/>
      <c r="AKA74" s="180"/>
      <c r="AKB74" s="180"/>
      <c r="AKC74" s="180"/>
      <c r="AKD74" s="180"/>
      <c r="AKE74" s="180"/>
      <c r="AKF74" s="180"/>
      <c r="AKG74" s="180"/>
      <c r="AKH74" s="180"/>
      <c r="AKI74" s="180"/>
      <c r="AKJ74" s="180"/>
      <c r="AKK74" s="180"/>
      <c r="AKL74" s="180"/>
      <c r="AKM74" s="180"/>
      <c r="AKN74" s="180"/>
      <c r="AKO74" s="180"/>
      <c r="AKP74" s="180"/>
      <c r="AKQ74" s="180"/>
      <c r="AKR74" s="180"/>
      <c r="AKS74" s="180"/>
      <c r="AKT74" s="180"/>
      <c r="AKU74" s="180"/>
      <c r="AKV74" s="180"/>
      <c r="AKW74" s="180"/>
      <c r="AKX74" s="180"/>
      <c r="AKY74" s="180"/>
      <c r="AKZ74" s="180"/>
      <c r="ALA74" s="180"/>
      <c r="ALB74" s="180"/>
      <c r="ALC74" s="180"/>
      <c r="ALD74" s="180"/>
      <c r="ALE74" s="180"/>
      <c r="ALF74" s="180"/>
      <c r="ALG74" s="180"/>
      <c r="ALH74" s="180"/>
      <c r="ALI74" s="180"/>
      <c r="ALJ74" s="180"/>
      <c r="ALK74" s="180"/>
      <c r="ALL74" s="180"/>
      <c r="ALM74" s="180"/>
      <c r="ALN74" s="180"/>
      <c r="ALO74" s="180"/>
      <c r="ALP74" s="180"/>
      <c r="ALQ74" s="180"/>
      <c r="ALR74" s="180"/>
      <c r="ALS74" s="180"/>
      <c r="ALT74" s="180"/>
      <c r="ALU74" s="180"/>
      <c r="ALV74" s="180"/>
      <c r="ALW74" s="180"/>
      <c r="ALX74" s="180"/>
      <c r="ALY74" s="180"/>
      <c r="ALZ74" s="180"/>
      <c r="AMA74" s="180"/>
      <c r="AMB74" s="180"/>
      <c r="AMC74" s="180"/>
      <c r="AMD74" s="180"/>
      <c r="AME74" s="180"/>
      <c r="AMF74" s="180"/>
      <c r="AMG74" s="180"/>
      <c r="AMH74" s="180"/>
      <c r="AMI74" s="180"/>
      <c r="AMJ74" s="180"/>
      <c r="AMK74" s="180"/>
      <c r="AML74" s="180"/>
      <c r="AMM74" s="180"/>
      <c r="AMN74" s="180"/>
      <c r="AMO74" s="180"/>
      <c r="AMP74" s="180"/>
      <c r="AMQ74" s="180"/>
      <c r="AMR74" s="180"/>
      <c r="AMS74" s="180"/>
      <c r="AMT74" s="180"/>
      <c r="AMU74" s="180"/>
      <c r="AMV74" s="180"/>
      <c r="AMW74" s="180"/>
      <c r="AMX74" s="180"/>
      <c r="AMY74" s="180"/>
      <c r="AMZ74" s="180"/>
      <c r="ANA74" s="180"/>
      <c r="ANB74" s="180"/>
      <c r="ANC74" s="180"/>
      <c r="AND74" s="180"/>
      <c r="ANE74" s="180"/>
      <c r="ANF74" s="180"/>
      <c r="ANG74" s="180"/>
      <c r="ANH74" s="180"/>
      <c r="ANI74" s="180"/>
      <c r="ANJ74" s="180"/>
      <c r="ANK74" s="180"/>
      <c r="ANL74" s="180"/>
      <c r="ANM74" s="180"/>
      <c r="ANN74" s="180"/>
      <c r="ANO74" s="180"/>
      <c r="ANP74" s="180"/>
      <c r="ANQ74" s="180"/>
      <c r="ANR74" s="180"/>
      <c r="ANS74" s="180"/>
      <c r="ANT74" s="180"/>
      <c r="ANU74" s="180"/>
      <c r="ANV74" s="180"/>
      <c r="ANW74" s="180"/>
      <c r="ANX74" s="180"/>
      <c r="ANY74" s="180"/>
      <c r="ANZ74" s="180"/>
      <c r="AOA74" s="180"/>
      <c r="AOB74" s="180"/>
      <c r="AOC74" s="180"/>
      <c r="AOD74" s="180"/>
      <c r="AOE74" s="180"/>
      <c r="AOF74" s="180"/>
      <c r="AOG74" s="180"/>
      <c r="AOH74" s="180"/>
      <c r="AOI74" s="180"/>
      <c r="AOJ74" s="180"/>
      <c r="AOK74" s="180"/>
      <c r="AOL74" s="180"/>
      <c r="AOM74" s="180"/>
      <c r="AON74" s="180"/>
      <c r="AOO74" s="180"/>
      <c r="AOP74" s="180"/>
      <c r="AOQ74" s="180"/>
      <c r="AOR74" s="180"/>
      <c r="AOS74" s="180"/>
      <c r="AOT74" s="180"/>
      <c r="AOU74" s="180"/>
      <c r="AOV74" s="180"/>
      <c r="AOW74" s="180"/>
      <c r="AOX74" s="180"/>
      <c r="AOY74" s="180"/>
      <c r="AOZ74" s="180"/>
      <c r="APA74" s="180"/>
      <c r="APB74" s="180"/>
      <c r="APC74" s="180"/>
      <c r="APD74" s="180"/>
      <c r="APE74" s="180"/>
      <c r="APF74" s="180"/>
      <c r="APG74" s="180"/>
      <c r="APH74" s="180"/>
      <c r="API74" s="180"/>
      <c r="APJ74" s="180"/>
      <c r="APK74" s="180"/>
      <c r="APL74" s="180"/>
      <c r="APM74" s="180"/>
      <c r="APN74" s="180"/>
      <c r="APO74" s="180"/>
      <c r="APP74" s="180"/>
      <c r="APQ74" s="180"/>
      <c r="APR74" s="180"/>
      <c r="APS74" s="180"/>
      <c r="APT74" s="180"/>
      <c r="APU74" s="180"/>
      <c r="APV74" s="180"/>
      <c r="APW74" s="180"/>
      <c r="APX74" s="180"/>
      <c r="APY74" s="180"/>
      <c r="APZ74" s="180"/>
      <c r="AQA74" s="180"/>
      <c r="AQB74" s="180"/>
      <c r="AQC74" s="180"/>
      <c r="AQD74" s="180"/>
      <c r="AQE74" s="180"/>
      <c r="AQF74" s="180"/>
      <c r="AQG74" s="180"/>
      <c r="AQH74" s="180"/>
      <c r="AQI74" s="180"/>
      <c r="AQJ74" s="180"/>
      <c r="AQK74" s="180"/>
      <c r="AQL74" s="180"/>
      <c r="AQM74" s="180"/>
      <c r="AQN74" s="180"/>
      <c r="AQO74" s="180"/>
      <c r="AQP74" s="180"/>
      <c r="AQQ74" s="180"/>
      <c r="AQR74" s="180"/>
      <c r="AQS74" s="180"/>
      <c r="AQT74" s="180"/>
      <c r="AQU74" s="180"/>
      <c r="AQV74" s="180"/>
      <c r="AQW74" s="180"/>
      <c r="AQX74" s="180"/>
      <c r="AQY74" s="180"/>
      <c r="AQZ74" s="180"/>
      <c r="ARA74" s="180"/>
      <c r="ARB74" s="180"/>
      <c r="ARC74" s="180"/>
      <c r="ARD74" s="180"/>
      <c r="ARE74" s="180"/>
      <c r="ARF74" s="180"/>
      <c r="ARG74" s="180"/>
      <c r="ARH74" s="180"/>
      <c r="ARI74" s="180"/>
      <c r="ARJ74" s="180"/>
      <c r="ARK74" s="180"/>
      <c r="ARL74" s="180"/>
      <c r="ARM74" s="180"/>
      <c r="ARN74" s="180"/>
      <c r="ARO74" s="180"/>
      <c r="ARP74" s="180"/>
      <c r="ARQ74" s="180"/>
      <c r="ARR74" s="180"/>
      <c r="ARS74" s="180"/>
      <c r="ART74" s="180"/>
      <c r="ARU74" s="180"/>
      <c r="ARV74" s="180"/>
      <c r="ARW74" s="180"/>
      <c r="ARX74" s="180"/>
      <c r="ARY74" s="180"/>
      <c r="ARZ74" s="180"/>
      <c r="ASA74" s="180"/>
      <c r="ASB74" s="180"/>
      <c r="ASC74" s="180"/>
      <c r="ASD74" s="180"/>
      <c r="ASE74" s="180"/>
      <c r="ASF74" s="180"/>
      <c r="ASG74" s="180"/>
      <c r="ASH74" s="180"/>
      <c r="ASI74" s="180"/>
      <c r="ASJ74" s="180"/>
      <c r="ASK74" s="180"/>
      <c r="ASL74" s="180"/>
      <c r="ASM74" s="180"/>
      <c r="ASN74" s="180"/>
      <c r="ASO74" s="180"/>
      <c r="ASP74" s="180"/>
      <c r="ASQ74" s="180"/>
      <c r="ASR74" s="180"/>
      <c r="ASS74" s="180"/>
      <c r="AST74" s="180"/>
      <c r="ASU74" s="180"/>
      <c r="ASV74" s="180"/>
      <c r="ASW74" s="180"/>
      <c r="ASX74" s="180"/>
      <c r="ASY74" s="180"/>
      <c r="ASZ74" s="180"/>
      <c r="ATA74" s="180"/>
      <c r="ATB74" s="180"/>
      <c r="ATC74" s="180"/>
      <c r="ATD74" s="180"/>
      <c r="ATE74" s="180"/>
      <c r="ATF74" s="180"/>
      <c r="ATG74" s="180"/>
      <c r="ATH74" s="180"/>
      <c r="ATI74" s="180"/>
      <c r="ATJ74" s="180"/>
      <c r="ATK74" s="180"/>
      <c r="ATL74" s="180"/>
      <c r="ATM74" s="180"/>
      <c r="ATN74" s="180"/>
      <c r="ATO74" s="180"/>
      <c r="ATP74" s="180"/>
      <c r="ATQ74" s="180"/>
      <c r="ATR74" s="180"/>
      <c r="ATS74" s="180"/>
      <c r="ATT74" s="180"/>
      <c r="ATU74" s="180"/>
      <c r="ATV74" s="180"/>
      <c r="ATW74" s="180"/>
      <c r="ATX74" s="180"/>
      <c r="ATY74" s="180"/>
      <c r="ATZ74" s="180"/>
      <c r="AUA74" s="180"/>
      <c r="AUB74" s="180"/>
      <c r="AUC74" s="180"/>
      <c r="AUD74" s="180"/>
      <c r="AUE74" s="180"/>
      <c r="AUF74" s="180"/>
      <c r="AUG74" s="180"/>
      <c r="AUH74" s="180"/>
      <c r="AUI74" s="180"/>
      <c r="AUJ74" s="180"/>
      <c r="AUK74" s="180"/>
      <c r="AUL74" s="180"/>
      <c r="AUM74" s="180"/>
      <c r="AUN74" s="180"/>
      <c r="AUO74" s="180"/>
      <c r="AUP74" s="180"/>
      <c r="AUQ74" s="180"/>
      <c r="AUR74" s="180"/>
      <c r="AUS74" s="180"/>
      <c r="AUT74" s="180"/>
      <c r="AUU74" s="180"/>
      <c r="AUV74" s="180"/>
      <c r="AUW74" s="180"/>
      <c r="AUX74" s="180"/>
      <c r="AUY74" s="180"/>
      <c r="AUZ74" s="180"/>
      <c r="AVA74" s="180"/>
      <c r="AVB74" s="180"/>
      <c r="AVC74" s="180"/>
      <c r="AVD74" s="180"/>
      <c r="AVE74" s="180"/>
      <c r="AVF74" s="180"/>
      <c r="AVG74" s="180"/>
      <c r="AVH74" s="180"/>
      <c r="AVI74" s="180"/>
      <c r="AVJ74" s="180"/>
      <c r="AVK74" s="180"/>
      <c r="AVL74" s="180"/>
      <c r="AVM74" s="180"/>
      <c r="AVN74" s="180"/>
      <c r="AVO74" s="180"/>
      <c r="AVP74" s="180"/>
      <c r="AVQ74" s="180"/>
      <c r="AVR74" s="180"/>
      <c r="AVS74" s="180"/>
      <c r="AVT74" s="180"/>
      <c r="AVU74" s="180"/>
      <c r="AVV74" s="180"/>
      <c r="AVW74" s="180"/>
      <c r="AVX74" s="180"/>
      <c r="AVY74" s="180"/>
      <c r="AVZ74" s="180"/>
      <c r="AWA74" s="180"/>
      <c r="AWB74" s="180"/>
      <c r="AWC74" s="180"/>
      <c r="AWD74" s="180"/>
      <c r="AWE74" s="180"/>
      <c r="AWF74" s="180"/>
      <c r="AWG74" s="180"/>
      <c r="AWH74" s="180"/>
      <c r="AWI74" s="180"/>
      <c r="AWJ74" s="180"/>
      <c r="AWK74" s="180"/>
      <c r="AWL74" s="180"/>
      <c r="AWM74" s="180"/>
      <c r="AWN74" s="180"/>
      <c r="AWO74" s="180"/>
      <c r="AWP74" s="180"/>
      <c r="AWQ74" s="180"/>
      <c r="AWR74" s="180"/>
      <c r="AWS74" s="180"/>
      <c r="AWT74" s="180"/>
      <c r="AWU74" s="180"/>
      <c r="AWV74" s="180"/>
      <c r="AWW74" s="180"/>
      <c r="AWX74" s="180"/>
      <c r="AWY74" s="180"/>
      <c r="AWZ74" s="180"/>
      <c r="AXA74" s="180"/>
      <c r="AXB74" s="180"/>
      <c r="AXC74" s="180"/>
      <c r="AXD74" s="180"/>
      <c r="AXE74" s="180"/>
      <c r="AXF74" s="180"/>
      <c r="AXG74" s="180"/>
      <c r="AXH74" s="180"/>
      <c r="AXI74" s="180"/>
      <c r="AXJ74" s="180"/>
      <c r="AXK74" s="180"/>
      <c r="AXL74" s="180"/>
      <c r="AXM74" s="180"/>
      <c r="AXN74" s="180"/>
      <c r="AXO74" s="180"/>
      <c r="AXP74" s="180"/>
      <c r="AXQ74" s="180"/>
      <c r="AXR74" s="180"/>
      <c r="AXS74" s="180"/>
      <c r="AXT74" s="180"/>
      <c r="AXU74" s="180"/>
      <c r="AXV74" s="180"/>
      <c r="AXW74" s="180"/>
      <c r="AXX74" s="180"/>
      <c r="AXY74" s="180"/>
      <c r="AXZ74" s="180"/>
      <c r="AYA74" s="180"/>
      <c r="AYB74" s="180"/>
      <c r="AYC74" s="180"/>
      <c r="AYD74" s="180"/>
      <c r="AYE74" s="180"/>
      <c r="AYF74" s="180"/>
      <c r="AYG74" s="180"/>
      <c r="AYH74" s="180"/>
      <c r="AYI74" s="180"/>
      <c r="AYJ74" s="180"/>
      <c r="AYK74" s="180"/>
      <c r="AYL74" s="180"/>
      <c r="AYM74" s="180"/>
      <c r="AYN74" s="180"/>
      <c r="AYO74" s="180"/>
      <c r="AYP74" s="180"/>
      <c r="AYQ74" s="180"/>
      <c r="AYR74" s="180"/>
      <c r="AYS74" s="180"/>
      <c r="AYT74" s="180"/>
      <c r="AYU74" s="180"/>
      <c r="AYV74" s="180"/>
      <c r="AYW74" s="180"/>
      <c r="AYX74" s="180"/>
      <c r="AYY74" s="180"/>
      <c r="AYZ74" s="180"/>
      <c r="AZA74" s="180"/>
      <c r="AZB74" s="180"/>
      <c r="AZC74" s="180"/>
      <c r="AZD74" s="180"/>
      <c r="AZE74" s="180"/>
      <c r="AZF74" s="180"/>
      <c r="AZG74" s="180"/>
      <c r="AZH74" s="180"/>
      <c r="AZI74" s="180"/>
      <c r="AZJ74" s="180"/>
      <c r="AZK74" s="180"/>
      <c r="AZL74" s="180"/>
      <c r="AZM74" s="180"/>
      <c r="AZN74" s="180"/>
      <c r="AZO74" s="180"/>
      <c r="AZP74" s="180"/>
      <c r="AZQ74" s="180"/>
      <c r="AZR74" s="180"/>
      <c r="AZS74" s="180"/>
      <c r="AZT74" s="180"/>
      <c r="AZU74" s="180"/>
      <c r="AZV74" s="180"/>
      <c r="AZW74" s="180"/>
      <c r="AZX74" s="180"/>
      <c r="AZY74" s="180"/>
      <c r="AZZ74" s="180"/>
      <c r="BAA74" s="180"/>
      <c r="BAB74" s="180"/>
      <c r="BAC74" s="180"/>
      <c r="BAD74" s="180"/>
      <c r="BAE74" s="180"/>
      <c r="BAF74" s="180"/>
      <c r="BAG74" s="180"/>
      <c r="BAH74" s="180"/>
      <c r="BAI74" s="180"/>
      <c r="BAJ74" s="180"/>
      <c r="BAK74" s="180"/>
      <c r="BAL74" s="180"/>
      <c r="BAM74" s="180"/>
      <c r="BAN74" s="180"/>
      <c r="BAO74" s="180"/>
      <c r="BAP74" s="180"/>
      <c r="BAQ74" s="180"/>
      <c r="BAR74" s="180"/>
      <c r="BAS74" s="180"/>
      <c r="BAT74" s="180"/>
      <c r="BAU74" s="180"/>
      <c r="BAV74" s="180"/>
      <c r="BAW74" s="180"/>
      <c r="BAX74" s="180"/>
      <c r="BAY74" s="180"/>
      <c r="BAZ74" s="180"/>
      <c r="BBA74" s="180"/>
      <c r="BBB74" s="180"/>
      <c r="BBC74" s="180"/>
      <c r="BBD74" s="180"/>
      <c r="BBE74" s="180"/>
      <c r="BBF74" s="180"/>
      <c r="BBG74" s="180"/>
      <c r="BBH74" s="180"/>
      <c r="BBI74" s="180"/>
      <c r="BBJ74" s="180"/>
      <c r="BBK74" s="180"/>
      <c r="BBL74" s="180"/>
      <c r="BBM74" s="180"/>
      <c r="BBN74" s="180"/>
      <c r="BBO74" s="180"/>
      <c r="BBP74" s="180"/>
      <c r="BBQ74" s="180"/>
      <c r="BBR74" s="180"/>
      <c r="BBS74" s="180"/>
      <c r="BBT74" s="180"/>
      <c r="BBU74" s="180"/>
      <c r="BBV74" s="180"/>
      <c r="BBW74" s="180"/>
      <c r="BBX74" s="180"/>
      <c r="BBY74" s="180"/>
      <c r="BBZ74" s="180"/>
      <c r="BCA74" s="180"/>
      <c r="BCB74" s="180"/>
      <c r="BCC74" s="180"/>
      <c r="BCD74" s="180"/>
      <c r="BCE74" s="180"/>
      <c r="BCF74" s="180"/>
      <c r="BCG74" s="180"/>
      <c r="BCH74" s="180"/>
      <c r="BCI74" s="180"/>
      <c r="BCJ74" s="180"/>
      <c r="BCK74" s="180"/>
      <c r="BCL74" s="180"/>
      <c r="BCM74" s="180"/>
      <c r="BCN74" s="180"/>
      <c r="BCO74" s="180"/>
      <c r="BCP74" s="180"/>
      <c r="BCQ74" s="180"/>
      <c r="BCR74" s="180"/>
      <c r="BCS74" s="180"/>
      <c r="BCT74" s="180"/>
      <c r="BCU74" s="180"/>
      <c r="BCV74" s="180"/>
      <c r="BCW74" s="180"/>
      <c r="BCX74" s="180"/>
      <c r="BCY74" s="180"/>
      <c r="BCZ74" s="180"/>
      <c r="BDA74" s="180"/>
      <c r="BDB74" s="180"/>
      <c r="BDC74" s="180"/>
      <c r="BDD74" s="180"/>
      <c r="BDE74" s="180"/>
      <c r="BDF74" s="180"/>
      <c r="BDG74" s="180"/>
      <c r="BDH74" s="180"/>
      <c r="BDI74" s="180"/>
      <c r="BDJ74" s="180"/>
      <c r="BDK74" s="180"/>
      <c r="BDL74" s="180"/>
      <c r="BDM74" s="180"/>
      <c r="BDN74" s="180"/>
      <c r="BDO74" s="180"/>
      <c r="BDP74" s="180"/>
      <c r="BDQ74" s="180"/>
      <c r="BDR74" s="180"/>
      <c r="BDS74" s="180"/>
      <c r="BDT74" s="180"/>
      <c r="BDU74" s="180"/>
      <c r="BDV74" s="180"/>
      <c r="BDW74" s="180"/>
      <c r="BDX74" s="180"/>
      <c r="BDY74" s="180"/>
      <c r="BDZ74" s="180"/>
      <c r="BEA74" s="180"/>
      <c r="BEB74" s="180"/>
      <c r="BEC74" s="180"/>
      <c r="BED74" s="180"/>
      <c r="BEE74" s="180"/>
      <c r="BEF74" s="180"/>
      <c r="BEG74" s="180"/>
      <c r="BEH74" s="180"/>
      <c r="BEI74" s="180"/>
      <c r="BEJ74" s="180"/>
      <c r="BEK74" s="180"/>
      <c r="BEL74" s="180"/>
      <c r="BEM74" s="180"/>
      <c r="BEN74" s="180"/>
      <c r="BEO74" s="180"/>
      <c r="BEP74" s="180"/>
      <c r="BEQ74" s="180"/>
      <c r="BER74" s="180"/>
      <c r="BES74" s="180"/>
      <c r="BET74" s="180"/>
      <c r="BEU74" s="180"/>
      <c r="BEV74" s="180"/>
      <c r="BEW74" s="180"/>
      <c r="BEX74" s="180"/>
      <c r="BEY74" s="180"/>
      <c r="BEZ74" s="180"/>
      <c r="BFA74" s="180"/>
      <c r="BFB74" s="180"/>
      <c r="BFC74" s="180"/>
      <c r="BFD74" s="180"/>
      <c r="BFE74" s="180"/>
      <c r="BFF74" s="180"/>
      <c r="BFG74" s="180"/>
      <c r="BFH74" s="180"/>
      <c r="BFI74" s="180"/>
      <c r="BFJ74" s="180"/>
      <c r="BFK74" s="180"/>
      <c r="BFL74" s="180"/>
      <c r="BFM74" s="180"/>
      <c r="BFN74" s="180"/>
      <c r="BFO74" s="180"/>
      <c r="BFP74" s="180"/>
      <c r="BFQ74" s="180"/>
      <c r="BFR74" s="180"/>
      <c r="BFS74" s="180"/>
      <c r="BFT74" s="180"/>
      <c r="BFU74" s="180"/>
      <c r="BFV74" s="180"/>
      <c r="BFW74" s="180"/>
      <c r="BFX74" s="180"/>
      <c r="BFY74" s="180"/>
      <c r="BFZ74" s="180"/>
      <c r="BGA74" s="180"/>
      <c r="BGB74" s="180"/>
      <c r="BGC74" s="180"/>
      <c r="BGD74" s="180"/>
      <c r="BGE74" s="180"/>
      <c r="BGF74" s="180"/>
      <c r="BGG74" s="180"/>
      <c r="BGH74" s="180"/>
      <c r="BGI74" s="180"/>
      <c r="BGJ74" s="180"/>
      <c r="BGK74" s="180"/>
      <c r="BGL74" s="180"/>
      <c r="BGM74" s="180"/>
      <c r="BGN74" s="180"/>
      <c r="BGO74" s="180"/>
      <c r="BGP74" s="180"/>
      <c r="BGQ74" s="180"/>
      <c r="BGR74" s="180"/>
      <c r="BGS74" s="180"/>
      <c r="BGT74" s="180"/>
      <c r="BGU74" s="180"/>
      <c r="BGV74" s="180"/>
      <c r="BGW74" s="180"/>
      <c r="BGX74" s="180"/>
      <c r="BGY74" s="180"/>
      <c r="BGZ74" s="180"/>
      <c r="BHA74" s="180"/>
      <c r="BHB74" s="180"/>
      <c r="BHC74" s="180"/>
      <c r="BHD74" s="180"/>
      <c r="BHE74" s="180"/>
      <c r="BHF74" s="180"/>
      <c r="BHG74" s="180"/>
      <c r="BHH74" s="180"/>
      <c r="BHI74" s="180"/>
      <c r="BHJ74" s="180"/>
      <c r="BHK74" s="180"/>
      <c r="BHL74" s="180"/>
      <c r="BHM74" s="180"/>
      <c r="BHN74" s="180"/>
      <c r="BHO74" s="180"/>
      <c r="BHP74" s="180"/>
      <c r="BHQ74" s="180"/>
      <c r="BHR74" s="180"/>
      <c r="BHS74" s="180"/>
      <c r="BHT74" s="180"/>
      <c r="BHU74" s="180"/>
      <c r="BHV74" s="180"/>
      <c r="BHW74" s="180"/>
      <c r="BHX74" s="180"/>
      <c r="BHY74" s="180"/>
      <c r="BHZ74" s="180"/>
      <c r="BIA74" s="180"/>
      <c r="BIB74" s="180"/>
      <c r="BIC74" s="180"/>
      <c r="BID74" s="180"/>
      <c r="BIE74" s="180"/>
      <c r="BIF74" s="180"/>
      <c r="BIG74" s="180"/>
      <c r="BIH74" s="180"/>
      <c r="BII74" s="180"/>
      <c r="BIJ74" s="180"/>
      <c r="BIK74" s="180"/>
      <c r="BIL74" s="180"/>
      <c r="BIM74" s="180"/>
      <c r="BIN74" s="180"/>
      <c r="BIO74" s="180"/>
      <c r="BIP74" s="180"/>
      <c r="BIQ74" s="180"/>
      <c r="BIR74" s="180"/>
      <c r="BIS74" s="180"/>
      <c r="BIT74" s="180"/>
      <c r="BIU74" s="180"/>
      <c r="BIV74" s="180"/>
      <c r="BIW74" s="180"/>
      <c r="BIX74" s="180"/>
      <c r="BIY74" s="180"/>
      <c r="BIZ74" s="180"/>
      <c r="BJA74" s="180"/>
      <c r="BJB74" s="180"/>
      <c r="BJC74" s="180"/>
      <c r="BJD74" s="180"/>
      <c r="BJE74" s="180"/>
      <c r="BJF74" s="180"/>
      <c r="BJG74" s="180"/>
      <c r="BJH74" s="180"/>
      <c r="BJI74" s="180"/>
      <c r="BJJ74" s="180"/>
      <c r="BJK74" s="180"/>
      <c r="BJL74" s="180"/>
      <c r="BJM74" s="180"/>
      <c r="BJN74" s="180"/>
      <c r="BJO74" s="180"/>
      <c r="BJP74" s="180"/>
      <c r="BJQ74" s="180"/>
      <c r="BJR74" s="180"/>
      <c r="BJS74" s="180"/>
      <c r="BJT74" s="180"/>
      <c r="BJU74" s="180"/>
      <c r="BJV74" s="180"/>
      <c r="BJW74" s="180"/>
      <c r="BJX74" s="180"/>
      <c r="BJY74" s="180"/>
      <c r="BJZ74" s="180"/>
      <c r="BKA74" s="180"/>
      <c r="BKB74" s="180"/>
      <c r="BKC74" s="180"/>
      <c r="BKD74" s="180"/>
      <c r="BKE74" s="180"/>
      <c r="BKF74" s="180"/>
      <c r="BKG74" s="180"/>
      <c r="BKH74" s="180"/>
      <c r="BKI74" s="180"/>
      <c r="BKJ74" s="180"/>
      <c r="BKK74" s="180"/>
      <c r="BKL74" s="180"/>
      <c r="BKM74" s="180"/>
      <c r="BKN74" s="180"/>
      <c r="BKO74" s="180"/>
      <c r="BKP74" s="180"/>
      <c r="BKQ74" s="180"/>
      <c r="BKR74" s="180"/>
      <c r="BKS74" s="180"/>
      <c r="BKT74" s="180"/>
      <c r="BKU74" s="180"/>
      <c r="BKV74" s="180"/>
      <c r="BKW74" s="180"/>
      <c r="BKX74" s="180"/>
      <c r="BKY74" s="180"/>
      <c r="BKZ74" s="180"/>
      <c r="BLA74" s="180"/>
      <c r="BLB74" s="180"/>
      <c r="BLC74" s="180"/>
      <c r="BLD74" s="180"/>
      <c r="BLE74" s="180"/>
      <c r="BLF74" s="180"/>
      <c r="BLG74" s="180"/>
      <c r="BLH74" s="180"/>
      <c r="BLI74" s="180"/>
      <c r="BLJ74" s="180"/>
      <c r="BLK74" s="180"/>
      <c r="BLL74" s="180"/>
      <c r="BLM74" s="180"/>
      <c r="BLN74" s="180"/>
      <c r="BLO74" s="180"/>
      <c r="BLP74" s="180"/>
      <c r="BLQ74" s="180"/>
      <c r="BLR74" s="180"/>
      <c r="BLS74" s="180"/>
      <c r="BLT74" s="180"/>
      <c r="BLU74" s="180"/>
      <c r="BLV74" s="180"/>
      <c r="BLW74" s="180"/>
      <c r="BLX74" s="180"/>
      <c r="BLY74" s="180"/>
      <c r="BLZ74" s="180"/>
      <c r="BMA74" s="180"/>
      <c r="BMB74" s="180"/>
      <c r="BMC74" s="180"/>
      <c r="BMD74" s="180"/>
      <c r="BME74" s="180"/>
      <c r="BMF74" s="180"/>
      <c r="BMG74" s="180"/>
      <c r="BMH74" s="180"/>
      <c r="BMI74" s="180"/>
      <c r="BMJ74" s="180"/>
      <c r="BMK74" s="180"/>
      <c r="BML74" s="180"/>
      <c r="BMM74" s="180"/>
      <c r="BMN74" s="180"/>
      <c r="BMO74" s="180"/>
      <c r="BMP74" s="180"/>
      <c r="BMQ74" s="180"/>
      <c r="BMR74" s="180"/>
      <c r="BMS74" s="180"/>
      <c r="BMT74" s="180"/>
      <c r="BMU74" s="180"/>
      <c r="BMV74" s="180"/>
      <c r="BMW74" s="180"/>
      <c r="BMX74" s="180"/>
      <c r="BMY74" s="180"/>
      <c r="BMZ74" s="180"/>
      <c r="BNA74" s="180"/>
      <c r="BNB74" s="180"/>
      <c r="BNC74" s="180"/>
      <c r="BND74" s="180"/>
      <c r="BNE74" s="180"/>
      <c r="BNF74" s="180"/>
      <c r="BNG74" s="180"/>
      <c r="BNH74" s="180"/>
      <c r="BNI74" s="180"/>
      <c r="BNJ74" s="180"/>
      <c r="BNK74" s="180"/>
      <c r="BNL74" s="180"/>
      <c r="BNM74" s="180"/>
      <c r="BNN74" s="180"/>
      <c r="BNO74" s="180"/>
      <c r="BNP74" s="180"/>
      <c r="BNQ74" s="180"/>
      <c r="BNR74" s="180"/>
      <c r="BNS74" s="180"/>
      <c r="BNT74" s="180"/>
      <c r="BNU74" s="180"/>
      <c r="BNV74" s="180"/>
      <c r="BNW74" s="180"/>
      <c r="BNX74" s="180"/>
      <c r="BNY74" s="180"/>
      <c r="BNZ74" s="180"/>
      <c r="BOA74" s="180"/>
      <c r="BOB74" s="180"/>
      <c r="BOC74" s="180"/>
      <c r="BOD74" s="180"/>
      <c r="BOE74" s="180"/>
      <c r="BOF74" s="180"/>
      <c r="BOG74" s="180"/>
      <c r="BOH74" s="180"/>
      <c r="BOI74" s="180"/>
      <c r="BOJ74" s="180"/>
      <c r="BOK74" s="180"/>
      <c r="BOL74" s="180"/>
      <c r="BOM74" s="180"/>
      <c r="BON74" s="180"/>
      <c r="BOO74" s="180"/>
      <c r="BOP74" s="180"/>
      <c r="BOQ74" s="180"/>
      <c r="BOR74" s="180"/>
      <c r="BOS74" s="180"/>
      <c r="BOT74" s="180"/>
      <c r="BOU74" s="180"/>
      <c r="BOV74" s="180"/>
      <c r="BOW74" s="180"/>
      <c r="BOX74" s="180"/>
      <c r="BOY74" s="180"/>
      <c r="BOZ74" s="180"/>
      <c r="BPA74" s="180"/>
      <c r="BPB74" s="180"/>
      <c r="BPC74" s="180"/>
      <c r="BPD74" s="180"/>
      <c r="BPE74" s="180"/>
      <c r="BPF74" s="180"/>
      <c r="BPG74" s="180"/>
      <c r="BPH74" s="180"/>
      <c r="BPI74" s="180"/>
      <c r="BPJ74" s="180"/>
      <c r="BPK74" s="180"/>
      <c r="BPL74" s="180"/>
      <c r="BPM74" s="180"/>
      <c r="BPN74" s="180"/>
      <c r="BPO74" s="180"/>
      <c r="BPP74" s="180"/>
      <c r="BPQ74" s="180"/>
      <c r="BPR74" s="180"/>
      <c r="BPS74" s="180"/>
      <c r="BPT74" s="180"/>
      <c r="BPU74" s="180"/>
      <c r="BPV74" s="180"/>
      <c r="BPW74" s="180"/>
      <c r="BPX74" s="180"/>
      <c r="BPY74" s="180"/>
      <c r="BPZ74" s="180"/>
      <c r="BQA74" s="180"/>
      <c r="BQB74" s="180"/>
      <c r="BQC74" s="180"/>
      <c r="BQD74" s="180"/>
      <c r="BQE74" s="180"/>
      <c r="BQF74" s="180"/>
      <c r="BQG74" s="180"/>
      <c r="BQH74" s="180"/>
      <c r="BQI74" s="180"/>
      <c r="BQJ74" s="180"/>
      <c r="BQK74" s="180"/>
      <c r="BQL74" s="180"/>
      <c r="BQM74" s="180"/>
      <c r="BQN74" s="180"/>
      <c r="BQO74" s="180"/>
      <c r="BQP74" s="180"/>
      <c r="BQQ74" s="180"/>
      <c r="BQR74" s="180"/>
      <c r="BQS74" s="180"/>
      <c r="BQT74" s="180"/>
      <c r="BQU74" s="180"/>
      <c r="BQV74" s="180"/>
      <c r="BQW74" s="180"/>
      <c r="BQX74" s="180"/>
      <c r="BQY74" s="180"/>
      <c r="BQZ74" s="180"/>
      <c r="BRA74" s="180"/>
      <c r="BRB74" s="180"/>
      <c r="BRC74" s="180"/>
      <c r="BRD74" s="180"/>
      <c r="BRE74" s="180"/>
      <c r="BRF74" s="180"/>
      <c r="BRG74" s="180"/>
      <c r="BRH74" s="180"/>
      <c r="BRI74" s="180"/>
      <c r="BRJ74" s="180"/>
      <c r="BRK74" s="180"/>
      <c r="BRL74" s="180"/>
      <c r="BRM74" s="180"/>
      <c r="BRN74" s="180"/>
      <c r="BRO74" s="180"/>
      <c r="BRP74" s="180"/>
      <c r="BRQ74" s="180"/>
      <c r="BRR74" s="180"/>
      <c r="BRS74" s="180"/>
      <c r="BRT74" s="180"/>
      <c r="BRU74" s="180"/>
      <c r="BRV74" s="180"/>
      <c r="BRW74" s="180"/>
      <c r="BRX74" s="180"/>
      <c r="BRY74" s="180"/>
      <c r="BRZ74" s="180"/>
      <c r="BSA74" s="180"/>
      <c r="BSB74" s="180"/>
      <c r="BSC74" s="180"/>
      <c r="BSD74" s="180"/>
      <c r="BSE74" s="180"/>
      <c r="BSF74" s="180"/>
      <c r="BSG74" s="180"/>
      <c r="BSH74" s="180"/>
      <c r="BSI74" s="180"/>
      <c r="BSJ74" s="180"/>
      <c r="BSK74" s="180"/>
      <c r="BSL74" s="180"/>
      <c r="BSM74" s="180"/>
      <c r="BSN74" s="180"/>
      <c r="BSO74" s="180"/>
      <c r="BSP74" s="180"/>
      <c r="BSQ74" s="180"/>
      <c r="BSR74" s="180"/>
      <c r="BSS74" s="180"/>
      <c r="BST74" s="180"/>
      <c r="BSU74" s="180"/>
      <c r="BSV74" s="180"/>
      <c r="BSW74" s="180"/>
      <c r="BSX74" s="180"/>
      <c r="BSY74" s="180"/>
      <c r="BSZ74" s="180"/>
      <c r="BTA74" s="180"/>
      <c r="BTB74" s="180"/>
      <c r="BTC74" s="180"/>
      <c r="BTD74" s="180"/>
      <c r="BTE74" s="180"/>
      <c r="BTF74" s="180"/>
      <c r="BTG74" s="180"/>
      <c r="BTH74" s="180"/>
      <c r="BTI74" s="180"/>
      <c r="BTJ74" s="180"/>
      <c r="BTK74" s="180"/>
      <c r="BTL74" s="180"/>
      <c r="BTM74" s="180"/>
      <c r="BTN74" s="180"/>
      <c r="BTO74" s="180"/>
      <c r="BTP74" s="180"/>
      <c r="BTQ74" s="180"/>
      <c r="BTR74" s="180"/>
      <c r="BTS74" s="180"/>
      <c r="BTT74" s="180"/>
      <c r="BTU74" s="180"/>
      <c r="BTV74" s="180"/>
      <c r="BTW74" s="180"/>
      <c r="BTX74" s="180"/>
      <c r="BTY74" s="180"/>
      <c r="BTZ74" s="180"/>
      <c r="BUA74" s="180"/>
      <c r="BUB74" s="180"/>
      <c r="BUC74" s="180"/>
      <c r="BUD74" s="180"/>
      <c r="BUE74" s="180"/>
      <c r="BUF74" s="180"/>
      <c r="BUG74" s="180"/>
      <c r="BUH74" s="180"/>
      <c r="BUI74" s="180"/>
      <c r="BUJ74" s="180"/>
      <c r="BUK74" s="180"/>
      <c r="BUL74" s="180"/>
      <c r="BUM74" s="180"/>
      <c r="BUN74" s="180"/>
      <c r="BUO74" s="180"/>
      <c r="BUP74" s="180"/>
      <c r="BUQ74" s="180"/>
      <c r="BUR74" s="180"/>
      <c r="BUS74" s="180"/>
      <c r="BUT74" s="180"/>
      <c r="BUU74" s="180"/>
      <c r="BUV74" s="180"/>
      <c r="BUW74" s="180"/>
      <c r="BUX74" s="180"/>
      <c r="BUY74" s="180"/>
      <c r="BUZ74" s="180"/>
      <c r="BVA74" s="180"/>
      <c r="BVB74" s="180"/>
      <c r="BVC74" s="180"/>
      <c r="BVD74" s="180"/>
      <c r="BVE74" s="180"/>
      <c r="BVF74" s="180"/>
      <c r="BVG74" s="180"/>
      <c r="BVH74" s="180"/>
      <c r="BVI74" s="180"/>
      <c r="BVJ74" s="180"/>
      <c r="BVK74" s="180"/>
      <c r="BVL74" s="180"/>
      <c r="BVM74" s="180"/>
      <c r="BVN74" s="180"/>
      <c r="BVO74" s="180"/>
      <c r="BVP74" s="180"/>
      <c r="BVQ74" s="180"/>
      <c r="BVR74" s="180"/>
      <c r="BVS74" s="180"/>
      <c r="BVT74" s="180"/>
      <c r="BVU74" s="180"/>
      <c r="BVV74" s="180"/>
      <c r="BVW74" s="180"/>
      <c r="BVX74" s="180"/>
      <c r="BVY74" s="180"/>
      <c r="BVZ74" s="180"/>
      <c r="BWA74" s="180"/>
      <c r="BWB74" s="180"/>
      <c r="BWC74" s="180"/>
      <c r="BWD74" s="180"/>
      <c r="BWE74" s="180"/>
      <c r="BWF74" s="180"/>
      <c r="BWG74" s="180"/>
      <c r="BWH74" s="180"/>
      <c r="BWI74" s="180"/>
      <c r="BWJ74" s="180"/>
      <c r="BWK74" s="180"/>
      <c r="BWL74" s="180"/>
      <c r="BWM74" s="180"/>
      <c r="BWN74" s="180"/>
      <c r="BWO74" s="180"/>
      <c r="BWP74" s="180"/>
      <c r="BWQ74" s="180"/>
      <c r="BWR74" s="180"/>
      <c r="BWS74" s="180"/>
      <c r="BWT74" s="180"/>
      <c r="BWU74" s="180"/>
      <c r="BWV74" s="180"/>
      <c r="BWW74" s="180"/>
      <c r="BWX74" s="180"/>
      <c r="BWY74" s="180"/>
      <c r="BWZ74" s="180"/>
      <c r="BXA74" s="180"/>
      <c r="BXB74" s="180"/>
      <c r="BXC74" s="180"/>
      <c r="BXD74" s="180"/>
      <c r="BXE74" s="180"/>
      <c r="BXF74" s="180"/>
      <c r="BXG74" s="180"/>
      <c r="BXH74" s="180"/>
      <c r="BXI74" s="180"/>
      <c r="BXJ74" s="180"/>
      <c r="BXK74" s="180"/>
      <c r="BXL74" s="180"/>
      <c r="BXM74" s="180"/>
      <c r="BXN74" s="180"/>
      <c r="BXO74" s="180"/>
      <c r="BXP74" s="180"/>
      <c r="BXQ74" s="180"/>
      <c r="BXR74" s="180"/>
      <c r="BXS74" s="180"/>
      <c r="BXT74" s="180"/>
      <c r="BXU74" s="180"/>
      <c r="BXV74" s="180"/>
      <c r="BXW74" s="180"/>
      <c r="BXX74" s="180"/>
      <c r="BXY74" s="180"/>
      <c r="BXZ74" s="180"/>
      <c r="BYA74" s="180"/>
      <c r="BYB74" s="180"/>
      <c r="BYC74" s="180"/>
      <c r="BYD74" s="180"/>
      <c r="BYE74" s="180"/>
      <c r="BYF74" s="180"/>
      <c r="BYG74" s="180"/>
      <c r="BYH74" s="180"/>
      <c r="BYI74" s="180"/>
      <c r="BYJ74" s="180"/>
      <c r="BYK74" s="180"/>
      <c r="BYL74" s="180"/>
      <c r="BYM74" s="180"/>
      <c r="BYN74" s="180"/>
      <c r="BYO74" s="180"/>
      <c r="BYP74" s="180"/>
      <c r="BYQ74" s="180"/>
      <c r="BYR74" s="180"/>
      <c r="BYS74" s="180"/>
      <c r="BYT74" s="180"/>
      <c r="BYU74" s="180"/>
      <c r="BYV74" s="180"/>
      <c r="BYW74" s="180"/>
      <c r="BYX74" s="180"/>
      <c r="BYY74" s="180"/>
      <c r="BYZ74" s="180"/>
      <c r="BZA74" s="180"/>
      <c r="BZB74" s="180"/>
      <c r="BZC74" s="180"/>
      <c r="BZD74" s="180"/>
      <c r="BZE74" s="180"/>
      <c r="BZF74" s="180"/>
      <c r="BZG74" s="180"/>
      <c r="BZH74" s="180"/>
      <c r="BZI74" s="180"/>
      <c r="BZJ74" s="180"/>
      <c r="BZK74" s="180"/>
      <c r="BZL74" s="180"/>
      <c r="BZM74" s="180"/>
      <c r="BZN74" s="180"/>
      <c r="BZO74" s="180"/>
      <c r="BZP74" s="180"/>
      <c r="BZQ74" s="180"/>
      <c r="BZR74" s="180"/>
      <c r="BZS74" s="180"/>
      <c r="BZT74" s="180"/>
      <c r="BZU74" s="180"/>
      <c r="BZV74" s="180"/>
      <c r="BZW74" s="180"/>
      <c r="BZX74" s="180"/>
      <c r="BZY74" s="180"/>
      <c r="BZZ74" s="180"/>
      <c r="CAA74" s="180"/>
      <c r="CAB74" s="180"/>
      <c r="CAC74" s="180"/>
      <c r="CAD74" s="180"/>
      <c r="CAE74" s="180"/>
      <c r="CAF74" s="180"/>
      <c r="CAG74" s="180"/>
      <c r="CAH74" s="180"/>
      <c r="CAI74" s="180"/>
      <c r="CAJ74" s="180"/>
      <c r="CAK74" s="180"/>
      <c r="CAL74" s="180"/>
      <c r="CAM74" s="180"/>
      <c r="CAN74" s="180"/>
      <c r="CAO74" s="180"/>
      <c r="CAP74" s="180"/>
      <c r="CAQ74" s="180"/>
      <c r="CAR74" s="180"/>
      <c r="CAS74" s="180"/>
      <c r="CAT74" s="180"/>
      <c r="CAU74" s="180"/>
      <c r="CAV74" s="180"/>
      <c r="CAW74" s="180"/>
      <c r="CAX74" s="180"/>
      <c r="CAY74" s="180"/>
      <c r="CAZ74" s="180"/>
      <c r="CBA74" s="180"/>
      <c r="CBB74" s="180"/>
      <c r="CBC74" s="180"/>
      <c r="CBD74" s="180"/>
      <c r="CBE74" s="180"/>
      <c r="CBF74" s="180"/>
      <c r="CBG74" s="180"/>
      <c r="CBH74" s="180"/>
      <c r="CBI74" s="180"/>
      <c r="CBJ74" s="180"/>
      <c r="CBK74" s="180"/>
      <c r="CBL74" s="180"/>
      <c r="CBM74" s="180"/>
      <c r="CBN74" s="180"/>
      <c r="CBO74" s="180"/>
      <c r="CBP74" s="180"/>
      <c r="CBQ74" s="180"/>
      <c r="CBR74" s="180"/>
      <c r="CBS74" s="180"/>
      <c r="CBT74" s="180"/>
      <c r="CBU74" s="180"/>
      <c r="CBV74" s="180"/>
      <c r="CBW74" s="180"/>
      <c r="CBX74" s="180"/>
      <c r="CBY74" s="180"/>
      <c r="CBZ74" s="180"/>
      <c r="CCA74" s="180"/>
      <c r="CCB74" s="180"/>
      <c r="CCC74" s="180"/>
      <c r="CCD74" s="180"/>
      <c r="CCE74" s="180"/>
      <c r="CCF74" s="180"/>
      <c r="CCG74" s="180"/>
      <c r="CCH74" s="180"/>
      <c r="CCI74" s="180"/>
      <c r="CCJ74" s="180"/>
      <c r="CCK74" s="180"/>
      <c r="CCL74" s="180"/>
      <c r="CCM74" s="180"/>
      <c r="CCN74" s="180"/>
      <c r="CCO74" s="180"/>
      <c r="CCP74" s="180"/>
      <c r="CCQ74" s="180"/>
      <c r="CCR74" s="180"/>
      <c r="CCS74" s="180"/>
      <c r="CCT74" s="180"/>
      <c r="CCU74" s="180"/>
      <c r="CCV74" s="180"/>
      <c r="CCW74" s="180"/>
      <c r="CCX74" s="180"/>
      <c r="CCY74" s="180"/>
      <c r="CCZ74" s="180"/>
      <c r="CDA74" s="180"/>
      <c r="CDB74" s="180"/>
      <c r="CDC74" s="180"/>
      <c r="CDD74" s="180"/>
      <c r="CDE74" s="180"/>
      <c r="CDF74" s="180"/>
      <c r="CDG74" s="180"/>
      <c r="CDH74" s="180"/>
      <c r="CDI74" s="180"/>
      <c r="CDJ74" s="180"/>
      <c r="CDK74" s="180"/>
      <c r="CDL74" s="180"/>
      <c r="CDM74" s="180"/>
      <c r="CDN74" s="180"/>
      <c r="CDO74" s="180"/>
      <c r="CDP74" s="180"/>
      <c r="CDQ74" s="180"/>
      <c r="CDR74" s="180"/>
      <c r="CDS74" s="180"/>
      <c r="CDT74" s="180"/>
      <c r="CDU74" s="180"/>
      <c r="CDV74" s="180"/>
      <c r="CDW74" s="180"/>
      <c r="CDX74" s="180"/>
      <c r="CDY74" s="180"/>
      <c r="CDZ74" s="180"/>
      <c r="CEA74" s="180"/>
      <c r="CEB74" s="180"/>
      <c r="CEC74" s="180"/>
      <c r="CED74" s="180"/>
      <c r="CEE74" s="180"/>
      <c r="CEF74" s="180"/>
      <c r="CEG74" s="180"/>
      <c r="CEH74" s="180"/>
      <c r="CEI74" s="180"/>
      <c r="CEJ74" s="180"/>
      <c r="CEK74" s="180"/>
      <c r="CEL74" s="180"/>
      <c r="CEM74" s="180"/>
      <c r="CEN74" s="180"/>
      <c r="CEO74" s="180"/>
      <c r="CEP74" s="180"/>
      <c r="CEQ74" s="180"/>
      <c r="CER74" s="180"/>
      <c r="CES74" s="180"/>
      <c r="CET74" s="180"/>
      <c r="CEU74" s="180"/>
      <c r="CEV74" s="180"/>
      <c r="CEW74" s="180"/>
      <c r="CEX74" s="180"/>
      <c r="CEY74" s="180"/>
      <c r="CEZ74" s="180"/>
      <c r="CFA74" s="180"/>
      <c r="CFB74" s="180"/>
      <c r="CFC74" s="180"/>
      <c r="CFD74" s="180"/>
      <c r="CFE74" s="180"/>
      <c r="CFF74" s="180"/>
      <c r="CFG74" s="180"/>
      <c r="CFH74" s="180"/>
      <c r="CFI74" s="180"/>
      <c r="CFJ74" s="180"/>
      <c r="CFK74" s="180"/>
      <c r="CFL74" s="180"/>
      <c r="CFM74" s="180"/>
      <c r="CFN74" s="180"/>
      <c r="CFO74" s="180"/>
      <c r="CFP74" s="180"/>
      <c r="CFQ74" s="180"/>
      <c r="CFR74" s="180"/>
      <c r="CFS74" s="180"/>
      <c r="CFT74" s="180"/>
      <c r="CFU74" s="180"/>
      <c r="CFV74" s="180"/>
      <c r="CFW74" s="180"/>
      <c r="CFX74" s="180"/>
      <c r="CFY74" s="180"/>
      <c r="CFZ74" s="180"/>
      <c r="CGA74" s="180"/>
      <c r="CGB74" s="180"/>
      <c r="CGC74" s="180"/>
      <c r="CGD74" s="180"/>
      <c r="CGE74" s="180"/>
      <c r="CGF74" s="180"/>
      <c r="CGG74" s="180"/>
      <c r="CGH74" s="180"/>
      <c r="CGI74" s="180"/>
      <c r="CGJ74" s="180"/>
      <c r="CGK74" s="180"/>
      <c r="CGL74" s="180"/>
      <c r="CGM74" s="180"/>
      <c r="CGN74" s="180"/>
      <c r="CGO74" s="180"/>
      <c r="CGP74" s="180"/>
      <c r="CGQ74" s="180"/>
      <c r="CGR74" s="180"/>
      <c r="CGS74" s="180"/>
      <c r="CGT74" s="180"/>
      <c r="CGU74" s="180"/>
      <c r="CGV74" s="180"/>
      <c r="CGW74" s="180"/>
      <c r="CGX74" s="180"/>
      <c r="CGY74" s="180"/>
      <c r="CGZ74" s="180"/>
      <c r="CHA74" s="180"/>
      <c r="CHB74" s="180"/>
      <c r="CHC74" s="180"/>
      <c r="CHD74" s="180"/>
      <c r="CHE74" s="180"/>
      <c r="CHF74" s="180"/>
      <c r="CHG74" s="180"/>
      <c r="CHH74" s="180"/>
      <c r="CHI74" s="180"/>
      <c r="CHJ74" s="180"/>
      <c r="CHK74" s="180"/>
      <c r="CHL74" s="180"/>
      <c r="CHM74" s="180"/>
      <c r="CHN74" s="180"/>
      <c r="CHO74" s="180"/>
      <c r="CHP74" s="180"/>
      <c r="CHQ74" s="180"/>
      <c r="CHR74" s="180"/>
      <c r="CHS74" s="180"/>
      <c r="CHT74" s="180"/>
      <c r="CHU74" s="180"/>
      <c r="CHV74" s="180"/>
      <c r="CHW74" s="180"/>
      <c r="CHX74" s="180"/>
      <c r="CHY74" s="180"/>
      <c r="CHZ74" s="180"/>
      <c r="CIA74" s="180"/>
      <c r="CIB74" s="180"/>
      <c r="CIC74" s="180"/>
      <c r="CID74" s="180"/>
      <c r="CIE74" s="180"/>
      <c r="CIF74" s="180"/>
      <c r="CIG74" s="180"/>
      <c r="CIH74" s="180"/>
      <c r="CII74" s="180"/>
      <c r="CIJ74" s="180"/>
      <c r="CIK74" s="180"/>
      <c r="CIL74" s="180"/>
      <c r="CIM74" s="180"/>
      <c r="CIN74" s="180"/>
      <c r="CIO74" s="180"/>
      <c r="CIP74" s="180"/>
      <c r="CIQ74" s="180"/>
      <c r="CIR74" s="180"/>
      <c r="CIS74" s="180"/>
      <c r="CIT74" s="180"/>
      <c r="CIU74" s="180"/>
      <c r="CIV74" s="180"/>
      <c r="CIW74" s="180"/>
      <c r="CIX74" s="180"/>
      <c r="CIY74" s="180"/>
      <c r="CIZ74" s="180"/>
      <c r="CJA74" s="180"/>
      <c r="CJB74" s="180"/>
      <c r="CJC74" s="180"/>
      <c r="CJD74" s="180"/>
      <c r="CJE74" s="180"/>
      <c r="CJF74" s="180"/>
      <c r="CJG74" s="180"/>
      <c r="CJH74" s="180"/>
      <c r="CJI74" s="180"/>
      <c r="CJJ74" s="180"/>
      <c r="CJK74" s="180"/>
      <c r="CJL74" s="180"/>
      <c r="CJM74" s="180"/>
      <c r="CJN74" s="180"/>
      <c r="CJO74" s="180"/>
      <c r="CJP74" s="180"/>
      <c r="CJQ74" s="180"/>
      <c r="CJR74" s="180"/>
      <c r="CJS74" s="180"/>
      <c r="CJT74" s="180"/>
      <c r="CJU74" s="180"/>
      <c r="CJV74" s="180"/>
      <c r="CJW74" s="180"/>
      <c r="CJX74" s="180"/>
      <c r="CJY74" s="180"/>
      <c r="CJZ74" s="180"/>
      <c r="CKA74" s="180"/>
      <c r="CKB74" s="180"/>
      <c r="CKC74" s="180"/>
      <c r="CKD74" s="180"/>
      <c r="CKE74" s="180"/>
      <c r="CKF74" s="180"/>
      <c r="CKG74" s="180"/>
      <c r="CKH74" s="180"/>
      <c r="CKI74" s="180"/>
      <c r="CKJ74" s="180"/>
      <c r="CKK74" s="180"/>
      <c r="CKL74" s="180"/>
      <c r="CKM74" s="180"/>
      <c r="CKN74" s="180"/>
      <c r="CKO74" s="180"/>
      <c r="CKP74" s="180"/>
      <c r="CKQ74" s="180"/>
      <c r="CKR74" s="180"/>
      <c r="CKS74" s="180"/>
      <c r="CKT74" s="180"/>
      <c r="CKU74" s="180"/>
      <c r="CKV74" s="180"/>
      <c r="CKW74" s="180"/>
      <c r="CKX74" s="180"/>
      <c r="CKY74" s="180"/>
      <c r="CKZ74" s="180"/>
      <c r="CLA74" s="180"/>
      <c r="CLB74" s="180"/>
      <c r="CLC74" s="180"/>
      <c r="CLD74" s="180"/>
      <c r="CLE74" s="180"/>
      <c r="CLF74" s="180"/>
      <c r="CLG74" s="180"/>
      <c r="CLH74" s="180"/>
      <c r="CLI74" s="180"/>
      <c r="CLJ74" s="180"/>
      <c r="CLK74" s="180"/>
      <c r="CLL74" s="180"/>
      <c r="CLM74" s="180"/>
      <c r="CLN74" s="180"/>
      <c r="CLO74" s="180"/>
      <c r="CLP74" s="180"/>
      <c r="CLQ74" s="180"/>
      <c r="CLR74" s="180"/>
      <c r="CLS74" s="180"/>
      <c r="CLT74" s="180"/>
      <c r="CLU74" s="180"/>
      <c r="CLV74" s="180"/>
      <c r="CLW74" s="180"/>
      <c r="CLX74" s="180"/>
      <c r="CLY74" s="180"/>
      <c r="CLZ74" s="180"/>
      <c r="CMA74" s="180"/>
      <c r="CMB74" s="180"/>
      <c r="CMC74" s="180"/>
      <c r="CMD74" s="180"/>
      <c r="CME74" s="180"/>
      <c r="CMF74" s="180"/>
      <c r="CMG74" s="180"/>
      <c r="CMH74" s="180"/>
      <c r="CMI74" s="180"/>
      <c r="CMJ74" s="180"/>
      <c r="CMK74" s="180"/>
      <c r="CML74" s="180"/>
      <c r="CMM74" s="180"/>
      <c r="CMN74" s="180"/>
      <c r="CMO74" s="180"/>
      <c r="CMP74" s="180"/>
      <c r="CMQ74" s="180"/>
      <c r="CMR74" s="180"/>
      <c r="CMS74" s="180"/>
      <c r="CMT74" s="180"/>
      <c r="CMU74" s="180"/>
      <c r="CMV74" s="180"/>
      <c r="CMW74" s="180"/>
      <c r="CMX74" s="180"/>
      <c r="CMY74" s="180"/>
      <c r="CMZ74" s="180"/>
      <c r="CNA74" s="180"/>
      <c r="CNB74" s="180"/>
      <c r="CNC74" s="180"/>
      <c r="CND74" s="180"/>
      <c r="CNE74" s="180"/>
      <c r="CNF74" s="180"/>
      <c r="CNG74" s="180"/>
      <c r="CNH74" s="180"/>
      <c r="CNI74" s="180"/>
      <c r="CNJ74" s="180"/>
      <c r="CNK74" s="180"/>
      <c r="CNL74" s="180"/>
      <c r="CNM74" s="180"/>
      <c r="CNN74" s="180"/>
      <c r="CNO74" s="180"/>
      <c r="CNP74" s="180"/>
      <c r="CNQ74" s="180"/>
      <c r="CNR74" s="180"/>
      <c r="CNS74" s="180"/>
      <c r="CNT74" s="180"/>
      <c r="CNU74" s="180"/>
      <c r="CNV74" s="180"/>
      <c r="CNW74" s="180"/>
      <c r="CNX74" s="180"/>
      <c r="CNY74" s="180"/>
      <c r="CNZ74" s="180"/>
      <c r="COA74" s="180"/>
      <c r="COB74" s="180"/>
      <c r="COC74" s="180"/>
      <c r="COD74" s="180"/>
      <c r="COE74" s="180"/>
      <c r="COF74" s="180"/>
      <c r="COG74" s="180"/>
      <c r="COH74" s="180"/>
      <c r="COI74" s="180"/>
      <c r="COJ74" s="180"/>
      <c r="COK74" s="180"/>
      <c r="COL74" s="180"/>
      <c r="COM74" s="180"/>
      <c r="CON74" s="180"/>
      <c r="COO74" s="180"/>
      <c r="COP74" s="180"/>
      <c r="COQ74" s="180"/>
      <c r="COR74" s="180"/>
      <c r="COS74" s="180"/>
      <c r="COT74" s="180"/>
      <c r="COU74" s="180"/>
      <c r="COV74" s="180"/>
      <c r="COW74" s="180"/>
      <c r="COX74" s="180"/>
      <c r="COY74" s="180"/>
      <c r="COZ74" s="180"/>
      <c r="CPA74" s="180"/>
      <c r="CPB74" s="180"/>
      <c r="CPC74" s="180"/>
      <c r="CPD74" s="180"/>
      <c r="CPE74" s="180"/>
      <c r="CPF74" s="180"/>
      <c r="CPG74" s="180"/>
      <c r="CPH74" s="180"/>
      <c r="CPI74" s="180"/>
      <c r="CPJ74" s="180"/>
      <c r="CPK74" s="180"/>
      <c r="CPL74" s="180"/>
      <c r="CPM74" s="180"/>
      <c r="CPN74" s="180"/>
      <c r="CPO74" s="180"/>
      <c r="CPP74" s="180"/>
      <c r="CPQ74" s="180"/>
      <c r="CPR74" s="180"/>
      <c r="CPS74" s="180"/>
      <c r="CPT74" s="180"/>
      <c r="CPU74" s="180"/>
      <c r="CPV74" s="180"/>
      <c r="CPW74" s="180"/>
      <c r="CPX74" s="180"/>
      <c r="CPY74" s="180"/>
      <c r="CPZ74" s="180"/>
      <c r="CQA74" s="180"/>
      <c r="CQB74" s="180"/>
      <c r="CQC74" s="180"/>
      <c r="CQD74" s="180"/>
      <c r="CQE74" s="180"/>
      <c r="CQF74" s="180"/>
      <c r="CQG74" s="180"/>
      <c r="CQH74" s="180"/>
      <c r="CQI74" s="180"/>
      <c r="CQJ74" s="180"/>
      <c r="CQK74" s="180"/>
      <c r="CQL74" s="180"/>
      <c r="CQM74" s="180"/>
      <c r="CQN74" s="180"/>
      <c r="CQO74" s="180"/>
      <c r="CQP74" s="180"/>
      <c r="CQQ74" s="180"/>
      <c r="CQR74" s="180"/>
      <c r="CQS74" s="180"/>
      <c r="CQT74" s="180"/>
      <c r="CQU74" s="180"/>
      <c r="CQV74" s="180"/>
      <c r="CQW74" s="180"/>
      <c r="CQX74" s="180"/>
      <c r="CQY74" s="180"/>
      <c r="CQZ74" s="180"/>
      <c r="CRA74" s="180"/>
      <c r="CRB74" s="180"/>
      <c r="CRC74" s="180"/>
      <c r="CRD74" s="180"/>
      <c r="CRE74" s="180"/>
      <c r="CRF74" s="180"/>
      <c r="CRG74" s="180"/>
      <c r="CRH74" s="180"/>
      <c r="CRI74" s="180"/>
      <c r="CRJ74" s="180"/>
      <c r="CRK74" s="180"/>
      <c r="CRL74" s="180"/>
      <c r="CRM74" s="180"/>
      <c r="CRN74" s="180"/>
      <c r="CRO74" s="180"/>
      <c r="CRP74" s="180"/>
      <c r="CRQ74" s="180"/>
      <c r="CRR74" s="180"/>
      <c r="CRS74" s="180"/>
      <c r="CRT74" s="180"/>
      <c r="CRU74" s="180"/>
      <c r="CRV74" s="180"/>
      <c r="CRW74" s="180"/>
      <c r="CRX74" s="180"/>
      <c r="CRY74" s="180"/>
      <c r="CRZ74" s="180"/>
      <c r="CSA74" s="180"/>
      <c r="CSB74" s="180"/>
      <c r="CSC74" s="180"/>
      <c r="CSD74" s="180"/>
      <c r="CSE74" s="180"/>
      <c r="CSF74" s="180"/>
      <c r="CSG74" s="180"/>
      <c r="CSH74" s="180"/>
      <c r="CSI74" s="180"/>
      <c r="CSJ74" s="180"/>
      <c r="CSK74" s="180"/>
      <c r="CSL74" s="180"/>
      <c r="CSM74" s="180"/>
      <c r="CSN74" s="180"/>
      <c r="CSO74" s="180"/>
      <c r="CSP74" s="180"/>
      <c r="CSQ74" s="180"/>
      <c r="CSR74" s="180"/>
      <c r="CSS74" s="180"/>
      <c r="CST74" s="180"/>
      <c r="CSU74" s="180"/>
      <c r="CSV74" s="180"/>
      <c r="CSW74" s="180"/>
      <c r="CSX74" s="180"/>
      <c r="CSY74" s="180"/>
      <c r="CSZ74" s="180"/>
      <c r="CTA74" s="180"/>
      <c r="CTB74" s="180"/>
      <c r="CTC74" s="180"/>
      <c r="CTD74" s="180"/>
      <c r="CTE74" s="180"/>
      <c r="CTF74" s="180"/>
      <c r="CTG74" s="180"/>
      <c r="CTH74" s="180"/>
      <c r="CTI74" s="180"/>
      <c r="CTJ74" s="180"/>
      <c r="CTK74" s="180"/>
      <c r="CTL74" s="180"/>
      <c r="CTM74" s="180"/>
      <c r="CTN74" s="180"/>
      <c r="CTO74" s="180"/>
      <c r="CTP74" s="180"/>
      <c r="CTQ74" s="180"/>
      <c r="CTR74" s="180"/>
      <c r="CTS74" s="180"/>
      <c r="CTT74" s="180"/>
      <c r="CTU74" s="180"/>
      <c r="CTV74" s="180"/>
      <c r="CTW74" s="180"/>
      <c r="CTX74" s="180"/>
      <c r="CTY74" s="180"/>
      <c r="CTZ74" s="180"/>
      <c r="CUA74" s="180"/>
      <c r="CUB74" s="180"/>
      <c r="CUC74" s="180"/>
      <c r="CUD74" s="180"/>
      <c r="CUE74" s="180"/>
      <c r="CUF74" s="180"/>
      <c r="CUG74" s="180"/>
      <c r="CUH74" s="180"/>
      <c r="CUI74" s="180"/>
      <c r="CUJ74" s="180"/>
      <c r="CUK74" s="180"/>
      <c r="CUL74" s="180"/>
      <c r="CUM74" s="180"/>
      <c r="CUN74" s="180"/>
      <c r="CUO74" s="180"/>
      <c r="CUP74" s="180"/>
      <c r="CUQ74" s="180"/>
      <c r="CUR74" s="180"/>
      <c r="CUS74" s="180"/>
      <c r="CUT74" s="180"/>
      <c r="CUU74" s="180"/>
      <c r="CUV74" s="180"/>
      <c r="CUW74" s="180"/>
      <c r="CUX74" s="180"/>
      <c r="CUY74" s="180"/>
      <c r="CUZ74" s="180"/>
      <c r="CVA74" s="180"/>
      <c r="CVB74" s="180"/>
      <c r="CVC74" s="180"/>
      <c r="CVD74" s="180"/>
      <c r="CVE74" s="180"/>
      <c r="CVF74" s="180"/>
      <c r="CVG74" s="180"/>
      <c r="CVH74" s="180"/>
      <c r="CVI74" s="180"/>
      <c r="CVJ74" s="180"/>
      <c r="CVK74" s="180"/>
      <c r="CVL74" s="180"/>
      <c r="CVM74" s="180"/>
      <c r="CVN74" s="180"/>
      <c r="CVO74" s="180"/>
      <c r="CVP74" s="180"/>
      <c r="CVQ74" s="180"/>
      <c r="CVR74" s="180"/>
      <c r="CVS74" s="180"/>
      <c r="CVT74" s="180"/>
      <c r="CVU74" s="180"/>
      <c r="CVV74" s="180"/>
      <c r="CVW74" s="180"/>
      <c r="CVX74" s="180"/>
      <c r="CVY74" s="180"/>
      <c r="CVZ74" s="180"/>
      <c r="CWA74" s="180"/>
      <c r="CWB74" s="180"/>
      <c r="CWC74" s="180"/>
      <c r="CWD74" s="180"/>
      <c r="CWE74" s="180"/>
      <c r="CWF74" s="180"/>
      <c r="CWG74" s="180"/>
      <c r="CWH74" s="180"/>
      <c r="CWI74" s="180"/>
      <c r="CWJ74" s="180"/>
      <c r="CWK74" s="180"/>
      <c r="CWL74" s="180"/>
      <c r="CWM74" s="180"/>
      <c r="CWN74" s="180"/>
      <c r="CWO74" s="180"/>
      <c r="CWP74" s="180"/>
      <c r="CWQ74" s="180"/>
      <c r="CWR74" s="180"/>
      <c r="CWS74" s="180"/>
      <c r="CWT74" s="180"/>
      <c r="CWU74" s="180"/>
      <c r="CWV74" s="180"/>
      <c r="CWW74" s="180"/>
      <c r="CWX74" s="180"/>
      <c r="CWY74" s="180"/>
      <c r="CWZ74" s="180"/>
      <c r="CXA74" s="180"/>
      <c r="CXB74" s="180"/>
      <c r="CXC74" s="180"/>
      <c r="CXD74" s="180"/>
      <c r="CXE74" s="180"/>
      <c r="CXF74" s="180"/>
      <c r="CXG74" s="180"/>
      <c r="CXH74" s="180"/>
      <c r="CXI74" s="180"/>
      <c r="CXJ74" s="180"/>
      <c r="CXK74" s="180"/>
      <c r="CXL74" s="180"/>
      <c r="CXM74" s="180"/>
      <c r="CXN74" s="180"/>
      <c r="CXO74" s="180"/>
      <c r="CXP74" s="180"/>
      <c r="CXQ74" s="180"/>
      <c r="CXR74" s="180"/>
      <c r="CXS74" s="180"/>
      <c r="CXT74" s="180"/>
      <c r="CXU74" s="180"/>
      <c r="CXV74" s="180"/>
      <c r="CXW74" s="180"/>
      <c r="CXX74" s="180"/>
      <c r="CXY74" s="180"/>
      <c r="CXZ74" s="180"/>
      <c r="CYA74" s="180"/>
      <c r="CYB74" s="180"/>
      <c r="CYC74" s="180"/>
      <c r="CYD74" s="180"/>
      <c r="CYE74" s="180"/>
      <c r="CYF74" s="180"/>
      <c r="CYG74" s="180"/>
      <c r="CYH74" s="180"/>
      <c r="CYI74" s="180"/>
      <c r="CYJ74" s="180"/>
      <c r="CYK74" s="180"/>
      <c r="CYL74" s="180"/>
      <c r="CYM74" s="180"/>
      <c r="CYN74" s="180"/>
      <c r="CYO74" s="180"/>
      <c r="CYP74" s="180"/>
      <c r="CYQ74" s="180"/>
      <c r="CYR74" s="180"/>
      <c r="CYS74" s="180"/>
      <c r="CYT74" s="180"/>
      <c r="CYU74" s="180"/>
      <c r="CYV74" s="180"/>
      <c r="CYW74" s="180"/>
      <c r="CYX74" s="180"/>
      <c r="CYY74" s="180"/>
      <c r="CYZ74" s="180"/>
      <c r="CZA74" s="180"/>
      <c r="CZB74" s="180"/>
      <c r="CZC74" s="180"/>
      <c r="CZD74" s="180"/>
      <c r="CZE74" s="180"/>
      <c r="CZF74" s="180"/>
      <c r="CZG74" s="180"/>
      <c r="CZH74" s="180"/>
      <c r="CZI74" s="180"/>
      <c r="CZJ74" s="180"/>
      <c r="CZK74" s="180"/>
      <c r="CZL74" s="180"/>
      <c r="CZM74" s="180"/>
      <c r="CZN74" s="180"/>
      <c r="CZO74" s="180"/>
      <c r="CZP74" s="180"/>
      <c r="CZQ74" s="180"/>
      <c r="CZR74" s="180"/>
      <c r="CZS74" s="180"/>
      <c r="CZT74" s="180"/>
      <c r="CZU74" s="180"/>
      <c r="CZV74" s="180"/>
      <c r="CZW74" s="180"/>
      <c r="CZX74" s="180"/>
      <c r="CZY74" s="180"/>
      <c r="CZZ74" s="180"/>
      <c r="DAA74" s="180"/>
      <c r="DAB74" s="180"/>
      <c r="DAC74" s="180"/>
      <c r="DAD74" s="180"/>
      <c r="DAE74" s="180"/>
      <c r="DAF74" s="180"/>
      <c r="DAG74" s="180"/>
      <c r="DAH74" s="180"/>
      <c r="DAI74" s="180"/>
      <c r="DAJ74" s="180"/>
      <c r="DAK74" s="180"/>
      <c r="DAL74" s="180"/>
      <c r="DAM74" s="180"/>
      <c r="DAN74" s="180"/>
      <c r="DAO74" s="180"/>
      <c r="DAP74" s="180"/>
      <c r="DAQ74" s="180"/>
      <c r="DAR74" s="180"/>
      <c r="DAS74" s="180"/>
      <c r="DAT74" s="180"/>
      <c r="DAU74" s="180"/>
      <c r="DAV74" s="180"/>
      <c r="DAW74" s="180"/>
      <c r="DAX74" s="180"/>
      <c r="DAY74" s="180"/>
      <c r="DAZ74" s="180"/>
      <c r="DBA74" s="180"/>
      <c r="DBB74" s="180"/>
      <c r="DBC74" s="180"/>
      <c r="DBD74" s="180"/>
      <c r="DBE74" s="180"/>
      <c r="DBF74" s="180"/>
      <c r="DBG74" s="180"/>
      <c r="DBH74" s="180"/>
      <c r="DBI74" s="180"/>
      <c r="DBJ74" s="180"/>
      <c r="DBK74" s="180"/>
      <c r="DBL74" s="180"/>
      <c r="DBM74" s="180"/>
      <c r="DBN74" s="180"/>
      <c r="DBO74" s="180"/>
      <c r="DBP74" s="180"/>
      <c r="DBQ74" s="180"/>
      <c r="DBR74" s="180"/>
      <c r="DBS74" s="180"/>
      <c r="DBT74" s="180"/>
      <c r="DBU74" s="180"/>
      <c r="DBV74" s="180"/>
      <c r="DBW74" s="180"/>
      <c r="DBX74" s="180"/>
      <c r="DBY74" s="180"/>
      <c r="DBZ74" s="180"/>
      <c r="DCA74" s="180"/>
      <c r="DCB74" s="180"/>
      <c r="DCC74" s="180"/>
      <c r="DCD74" s="180"/>
      <c r="DCE74" s="180"/>
      <c r="DCF74" s="180"/>
      <c r="DCG74" s="180"/>
      <c r="DCH74" s="180"/>
      <c r="DCI74" s="180"/>
      <c r="DCJ74" s="180"/>
      <c r="DCK74" s="180"/>
      <c r="DCL74" s="180"/>
      <c r="DCM74" s="180"/>
      <c r="DCN74" s="180"/>
      <c r="DCO74" s="180"/>
      <c r="DCP74" s="180"/>
      <c r="DCQ74" s="180"/>
      <c r="DCR74" s="180"/>
      <c r="DCS74" s="180"/>
      <c r="DCT74" s="180"/>
      <c r="DCU74" s="180"/>
      <c r="DCV74" s="180"/>
      <c r="DCW74" s="180"/>
      <c r="DCX74" s="180"/>
      <c r="DCY74" s="180"/>
      <c r="DCZ74" s="180"/>
      <c r="DDA74" s="180"/>
      <c r="DDB74" s="180"/>
      <c r="DDC74" s="180"/>
      <c r="DDD74" s="180"/>
      <c r="DDE74" s="180"/>
      <c r="DDF74" s="180"/>
      <c r="DDG74" s="180"/>
      <c r="DDH74" s="180"/>
      <c r="DDI74" s="180"/>
      <c r="DDJ74" s="180"/>
      <c r="DDK74" s="180"/>
      <c r="DDL74" s="180"/>
      <c r="DDM74" s="180"/>
      <c r="DDN74" s="180"/>
      <c r="DDO74" s="180"/>
      <c r="DDP74" s="180"/>
      <c r="DDQ74" s="180"/>
      <c r="DDR74" s="180"/>
      <c r="DDS74" s="180"/>
      <c r="DDT74" s="180"/>
      <c r="DDU74" s="180"/>
      <c r="DDV74" s="180"/>
      <c r="DDW74" s="180"/>
      <c r="DDX74" s="180"/>
      <c r="DDY74" s="180"/>
      <c r="DDZ74" s="180"/>
      <c r="DEA74" s="180"/>
      <c r="DEB74" s="180"/>
      <c r="DEC74" s="180"/>
      <c r="DED74" s="180"/>
      <c r="DEE74" s="180"/>
      <c r="DEF74" s="180"/>
      <c r="DEG74" s="180"/>
      <c r="DEH74" s="180"/>
      <c r="DEI74" s="180"/>
      <c r="DEJ74" s="180"/>
      <c r="DEK74" s="180"/>
      <c r="DEL74" s="180"/>
      <c r="DEM74" s="180"/>
      <c r="DEN74" s="180"/>
      <c r="DEO74" s="180"/>
      <c r="DEP74" s="180"/>
      <c r="DEQ74" s="180"/>
      <c r="DER74" s="180"/>
      <c r="DES74" s="180"/>
      <c r="DET74" s="180"/>
      <c r="DEU74" s="180"/>
      <c r="DEV74" s="180"/>
      <c r="DEW74" s="180"/>
      <c r="DEX74" s="180"/>
      <c r="DEY74" s="180"/>
      <c r="DEZ74" s="180"/>
      <c r="DFA74" s="180"/>
      <c r="DFB74" s="180"/>
      <c r="DFC74" s="180"/>
      <c r="DFD74" s="180"/>
      <c r="DFE74" s="180"/>
      <c r="DFF74" s="180"/>
      <c r="DFG74" s="180"/>
      <c r="DFH74" s="180"/>
      <c r="DFI74" s="180"/>
      <c r="DFJ74" s="180"/>
      <c r="DFK74" s="180"/>
      <c r="DFL74" s="180"/>
      <c r="DFM74" s="180"/>
      <c r="DFN74" s="180"/>
      <c r="DFO74" s="180"/>
      <c r="DFP74" s="180"/>
      <c r="DFQ74" s="180"/>
      <c r="DFR74" s="180"/>
      <c r="DFS74" s="180"/>
      <c r="DFT74" s="180"/>
      <c r="DFU74" s="180"/>
      <c r="DFV74" s="180"/>
      <c r="DFW74" s="180"/>
      <c r="DFX74" s="180"/>
      <c r="DFY74" s="180"/>
      <c r="DFZ74" s="180"/>
      <c r="DGA74" s="180"/>
      <c r="DGB74" s="180"/>
      <c r="DGC74" s="180"/>
      <c r="DGD74" s="180"/>
      <c r="DGE74" s="180"/>
      <c r="DGF74" s="180"/>
      <c r="DGG74" s="180"/>
      <c r="DGH74" s="180"/>
      <c r="DGI74" s="180"/>
      <c r="DGJ74" s="180"/>
      <c r="DGK74" s="180"/>
      <c r="DGL74" s="180"/>
      <c r="DGM74" s="180"/>
      <c r="DGN74" s="180"/>
      <c r="DGO74" s="180"/>
      <c r="DGP74" s="180"/>
      <c r="DGQ74" s="180"/>
      <c r="DGR74" s="180"/>
      <c r="DGS74" s="180"/>
      <c r="DGT74" s="180"/>
      <c r="DGU74" s="180"/>
      <c r="DGV74" s="180"/>
      <c r="DGW74" s="180"/>
      <c r="DGX74" s="180"/>
      <c r="DGY74" s="180"/>
      <c r="DGZ74" s="180"/>
      <c r="DHA74" s="180"/>
      <c r="DHB74" s="180"/>
      <c r="DHC74" s="180"/>
      <c r="DHD74" s="180"/>
      <c r="DHE74" s="180"/>
      <c r="DHF74" s="180"/>
      <c r="DHG74" s="180"/>
      <c r="DHH74" s="180"/>
      <c r="DHI74" s="180"/>
      <c r="DHJ74" s="180"/>
      <c r="DHK74" s="180"/>
      <c r="DHL74" s="180"/>
      <c r="DHM74" s="180"/>
      <c r="DHN74" s="180"/>
      <c r="DHO74" s="180"/>
      <c r="DHP74" s="180"/>
      <c r="DHQ74" s="180"/>
      <c r="DHR74" s="180"/>
      <c r="DHS74" s="180"/>
      <c r="DHT74" s="180"/>
      <c r="DHU74" s="180"/>
      <c r="DHV74" s="180"/>
      <c r="DHW74" s="180"/>
      <c r="DHX74" s="180"/>
      <c r="DHY74" s="180"/>
      <c r="DHZ74" s="180"/>
      <c r="DIA74" s="180"/>
      <c r="DIB74" s="180"/>
      <c r="DIC74" s="180"/>
      <c r="DID74" s="180"/>
      <c r="DIE74" s="180"/>
      <c r="DIF74" s="180"/>
      <c r="DIG74" s="180"/>
      <c r="DIH74" s="180"/>
      <c r="DII74" s="180"/>
      <c r="DIJ74" s="180"/>
      <c r="DIK74" s="180"/>
      <c r="DIL74" s="180"/>
      <c r="DIM74" s="180"/>
      <c r="DIN74" s="180"/>
      <c r="DIO74" s="180"/>
      <c r="DIP74" s="180"/>
      <c r="DIQ74" s="180"/>
      <c r="DIR74" s="180"/>
      <c r="DIS74" s="180"/>
      <c r="DIT74" s="180"/>
      <c r="DIU74" s="180"/>
      <c r="DIV74" s="180"/>
      <c r="DIW74" s="180"/>
      <c r="DIX74" s="180"/>
      <c r="DIY74" s="180"/>
      <c r="DIZ74" s="180"/>
      <c r="DJA74" s="180"/>
      <c r="DJB74" s="180"/>
      <c r="DJC74" s="180"/>
      <c r="DJD74" s="180"/>
      <c r="DJE74" s="180"/>
      <c r="DJF74" s="180"/>
      <c r="DJG74" s="180"/>
      <c r="DJH74" s="180"/>
      <c r="DJI74" s="180"/>
      <c r="DJJ74" s="180"/>
      <c r="DJK74" s="180"/>
      <c r="DJL74" s="180"/>
      <c r="DJM74" s="180"/>
      <c r="DJN74" s="180"/>
      <c r="DJO74" s="180"/>
      <c r="DJP74" s="180"/>
      <c r="DJQ74" s="180"/>
      <c r="DJR74" s="180"/>
      <c r="DJS74" s="180"/>
      <c r="DJT74" s="180"/>
      <c r="DJU74" s="180"/>
      <c r="DJV74" s="180"/>
      <c r="DJW74" s="180"/>
      <c r="DJX74" s="180"/>
      <c r="DJY74" s="180"/>
      <c r="DJZ74" s="180"/>
      <c r="DKA74" s="180"/>
      <c r="DKB74" s="180"/>
      <c r="DKC74" s="180"/>
      <c r="DKD74" s="180"/>
      <c r="DKE74" s="180"/>
      <c r="DKF74" s="180"/>
      <c r="DKG74" s="180"/>
      <c r="DKH74" s="180"/>
      <c r="DKI74" s="180"/>
      <c r="DKJ74" s="180"/>
      <c r="DKK74" s="180"/>
      <c r="DKL74" s="180"/>
      <c r="DKM74" s="180"/>
      <c r="DKN74" s="180"/>
      <c r="DKO74" s="180"/>
      <c r="DKP74" s="180"/>
      <c r="DKQ74" s="180"/>
      <c r="DKR74" s="180"/>
      <c r="DKS74" s="180"/>
      <c r="DKT74" s="180"/>
      <c r="DKU74" s="180"/>
      <c r="DKV74" s="180"/>
      <c r="DKW74" s="180"/>
      <c r="DKX74" s="180"/>
      <c r="DKY74" s="180"/>
      <c r="DKZ74" s="180"/>
      <c r="DLA74" s="180"/>
      <c r="DLB74" s="180"/>
      <c r="DLC74" s="180"/>
      <c r="DLD74" s="180"/>
      <c r="DLE74" s="180"/>
      <c r="DLF74" s="180"/>
      <c r="DLG74" s="180"/>
      <c r="DLH74" s="180"/>
      <c r="DLI74" s="180"/>
      <c r="DLJ74" s="180"/>
      <c r="DLK74" s="180"/>
      <c r="DLL74" s="180"/>
      <c r="DLM74" s="180"/>
      <c r="DLN74" s="180"/>
      <c r="DLO74" s="180"/>
      <c r="DLP74" s="180"/>
      <c r="DLQ74" s="180"/>
      <c r="DLR74" s="180"/>
      <c r="DLS74" s="180"/>
      <c r="DLT74" s="180"/>
      <c r="DLU74" s="180"/>
      <c r="DLV74" s="180"/>
      <c r="DLW74" s="180"/>
      <c r="DLX74" s="180"/>
      <c r="DLY74" s="180"/>
      <c r="DLZ74" s="180"/>
      <c r="DMA74" s="180"/>
      <c r="DMB74" s="180"/>
      <c r="DMC74" s="180"/>
      <c r="DMD74" s="180"/>
      <c r="DME74" s="180"/>
      <c r="DMF74" s="180"/>
      <c r="DMG74" s="180"/>
      <c r="DMH74" s="180"/>
      <c r="DMI74" s="180"/>
      <c r="DMJ74" s="180"/>
      <c r="DMK74" s="180"/>
      <c r="DML74" s="180"/>
      <c r="DMM74" s="180"/>
      <c r="DMN74" s="180"/>
      <c r="DMO74" s="180"/>
      <c r="DMP74" s="180"/>
      <c r="DMQ74" s="180"/>
      <c r="DMR74" s="180"/>
      <c r="DMS74" s="180"/>
      <c r="DMT74" s="180"/>
      <c r="DMU74" s="180"/>
      <c r="DMV74" s="180"/>
      <c r="DMW74" s="180"/>
      <c r="DMX74" s="180"/>
      <c r="DMY74" s="180"/>
      <c r="DMZ74" s="180"/>
      <c r="DNA74" s="180"/>
      <c r="DNB74" s="180"/>
      <c r="DNC74" s="180"/>
      <c r="DND74" s="180"/>
      <c r="DNE74" s="180"/>
      <c r="DNF74" s="180"/>
      <c r="DNG74" s="180"/>
      <c r="DNH74" s="180"/>
      <c r="DNI74" s="180"/>
      <c r="DNJ74" s="180"/>
      <c r="DNK74" s="180"/>
      <c r="DNL74" s="180"/>
      <c r="DNM74" s="180"/>
      <c r="DNN74" s="180"/>
      <c r="DNO74" s="180"/>
      <c r="DNP74" s="180"/>
      <c r="DNQ74" s="180"/>
      <c r="DNR74" s="180"/>
      <c r="DNS74" s="180"/>
      <c r="DNT74" s="180"/>
      <c r="DNU74" s="180"/>
      <c r="DNV74" s="180"/>
      <c r="DNW74" s="180"/>
      <c r="DNX74" s="180"/>
      <c r="DNY74" s="180"/>
      <c r="DNZ74" s="180"/>
      <c r="DOA74" s="180"/>
      <c r="DOB74" s="180"/>
      <c r="DOC74" s="180"/>
      <c r="DOD74" s="180"/>
      <c r="DOE74" s="180"/>
      <c r="DOF74" s="180"/>
      <c r="DOG74" s="180"/>
      <c r="DOH74" s="180"/>
      <c r="DOI74" s="180"/>
      <c r="DOJ74" s="180"/>
      <c r="DOK74" s="180"/>
      <c r="DOL74" s="180"/>
      <c r="DOM74" s="180"/>
      <c r="DON74" s="180"/>
      <c r="DOO74" s="180"/>
      <c r="DOP74" s="180"/>
      <c r="DOQ74" s="180"/>
      <c r="DOR74" s="180"/>
      <c r="DOS74" s="180"/>
      <c r="DOT74" s="180"/>
      <c r="DOU74" s="180"/>
      <c r="DOV74" s="180"/>
      <c r="DOW74" s="180"/>
      <c r="DOX74" s="180"/>
      <c r="DOY74" s="180"/>
      <c r="DOZ74" s="180"/>
      <c r="DPA74" s="180"/>
      <c r="DPB74" s="180"/>
      <c r="DPC74" s="180"/>
      <c r="DPD74" s="180"/>
      <c r="DPE74" s="180"/>
      <c r="DPF74" s="180"/>
      <c r="DPG74" s="180"/>
      <c r="DPH74" s="180"/>
      <c r="DPI74" s="180"/>
      <c r="DPJ74" s="180"/>
      <c r="DPK74" s="180"/>
      <c r="DPL74" s="180"/>
      <c r="DPM74" s="180"/>
      <c r="DPN74" s="180"/>
      <c r="DPO74" s="180"/>
      <c r="DPP74" s="180"/>
      <c r="DPQ74" s="180"/>
      <c r="DPR74" s="180"/>
      <c r="DPS74" s="180"/>
      <c r="DPT74" s="180"/>
      <c r="DPU74" s="180"/>
      <c r="DPV74" s="180"/>
      <c r="DPW74" s="180"/>
      <c r="DPX74" s="180"/>
      <c r="DPY74" s="180"/>
      <c r="DPZ74" s="180"/>
      <c r="DQA74" s="180"/>
      <c r="DQB74" s="180"/>
      <c r="DQC74" s="180"/>
      <c r="DQD74" s="180"/>
      <c r="DQE74" s="180"/>
      <c r="DQF74" s="180"/>
      <c r="DQG74" s="180"/>
      <c r="DQH74" s="180"/>
      <c r="DQI74" s="180"/>
      <c r="DQJ74" s="180"/>
      <c r="DQK74" s="180"/>
      <c r="DQL74" s="180"/>
      <c r="DQM74" s="180"/>
      <c r="DQN74" s="180"/>
      <c r="DQO74" s="180"/>
      <c r="DQP74" s="180"/>
      <c r="DQQ74" s="180"/>
      <c r="DQR74" s="180"/>
      <c r="DQS74" s="180"/>
      <c r="DQT74" s="180"/>
      <c r="DQU74" s="180"/>
      <c r="DQV74" s="180"/>
      <c r="DQW74" s="180"/>
      <c r="DQX74" s="180"/>
      <c r="DQY74" s="180"/>
      <c r="DQZ74" s="180"/>
      <c r="DRA74" s="180"/>
      <c r="DRB74" s="180"/>
      <c r="DRC74" s="180"/>
      <c r="DRD74" s="180"/>
      <c r="DRE74" s="180"/>
      <c r="DRF74" s="180"/>
      <c r="DRG74" s="180"/>
      <c r="DRH74" s="180"/>
      <c r="DRI74" s="180"/>
      <c r="DRJ74" s="180"/>
      <c r="DRK74" s="180"/>
      <c r="DRL74" s="180"/>
      <c r="DRM74" s="180"/>
      <c r="DRN74" s="180"/>
      <c r="DRO74" s="180"/>
      <c r="DRP74" s="180"/>
      <c r="DRQ74" s="180"/>
      <c r="DRR74" s="180"/>
      <c r="DRS74" s="180"/>
      <c r="DRT74" s="180"/>
      <c r="DRU74" s="180"/>
      <c r="DRV74" s="180"/>
      <c r="DRW74" s="180"/>
      <c r="DRX74" s="180"/>
      <c r="DRY74" s="180"/>
      <c r="DRZ74" s="180"/>
      <c r="DSA74" s="180"/>
      <c r="DSB74" s="180"/>
      <c r="DSC74" s="180"/>
      <c r="DSD74" s="180"/>
      <c r="DSE74" s="180"/>
      <c r="DSF74" s="180"/>
      <c r="DSG74" s="180"/>
      <c r="DSH74" s="180"/>
      <c r="DSI74" s="180"/>
      <c r="DSJ74" s="180"/>
      <c r="DSK74" s="180"/>
      <c r="DSL74" s="180"/>
      <c r="DSM74" s="180"/>
      <c r="DSN74" s="180"/>
      <c r="DSO74" s="180"/>
      <c r="DSP74" s="180"/>
      <c r="DSQ74" s="180"/>
      <c r="DSR74" s="180"/>
      <c r="DSS74" s="180"/>
      <c r="DST74" s="180"/>
      <c r="DSU74" s="180"/>
      <c r="DSV74" s="180"/>
      <c r="DSW74" s="180"/>
      <c r="DSX74" s="180"/>
      <c r="DSY74" s="180"/>
      <c r="DSZ74" s="180"/>
      <c r="DTA74" s="180"/>
      <c r="DTB74" s="180"/>
      <c r="DTC74" s="180"/>
      <c r="DTD74" s="180"/>
      <c r="DTE74" s="180"/>
      <c r="DTF74" s="180"/>
      <c r="DTG74" s="180"/>
      <c r="DTH74" s="180"/>
      <c r="DTI74" s="180"/>
      <c r="DTJ74" s="180"/>
      <c r="DTK74" s="180"/>
      <c r="DTL74" s="180"/>
      <c r="DTM74" s="180"/>
      <c r="DTN74" s="180"/>
      <c r="DTO74" s="180"/>
      <c r="DTP74" s="180"/>
      <c r="DTQ74" s="180"/>
      <c r="DTR74" s="180"/>
      <c r="DTS74" s="180"/>
      <c r="DTT74" s="180"/>
      <c r="DTU74" s="180"/>
      <c r="DTV74" s="180"/>
      <c r="DTW74" s="180"/>
      <c r="DTX74" s="180"/>
      <c r="DTY74" s="180"/>
      <c r="DTZ74" s="180"/>
      <c r="DUA74" s="180"/>
      <c r="DUB74" s="180"/>
      <c r="DUC74" s="180"/>
      <c r="DUD74" s="180"/>
      <c r="DUE74" s="180"/>
      <c r="DUF74" s="180"/>
      <c r="DUG74" s="180"/>
      <c r="DUH74" s="180"/>
      <c r="DUI74" s="180"/>
      <c r="DUJ74" s="180"/>
      <c r="DUK74" s="180"/>
      <c r="DUL74" s="180"/>
      <c r="DUM74" s="180"/>
      <c r="DUN74" s="180"/>
      <c r="DUO74" s="180"/>
      <c r="DUP74" s="180"/>
      <c r="DUQ74" s="180"/>
      <c r="DUR74" s="180"/>
      <c r="DUS74" s="180"/>
      <c r="DUT74" s="180"/>
      <c r="DUU74" s="180"/>
      <c r="DUV74" s="180"/>
      <c r="DUW74" s="180"/>
      <c r="DUX74" s="180"/>
      <c r="DUY74" s="180"/>
      <c r="DUZ74" s="180"/>
      <c r="DVA74" s="180"/>
      <c r="DVB74" s="180"/>
      <c r="DVC74" s="180"/>
      <c r="DVD74" s="180"/>
      <c r="DVE74" s="180"/>
      <c r="DVF74" s="180"/>
      <c r="DVG74" s="180"/>
      <c r="DVH74" s="180"/>
      <c r="DVI74" s="180"/>
      <c r="DVJ74" s="180"/>
      <c r="DVK74" s="180"/>
      <c r="DVL74" s="180"/>
      <c r="DVM74" s="180"/>
      <c r="DVN74" s="180"/>
      <c r="DVO74" s="180"/>
      <c r="DVP74" s="180"/>
      <c r="DVQ74" s="180"/>
      <c r="DVR74" s="180"/>
      <c r="DVS74" s="180"/>
      <c r="DVT74" s="180"/>
      <c r="DVU74" s="180"/>
      <c r="DVV74" s="180"/>
      <c r="DVW74" s="180"/>
      <c r="DVX74" s="180"/>
      <c r="DVY74" s="180"/>
      <c r="DVZ74" s="180"/>
      <c r="DWA74" s="180"/>
      <c r="DWB74" s="180"/>
      <c r="DWC74" s="180"/>
      <c r="DWD74" s="180"/>
      <c r="DWE74" s="180"/>
      <c r="DWF74" s="180"/>
      <c r="DWG74" s="180"/>
      <c r="DWH74" s="180"/>
      <c r="DWI74" s="180"/>
      <c r="DWJ74" s="180"/>
      <c r="DWK74" s="180"/>
      <c r="DWL74" s="180"/>
      <c r="DWM74" s="180"/>
      <c r="DWN74" s="180"/>
      <c r="DWO74" s="180"/>
      <c r="DWP74" s="180"/>
      <c r="DWQ74" s="180"/>
      <c r="DWR74" s="180"/>
      <c r="DWS74" s="180"/>
      <c r="DWT74" s="180"/>
      <c r="DWU74" s="180"/>
      <c r="DWV74" s="180"/>
      <c r="DWW74" s="180"/>
      <c r="DWX74" s="180"/>
      <c r="DWY74" s="180"/>
      <c r="DWZ74" s="180"/>
      <c r="DXA74" s="180"/>
      <c r="DXB74" s="180"/>
      <c r="DXC74" s="180"/>
      <c r="DXD74" s="180"/>
      <c r="DXE74" s="180"/>
      <c r="DXF74" s="180"/>
      <c r="DXG74" s="180"/>
      <c r="DXH74" s="180"/>
      <c r="DXI74" s="180"/>
      <c r="DXJ74" s="180"/>
      <c r="DXK74" s="180"/>
      <c r="DXL74" s="180"/>
      <c r="DXM74" s="180"/>
      <c r="DXN74" s="180"/>
      <c r="DXO74" s="180"/>
      <c r="DXP74" s="180"/>
      <c r="DXQ74" s="180"/>
      <c r="DXR74" s="180"/>
      <c r="DXS74" s="180"/>
      <c r="DXT74" s="180"/>
      <c r="DXU74" s="180"/>
      <c r="DXV74" s="180"/>
      <c r="DXW74" s="180"/>
      <c r="DXX74" s="180"/>
      <c r="DXY74" s="180"/>
      <c r="DXZ74" s="180"/>
      <c r="DYA74" s="180"/>
      <c r="DYB74" s="180"/>
      <c r="DYC74" s="180"/>
      <c r="DYD74" s="180"/>
      <c r="DYE74" s="180"/>
      <c r="DYF74" s="180"/>
      <c r="DYG74" s="180"/>
      <c r="DYH74" s="180"/>
      <c r="DYI74" s="180"/>
      <c r="DYJ74" s="180"/>
      <c r="DYK74" s="180"/>
      <c r="DYL74" s="180"/>
      <c r="DYM74" s="180"/>
      <c r="DYN74" s="180"/>
      <c r="DYO74" s="180"/>
      <c r="DYP74" s="180"/>
      <c r="DYQ74" s="180"/>
      <c r="DYR74" s="180"/>
      <c r="DYS74" s="180"/>
      <c r="DYT74" s="180"/>
      <c r="DYU74" s="180"/>
      <c r="DYV74" s="180"/>
      <c r="DYW74" s="180"/>
      <c r="DYX74" s="180"/>
      <c r="DYY74" s="180"/>
      <c r="DYZ74" s="180"/>
      <c r="DZA74" s="180"/>
      <c r="DZB74" s="180"/>
      <c r="DZC74" s="180"/>
      <c r="DZD74" s="180"/>
      <c r="DZE74" s="180"/>
      <c r="DZF74" s="180"/>
      <c r="DZG74" s="180"/>
      <c r="DZH74" s="180"/>
      <c r="DZI74" s="180"/>
      <c r="DZJ74" s="180"/>
      <c r="DZK74" s="180"/>
      <c r="DZL74" s="180"/>
      <c r="DZM74" s="180"/>
      <c r="DZN74" s="180"/>
      <c r="DZO74" s="180"/>
      <c r="DZP74" s="180"/>
      <c r="DZQ74" s="180"/>
      <c r="DZR74" s="180"/>
      <c r="DZS74" s="180"/>
      <c r="DZT74" s="180"/>
      <c r="DZU74" s="180"/>
      <c r="DZV74" s="180"/>
      <c r="DZW74" s="180"/>
      <c r="DZX74" s="180"/>
      <c r="DZY74" s="180"/>
      <c r="DZZ74" s="180"/>
      <c r="EAA74" s="180"/>
      <c r="EAB74" s="180"/>
      <c r="EAC74" s="180"/>
      <c r="EAD74" s="180"/>
      <c r="EAE74" s="180"/>
      <c r="EAF74" s="180"/>
      <c r="EAG74" s="180"/>
      <c r="EAH74" s="180"/>
      <c r="EAI74" s="180"/>
      <c r="EAJ74" s="180"/>
      <c r="EAK74" s="180"/>
      <c r="EAL74" s="180"/>
      <c r="EAM74" s="180"/>
      <c r="EAN74" s="180"/>
      <c r="EAO74" s="180"/>
      <c r="EAP74" s="180"/>
      <c r="EAQ74" s="180"/>
      <c r="EAR74" s="180"/>
      <c r="EAS74" s="180"/>
      <c r="EAT74" s="180"/>
      <c r="EAU74" s="180"/>
      <c r="EAV74" s="180"/>
      <c r="EAW74" s="180"/>
      <c r="EAX74" s="180"/>
      <c r="EAY74" s="180"/>
      <c r="EAZ74" s="180"/>
      <c r="EBA74" s="180"/>
      <c r="EBB74" s="180"/>
      <c r="EBC74" s="180"/>
      <c r="EBD74" s="180"/>
      <c r="EBE74" s="180"/>
      <c r="EBF74" s="180"/>
      <c r="EBG74" s="180"/>
      <c r="EBH74" s="180"/>
      <c r="EBI74" s="180"/>
      <c r="EBJ74" s="180"/>
      <c r="EBK74" s="180"/>
      <c r="EBL74" s="180"/>
      <c r="EBM74" s="180"/>
      <c r="EBN74" s="180"/>
      <c r="EBO74" s="180"/>
      <c r="EBP74" s="180"/>
      <c r="EBQ74" s="180"/>
      <c r="EBR74" s="180"/>
      <c r="EBS74" s="180"/>
      <c r="EBT74" s="180"/>
      <c r="EBU74" s="180"/>
      <c r="EBV74" s="180"/>
      <c r="EBW74" s="180"/>
      <c r="EBX74" s="180"/>
      <c r="EBY74" s="180"/>
      <c r="EBZ74" s="180"/>
      <c r="ECA74" s="180"/>
      <c r="ECB74" s="180"/>
      <c r="ECC74" s="180"/>
      <c r="ECD74" s="180"/>
      <c r="ECE74" s="180"/>
      <c r="ECF74" s="180"/>
      <c r="ECG74" s="180"/>
      <c r="ECH74" s="180"/>
      <c r="ECI74" s="180"/>
      <c r="ECJ74" s="180"/>
      <c r="ECK74" s="180"/>
      <c r="ECL74" s="180"/>
      <c r="ECM74" s="180"/>
      <c r="ECN74" s="180"/>
      <c r="ECO74" s="180"/>
      <c r="ECP74" s="180"/>
      <c r="ECQ74" s="180"/>
      <c r="ECR74" s="180"/>
      <c r="ECS74" s="180"/>
      <c r="ECT74" s="180"/>
      <c r="ECU74" s="180"/>
      <c r="ECV74" s="180"/>
      <c r="ECW74" s="180"/>
      <c r="ECX74" s="180"/>
      <c r="ECY74" s="180"/>
      <c r="ECZ74" s="180"/>
      <c r="EDA74" s="180"/>
      <c r="EDB74" s="180"/>
      <c r="EDC74" s="180"/>
      <c r="EDD74" s="180"/>
      <c r="EDE74" s="180"/>
      <c r="EDF74" s="180"/>
      <c r="EDG74" s="180"/>
      <c r="EDH74" s="180"/>
      <c r="EDI74" s="180"/>
      <c r="EDJ74" s="180"/>
      <c r="EDK74" s="180"/>
      <c r="EDL74" s="180"/>
      <c r="EDM74" s="180"/>
      <c r="EDN74" s="180"/>
      <c r="EDO74" s="180"/>
      <c r="EDP74" s="180"/>
      <c r="EDQ74" s="180"/>
      <c r="EDR74" s="180"/>
      <c r="EDS74" s="180"/>
      <c r="EDT74" s="180"/>
      <c r="EDU74" s="180"/>
      <c r="EDV74" s="180"/>
      <c r="EDW74" s="180"/>
      <c r="EDX74" s="180"/>
      <c r="EDY74" s="180"/>
      <c r="EDZ74" s="180"/>
      <c r="EEA74" s="180"/>
      <c r="EEB74" s="180"/>
      <c r="EEC74" s="180"/>
      <c r="EED74" s="180"/>
      <c r="EEE74" s="180"/>
      <c r="EEF74" s="180"/>
      <c r="EEG74" s="180"/>
      <c r="EEH74" s="180"/>
      <c r="EEI74" s="180"/>
      <c r="EEJ74" s="180"/>
      <c r="EEK74" s="180"/>
      <c r="EEL74" s="180"/>
      <c r="EEM74" s="180"/>
      <c r="EEN74" s="180"/>
      <c r="EEO74" s="180"/>
      <c r="EEP74" s="180"/>
      <c r="EEQ74" s="180"/>
      <c r="EER74" s="180"/>
      <c r="EES74" s="180"/>
      <c r="EET74" s="180"/>
      <c r="EEU74" s="180"/>
      <c r="EEV74" s="180"/>
      <c r="EEW74" s="180"/>
      <c r="EEX74" s="180"/>
      <c r="EEY74" s="180"/>
      <c r="EEZ74" s="180"/>
      <c r="EFA74" s="180"/>
      <c r="EFB74" s="180"/>
      <c r="EFC74" s="180"/>
      <c r="EFD74" s="180"/>
      <c r="EFE74" s="180"/>
      <c r="EFF74" s="180"/>
      <c r="EFG74" s="180"/>
      <c r="EFH74" s="180"/>
      <c r="EFI74" s="180"/>
      <c r="EFJ74" s="180"/>
      <c r="EFK74" s="180"/>
      <c r="EFL74" s="180"/>
      <c r="EFM74" s="180"/>
      <c r="EFN74" s="180"/>
      <c r="EFO74" s="180"/>
      <c r="EFP74" s="180"/>
      <c r="EFQ74" s="180"/>
      <c r="EFR74" s="180"/>
      <c r="EFS74" s="180"/>
      <c r="EFT74" s="180"/>
      <c r="EFU74" s="180"/>
      <c r="EFV74" s="180"/>
      <c r="EFW74" s="180"/>
      <c r="EFX74" s="180"/>
      <c r="EFY74" s="180"/>
      <c r="EFZ74" s="180"/>
      <c r="EGA74" s="180"/>
      <c r="EGB74" s="180"/>
      <c r="EGC74" s="180"/>
      <c r="EGD74" s="180"/>
      <c r="EGE74" s="180"/>
      <c r="EGF74" s="180"/>
      <c r="EGG74" s="180"/>
      <c r="EGH74" s="180"/>
      <c r="EGI74" s="180"/>
      <c r="EGJ74" s="180"/>
      <c r="EGK74" s="180"/>
      <c r="EGL74" s="180"/>
      <c r="EGM74" s="180"/>
      <c r="EGN74" s="180"/>
      <c r="EGO74" s="180"/>
      <c r="EGP74" s="180"/>
      <c r="EGQ74" s="180"/>
      <c r="EGR74" s="180"/>
      <c r="EGS74" s="180"/>
      <c r="EGT74" s="180"/>
      <c r="EGU74" s="180"/>
      <c r="EGV74" s="180"/>
      <c r="EGW74" s="180"/>
      <c r="EGX74" s="180"/>
      <c r="EGY74" s="180"/>
      <c r="EGZ74" s="180"/>
      <c r="EHA74" s="180"/>
      <c r="EHB74" s="180"/>
      <c r="EHC74" s="180"/>
      <c r="EHD74" s="180"/>
      <c r="EHE74" s="180"/>
      <c r="EHF74" s="180"/>
      <c r="EHG74" s="180"/>
      <c r="EHH74" s="180"/>
      <c r="EHI74" s="180"/>
      <c r="EHJ74" s="180"/>
      <c r="EHK74" s="180"/>
      <c r="EHL74" s="180"/>
      <c r="EHM74" s="180"/>
      <c r="EHN74" s="180"/>
      <c r="EHO74" s="180"/>
      <c r="EHP74" s="180"/>
      <c r="EHQ74" s="180"/>
      <c r="EHR74" s="180"/>
      <c r="EHS74" s="180"/>
      <c r="EHT74" s="180"/>
      <c r="EHU74" s="180"/>
      <c r="EHV74" s="180"/>
      <c r="EHW74" s="180"/>
      <c r="EHX74" s="180"/>
      <c r="EHY74" s="180"/>
      <c r="EHZ74" s="180"/>
      <c r="EIA74" s="180"/>
      <c r="EIB74" s="180"/>
      <c r="EIC74" s="180"/>
      <c r="EID74" s="180"/>
      <c r="EIE74" s="180"/>
      <c r="EIF74" s="180"/>
      <c r="EIG74" s="180"/>
      <c r="EIH74" s="180"/>
      <c r="EII74" s="180"/>
      <c r="EIJ74" s="180"/>
      <c r="EIK74" s="180"/>
      <c r="EIL74" s="180"/>
      <c r="EIM74" s="180"/>
      <c r="EIN74" s="180"/>
      <c r="EIO74" s="180"/>
      <c r="EIP74" s="180"/>
      <c r="EIQ74" s="180"/>
      <c r="EIR74" s="180"/>
      <c r="EIS74" s="180"/>
      <c r="EIT74" s="180"/>
      <c r="EIU74" s="180"/>
      <c r="EIV74" s="180"/>
      <c r="EIW74" s="180"/>
      <c r="EIX74" s="180"/>
      <c r="EIY74" s="180"/>
      <c r="EIZ74" s="180"/>
      <c r="EJA74" s="180"/>
      <c r="EJB74" s="180"/>
      <c r="EJC74" s="180"/>
      <c r="EJD74" s="180"/>
      <c r="EJE74" s="180"/>
      <c r="EJF74" s="180"/>
      <c r="EJG74" s="180"/>
      <c r="EJH74" s="180"/>
      <c r="EJI74" s="180"/>
      <c r="EJJ74" s="180"/>
      <c r="EJK74" s="180"/>
      <c r="EJL74" s="180"/>
      <c r="EJM74" s="180"/>
      <c r="EJN74" s="180"/>
      <c r="EJO74" s="180"/>
      <c r="EJP74" s="180"/>
      <c r="EJQ74" s="180"/>
      <c r="EJR74" s="180"/>
      <c r="EJS74" s="180"/>
      <c r="EJT74" s="180"/>
      <c r="EJU74" s="180"/>
      <c r="EJV74" s="180"/>
      <c r="EJW74" s="180"/>
      <c r="EJX74" s="180"/>
      <c r="EJY74" s="180"/>
      <c r="EJZ74" s="180"/>
      <c r="EKA74" s="180"/>
      <c r="EKB74" s="180"/>
      <c r="EKC74" s="180"/>
      <c r="EKD74" s="180"/>
      <c r="EKE74" s="180"/>
      <c r="EKF74" s="180"/>
      <c r="EKG74" s="180"/>
      <c r="EKH74" s="180"/>
      <c r="EKI74" s="180"/>
      <c r="EKJ74" s="180"/>
      <c r="EKK74" s="180"/>
      <c r="EKL74" s="180"/>
      <c r="EKM74" s="180"/>
      <c r="EKN74" s="180"/>
      <c r="EKO74" s="180"/>
      <c r="EKP74" s="180"/>
      <c r="EKQ74" s="180"/>
      <c r="EKR74" s="180"/>
      <c r="EKS74" s="180"/>
      <c r="EKT74" s="180"/>
      <c r="EKU74" s="180"/>
      <c r="EKV74" s="180"/>
      <c r="EKW74" s="180"/>
      <c r="EKX74" s="180"/>
      <c r="EKY74" s="180"/>
      <c r="EKZ74" s="180"/>
      <c r="ELA74" s="180"/>
      <c r="ELB74" s="180"/>
      <c r="ELC74" s="180"/>
      <c r="ELD74" s="180"/>
      <c r="ELE74" s="180"/>
      <c r="ELF74" s="180"/>
      <c r="ELG74" s="180"/>
      <c r="ELH74" s="180"/>
      <c r="ELI74" s="180"/>
      <c r="ELJ74" s="180"/>
      <c r="ELK74" s="180"/>
      <c r="ELL74" s="180"/>
      <c r="ELM74" s="180"/>
      <c r="ELN74" s="180"/>
      <c r="ELO74" s="180"/>
      <c r="ELP74" s="180"/>
      <c r="ELQ74" s="180"/>
      <c r="ELR74" s="180"/>
      <c r="ELS74" s="180"/>
      <c r="ELT74" s="180"/>
      <c r="ELU74" s="180"/>
      <c r="ELV74" s="180"/>
      <c r="ELW74" s="180"/>
      <c r="ELX74" s="180"/>
      <c r="ELY74" s="180"/>
      <c r="ELZ74" s="180"/>
      <c r="EMA74" s="180"/>
      <c r="EMB74" s="180"/>
      <c r="EMC74" s="180"/>
      <c r="EMD74" s="180"/>
      <c r="EME74" s="180"/>
      <c r="EMF74" s="180"/>
      <c r="EMG74" s="180"/>
      <c r="EMH74" s="180"/>
      <c r="EMI74" s="180"/>
      <c r="EMJ74" s="180"/>
      <c r="EMK74" s="180"/>
      <c r="EML74" s="180"/>
      <c r="EMM74" s="180"/>
      <c r="EMN74" s="180"/>
      <c r="EMO74" s="180"/>
      <c r="EMP74" s="180"/>
      <c r="EMQ74" s="180"/>
      <c r="EMR74" s="180"/>
      <c r="EMS74" s="180"/>
      <c r="EMT74" s="180"/>
      <c r="EMU74" s="180"/>
      <c r="EMV74" s="180"/>
      <c r="EMW74" s="180"/>
      <c r="EMX74" s="180"/>
      <c r="EMY74" s="180"/>
      <c r="EMZ74" s="180"/>
      <c r="ENA74" s="180"/>
      <c r="ENB74" s="180"/>
      <c r="ENC74" s="180"/>
      <c r="END74" s="180"/>
      <c r="ENE74" s="180"/>
      <c r="ENF74" s="180"/>
      <c r="ENG74" s="180"/>
      <c r="ENH74" s="180"/>
      <c r="ENI74" s="180"/>
      <c r="ENJ74" s="180"/>
      <c r="ENK74" s="180"/>
      <c r="ENL74" s="180"/>
      <c r="ENM74" s="180"/>
      <c r="ENN74" s="180"/>
      <c r="ENO74" s="180"/>
      <c r="ENP74" s="180"/>
      <c r="ENQ74" s="180"/>
      <c r="ENR74" s="180"/>
      <c r="ENS74" s="180"/>
      <c r="ENT74" s="180"/>
      <c r="ENU74" s="180"/>
      <c r="ENV74" s="180"/>
      <c r="ENW74" s="180"/>
      <c r="ENX74" s="180"/>
      <c r="ENY74" s="180"/>
      <c r="ENZ74" s="180"/>
      <c r="EOA74" s="180"/>
      <c r="EOB74" s="180"/>
      <c r="EOC74" s="180"/>
      <c r="EOD74" s="180"/>
      <c r="EOE74" s="180"/>
      <c r="EOF74" s="180"/>
      <c r="EOG74" s="180"/>
      <c r="EOH74" s="180"/>
      <c r="EOI74" s="180"/>
      <c r="EOJ74" s="180"/>
      <c r="EOK74" s="180"/>
      <c r="EOL74" s="180"/>
      <c r="EOM74" s="180"/>
      <c r="EON74" s="180"/>
      <c r="EOO74" s="180"/>
      <c r="EOP74" s="180"/>
      <c r="EOQ74" s="180"/>
      <c r="EOR74" s="180"/>
      <c r="EOS74" s="180"/>
      <c r="EOT74" s="180"/>
      <c r="EOU74" s="180"/>
      <c r="EOV74" s="180"/>
      <c r="EOW74" s="180"/>
      <c r="EOX74" s="180"/>
      <c r="EOY74" s="180"/>
      <c r="EOZ74" s="180"/>
      <c r="EPA74" s="180"/>
      <c r="EPB74" s="180"/>
      <c r="EPC74" s="180"/>
      <c r="EPD74" s="180"/>
      <c r="EPE74" s="180"/>
      <c r="EPF74" s="180"/>
      <c r="EPG74" s="180"/>
      <c r="EPH74" s="180"/>
      <c r="EPI74" s="180"/>
      <c r="EPJ74" s="180"/>
      <c r="EPK74" s="180"/>
      <c r="EPL74" s="180"/>
      <c r="EPM74" s="180"/>
      <c r="EPN74" s="180"/>
      <c r="EPO74" s="180"/>
      <c r="EPP74" s="180"/>
      <c r="EPQ74" s="180"/>
      <c r="EPR74" s="180"/>
      <c r="EPS74" s="180"/>
      <c r="EPT74" s="180"/>
      <c r="EPU74" s="180"/>
      <c r="EPV74" s="180"/>
      <c r="EPW74" s="180"/>
      <c r="EPX74" s="180"/>
      <c r="EPY74" s="180"/>
      <c r="EPZ74" s="180"/>
      <c r="EQA74" s="180"/>
      <c r="EQB74" s="180"/>
      <c r="EQC74" s="180"/>
      <c r="EQD74" s="180"/>
      <c r="EQE74" s="180"/>
      <c r="EQF74" s="180"/>
      <c r="EQG74" s="180"/>
      <c r="EQH74" s="180"/>
      <c r="EQI74" s="180"/>
      <c r="EQJ74" s="180"/>
      <c r="EQK74" s="180"/>
      <c r="EQL74" s="180"/>
      <c r="EQM74" s="180"/>
      <c r="EQN74" s="180"/>
      <c r="EQO74" s="180"/>
      <c r="EQP74" s="180"/>
      <c r="EQQ74" s="180"/>
      <c r="EQR74" s="180"/>
      <c r="EQS74" s="180"/>
      <c r="EQT74" s="180"/>
      <c r="EQU74" s="180"/>
      <c r="EQV74" s="180"/>
      <c r="EQW74" s="180"/>
      <c r="EQX74" s="180"/>
      <c r="EQY74" s="180"/>
      <c r="EQZ74" s="180"/>
      <c r="ERA74" s="180"/>
      <c r="ERB74" s="180"/>
      <c r="ERC74" s="180"/>
      <c r="ERD74" s="180"/>
      <c r="ERE74" s="180"/>
      <c r="ERF74" s="180"/>
      <c r="ERG74" s="180"/>
      <c r="ERH74" s="180"/>
      <c r="ERI74" s="180"/>
      <c r="ERJ74" s="180"/>
      <c r="ERK74" s="180"/>
      <c r="ERL74" s="180"/>
      <c r="ERM74" s="180"/>
      <c r="ERN74" s="180"/>
      <c r="ERO74" s="180"/>
      <c r="ERP74" s="180"/>
      <c r="ERQ74" s="180"/>
      <c r="ERR74" s="180"/>
      <c r="ERS74" s="180"/>
      <c r="ERT74" s="180"/>
      <c r="ERU74" s="180"/>
      <c r="ERV74" s="180"/>
      <c r="ERW74" s="180"/>
      <c r="ERX74" s="180"/>
      <c r="ERY74" s="180"/>
      <c r="ERZ74" s="180"/>
      <c r="ESA74" s="180"/>
      <c r="ESB74" s="180"/>
      <c r="ESC74" s="180"/>
      <c r="ESD74" s="180"/>
      <c r="ESE74" s="180"/>
      <c r="ESF74" s="180"/>
      <c r="ESG74" s="180"/>
      <c r="ESH74" s="180"/>
      <c r="ESI74" s="180"/>
      <c r="ESJ74" s="180"/>
      <c r="ESK74" s="180"/>
      <c r="ESL74" s="180"/>
      <c r="ESM74" s="180"/>
      <c r="ESN74" s="180"/>
      <c r="ESO74" s="180"/>
      <c r="ESP74" s="180"/>
      <c r="ESQ74" s="180"/>
      <c r="ESR74" s="180"/>
      <c r="ESS74" s="180"/>
      <c r="EST74" s="180"/>
      <c r="ESU74" s="180"/>
      <c r="ESV74" s="180"/>
      <c r="ESW74" s="180"/>
      <c r="ESX74" s="180"/>
      <c r="ESY74" s="180"/>
      <c r="ESZ74" s="180"/>
      <c r="ETA74" s="180"/>
      <c r="ETB74" s="180"/>
      <c r="ETC74" s="180"/>
      <c r="ETD74" s="180"/>
      <c r="ETE74" s="180"/>
      <c r="ETF74" s="180"/>
      <c r="ETG74" s="180"/>
      <c r="ETH74" s="180"/>
      <c r="ETI74" s="180"/>
      <c r="ETJ74" s="180"/>
      <c r="ETK74" s="180"/>
      <c r="ETL74" s="180"/>
      <c r="ETM74" s="180"/>
      <c r="ETN74" s="180"/>
      <c r="ETO74" s="180"/>
      <c r="ETP74" s="180"/>
      <c r="ETQ74" s="180"/>
      <c r="ETR74" s="180"/>
      <c r="ETS74" s="180"/>
      <c r="ETT74" s="180"/>
      <c r="ETU74" s="180"/>
      <c r="ETV74" s="180"/>
      <c r="ETW74" s="180"/>
      <c r="ETX74" s="180"/>
      <c r="ETY74" s="180"/>
      <c r="ETZ74" s="180"/>
      <c r="EUA74" s="180"/>
      <c r="EUB74" s="180"/>
      <c r="EUC74" s="180"/>
      <c r="EUD74" s="180"/>
      <c r="EUE74" s="180"/>
      <c r="EUF74" s="180"/>
      <c r="EUG74" s="180"/>
      <c r="EUH74" s="180"/>
      <c r="EUI74" s="180"/>
      <c r="EUJ74" s="180"/>
      <c r="EUK74" s="180"/>
      <c r="EUL74" s="180"/>
      <c r="EUM74" s="180"/>
      <c r="EUN74" s="180"/>
      <c r="EUO74" s="180"/>
      <c r="EUP74" s="180"/>
      <c r="EUQ74" s="180"/>
      <c r="EUR74" s="180"/>
      <c r="EUS74" s="180"/>
      <c r="EUT74" s="180"/>
      <c r="EUU74" s="180"/>
      <c r="EUV74" s="180"/>
      <c r="EUW74" s="180"/>
      <c r="EUX74" s="180"/>
      <c r="EUY74" s="180"/>
      <c r="EUZ74" s="180"/>
      <c r="EVA74" s="180"/>
      <c r="EVB74" s="180"/>
      <c r="EVC74" s="180"/>
      <c r="EVD74" s="180"/>
      <c r="EVE74" s="180"/>
      <c r="EVF74" s="180"/>
      <c r="EVG74" s="180"/>
      <c r="EVH74" s="180"/>
      <c r="EVI74" s="180"/>
      <c r="EVJ74" s="180"/>
      <c r="EVK74" s="180"/>
      <c r="EVL74" s="180"/>
      <c r="EVM74" s="180"/>
      <c r="EVN74" s="180"/>
      <c r="EVO74" s="180"/>
      <c r="EVP74" s="180"/>
      <c r="EVQ74" s="180"/>
      <c r="EVR74" s="180"/>
      <c r="EVS74" s="180"/>
      <c r="EVT74" s="180"/>
      <c r="EVU74" s="180"/>
      <c r="EVV74" s="180"/>
      <c r="EVW74" s="180"/>
      <c r="EVX74" s="180"/>
      <c r="EVY74" s="180"/>
      <c r="EVZ74" s="180"/>
      <c r="EWA74" s="180"/>
      <c r="EWB74" s="180"/>
      <c r="EWC74" s="180"/>
      <c r="EWD74" s="180"/>
      <c r="EWE74" s="180"/>
      <c r="EWF74" s="180"/>
      <c r="EWG74" s="180"/>
      <c r="EWH74" s="180"/>
      <c r="EWI74" s="180"/>
      <c r="EWJ74" s="180"/>
      <c r="EWK74" s="180"/>
      <c r="EWL74" s="180"/>
      <c r="EWM74" s="180"/>
      <c r="EWN74" s="180"/>
      <c r="EWO74" s="180"/>
      <c r="EWP74" s="180"/>
      <c r="EWQ74" s="180"/>
      <c r="EWR74" s="180"/>
      <c r="EWS74" s="180"/>
      <c r="EWT74" s="180"/>
      <c r="EWU74" s="180"/>
      <c r="EWV74" s="180"/>
      <c r="EWW74" s="180"/>
      <c r="EWX74" s="180"/>
      <c r="EWY74" s="180"/>
      <c r="EWZ74" s="180"/>
      <c r="EXA74" s="180"/>
      <c r="EXB74" s="180"/>
      <c r="EXC74" s="180"/>
      <c r="EXD74" s="180"/>
      <c r="EXE74" s="180"/>
      <c r="EXF74" s="180"/>
      <c r="EXG74" s="180"/>
      <c r="EXH74" s="180"/>
      <c r="EXI74" s="180"/>
      <c r="EXJ74" s="180"/>
      <c r="EXK74" s="180"/>
      <c r="EXL74" s="180"/>
      <c r="EXM74" s="180"/>
      <c r="EXN74" s="180"/>
      <c r="EXO74" s="180"/>
      <c r="EXP74" s="180"/>
      <c r="EXQ74" s="180"/>
      <c r="EXR74" s="180"/>
      <c r="EXS74" s="180"/>
      <c r="EXT74" s="180"/>
      <c r="EXU74" s="180"/>
      <c r="EXV74" s="180"/>
      <c r="EXW74" s="180"/>
      <c r="EXX74" s="180"/>
      <c r="EXY74" s="180"/>
      <c r="EXZ74" s="180"/>
      <c r="EYA74" s="180"/>
      <c r="EYB74" s="180"/>
      <c r="EYC74" s="180"/>
      <c r="EYD74" s="180"/>
      <c r="EYE74" s="180"/>
      <c r="EYF74" s="180"/>
      <c r="EYG74" s="180"/>
      <c r="EYH74" s="180"/>
      <c r="EYI74" s="180"/>
      <c r="EYJ74" s="180"/>
      <c r="EYK74" s="180"/>
      <c r="EYL74" s="180"/>
      <c r="EYM74" s="180"/>
      <c r="EYN74" s="180"/>
      <c r="EYO74" s="180"/>
      <c r="EYP74" s="180"/>
      <c r="EYQ74" s="180"/>
      <c r="EYR74" s="180"/>
      <c r="EYS74" s="180"/>
      <c r="EYT74" s="180"/>
      <c r="EYU74" s="180"/>
      <c r="EYV74" s="180"/>
      <c r="EYW74" s="180"/>
      <c r="EYX74" s="180"/>
      <c r="EYY74" s="180"/>
      <c r="EYZ74" s="180"/>
      <c r="EZA74" s="180"/>
      <c r="EZB74" s="180"/>
      <c r="EZC74" s="180"/>
      <c r="EZD74" s="180"/>
      <c r="EZE74" s="180"/>
      <c r="EZF74" s="180"/>
      <c r="EZG74" s="180"/>
      <c r="EZH74" s="180"/>
      <c r="EZI74" s="180"/>
      <c r="EZJ74" s="180"/>
      <c r="EZK74" s="180"/>
      <c r="EZL74" s="180"/>
      <c r="EZM74" s="180"/>
      <c r="EZN74" s="180"/>
      <c r="EZO74" s="180"/>
      <c r="EZP74" s="180"/>
      <c r="EZQ74" s="180"/>
      <c r="EZR74" s="180"/>
      <c r="EZS74" s="180"/>
      <c r="EZT74" s="180"/>
      <c r="EZU74" s="180"/>
      <c r="EZV74" s="180"/>
      <c r="EZW74" s="180"/>
      <c r="EZX74" s="180"/>
      <c r="EZY74" s="180"/>
      <c r="EZZ74" s="180"/>
      <c r="FAA74" s="180"/>
      <c r="FAB74" s="180"/>
      <c r="FAC74" s="180"/>
      <c r="FAD74" s="180"/>
      <c r="FAE74" s="180"/>
      <c r="FAF74" s="180"/>
      <c r="FAG74" s="180"/>
      <c r="FAH74" s="180"/>
      <c r="FAI74" s="180"/>
      <c r="FAJ74" s="180"/>
      <c r="FAK74" s="180"/>
      <c r="FAL74" s="180"/>
      <c r="FAM74" s="180"/>
      <c r="FAN74" s="180"/>
      <c r="FAO74" s="180"/>
      <c r="FAP74" s="180"/>
      <c r="FAQ74" s="180"/>
      <c r="FAR74" s="180"/>
      <c r="FAS74" s="180"/>
      <c r="FAT74" s="180"/>
      <c r="FAU74" s="180"/>
      <c r="FAV74" s="180"/>
      <c r="FAW74" s="180"/>
      <c r="FAX74" s="180"/>
      <c r="FAY74" s="180"/>
      <c r="FAZ74" s="180"/>
      <c r="FBA74" s="180"/>
      <c r="FBB74" s="180"/>
      <c r="FBC74" s="180"/>
      <c r="FBD74" s="180"/>
      <c r="FBE74" s="180"/>
      <c r="FBF74" s="180"/>
      <c r="FBG74" s="180"/>
      <c r="FBH74" s="180"/>
      <c r="FBI74" s="180"/>
      <c r="FBJ74" s="180"/>
      <c r="FBK74" s="180"/>
      <c r="FBL74" s="180"/>
      <c r="FBM74" s="180"/>
      <c r="FBN74" s="180"/>
      <c r="FBO74" s="180"/>
      <c r="FBP74" s="180"/>
      <c r="FBQ74" s="180"/>
      <c r="FBR74" s="180"/>
      <c r="FBS74" s="180"/>
      <c r="FBT74" s="180"/>
      <c r="FBU74" s="180"/>
      <c r="FBV74" s="180"/>
      <c r="FBW74" s="180"/>
      <c r="FBX74" s="180"/>
      <c r="FBY74" s="180"/>
      <c r="FBZ74" s="180"/>
      <c r="FCA74" s="180"/>
      <c r="FCB74" s="180"/>
      <c r="FCC74" s="180"/>
      <c r="FCD74" s="180"/>
      <c r="FCE74" s="180"/>
      <c r="FCF74" s="180"/>
      <c r="FCG74" s="180"/>
      <c r="FCH74" s="180"/>
      <c r="FCI74" s="180"/>
      <c r="FCJ74" s="180"/>
      <c r="FCK74" s="180"/>
      <c r="FCL74" s="180"/>
      <c r="FCM74" s="180"/>
      <c r="FCN74" s="180"/>
      <c r="FCO74" s="180"/>
      <c r="FCP74" s="180"/>
      <c r="FCQ74" s="180"/>
      <c r="FCR74" s="180"/>
      <c r="FCS74" s="180"/>
      <c r="FCT74" s="180"/>
      <c r="FCU74" s="180"/>
      <c r="FCV74" s="180"/>
      <c r="FCW74" s="180"/>
      <c r="FCX74" s="180"/>
      <c r="FCY74" s="180"/>
      <c r="FCZ74" s="180"/>
      <c r="FDA74" s="180"/>
      <c r="FDB74" s="180"/>
      <c r="FDC74" s="180"/>
      <c r="FDD74" s="180"/>
      <c r="FDE74" s="180"/>
      <c r="FDF74" s="180"/>
      <c r="FDG74" s="180"/>
      <c r="FDH74" s="180"/>
      <c r="FDI74" s="180"/>
      <c r="FDJ74" s="180"/>
      <c r="FDK74" s="180"/>
      <c r="FDL74" s="180"/>
      <c r="FDM74" s="180"/>
      <c r="FDN74" s="180"/>
      <c r="FDO74" s="180"/>
      <c r="FDP74" s="180"/>
      <c r="FDQ74" s="180"/>
      <c r="FDR74" s="180"/>
      <c r="FDS74" s="180"/>
      <c r="FDT74" s="180"/>
      <c r="FDU74" s="180"/>
      <c r="FDV74" s="180"/>
      <c r="FDW74" s="180"/>
      <c r="FDX74" s="180"/>
      <c r="FDY74" s="180"/>
      <c r="FDZ74" s="180"/>
      <c r="FEA74" s="180"/>
      <c r="FEB74" s="180"/>
      <c r="FEC74" s="180"/>
      <c r="FED74" s="180"/>
      <c r="FEE74" s="180"/>
      <c r="FEF74" s="180"/>
      <c r="FEG74" s="180"/>
      <c r="FEH74" s="180"/>
      <c r="FEI74" s="180"/>
      <c r="FEJ74" s="180"/>
      <c r="FEK74" s="180"/>
      <c r="FEL74" s="180"/>
      <c r="FEM74" s="180"/>
      <c r="FEN74" s="180"/>
      <c r="FEO74" s="180"/>
      <c r="FEP74" s="180"/>
      <c r="FEQ74" s="180"/>
      <c r="FER74" s="180"/>
      <c r="FES74" s="180"/>
      <c r="FET74" s="180"/>
      <c r="FEU74" s="180"/>
      <c r="FEV74" s="180"/>
      <c r="FEW74" s="180"/>
      <c r="FEX74" s="180"/>
      <c r="FEY74" s="180"/>
      <c r="FEZ74" s="180"/>
      <c r="FFA74" s="180"/>
      <c r="FFB74" s="180"/>
      <c r="FFC74" s="180"/>
      <c r="FFD74" s="180"/>
      <c r="FFE74" s="180"/>
      <c r="FFF74" s="180"/>
      <c r="FFG74" s="180"/>
      <c r="FFH74" s="180"/>
      <c r="FFI74" s="180"/>
      <c r="FFJ74" s="180"/>
      <c r="FFK74" s="180"/>
      <c r="FFL74" s="180"/>
      <c r="FFM74" s="180"/>
      <c r="FFN74" s="180"/>
      <c r="FFO74" s="180"/>
      <c r="FFP74" s="180"/>
      <c r="FFQ74" s="180"/>
      <c r="FFR74" s="180"/>
      <c r="FFS74" s="180"/>
      <c r="FFT74" s="180"/>
      <c r="FFU74" s="180"/>
      <c r="FFV74" s="180"/>
      <c r="FFW74" s="180"/>
      <c r="FFX74" s="180"/>
      <c r="FFY74" s="180"/>
      <c r="FFZ74" s="180"/>
      <c r="FGA74" s="180"/>
      <c r="FGB74" s="180"/>
      <c r="FGC74" s="180"/>
      <c r="FGD74" s="180"/>
      <c r="FGE74" s="180"/>
      <c r="FGF74" s="180"/>
      <c r="FGG74" s="180"/>
      <c r="FGH74" s="180"/>
      <c r="FGI74" s="180"/>
      <c r="FGJ74" s="180"/>
      <c r="FGK74" s="180"/>
      <c r="FGL74" s="180"/>
      <c r="FGM74" s="180"/>
      <c r="FGN74" s="180"/>
      <c r="FGO74" s="180"/>
      <c r="FGP74" s="180"/>
      <c r="FGQ74" s="180"/>
      <c r="FGR74" s="180"/>
      <c r="FGS74" s="180"/>
      <c r="FGT74" s="180"/>
      <c r="FGU74" s="180"/>
      <c r="FGV74" s="180"/>
      <c r="FGW74" s="180"/>
      <c r="FGX74" s="180"/>
      <c r="FGY74" s="180"/>
      <c r="FGZ74" s="180"/>
      <c r="FHA74" s="180"/>
      <c r="FHB74" s="180"/>
      <c r="FHC74" s="180"/>
      <c r="FHD74" s="180"/>
      <c r="FHE74" s="180"/>
      <c r="FHF74" s="180"/>
      <c r="FHG74" s="180"/>
      <c r="FHH74" s="180"/>
      <c r="FHI74" s="180"/>
      <c r="FHJ74" s="180"/>
      <c r="FHK74" s="180"/>
      <c r="FHL74" s="180"/>
      <c r="FHM74" s="180"/>
      <c r="FHN74" s="180"/>
      <c r="FHO74" s="180"/>
      <c r="FHP74" s="180"/>
      <c r="FHQ74" s="180"/>
      <c r="FHR74" s="180"/>
      <c r="FHS74" s="180"/>
      <c r="FHT74" s="180"/>
      <c r="FHU74" s="180"/>
      <c r="FHV74" s="180"/>
      <c r="FHW74" s="180"/>
      <c r="FHX74" s="180"/>
      <c r="FHY74" s="180"/>
      <c r="FHZ74" s="180"/>
      <c r="FIA74" s="180"/>
      <c r="FIB74" s="180"/>
      <c r="FIC74" s="180"/>
      <c r="FID74" s="180"/>
      <c r="FIE74" s="180"/>
      <c r="FIF74" s="180"/>
      <c r="FIG74" s="180"/>
      <c r="FIH74" s="180"/>
      <c r="FII74" s="180"/>
      <c r="FIJ74" s="180"/>
      <c r="FIK74" s="180"/>
      <c r="FIL74" s="180"/>
      <c r="FIM74" s="180"/>
      <c r="FIN74" s="180"/>
      <c r="FIO74" s="180"/>
      <c r="FIP74" s="180"/>
      <c r="FIQ74" s="180"/>
      <c r="FIR74" s="180"/>
      <c r="FIS74" s="180"/>
      <c r="FIT74" s="180"/>
      <c r="FIU74" s="180"/>
      <c r="FIV74" s="180"/>
      <c r="FIW74" s="180"/>
      <c r="FIX74" s="180"/>
      <c r="FIY74" s="180"/>
      <c r="FIZ74" s="180"/>
      <c r="FJA74" s="180"/>
      <c r="FJB74" s="180"/>
      <c r="FJC74" s="180"/>
      <c r="FJD74" s="180"/>
      <c r="FJE74" s="180"/>
      <c r="FJF74" s="180"/>
      <c r="FJG74" s="180"/>
      <c r="FJH74" s="180"/>
      <c r="FJI74" s="180"/>
      <c r="FJJ74" s="180"/>
      <c r="FJK74" s="180"/>
      <c r="FJL74" s="180"/>
      <c r="FJM74" s="180"/>
      <c r="FJN74" s="180"/>
      <c r="FJO74" s="180"/>
      <c r="FJP74" s="180"/>
      <c r="FJQ74" s="180"/>
      <c r="FJR74" s="180"/>
      <c r="FJS74" s="180"/>
      <c r="FJT74" s="180"/>
      <c r="FJU74" s="180"/>
      <c r="FJV74" s="180"/>
      <c r="FJW74" s="180"/>
      <c r="FJX74" s="180"/>
      <c r="FJY74" s="180"/>
      <c r="FJZ74" s="180"/>
      <c r="FKA74" s="180"/>
      <c r="FKB74" s="180"/>
      <c r="FKC74" s="180"/>
      <c r="FKD74" s="180"/>
      <c r="FKE74" s="180"/>
      <c r="FKF74" s="180"/>
      <c r="FKG74" s="180"/>
      <c r="FKH74" s="180"/>
      <c r="FKI74" s="180"/>
      <c r="FKJ74" s="180"/>
      <c r="FKK74" s="180"/>
      <c r="FKL74" s="180"/>
      <c r="FKM74" s="180"/>
      <c r="FKN74" s="180"/>
      <c r="FKO74" s="180"/>
      <c r="FKP74" s="180"/>
      <c r="FKQ74" s="180"/>
      <c r="FKR74" s="180"/>
      <c r="FKS74" s="180"/>
      <c r="FKT74" s="180"/>
      <c r="FKU74" s="180"/>
      <c r="FKV74" s="180"/>
      <c r="FKW74" s="180"/>
      <c r="FKX74" s="180"/>
      <c r="FKY74" s="180"/>
      <c r="FKZ74" s="180"/>
      <c r="FLA74" s="180"/>
      <c r="FLB74" s="180"/>
      <c r="FLC74" s="180"/>
      <c r="FLD74" s="180"/>
      <c r="FLE74" s="180"/>
      <c r="FLF74" s="180"/>
      <c r="FLG74" s="180"/>
      <c r="FLH74" s="180"/>
      <c r="FLI74" s="180"/>
      <c r="FLJ74" s="180"/>
      <c r="FLK74" s="180"/>
      <c r="FLL74" s="180"/>
      <c r="FLM74" s="180"/>
      <c r="FLN74" s="180"/>
      <c r="FLO74" s="180"/>
      <c r="FLP74" s="180"/>
      <c r="FLQ74" s="180"/>
      <c r="FLR74" s="180"/>
      <c r="FLS74" s="180"/>
      <c r="FLT74" s="180"/>
      <c r="FLU74" s="180"/>
      <c r="FLV74" s="180"/>
      <c r="FLW74" s="180"/>
      <c r="FLX74" s="180"/>
      <c r="FLY74" s="180"/>
      <c r="FLZ74" s="180"/>
      <c r="FMA74" s="180"/>
      <c r="FMB74" s="180"/>
      <c r="FMC74" s="180"/>
      <c r="FMD74" s="180"/>
      <c r="FME74" s="180"/>
      <c r="FMF74" s="180"/>
      <c r="FMG74" s="180"/>
      <c r="FMH74" s="180"/>
      <c r="FMI74" s="180"/>
      <c r="FMJ74" s="180"/>
      <c r="FMK74" s="180"/>
      <c r="FML74" s="180"/>
      <c r="FMM74" s="180"/>
      <c r="FMN74" s="180"/>
      <c r="FMO74" s="180"/>
      <c r="FMP74" s="180"/>
      <c r="FMQ74" s="180"/>
      <c r="FMR74" s="180"/>
      <c r="FMS74" s="180"/>
      <c r="FMT74" s="180"/>
      <c r="FMU74" s="180"/>
      <c r="FMV74" s="180"/>
      <c r="FMW74" s="180"/>
      <c r="FMX74" s="180"/>
      <c r="FMY74" s="180"/>
      <c r="FMZ74" s="180"/>
      <c r="FNA74" s="180"/>
      <c r="FNB74" s="180"/>
      <c r="FNC74" s="180"/>
      <c r="FND74" s="180"/>
      <c r="FNE74" s="180"/>
      <c r="FNF74" s="180"/>
      <c r="FNG74" s="180"/>
      <c r="FNH74" s="180"/>
      <c r="FNI74" s="180"/>
      <c r="FNJ74" s="180"/>
      <c r="FNK74" s="180"/>
      <c r="FNL74" s="180"/>
      <c r="FNM74" s="180"/>
      <c r="FNN74" s="180"/>
      <c r="FNO74" s="180"/>
      <c r="FNP74" s="180"/>
      <c r="FNQ74" s="180"/>
      <c r="FNR74" s="180"/>
      <c r="FNS74" s="180"/>
      <c r="FNT74" s="180"/>
      <c r="FNU74" s="180"/>
      <c r="FNV74" s="180"/>
      <c r="FNW74" s="180"/>
      <c r="FNX74" s="180"/>
      <c r="FNY74" s="180"/>
      <c r="FNZ74" s="180"/>
      <c r="FOA74" s="180"/>
      <c r="FOB74" s="180"/>
      <c r="FOC74" s="180"/>
      <c r="FOD74" s="180"/>
      <c r="FOE74" s="180"/>
      <c r="FOF74" s="180"/>
      <c r="FOG74" s="180"/>
      <c r="FOH74" s="180"/>
      <c r="FOI74" s="180"/>
      <c r="FOJ74" s="180"/>
      <c r="FOK74" s="180"/>
      <c r="FOL74" s="180"/>
      <c r="FOM74" s="180"/>
      <c r="FON74" s="180"/>
      <c r="FOO74" s="180"/>
      <c r="FOP74" s="180"/>
      <c r="FOQ74" s="180"/>
      <c r="FOR74" s="180"/>
      <c r="FOS74" s="180"/>
      <c r="FOT74" s="180"/>
      <c r="FOU74" s="180"/>
      <c r="FOV74" s="180"/>
      <c r="FOW74" s="180"/>
      <c r="FOX74" s="180"/>
      <c r="FOY74" s="180"/>
      <c r="FOZ74" s="180"/>
      <c r="FPA74" s="180"/>
      <c r="FPB74" s="180"/>
      <c r="FPC74" s="180"/>
      <c r="FPD74" s="180"/>
      <c r="FPE74" s="180"/>
      <c r="FPF74" s="180"/>
      <c r="FPG74" s="180"/>
      <c r="FPH74" s="180"/>
      <c r="FPI74" s="180"/>
      <c r="FPJ74" s="180"/>
      <c r="FPK74" s="180"/>
      <c r="FPL74" s="180"/>
      <c r="FPM74" s="180"/>
      <c r="FPN74" s="180"/>
      <c r="FPO74" s="180"/>
      <c r="FPP74" s="180"/>
      <c r="FPQ74" s="180"/>
      <c r="FPR74" s="180"/>
      <c r="FPS74" s="180"/>
      <c r="FPT74" s="180"/>
      <c r="FPU74" s="180"/>
      <c r="FPV74" s="180"/>
      <c r="FPW74" s="180"/>
      <c r="FPX74" s="180"/>
      <c r="FPY74" s="180"/>
      <c r="FPZ74" s="180"/>
      <c r="FQA74" s="180"/>
      <c r="FQB74" s="180"/>
      <c r="FQC74" s="180"/>
      <c r="FQD74" s="180"/>
      <c r="FQE74" s="180"/>
      <c r="FQF74" s="180"/>
      <c r="FQG74" s="180"/>
      <c r="FQH74" s="180"/>
      <c r="FQI74" s="180"/>
      <c r="FQJ74" s="180"/>
      <c r="FQK74" s="180"/>
      <c r="FQL74" s="180"/>
      <c r="FQM74" s="180"/>
      <c r="FQN74" s="180"/>
      <c r="FQO74" s="180"/>
      <c r="FQP74" s="180"/>
      <c r="FQQ74" s="180"/>
      <c r="FQR74" s="180"/>
      <c r="FQS74" s="180"/>
      <c r="FQT74" s="180"/>
      <c r="FQU74" s="180"/>
      <c r="FQV74" s="180"/>
      <c r="FQW74" s="180"/>
      <c r="FQX74" s="180"/>
      <c r="FQY74" s="180"/>
      <c r="FQZ74" s="180"/>
      <c r="FRA74" s="180"/>
      <c r="FRB74" s="180"/>
      <c r="FRC74" s="180"/>
      <c r="FRD74" s="180"/>
      <c r="FRE74" s="180"/>
      <c r="FRF74" s="180"/>
      <c r="FRG74" s="180"/>
      <c r="FRH74" s="180"/>
      <c r="FRI74" s="180"/>
      <c r="FRJ74" s="180"/>
      <c r="FRK74" s="180"/>
      <c r="FRL74" s="180"/>
      <c r="FRM74" s="180"/>
      <c r="FRN74" s="180"/>
      <c r="FRO74" s="180"/>
      <c r="FRP74" s="180"/>
      <c r="FRQ74" s="180"/>
      <c r="FRR74" s="180"/>
      <c r="FRS74" s="180"/>
      <c r="FRT74" s="180"/>
      <c r="FRU74" s="180"/>
      <c r="FRV74" s="180"/>
      <c r="FRW74" s="180"/>
      <c r="FRX74" s="180"/>
      <c r="FRY74" s="180"/>
      <c r="FRZ74" s="180"/>
      <c r="FSA74" s="180"/>
      <c r="FSB74" s="180"/>
      <c r="FSC74" s="180"/>
      <c r="FSD74" s="180"/>
      <c r="FSE74" s="180"/>
      <c r="FSF74" s="180"/>
      <c r="FSG74" s="180"/>
      <c r="FSH74" s="180"/>
      <c r="FSI74" s="180"/>
      <c r="FSJ74" s="180"/>
      <c r="FSK74" s="180"/>
      <c r="FSL74" s="180"/>
      <c r="FSM74" s="180"/>
      <c r="FSN74" s="180"/>
      <c r="FSO74" s="180"/>
      <c r="FSP74" s="180"/>
      <c r="FSQ74" s="180"/>
      <c r="FSR74" s="180"/>
      <c r="FSS74" s="180"/>
      <c r="FST74" s="180"/>
      <c r="FSU74" s="180"/>
      <c r="FSV74" s="180"/>
      <c r="FSW74" s="180"/>
      <c r="FSX74" s="180"/>
      <c r="FSY74" s="180"/>
      <c r="FSZ74" s="180"/>
      <c r="FTA74" s="180"/>
      <c r="FTB74" s="180"/>
      <c r="FTC74" s="180"/>
      <c r="FTD74" s="180"/>
      <c r="FTE74" s="180"/>
      <c r="FTF74" s="180"/>
      <c r="FTG74" s="180"/>
      <c r="FTH74" s="180"/>
      <c r="FTI74" s="180"/>
      <c r="FTJ74" s="180"/>
      <c r="FTK74" s="180"/>
      <c r="FTL74" s="180"/>
      <c r="FTM74" s="180"/>
      <c r="FTN74" s="180"/>
      <c r="FTO74" s="180"/>
      <c r="FTP74" s="180"/>
      <c r="FTQ74" s="180"/>
      <c r="FTR74" s="180"/>
      <c r="FTS74" s="180"/>
      <c r="FTT74" s="180"/>
      <c r="FTU74" s="180"/>
      <c r="FTV74" s="180"/>
      <c r="FTW74" s="180"/>
      <c r="FTX74" s="180"/>
      <c r="FTY74" s="180"/>
      <c r="FTZ74" s="180"/>
      <c r="FUA74" s="180"/>
      <c r="FUB74" s="180"/>
      <c r="FUC74" s="180"/>
      <c r="FUD74" s="180"/>
      <c r="FUE74" s="180"/>
      <c r="FUF74" s="180"/>
      <c r="FUG74" s="180"/>
      <c r="FUH74" s="180"/>
      <c r="FUI74" s="180"/>
      <c r="FUJ74" s="180"/>
      <c r="FUK74" s="180"/>
      <c r="FUL74" s="180"/>
      <c r="FUM74" s="180"/>
      <c r="FUN74" s="180"/>
      <c r="FUO74" s="180"/>
      <c r="FUP74" s="180"/>
      <c r="FUQ74" s="180"/>
      <c r="FUR74" s="180"/>
      <c r="FUS74" s="180"/>
      <c r="FUT74" s="180"/>
      <c r="FUU74" s="180"/>
      <c r="FUV74" s="180"/>
      <c r="FUW74" s="180"/>
      <c r="FUX74" s="180"/>
      <c r="FUY74" s="180"/>
      <c r="FUZ74" s="180"/>
      <c r="FVA74" s="180"/>
      <c r="FVB74" s="180"/>
      <c r="FVC74" s="180"/>
      <c r="FVD74" s="180"/>
      <c r="FVE74" s="180"/>
      <c r="FVF74" s="180"/>
      <c r="FVG74" s="180"/>
      <c r="FVH74" s="180"/>
      <c r="FVI74" s="180"/>
      <c r="FVJ74" s="180"/>
      <c r="FVK74" s="180"/>
      <c r="FVL74" s="180"/>
      <c r="FVM74" s="180"/>
      <c r="FVN74" s="180"/>
      <c r="FVO74" s="180"/>
      <c r="FVP74" s="180"/>
      <c r="FVQ74" s="180"/>
      <c r="FVR74" s="180"/>
      <c r="FVS74" s="180"/>
      <c r="FVT74" s="180"/>
      <c r="FVU74" s="180"/>
      <c r="FVV74" s="180"/>
      <c r="FVW74" s="180"/>
      <c r="FVX74" s="180"/>
      <c r="FVY74" s="180"/>
      <c r="FVZ74" s="180"/>
      <c r="FWA74" s="180"/>
      <c r="FWB74" s="180"/>
      <c r="FWC74" s="180"/>
      <c r="FWD74" s="180"/>
      <c r="FWE74" s="180"/>
      <c r="FWF74" s="180"/>
      <c r="FWG74" s="180"/>
      <c r="FWH74" s="180"/>
      <c r="FWI74" s="180"/>
      <c r="FWJ74" s="180"/>
      <c r="FWK74" s="180"/>
      <c r="FWL74" s="180"/>
      <c r="FWM74" s="180"/>
      <c r="FWN74" s="180"/>
      <c r="FWO74" s="180"/>
      <c r="FWP74" s="180"/>
      <c r="FWQ74" s="180"/>
      <c r="FWR74" s="180"/>
      <c r="FWS74" s="180"/>
      <c r="FWT74" s="180"/>
      <c r="FWU74" s="180"/>
      <c r="FWV74" s="180"/>
      <c r="FWW74" s="180"/>
      <c r="FWX74" s="180"/>
      <c r="FWY74" s="180"/>
      <c r="FWZ74" s="180"/>
      <c r="FXA74" s="180"/>
      <c r="FXB74" s="180"/>
      <c r="FXC74" s="180"/>
      <c r="FXD74" s="180"/>
      <c r="FXE74" s="180"/>
      <c r="FXF74" s="180"/>
      <c r="FXG74" s="180"/>
      <c r="FXH74" s="180"/>
      <c r="FXI74" s="180"/>
      <c r="FXJ74" s="180"/>
      <c r="FXK74" s="180"/>
      <c r="FXL74" s="180"/>
      <c r="FXM74" s="180"/>
      <c r="FXN74" s="180"/>
      <c r="FXO74" s="180"/>
      <c r="FXP74" s="180"/>
      <c r="FXQ74" s="180"/>
      <c r="FXR74" s="180"/>
      <c r="FXS74" s="180"/>
      <c r="FXT74" s="180"/>
      <c r="FXU74" s="180"/>
      <c r="FXV74" s="180"/>
      <c r="FXW74" s="180"/>
      <c r="FXX74" s="180"/>
      <c r="FXY74" s="180"/>
      <c r="FXZ74" s="180"/>
      <c r="FYA74" s="180"/>
      <c r="FYB74" s="180"/>
      <c r="FYC74" s="180"/>
      <c r="FYD74" s="180"/>
      <c r="FYE74" s="180"/>
      <c r="FYF74" s="180"/>
      <c r="FYG74" s="180"/>
      <c r="FYH74" s="180"/>
      <c r="FYI74" s="180"/>
      <c r="FYJ74" s="180"/>
      <c r="FYK74" s="180"/>
      <c r="FYL74" s="180"/>
      <c r="FYM74" s="180"/>
      <c r="FYN74" s="180"/>
      <c r="FYO74" s="180"/>
      <c r="FYP74" s="180"/>
      <c r="FYQ74" s="180"/>
      <c r="FYR74" s="180"/>
      <c r="FYS74" s="180"/>
      <c r="FYT74" s="180"/>
      <c r="FYU74" s="180"/>
      <c r="FYV74" s="180"/>
      <c r="FYW74" s="180"/>
      <c r="FYX74" s="180"/>
      <c r="FYY74" s="180"/>
      <c r="FYZ74" s="180"/>
      <c r="FZA74" s="180"/>
      <c r="FZB74" s="180"/>
      <c r="FZC74" s="180"/>
      <c r="FZD74" s="180"/>
      <c r="FZE74" s="180"/>
      <c r="FZF74" s="180"/>
      <c r="FZG74" s="180"/>
      <c r="FZH74" s="180"/>
      <c r="FZI74" s="180"/>
      <c r="FZJ74" s="180"/>
      <c r="FZK74" s="180"/>
      <c r="FZL74" s="180"/>
      <c r="FZM74" s="180"/>
      <c r="FZN74" s="180"/>
      <c r="FZO74" s="180"/>
      <c r="FZP74" s="180"/>
      <c r="FZQ74" s="180"/>
      <c r="FZR74" s="180"/>
      <c r="FZS74" s="180"/>
      <c r="FZT74" s="180"/>
      <c r="FZU74" s="180"/>
      <c r="FZV74" s="180"/>
      <c r="FZW74" s="180"/>
      <c r="FZX74" s="180"/>
      <c r="FZY74" s="180"/>
      <c r="FZZ74" s="180"/>
      <c r="GAA74" s="180"/>
      <c r="GAB74" s="180"/>
      <c r="GAC74" s="180"/>
      <c r="GAD74" s="180"/>
      <c r="GAE74" s="180"/>
      <c r="GAF74" s="180"/>
      <c r="GAG74" s="180"/>
      <c r="GAH74" s="180"/>
      <c r="GAI74" s="180"/>
      <c r="GAJ74" s="180"/>
      <c r="GAK74" s="180"/>
      <c r="GAL74" s="180"/>
      <c r="GAM74" s="180"/>
      <c r="GAN74" s="180"/>
      <c r="GAO74" s="180"/>
      <c r="GAP74" s="180"/>
      <c r="GAQ74" s="180"/>
      <c r="GAR74" s="180"/>
      <c r="GAS74" s="180"/>
      <c r="GAT74" s="180"/>
      <c r="GAU74" s="180"/>
      <c r="GAV74" s="180"/>
      <c r="GAW74" s="180"/>
      <c r="GAX74" s="180"/>
      <c r="GAY74" s="180"/>
      <c r="GAZ74" s="180"/>
      <c r="GBA74" s="180"/>
      <c r="GBB74" s="180"/>
      <c r="GBC74" s="180"/>
      <c r="GBD74" s="180"/>
      <c r="GBE74" s="180"/>
      <c r="GBF74" s="180"/>
      <c r="GBG74" s="180"/>
      <c r="GBH74" s="180"/>
      <c r="GBI74" s="180"/>
      <c r="GBJ74" s="180"/>
      <c r="GBK74" s="180"/>
      <c r="GBL74" s="180"/>
      <c r="GBM74" s="180"/>
      <c r="GBN74" s="180"/>
      <c r="GBO74" s="180"/>
      <c r="GBP74" s="180"/>
      <c r="GBQ74" s="180"/>
      <c r="GBR74" s="180"/>
      <c r="GBS74" s="180"/>
      <c r="GBT74" s="180"/>
      <c r="GBU74" s="180"/>
      <c r="GBV74" s="180"/>
      <c r="GBW74" s="180"/>
      <c r="GBX74" s="180"/>
      <c r="GBY74" s="180"/>
      <c r="GBZ74" s="180"/>
      <c r="GCA74" s="180"/>
      <c r="GCB74" s="180"/>
      <c r="GCC74" s="180"/>
      <c r="GCD74" s="180"/>
      <c r="GCE74" s="180"/>
      <c r="GCF74" s="180"/>
      <c r="GCG74" s="180"/>
      <c r="GCH74" s="180"/>
      <c r="GCI74" s="180"/>
      <c r="GCJ74" s="180"/>
      <c r="GCK74" s="180"/>
      <c r="GCL74" s="180"/>
      <c r="GCM74" s="180"/>
      <c r="GCN74" s="180"/>
      <c r="GCO74" s="180"/>
      <c r="GCP74" s="180"/>
      <c r="GCQ74" s="180"/>
      <c r="GCR74" s="180"/>
      <c r="GCS74" s="180"/>
      <c r="GCT74" s="180"/>
      <c r="GCU74" s="180"/>
      <c r="GCV74" s="180"/>
      <c r="GCW74" s="180"/>
      <c r="GCX74" s="180"/>
      <c r="GCY74" s="180"/>
      <c r="GCZ74" s="180"/>
      <c r="GDA74" s="180"/>
      <c r="GDB74" s="180"/>
      <c r="GDC74" s="180"/>
      <c r="GDD74" s="180"/>
      <c r="GDE74" s="180"/>
      <c r="GDF74" s="180"/>
      <c r="GDG74" s="180"/>
      <c r="GDH74" s="180"/>
      <c r="GDI74" s="180"/>
      <c r="GDJ74" s="180"/>
      <c r="GDK74" s="180"/>
      <c r="GDL74" s="180"/>
      <c r="GDM74" s="180"/>
      <c r="GDN74" s="180"/>
      <c r="GDO74" s="180"/>
      <c r="GDP74" s="180"/>
      <c r="GDQ74" s="180"/>
      <c r="GDR74" s="180"/>
      <c r="GDS74" s="180"/>
      <c r="GDT74" s="180"/>
      <c r="GDU74" s="180"/>
      <c r="GDV74" s="180"/>
      <c r="GDW74" s="180"/>
      <c r="GDX74" s="180"/>
      <c r="GDY74" s="180"/>
      <c r="GDZ74" s="180"/>
      <c r="GEA74" s="180"/>
      <c r="GEB74" s="180"/>
      <c r="GEC74" s="180"/>
      <c r="GED74" s="180"/>
      <c r="GEE74" s="180"/>
      <c r="GEF74" s="180"/>
      <c r="GEG74" s="180"/>
      <c r="GEH74" s="180"/>
      <c r="GEI74" s="180"/>
      <c r="GEJ74" s="180"/>
      <c r="GEK74" s="180"/>
      <c r="GEL74" s="180"/>
      <c r="GEM74" s="180"/>
      <c r="GEN74" s="180"/>
      <c r="GEO74" s="180"/>
      <c r="GEP74" s="180"/>
      <c r="GEQ74" s="180"/>
      <c r="GER74" s="180"/>
      <c r="GES74" s="180"/>
      <c r="GET74" s="180"/>
      <c r="GEU74" s="180"/>
      <c r="GEV74" s="180"/>
      <c r="GEW74" s="180"/>
      <c r="GEX74" s="180"/>
      <c r="GEY74" s="180"/>
      <c r="GEZ74" s="180"/>
      <c r="GFA74" s="180"/>
      <c r="GFB74" s="180"/>
      <c r="GFC74" s="180"/>
      <c r="GFD74" s="180"/>
      <c r="GFE74" s="180"/>
      <c r="GFF74" s="180"/>
      <c r="GFG74" s="180"/>
      <c r="GFH74" s="180"/>
      <c r="GFI74" s="180"/>
      <c r="GFJ74" s="180"/>
      <c r="GFK74" s="180"/>
      <c r="GFL74" s="180"/>
      <c r="GFM74" s="180"/>
      <c r="GFN74" s="180"/>
      <c r="GFO74" s="180"/>
      <c r="GFP74" s="180"/>
      <c r="GFQ74" s="180"/>
      <c r="GFR74" s="180"/>
      <c r="GFS74" s="180"/>
      <c r="GFT74" s="180"/>
      <c r="GFU74" s="180"/>
      <c r="GFV74" s="180"/>
      <c r="GFW74" s="180"/>
      <c r="GFX74" s="180"/>
      <c r="GFY74" s="180"/>
      <c r="GFZ74" s="180"/>
      <c r="GGA74" s="180"/>
      <c r="GGB74" s="180"/>
      <c r="GGC74" s="180"/>
      <c r="GGD74" s="180"/>
      <c r="GGE74" s="180"/>
      <c r="GGF74" s="180"/>
      <c r="GGG74" s="180"/>
      <c r="GGH74" s="180"/>
      <c r="GGI74" s="180"/>
      <c r="GGJ74" s="180"/>
      <c r="GGK74" s="180"/>
      <c r="GGL74" s="180"/>
      <c r="GGM74" s="180"/>
      <c r="GGN74" s="180"/>
      <c r="GGO74" s="180"/>
      <c r="GGP74" s="180"/>
      <c r="GGQ74" s="180"/>
      <c r="GGR74" s="180"/>
      <c r="GGS74" s="180"/>
      <c r="GGT74" s="180"/>
      <c r="GGU74" s="180"/>
      <c r="GGV74" s="180"/>
      <c r="GGW74" s="180"/>
      <c r="GGX74" s="180"/>
      <c r="GGY74" s="180"/>
      <c r="GGZ74" s="180"/>
      <c r="GHA74" s="180"/>
      <c r="GHB74" s="180"/>
      <c r="GHC74" s="180"/>
      <c r="GHD74" s="180"/>
      <c r="GHE74" s="180"/>
      <c r="GHF74" s="180"/>
      <c r="GHG74" s="180"/>
      <c r="GHH74" s="180"/>
      <c r="GHI74" s="180"/>
      <c r="GHJ74" s="180"/>
      <c r="GHK74" s="180"/>
      <c r="GHL74" s="180"/>
      <c r="GHM74" s="180"/>
      <c r="GHN74" s="180"/>
      <c r="GHO74" s="180"/>
      <c r="GHP74" s="180"/>
      <c r="GHQ74" s="180"/>
      <c r="GHR74" s="180"/>
      <c r="GHS74" s="180"/>
      <c r="GHT74" s="180"/>
      <c r="GHU74" s="180"/>
      <c r="GHV74" s="180"/>
      <c r="GHW74" s="180"/>
      <c r="GHX74" s="180"/>
      <c r="GHY74" s="180"/>
      <c r="GHZ74" s="180"/>
      <c r="GIA74" s="180"/>
      <c r="GIB74" s="180"/>
      <c r="GIC74" s="180"/>
      <c r="GID74" s="180"/>
      <c r="GIE74" s="180"/>
      <c r="GIF74" s="180"/>
      <c r="GIG74" s="180"/>
      <c r="GIH74" s="180"/>
      <c r="GII74" s="180"/>
      <c r="GIJ74" s="180"/>
      <c r="GIK74" s="180"/>
      <c r="GIL74" s="180"/>
      <c r="GIM74" s="180"/>
      <c r="GIN74" s="180"/>
      <c r="GIO74" s="180"/>
      <c r="GIP74" s="180"/>
      <c r="GIQ74" s="180"/>
      <c r="GIR74" s="180"/>
      <c r="GIS74" s="180"/>
      <c r="GIT74" s="180"/>
      <c r="GIU74" s="180"/>
      <c r="GIV74" s="180"/>
      <c r="GIW74" s="180"/>
      <c r="GIX74" s="180"/>
      <c r="GIY74" s="180"/>
      <c r="GIZ74" s="180"/>
      <c r="GJA74" s="180"/>
      <c r="GJB74" s="180"/>
      <c r="GJC74" s="180"/>
      <c r="GJD74" s="180"/>
      <c r="GJE74" s="180"/>
      <c r="GJF74" s="180"/>
      <c r="GJG74" s="180"/>
      <c r="GJH74" s="180"/>
      <c r="GJI74" s="180"/>
      <c r="GJJ74" s="180"/>
      <c r="GJK74" s="180"/>
      <c r="GJL74" s="180"/>
      <c r="GJM74" s="180"/>
      <c r="GJN74" s="180"/>
      <c r="GJO74" s="180"/>
      <c r="GJP74" s="180"/>
      <c r="GJQ74" s="180"/>
      <c r="GJR74" s="180"/>
      <c r="GJS74" s="180"/>
      <c r="GJT74" s="180"/>
      <c r="GJU74" s="180"/>
      <c r="GJV74" s="180"/>
      <c r="GJW74" s="180"/>
      <c r="GJX74" s="180"/>
      <c r="GJY74" s="180"/>
      <c r="GJZ74" s="180"/>
      <c r="GKA74" s="180"/>
      <c r="GKB74" s="180"/>
      <c r="GKC74" s="180"/>
      <c r="GKD74" s="180"/>
      <c r="GKE74" s="180"/>
      <c r="GKF74" s="180"/>
      <c r="GKG74" s="180"/>
      <c r="GKH74" s="180"/>
      <c r="GKI74" s="180"/>
      <c r="GKJ74" s="180"/>
      <c r="GKK74" s="180"/>
      <c r="GKL74" s="180"/>
      <c r="GKM74" s="180"/>
      <c r="GKN74" s="180"/>
      <c r="GKO74" s="180"/>
      <c r="GKP74" s="180"/>
      <c r="GKQ74" s="180"/>
      <c r="GKR74" s="180"/>
      <c r="GKS74" s="180"/>
      <c r="GKT74" s="180"/>
      <c r="GKU74" s="180"/>
      <c r="GKV74" s="180"/>
      <c r="GKW74" s="180"/>
      <c r="GKX74" s="180"/>
      <c r="GKY74" s="180"/>
      <c r="GKZ74" s="180"/>
      <c r="GLA74" s="180"/>
      <c r="GLB74" s="180"/>
      <c r="GLC74" s="180"/>
      <c r="GLD74" s="180"/>
      <c r="GLE74" s="180"/>
      <c r="GLF74" s="180"/>
      <c r="GLG74" s="180"/>
      <c r="GLH74" s="180"/>
      <c r="GLI74" s="180"/>
      <c r="GLJ74" s="180"/>
      <c r="GLK74" s="180"/>
      <c r="GLL74" s="180"/>
      <c r="GLM74" s="180"/>
      <c r="GLN74" s="180"/>
      <c r="GLO74" s="180"/>
      <c r="GLP74" s="180"/>
      <c r="GLQ74" s="180"/>
      <c r="GLR74" s="180"/>
      <c r="GLS74" s="180"/>
      <c r="GLT74" s="180"/>
      <c r="GLU74" s="180"/>
      <c r="GLV74" s="180"/>
      <c r="GLW74" s="180"/>
      <c r="GLX74" s="180"/>
      <c r="GLY74" s="180"/>
      <c r="GLZ74" s="180"/>
      <c r="GMA74" s="180"/>
      <c r="GMB74" s="180"/>
      <c r="GMC74" s="180"/>
      <c r="GMD74" s="180"/>
      <c r="GME74" s="180"/>
      <c r="GMF74" s="180"/>
      <c r="GMG74" s="180"/>
      <c r="GMH74" s="180"/>
      <c r="GMI74" s="180"/>
      <c r="GMJ74" s="180"/>
      <c r="GMK74" s="180"/>
      <c r="GML74" s="180"/>
      <c r="GMM74" s="180"/>
      <c r="GMN74" s="180"/>
      <c r="GMO74" s="180"/>
      <c r="GMP74" s="180"/>
      <c r="GMQ74" s="180"/>
      <c r="GMR74" s="180"/>
      <c r="GMS74" s="180"/>
      <c r="GMT74" s="180"/>
      <c r="GMU74" s="180"/>
      <c r="GMV74" s="180"/>
      <c r="GMW74" s="180"/>
      <c r="GMX74" s="180"/>
      <c r="GMY74" s="180"/>
      <c r="GMZ74" s="180"/>
      <c r="GNA74" s="180"/>
      <c r="GNB74" s="180"/>
      <c r="GNC74" s="180"/>
      <c r="GND74" s="180"/>
      <c r="GNE74" s="180"/>
      <c r="GNF74" s="180"/>
      <c r="GNG74" s="180"/>
      <c r="GNH74" s="180"/>
      <c r="GNI74" s="180"/>
      <c r="GNJ74" s="180"/>
      <c r="GNK74" s="180"/>
      <c r="GNL74" s="180"/>
      <c r="GNM74" s="180"/>
      <c r="GNN74" s="180"/>
      <c r="GNO74" s="180"/>
      <c r="GNP74" s="180"/>
      <c r="GNQ74" s="180"/>
      <c r="GNR74" s="180"/>
      <c r="GNS74" s="180"/>
      <c r="GNT74" s="180"/>
      <c r="GNU74" s="180"/>
      <c r="GNV74" s="180"/>
      <c r="GNW74" s="180"/>
      <c r="GNX74" s="180"/>
      <c r="GNY74" s="180"/>
      <c r="GNZ74" s="180"/>
      <c r="GOA74" s="180"/>
      <c r="GOB74" s="180"/>
      <c r="GOC74" s="180"/>
      <c r="GOD74" s="180"/>
      <c r="GOE74" s="180"/>
      <c r="GOF74" s="180"/>
      <c r="GOG74" s="180"/>
      <c r="GOH74" s="180"/>
      <c r="GOI74" s="180"/>
      <c r="GOJ74" s="180"/>
      <c r="GOK74" s="180"/>
      <c r="GOL74" s="180"/>
      <c r="GOM74" s="180"/>
      <c r="GON74" s="180"/>
      <c r="GOO74" s="180"/>
      <c r="GOP74" s="180"/>
      <c r="GOQ74" s="180"/>
      <c r="GOR74" s="180"/>
      <c r="GOS74" s="180"/>
      <c r="GOT74" s="180"/>
      <c r="GOU74" s="180"/>
      <c r="GOV74" s="180"/>
      <c r="GOW74" s="180"/>
      <c r="GOX74" s="180"/>
      <c r="GOY74" s="180"/>
      <c r="GOZ74" s="180"/>
      <c r="GPA74" s="180"/>
      <c r="GPB74" s="180"/>
      <c r="GPC74" s="180"/>
      <c r="GPD74" s="180"/>
      <c r="GPE74" s="180"/>
      <c r="GPF74" s="180"/>
      <c r="GPG74" s="180"/>
      <c r="GPH74" s="180"/>
      <c r="GPI74" s="180"/>
      <c r="GPJ74" s="180"/>
      <c r="GPK74" s="180"/>
      <c r="GPL74" s="180"/>
      <c r="GPM74" s="180"/>
      <c r="GPN74" s="180"/>
      <c r="GPO74" s="180"/>
      <c r="GPP74" s="180"/>
      <c r="GPQ74" s="180"/>
      <c r="GPR74" s="180"/>
      <c r="GPS74" s="180"/>
      <c r="GPT74" s="180"/>
      <c r="GPU74" s="180"/>
      <c r="GPV74" s="180"/>
      <c r="GPW74" s="180"/>
      <c r="GPX74" s="180"/>
      <c r="GPY74" s="180"/>
      <c r="GPZ74" s="180"/>
      <c r="GQA74" s="180"/>
      <c r="GQB74" s="180"/>
      <c r="GQC74" s="180"/>
      <c r="GQD74" s="180"/>
      <c r="GQE74" s="180"/>
      <c r="GQF74" s="180"/>
      <c r="GQG74" s="180"/>
      <c r="GQH74" s="180"/>
      <c r="GQI74" s="180"/>
      <c r="GQJ74" s="180"/>
      <c r="GQK74" s="180"/>
      <c r="GQL74" s="180"/>
      <c r="GQM74" s="180"/>
      <c r="GQN74" s="180"/>
      <c r="GQO74" s="180"/>
      <c r="GQP74" s="180"/>
      <c r="GQQ74" s="180"/>
      <c r="GQR74" s="180"/>
      <c r="GQS74" s="180"/>
      <c r="GQT74" s="180"/>
      <c r="GQU74" s="180"/>
      <c r="GQV74" s="180"/>
      <c r="GQW74" s="180"/>
      <c r="GQX74" s="180"/>
      <c r="GQY74" s="180"/>
      <c r="GQZ74" s="180"/>
      <c r="GRA74" s="180"/>
      <c r="GRB74" s="180"/>
      <c r="GRC74" s="180"/>
      <c r="GRD74" s="180"/>
      <c r="GRE74" s="180"/>
      <c r="GRF74" s="180"/>
      <c r="GRG74" s="180"/>
      <c r="GRH74" s="180"/>
      <c r="GRI74" s="180"/>
      <c r="GRJ74" s="180"/>
      <c r="GRK74" s="180"/>
      <c r="GRL74" s="180"/>
      <c r="GRM74" s="180"/>
      <c r="GRN74" s="180"/>
      <c r="GRO74" s="180"/>
      <c r="GRP74" s="180"/>
      <c r="GRQ74" s="180"/>
      <c r="GRR74" s="180"/>
      <c r="GRS74" s="180"/>
      <c r="GRT74" s="180"/>
      <c r="GRU74" s="180"/>
      <c r="GRV74" s="180"/>
      <c r="GRW74" s="180"/>
      <c r="GRX74" s="180"/>
      <c r="GRY74" s="180"/>
      <c r="GRZ74" s="180"/>
      <c r="GSA74" s="180"/>
      <c r="GSB74" s="180"/>
      <c r="GSC74" s="180"/>
      <c r="GSD74" s="180"/>
      <c r="GSE74" s="180"/>
      <c r="GSF74" s="180"/>
      <c r="GSG74" s="180"/>
      <c r="GSH74" s="180"/>
      <c r="GSI74" s="180"/>
      <c r="GSJ74" s="180"/>
      <c r="GSK74" s="180"/>
      <c r="GSL74" s="180"/>
      <c r="GSM74" s="180"/>
      <c r="GSN74" s="180"/>
      <c r="GSO74" s="180"/>
      <c r="GSP74" s="180"/>
      <c r="GSQ74" s="180"/>
      <c r="GSR74" s="180"/>
      <c r="GSS74" s="180"/>
      <c r="GST74" s="180"/>
      <c r="GSU74" s="180"/>
      <c r="GSV74" s="180"/>
      <c r="GSW74" s="180"/>
      <c r="GSX74" s="180"/>
      <c r="GSY74" s="180"/>
      <c r="GSZ74" s="180"/>
      <c r="GTA74" s="180"/>
      <c r="GTB74" s="180"/>
      <c r="GTC74" s="180"/>
      <c r="GTD74" s="180"/>
      <c r="GTE74" s="180"/>
      <c r="GTF74" s="180"/>
      <c r="GTG74" s="180"/>
      <c r="GTH74" s="180"/>
      <c r="GTI74" s="180"/>
      <c r="GTJ74" s="180"/>
      <c r="GTK74" s="180"/>
      <c r="GTL74" s="180"/>
      <c r="GTM74" s="180"/>
      <c r="GTN74" s="180"/>
      <c r="GTO74" s="180"/>
      <c r="GTP74" s="180"/>
      <c r="GTQ74" s="180"/>
      <c r="GTR74" s="180"/>
      <c r="GTS74" s="180"/>
      <c r="GTT74" s="180"/>
      <c r="GTU74" s="180"/>
      <c r="GTV74" s="180"/>
      <c r="GTW74" s="180"/>
      <c r="GTX74" s="180"/>
      <c r="GTY74" s="180"/>
      <c r="GTZ74" s="180"/>
      <c r="GUA74" s="180"/>
      <c r="GUB74" s="180"/>
      <c r="GUC74" s="180"/>
      <c r="GUD74" s="180"/>
      <c r="GUE74" s="180"/>
      <c r="GUF74" s="180"/>
      <c r="GUG74" s="180"/>
      <c r="GUH74" s="180"/>
      <c r="GUI74" s="180"/>
      <c r="GUJ74" s="180"/>
      <c r="GUK74" s="180"/>
      <c r="GUL74" s="180"/>
      <c r="GUM74" s="180"/>
      <c r="GUN74" s="180"/>
      <c r="GUO74" s="180"/>
      <c r="GUP74" s="180"/>
      <c r="GUQ74" s="180"/>
      <c r="GUR74" s="180"/>
      <c r="GUS74" s="180"/>
      <c r="GUT74" s="180"/>
      <c r="GUU74" s="180"/>
      <c r="GUV74" s="180"/>
      <c r="GUW74" s="180"/>
      <c r="GUX74" s="180"/>
      <c r="GUY74" s="180"/>
      <c r="GUZ74" s="180"/>
      <c r="GVA74" s="180"/>
      <c r="GVB74" s="180"/>
      <c r="GVC74" s="180"/>
      <c r="GVD74" s="180"/>
      <c r="GVE74" s="180"/>
      <c r="GVF74" s="180"/>
      <c r="GVG74" s="180"/>
      <c r="GVH74" s="180"/>
      <c r="GVI74" s="180"/>
      <c r="GVJ74" s="180"/>
      <c r="GVK74" s="180"/>
      <c r="GVL74" s="180"/>
      <c r="GVM74" s="180"/>
      <c r="GVN74" s="180"/>
      <c r="GVO74" s="180"/>
      <c r="GVP74" s="180"/>
      <c r="GVQ74" s="180"/>
      <c r="GVR74" s="180"/>
      <c r="GVS74" s="180"/>
      <c r="GVT74" s="180"/>
      <c r="GVU74" s="180"/>
      <c r="GVV74" s="180"/>
      <c r="GVW74" s="180"/>
      <c r="GVX74" s="180"/>
      <c r="GVY74" s="180"/>
      <c r="GVZ74" s="180"/>
      <c r="GWA74" s="180"/>
      <c r="GWB74" s="180"/>
      <c r="GWC74" s="180"/>
      <c r="GWD74" s="180"/>
      <c r="GWE74" s="180"/>
      <c r="GWF74" s="180"/>
      <c r="GWG74" s="180"/>
      <c r="GWH74" s="180"/>
      <c r="GWI74" s="180"/>
      <c r="GWJ74" s="180"/>
      <c r="GWK74" s="180"/>
      <c r="GWL74" s="180"/>
      <c r="GWM74" s="180"/>
      <c r="GWN74" s="180"/>
      <c r="GWO74" s="180"/>
      <c r="GWP74" s="180"/>
      <c r="GWQ74" s="180"/>
      <c r="GWR74" s="180"/>
      <c r="GWS74" s="180"/>
      <c r="GWT74" s="180"/>
      <c r="GWU74" s="180"/>
      <c r="GWV74" s="180"/>
      <c r="GWW74" s="180"/>
      <c r="GWX74" s="180"/>
      <c r="GWY74" s="180"/>
      <c r="GWZ74" s="180"/>
      <c r="GXA74" s="180"/>
      <c r="GXB74" s="180"/>
      <c r="GXC74" s="180"/>
      <c r="GXD74" s="180"/>
      <c r="GXE74" s="180"/>
      <c r="GXF74" s="180"/>
      <c r="GXG74" s="180"/>
      <c r="GXH74" s="180"/>
      <c r="GXI74" s="180"/>
      <c r="GXJ74" s="180"/>
      <c r="GXK74" s="180"/>
      <c r="GXL74" s="180"/>
      <c r="GXM74" s="180"/>
      <c r="GXN74" s="180"/>
      <c r="GXO74" s="180"/>
      <c r="GXP74" s="180"/>
      <c r="GXQ74" s="180"/>
      <c r="GXR74" s="180"/>
      <c r="GXS74" s="180"/>
      <c r="GXT74" s="180"/>
      <c r="GXU74" s="180"/>
      <c r="GXV74" s="180"/>
      <c r="GXW74" s="180"/>
      <c r="GXX74" s="180"/>
      <c r="GXY74" s="180"/>
      <c r="GXZ74" s="180"/>
      <c r="GYA74" s="180"/>
      <c r="GYB74" s="180"/>
      <c r="GYC74" s="180"/>
      <c r="GYD74" s="180"/>
      <c r="GYE74" s="180"/>
      <c r="GYF74" s="180"/>
      <c r="GYG74" s="180"/>
      <c r="GYH74" s="180"/>
      <c r="GYI74" s="180"/>
      <c r="GYJ74" s="180"/>
      <c r="GYK74" s="180"/>
      <c r="GYL74" s="180"/>
      <c r="GYM74" s="180"/>
      <c r="GYN74" s="180"/>
      <c r="GYO74" s="180"/>
      <c r="GYP74" s="180"/>
      <c r="GYQ74" s="180"/>
      <c r="GYR74" s="180"/>
      <c r="GYS74" s="180"/>
      <c r="GYT74" s="180"/>
      <c r="GYU74" s="180"/>
      <c r="GYV74" s="180"/>
      <c r="GYW74" s="180"/>
      <c r="GYX74" s="180"/>
      <c r="GYY74" s="180"/>
      <c r="GYZ74" s="180"/>
      <c r="GZA74" s="180"/>
      <c r="GZB74" s="180"/>
      <c r="GZC74" s="180"/>
      <c r="GZD74" s="180"/>
      <c r="GZE74" s="180"/>
      <c r="GZF74" s="180"/>
      <c r="GZG74" s="180"/>
      <c r="GZH74" s="180"/>
      <c r="GZI74" s="180"/>
      <c r="GZJ74" s="180"/>
      <c r="GZK74" s="180"/>
      <c r="GZL74" s="180"/>
      <c r="GZM74" s="180"/>
      <c r="GZN74" s="180"/>
      <c r="GZO74" s="180"/>
      <c r="GZP74" s="180"/>
      <c r="GZQ74" s="180"/>
      <c r="GZR74" s="180"/>
      <c r="GZS74" s="180"/>
      <c r="GZT74" s="180"/>
      <c r="GZU74" s="180"/>
      <c r="GZV74" s="180"/>
      <c r="GZW74" s="180"/>
      <c r="GZX74" s="180"/>
      <c r="GZY74" s="180"/>
      <c r="GZZ74" s="180"/>
      <c r="HAA74" s="180"/>
      <c r="HAB74" s="180"/>
      <c r="HAC74" s="180"/>
      <c r="HAD74" s="180"/>
      <c r="HAE74" s="180"/>
      <c r="HAF74" s="180"/>
      <c r="HAG74" s="180"/>
      <c r="HAH74" s="180"/>
      <c r="HAI74" s="180"/>
      <c r="HAJ74" s="180"/>
      <c r="HAK74" s="180"/>
      <c r="HAL74" s="180"/>
      <c r="HAM74" s="180"/>
      <c r="HAN74" s="180"/>
      <c r="HAO74" s="180"/>
      <c r="HAP74" s="180"/>
      <c r="HAQ74" s="180"/>
      <c r="HAR74" s="180"/>
      <c r="HAS74" s="180"/>
      <c r="HAT74" s="180"/>
      <c r="HAU74" s="180"/>
      <c r="HAV74" s="180"/>
      <c r="HAW74" s="180"/>
      <c r="HAX74" s="180"/>
      <c r="HAY74" s="180"/>
      <c r="HAZ74" s="180"/>
      <c r="HBA74" s="180"/>
      <c r="HBB74" s="180"/>
      <c r="HBC74" s="180"/>
      <c r="HBD74" s="180"/>
      <c r="HBE74" s="180"/>
      <c r="HBF74" s="180"/>
      <c r="HBG74" s="180"/>
      <c r="HBH74" s="180"/>
      <c r="HBI74" s="180"/>
      <c r="HBJ74" s="180"/>
      <c r="HBK74" s="180"/>
      <c r="HBL74" s="180"/>
      <c r="HBM74" s="180"/>
      <c r="HBN74" s="180"/>
      <c r="HBO74" s="180"/>
      <c r="HBP74" s="180"/>
      <c r="HBQ74" s="180"/>
      <c r="HBR74" s="180"/>
      <c r="HBS74" s="180"/>
      <c r="HBT74" s="180"/>
      <c r="HBU74" s="180"/>
      <c r="HBV74" s="180"/>
      <c r="HBW74" s="180"/>
      <c r="HBX74" s="180"/>
      <c r="HBY74" s="180"/>
      <c r="HBZ74" s="180"/>
      <c r="HCA74" s="180"/>
      <c r="HCB74" s="180"/>
      <c r="HCC74" s="180"/>
      <c r="HCD74" s="180"/>
      <c r="HCE74" s="180"/>
      <c r="HCF74" s="180"/>
      <c r="HCG74" s="180"/>
      <c r="HCH74" s="180"/>
      <c r="HCI74" s="180"/>
      <c r="HCJ74" s="180"/>
      <c r="HCK74" s="180"/>
      <c r="HCL74" s="180"/>
      <c r="HCM74" s="180"/>
      <c r="HCN74" s="180"/>
      <c r="HCO74" s="180"/>
      <c r="HCP74" s="180"/>
      <c r="HCQ74" s="180"/>
      <c r="HCR74" s="180"/>
      <c r="HCS74" s="180"/>
      <c r="HCT74" s="180"/>
      <c r="HCU74" s="180"/>
      <c r="HCV74" s="180"/>
      <c r="HCW74" s="180"/>
      <c r="HCX74" s="180"/>
      <c r="HCY74" s="180"/>
      <c r="HCZ74" s="180"/>
      <c r="HDA74" s="180"/>
      <c r="HDB74" s="180"/>
      <c r="HDC74" s="180"/>
      <c r="HDD74" s="180"/>
      <c r="HDE74" s="180"/>
      <c r="HDF74" s="180"/>
      <c r="HDG74" s="180"/>
      <c r="HDH74" s="180"/>
      <c r="HDI74" s="180"/>
      <c r="HDJ74" s="180"/>
      <c r="HDK74" s="180"/>
      <c r="HDL74" s="180"/>
      <c r="HDM74" s="180"/>
      <c r="HDN74" s="180"/>
      <c r="HDO74" s="180"/>
      <c r="HDP74" s="180"/>
      <c r="HDQ74" s="180"/>
      <c r="HDR74" s="180"/>
      <c r="HDS74" s="180"/>
      <c r="HDT74" s="180"/>
      <c r="HDU74" s="180"/>
      <c r="HDV74" s="180"/>
      <c r="HDW74" s="180"/>
      <c r="HDX74" s="180"/>
      <c r="HDY74" s="180"/>
      <c r="HDZ74" s="180"/>
      <c r="HEA74" s="180"/>
      <c r="HEB74" s="180"/>
      <c r="HEC74" s="180"/>
      <c r="HED74" s="180"/>
      <c r="HEE74" s="180"/>
      <c r="HEF74" s="180"/>
      <c r="HEG74" s="180"/>
      <c r="HEH74" s="180"/>
      <c r="HEI74" s="180"/>
      <c r="HEJ74" s="180"/>
      <c r="HEK74" s="180"/>
      <c r="HEL74" s="180"/>
      <c r="HEM74" s="180"/>
      <c r="HEN74" s="180"/>
      <c r="HEO74" s="180"/>
      <c r="HEP74" s="180"/>
      <c r="HEQ74" s="180"/>
      <c r="HER74" s="180"/>
      <c r="HES74" s="180"/>
      <c r="HET74" s="180"/>
      <c r="HEU74" s="180"/>
      <c r="HEV74" s="180"/>
      <c r="HEW74" s="180"/>
      <c r="HEX74" s="180"/>
      <c r="HEY74" s="180"/>
      <c r="HEZ74" s="180"/>
      <c r="HFA74" s="180"/>
      <c r="HFB74" s="180"/>
      <c r="HFC74" s="180"/>
      <c r="HFD74" s="180"/>
      <c r="HFE74" s="180"/>
      <c r="HFF74" s="180"/>
      <c r="HFG74" s="180"/>
      <c r="HFH74" s="180"/>
      <c r="HFI74" s="180"/>
      <c r="HFJ74" s="180"/>
      <c r="HFK74" s="180"/>
      <c r="HFL74" s="180"/>
      <c r="HFM74" s="180"/>
      <c r="HFN74" s="180"/>
      <c r="HFO74" s="180"/>
      <c r="HFP74" s="180"/>
      <c r="HFQ74" s="180"/>
      <c r="HFR74" s="180"/>
      <c r="HFS74" s="180"/>
      <c r="HFT74" s="180"/>
      <c r="HFU74" s="180"/>
      <c r="HFV74" s="180"/>
      <c r="HFW74" s="180"/>
      <c r="HFX74" s="180"/>
      <c r="HFY74" s="180"/>
      <c r="HFZ74" s="180"/>
      <c r="HGA74" s="180"/>
      <c r="HGB74" s="180"/>
      <c r="HGC74" s="180"/>
      <c r="HGD74" s="180"/>
      <c r="HGE74" s="180"/>
      <c r="HGF74" s="180"/>
      <c r="HGG74" s="180"/>
      <c r="HGH74" s="180"/>
      <c r="HGI74" s="180"/>
      <c r="HGJ74" s="180"/>
      <c r="HGK74" s="180"/>
      <c r="HGL74" s="180"/>
      <c r="HGM74" s="180"/>
      <c r="HGN74" s="180"/>
      <c r="HGO74" s="180"/>
      <c r="HGP74" s="180"/>
      <c r="HGQ74" s="180"/>
      <c r="HGR74" s="180"/>
      <c r="HGS74" s="180"/>
      <c r="HGT74" s="180"/>
      <c r="HGU74" s="180"/>
      <c r="HGV74" s="180"/>
      <c r="HGW74" s="180"/>
      <c r="HGX74" s="180"/>
      <c r="HGY74" s="180"/>
      <c r="HGZ74" s="180"/>
      <c r="HHA74" s="180"/>
      <c r="HHB74" s="180"/>
      <c r="HHC74" s="180"/>
      <c r="HHD74" s="180"/>
      <c r="HHE74" s="180"/>
      <c r="HHF74" s="180"/>
      <c r="HHG74" s="180"/>
      <c r="HHH74" s="180"/>
      <c r="HHI74" s="180"/>
      <c r="HHJ74" s="180"/>
      <c r="HHK74" s="180"/>
      <c r="HHL74" s="180"/>
      <c r="HHM74" s="180"/>
      <c r="HHN74" s="180"/>
      <c r="HHO74" s="180"/>
      <c r="HHP74" s="180"/>
      <c r="HHQ74" s="180"/>
      <c r="HHR74" s="180"/>
      <c r="HHS74" s="180"/>
      <c r="HHT74" s="180"/>
      <c r="HHU74" s="180"/>
      <c r="HHV74" s="180"/>
      <c r="HHW74" s="180"/>
      <c r="HHX74" s="180"/>
      <c r="HHY74" s="180"/>
      <c r="HHZ74" s="180"/>
      <c r="HIA74" s="180"/>
      <c r="HIB74" s="180"/>
      <c r="HIC74" s="180"/>
      <c r="HID74" s="180"/>
      <c r="HIE74" s="180"/>
      <c r="HIF74" s="180"/>
      <c r="HIG74" s="180"/>
      <c r="HIH74" s="180"/>
      <c r="HII74" s="180"/>
      <c r="HIJ74" s="180"/>
      <c r="HIK74" s="180"/>
      <c r="HIL74" s="180"/>
      <c r="HIM74" s="180"/>
      <c r="HIN74" s="180"/>
      <c r="HIO74" s="180"/>
      <c r="HIP74" s="180"/>
      <c r="HIQ74" s="180"/>
      <c r="HIR74" s="180"/>
      <c r="HIS74" s="180"/>
      <c r="HIT74" s="180"/>
      <c r="HIU74" s="180"/>
      <c r="HIV74" s="180"/>
      <c r="HIW74" s="180"/>
      <c r="HIX74" s="180"/>
      <c r="HIY74" s="180"/>
      <c r="HIZ74" s="180"/>
      <c r="HJA74" s="180"/>
      <c r="HJB74" s="180"/>
      <c r="HJC74" s="180"/>
      <c r="HJD74" s="180"/>
      <c r="HJE74" s="180"/>
      <c r="HJF74" s="180"/>
      <c r="HJG74" s="180"/>
      <c r="HJH74" s="180"/>
      <c r="HJI74" s="180"/>
      <c r="HJJ74" s="180"/>
      <c r="HJK74" s="180"/>
      <c r="HJL74" s="180"/>
      <c r="HJM74" s="180"/>
      <c r="HJN74" s="180"/>
      <c r="HJO74" s="180"/>
      <c r="HJP74" s="180"/>
      <c r="HJQ74" s="180"/>
      <c r="HJR74" s="180"/>
      <c r="HJS74" s="180"/>
      <c r="HJT74" s="180"/>
      <c r="HJU74" s="180"/>
      <c r="HJV74" s="180"/>
      <c r="HJW74" s="180"/>
      <c r="HJX74" s="180"/>
      <c r="HJY74" s="180"/>
      <c r="HJZ74" s="180"/>
      <c r="HKA74" s="180"/>
      <c r="HKB74" s="180"/>
      <c r="HKC74" s="180"/>
      <c r="HKD74" s="180"/>
      <c r="HKE74" s="180"/>
      <c r="HKF74" s="180"/>
      <c r="HKG74" s="180"/>
      <c r="HKH74" s="180"/>
      <c r="HKI74" s="180"/>
      <c r="HKJ74" s="180"/>
      <c r="HKK74" s="180"/>
      <c r="HKL74" s="180"/>
      <c r="HKM74" s="180"/>
      <c r="HKN74" s="180"/>
      <c r="HKO74" s="180"/>
      <c r="HKP74" s="180"/>
      <c r="HKQ74" s="180"/>
      <c r="HKR74" s="180"/>
      <c r="HKS74" s="180"/>
      <c r="HKT74" s="180"/>
      <c r="HKU74" s="180"/>
      <c r="HKV74" s="180"/>
      <c r="HKW74" s="180"/>
      <c r="HKX74" s="180"/>
      <c r="HKY74" s="180"/>
      <c r="HKZ74" s="180"/>
      <c r="HLA74" s="180"/>
      <c r="HLB74" s="180"/>
      <c r="HLC74" s="180"/>
      <c r="HLD74" s="180"/>
      <c r="HLE74" s="180"/>
      <c r="HLF74" s="180"/>
      <c r="HLG74" s="180"/>
      <c r="HLH74" s="180"/>
      <c r="HLI74" s="180"/>
      <c r="HLJ74" s="180"/>
      <c r="HLK74" s="180"/>
      <c r="HLL74" s="180"/>
      <c r="HLM74" s="180"/>
      <c r="HLN74" s="180"/>
      <c r="HLO74" s="180"/>
      <c r="HLP74" s="180"/>
      <c r="HLQ74" s="180"/>
      <c r="HLR74" s="180"/>
      <c r="HLS74" s="180"/>
      <c r="HLT74" s="180"/>
      <c r="HLU74" s="180"/>
      <c r="HLV74" s="180"/>
      <c r="HLW74" s="180"/>
      <c r="HLX74" s="180"/>
      <c r="HLY74" s="180"/>
      <c r="HLZ74" s="180"/>
      <c r="HMA74" s="180"/>
      <c r="HMB74" s="180"/>
      <c r="HMC74" s="180"/>
      <c r="HMD74" s="180"/>
      <c r="HME74" s="180"/>
      <c r="HMF74" s="180"/>
      <c r="HMG74" s="180"/>
      <c r="HMH74" s="180"/>
      <c r="HMI74" s="180"/>
      <c r="HMJ74" s="180"/>
      <c r="HMK74" s="180"/>
      <c r="HML74" s="180"/>
      <c r="HMM74" s="180"/>
      <c r="HMN74" s="180"/>
      <c r="HMO74" s="180"/>
      <c r="HMP74" s="180"/>
      <c r="HMQ74" s="180"/>
      <c r="HMR74" s="180"/>
      <c r="HMS74" s="180"/>
      <c r="HMT74" s="180"/>
      <c r="HMU74" s="180"/>
      <c r="HMV74" s="180"/>
      <c r="HMW74" s="180"/>
      <c r="HMX74" s="180"/>
      <c r="HMY74" s="180"/>
      <c r="HMZ74" s="180"/>
      <c r="HNA74" s="180"/>
      <c r="HNB74" s="180"/>
      <c r="HNC74" s="180"/>
      <c r="HND74" s="180"/>
      <c r="HNE74" s="180"/>
      <c r="HNF74" s="180"/>
      <c r="HNG74" s="180"/>
      <c r="HNH74" s="180"/>
      <c r="HNI74" s="180"/>
      <c r="HNJ74" s="180"/>
      <c r="HNK74" s="180"/>
      <c r="HNL74" s="180"/>
      <c r="HNM74" s="180"/>
      <c r="HNN74" s="180"/>
      <c r="HNO74" s="180"/>
      <c r="HNP74" s="180"/>
      <c r="HNQ74" s="180"/>
      <c r="HNR74" s="180"/>
      <c r="HNS74" s="180"/>
      <c r="HNT74" s="180"/>
      <c r="HNU74" s="180"/>
      <c r="HNV74" s="180"/>
      <c r="HNW74" s="180"/>
      <c r="HNX74" s="180"/>
      <c r="HNY74" s="180"/>
      <c r="HNZ74" s="180"/>
      <c r="HOA74" s="180"/>
      <c r="HOB74" s="180"/>
      <c r="HOC74" s="180"/>
      <c r="HOD74" s="180"/>
      <c r="HOE74" s="180"/>
      <c r="HOF74" s="180"/>
      <c r="HOG74" s="180"/>
      <c r="HOH74" s="180"/>
      <c r="HOI74" s="180"/>
      <c r="HOJ74" s="180"/>
      <c r="HOK74" s="180"/>
      <c r="HOL74" s="180"/>
      <c r="HOM74" s="180"/>
      <c r="HON74" s="180"/>
      <c r="HOO74" s="180"/>
      <c r="HOP74" s="180"/>
      <c r="HOQ74" s="180"/>
      <c r="HOR74" s="180"/>
      <c r="HOS74" s="180"/>
      <c r="HOT74" s="180"/>
      <c r="HOU74" s="180"/>
      <c r="HOV74" s="180"/>
      <c r="HOW74" s="180"/>
      <c r="HOX74" s="180"/>
      <c r="HOY74" s="180"/>
      <c r="HOZ74" s="180"/>
      <c r="HPA74" s="180"/>
      <c r="HPB74" s="180"/>
      <c r="HPC74" s="180"/>
      <c r="HPD74" s="180"/>
      <c r="HPE74" s="180"/>
      <c r="HPF74" s="180"/>
      <c r="HPG74" s="180"/>
      <c r="HPH74" s="180"/>
      <c r="HPI74" s="180"/>
      <c r="HPJ74" s="180"/>
      <c r="HPK74" s="180"/>
      <c r="HPL74" s="180"/>
      <c r="HPM74" s="180"/>
      <c r="HPN74" s="180"/>
      <c r="HPO74" s="180"/>
      <c r="HPP74" s="180"/>
      <c r="HPQ74" s="180"/>
      <c r="HPR74" s="180"/>
      <c r="HPS74" s="180"/>
      <c r="HPT74" s="180"/>
      <c r="HPU74" s="180"/>
      <c r="HPV74" s="180"/>
      <c r="HPW74" s="180"/>
      <c r="HPX74" s="180"/>
      <c r="HPY74" s="180"/>
      <c r="HPZ74" s="180"/>
      <c r="HQA74" s="180"/>
      <c r="HQB74" s="180"/>
      <c r="HQC74" s="180"/>
      <c r="HQD74" s="180"/>
      <c r="HQE74" s="180"/>
      <c r="HQF74" s="180"/>
      <c r="HQG74" s="180"/>
      <c r="HQH74" s="180"/>
      <c r="HQI74" s="180"/>
      <c r="HQJ74" s="180"/>
      <c r="HQK74" s="180"/>
      <c r="HQL74" s="180"/>
      <c r="HQM74" s="180"/>
      <c r="HQN74" s="180"/>
      <c r="HQO74" s="180"/>
      <c r="HQP74" s="180"/>
      <c r="HQQ74" s="180"/>
      <c r="HQR74" s="180"/>
      <c r="HQS74" s="180"/>
      <c r="HQT74" s="180"/>
      <c r="HQU74" s="180"/>
      <c r="HQV74" s="180"/>
      <c r="HQW74" s="180"/>
      <c r="HQX74" s="180"/>
      <c r="HQY74" s="180"/>
      <c r="HQZ74" s="180"/>
      <c r="HRA74" s="180"/>
      <c r="HRB74" s="180"/>
      <c r="HRC74" s="180"/>
      <c r="HRD74" s="180"/>
      <c r="HRE74" s="180"/>
      <c r="HRF74" s="180"/>
      <c r="HRG74" s="180"/>
      <c r="HRH74" s="180"/>
      <c r="HRI74" s="180"/>
      <c r="HRJ74" s="180"/>
      <c r="HRK74" s="180"/>
      <c r="HRL74" s="180"/>
      <c r="HRM74" s="180"/>
      <c r="HRN74" s="180"/>
      <c r="HRO74" s="180"/>
      <c r="HRP74" s="180"/>
      <c r="HRQ74" s="180"/>
      <c r="HRR74" s="180"/>
      <c r="HRS74" s="180"/>
      <c r="HRT74" s="180"/>
      <c r="HRU74" s="180"/>
      <c r="HRV74" s="180"/>
      <c r="HRW74" s="180"/>
      <c r="HRX74" s="180"/>
      <c r="HRY74" s="180"/>
      <c r="HRZ74" s="180"/>
      <c r="HSA74" s="180"/>
      <c r="HSB74" s="180"/>
      <c r="HSC74" s="180"/>
      <c r="HSD74" s="180"/>
      <c r="HSE74" s="180"/>
      <c r="HSF74" s="180"/>
      <c r="HSG74" s="180"/>
      <c r="HSH74" s="180"/>
      <c r="HSI74" s="180"/>
      <c r="HSJ74" s="180"/>
      <c r="HSK74" s="180"/>
      <c r="HSL74" s="180"/>
      <c r="HSM74" s="180"/>
      <c r="HSN74" s="180"/>
      <c r="HSO74" s="180"/>
      <c r="HSP74" s="180"/>
      <c r="HSQ74" s="180"/>
      <c r="HSR74" s="180"/>
      <c r="HSS74" s="180"/>
      <c r="HST74" s="180"/>
      <c r="HSU74" s="180"/>
      <c r="HSV74" s="180"/>
      <c r="HSW74" s="180"/>
      <c r="HSX74" s="180"/>
      <c r="HSY74" s="180"/>
      <c r="HSZ74" s="180"/>
      <c r="HTA74" s="180"/>
      <c r="HTB74" s="180"/>
      <c r="HTC74" s="180"/>
      <c r="HTD74" s="180"/>
      <c r="HTE74" s="180"/>
      <c r="HTF74" s="180"/>
      <c r="HTG74" s="180"/>
      <c r="HTH74" s="180"/>
      <c r="HTI74" s="180"/>
      <c r="HTJ74" s="180"/>
      <c r="HTK74" s="180"/>
      <c r="HTL74" s="180"/>
      <c r="HTM74" s="180"/>
      <c r="HTN74" s="180"/>
      <c r="HTO74" s="180"/>
      <c r="HTP74" s="180"/>
      <c r="HTQ74" s="180"/>
      <c r="HTR74" s="180"/>
      <c r="HTS74" s="180"/>
      <c r="HTT74" s="180"/>
      <c r="HTU74" s="180"/>
      <c r="HTV74" s="180"/>
      <c r="HTW74" s="180"/>
      <c r="HTX74" s="180"/>
      <c r="HTY74" s="180"/>
      <c r="HTZ74" s="180"/>
      <c r="HUA74" s="180"/>
      <c r="HUB74" s="180"/>
      <c r="HUC74" s="180"/>
      <c r="HUD74" s="180"/>
      <c r="HUE74" s="180"/>
      <c r="HUF74" s="180"/>
      <c r="HUG74" s="180"/>
      <c r="HUH74" s="180"/>
      <c r="HUI74" s="180"/>
      <c r="HUJ74" s="180"/>
      <c r="HUK74" s="180"/>
      <c r="HUL74" s="180"/>
      <c r="HUM74" s="180"/>
      <c r="HUN74" s="180"/>
      <c r="HUO74" s="180"/>
      <c r="HUP74" s="180"/>
      <c r="HUQ74" s="180"/>
      <c r="HUR74" s="180"/>
      <c r="HUS74" s="180"/>
      <c r="HUT74" s="180"/>
      <c r="HUU74" s="180"/>
      <c r="HUV74" s="180"/>
      <c r="HUW74" s="180"/>
      <c r="HUX74" s="180"/>
      <c r="HUY74" s="180"/>
      <c r="HUZ74" s="180"/>
      <c r="HVA74" s="180"/>
      <c r="HVB74" s="180"/>
      <c r="HVC74" s="180"/>
      <c r="HVD74" s="180"/>
      <c r="HVE74" s="180"/>
      <c r="HVF74" s="180"/>
      <c r="HVG74" s="180"/>
      <c r="HVH74" s="180"/>
      <c r="HVI74" s="180"/>
      <c r="HVJ74" s="180"/>
      <c r="HVK74" s="180"/>
      <c r="HVL74" s="180"/>
      <c r="HVM74" s="180"/>
      <c r="HVN74" s="180"/>
      <c r="HVO74" s="180"/>
      <c r="HVP74" s="180"/>
      <c r="HVQ74" s="180"/>
      <c r="HVR74" s="180"/>
      <c r="HVS74" s="180"/>
      <c r="HVT74" s="180"/>
      <c r="HVU74" s="180"/>
      <c r="HVV74" s="180"/>
      <c r="HVW74" s="180"/>
      <c r="HVX74" s="180"/>
      <c r="HVY74" s="180"/>
      <c r="HVZ74" s="180"/>
      <c r="HWA74" s="180"/>
      <c r="HWB74" s="180"/>
      <c r="HWC74" s="180"/>
      <c r="HWD74" s="180"/>
      <c r="HWE74" s="180"/>
      <c r="HWF74" s="180"/>
      <c r="HWG74" s="180"/>
      <c r="HWH74" s="180"/>
      <c r="HWI74" s="180"/>
      <c r="HWJ74" s="180"/>
      <c r="HWK74" s="180"/>
      <c r="HWL74" s="180"/>
      <c r="HWM74" s="180"/>
      <c r="HWN74" s="180"/>
      <c r="HWO74" s="180"/>
      <c r="HWP74" s="180"/>
      <c r="HWQ74" s="180"/>
      <c r="HWR74" s="180"/>
      <c r="HWS74" s="180"/>
      <c r="HWT74" s="180"/>
      <c r="HWU74" s="180"/>
      <c r="HWV74" s="180"/>
      <c r="HWW74" s="180"/>
      <c r="HWX74" s="180"/>
      <c r="HWY74" s="180"/>
      <c r="HWZ74" s="180"/>
      <c r="HXA74" s="180"/>
      <c r="HXB74" s="180"/>
      <c r="HXC74" s="180"/>
      <c r="HXD74" s="180"/>
      <c r="HXE74" s="180"/>
      <c r="HXF74" s="180"/>
      <c r="HXG74" s="180"/>
      <c r="HXH74" s="180"/>
      <c r="HXI74" s="180"/>
      <c r="HXJ74" s="180"/>
      <c r="HXK74" s="180"/>
      <c r="HXL74" s="180"/>
      <c r="HXM74" s="180"/>
      <c r="HXN74" s="180"/>
      <c r="HXO74" s="180"/>
      <c r="HXP74" s="180"/>
      <c r="HXQ74" s="180"/>
      <c r="HXR74" s="180"/>
      <c r="HXS74" s="180"/>
      <c r="HXT74" s="180"/>
      <c r="HXU74" s="180"/>
      <c r="HXV74" s="180"/>
      <c r="HXW74" s="180"/>
      <c r="HXX74" s="180"/>
      <c r="HXY74" s="180"/>
      <c r="HXZ74" s="180"/>
      <c r="HYA74" s="180"/>
      <c r="HYB74" s="180"/>
      <c r="HYC74" s="180"/>
      <c r="HYD74" s="180"/>
      <c r="HYE74" s="180"/>
      <c r="HYF74" s="180"/>
      <c r="HYG74" s="180"/>
      <c r="HYH74" s="180"/>
      <c r="HYI74" s="180"/>
      <c r="HYJ74" s="180"/>
      <c r="HYK74" s="180"/>
      <c r="HYL74" s="180"/>
      <c r="HYM74" s="180"/>
      <c r="HYN74" s="180"/>
      <c r="HYO74" s="180"/>
      <c r="HYP74" s="180"/>
      <c r="HYQ74" s="180"/>
      <c r="HYR74" s="180"/>
      <c r="HYS74" s="180"/>
      <c r="HYT74" s="180"/>
      <c r="HYU74" s="180"/>
      <c r="HYV74" s="180"/>
      <c r="HYW74" s="180"/>
      <c r="HYX74" s="180"/>
      <c r="HYY74" s="180"/>
      <c r="HYZ74" s="180"/>
      <c r="HZA74" s="180"/>
      <c r="HZB74" s="180"/>
      <c r="HZC74" s="180"/>
      <c r="HZD74" s="180"/>
      <c r="HZE74" s="180"/>
      <c r="HZF74" s="180"/>
      <c r="HZG74" s="180"/>
      <c r="HZH74" s="180"/>
      <c r="HZI74" s="180"/>
      <c r="HZJ74" s="180"/>
      <c r="HZK74" s="180"/>
      <c r="HZL74" s="180"/>
      <c r="HZM74" s="180"/>
      <c r="HZN74" s="180"/>
      <c r="HZO74" s="180"/>
      <c r="HZP74" s="180"/>
      <c r="HZQ74" s="180"/>
      <c r="HZR74" s="180"/>
      <c r="HZS74" s="180"/>
      <c r="HZT74" s="180"/>
      <c r="HZU74" s="180"/>
      <c r="HZV74" s="180"/>
      <c r="HZW74" s="180"/>
      <c r="HZX74" s="180"/>
      <c r="HZY74" s="180"/>
      <c r="HZZ74" s="180"/>
      <c r="IAA74" s="180"/>
      <c r="IAB74" s="180"/>
      <c r="IAC74" s="180"/>
      <c r="IAD74" s="180"/>
      <c r="IAE74" s="180"/>
      <c r="IAF74" s="180"/>
      <c r="IAG74" s="180"/>
      <c r="IAH74" s="180"/>
      <c r="IAI74" s="180"/>
      <c r="IAJ74" s="180"/>
      <c r="IAK74" s="180"/>
      <c r="IAL74" s="180"/>
      <c r="IAM74" s="180"/>
      <c r="IAN74" s="180"/>
      <c r="IAO74" s="180"/>
      <c r="IAP74" s="180"/>
      <c r="IAQ74" s="180"/>
      <c r="IAR74" s="180"/>
      <c r="IAS74" s="180"/>
      <c r="IAT74" s="180"/>
      <c r="IAU74" s="180"/>
      <c r="IAV74" s="180"/>
      <c r="IAW74" s="180"/>
      <c r="IAX74" s="180"/>
      <c r="IAY74" s="180"/>
      <c r="IAZ74" s="180"/>
      <c r="IBA74" s="180"/>
      <c r="IBB74" s="180"/>
      <c r="IBC74" s="180"/>
      <c r="IBD74" s="180"/>
      <c r="IBE74" s="180"/>
      <c r="IBF74" s="180"/>
      <c r="IBG74" s="180"/>
      <c r="IBH74" s="180"/>
      <c r="IBI74" s="180"/>
      <c r="IBJ74" s="180"/>
      <c r="IBK74" s="180"/>
      <c r="IBL74" s="180"/>
      <c r="IBM74" s="180"/>
      <c r="IBN74" s="180"/>
      <c r="IBO74" s="180"/>
      <c r="IBP74" s="180"/>
      <c r="IBQ74" s="180"/>
      <c r="IBR74" s="180"/>
      <c r="IBS74" s="180"/>
      <c r="IBT74" s="180"/>
      <c r="IBU74" s="180"/>
      <c r="IBV74" s="180"/>
      <c r="IBW74" s="180"/>
      <c r="IBX74" s="180"/>
      <c r="IBY74" s="180"/>
      <c r="IBZ74" s="180"/>
      <c r="ICA74" s="180"/>
      <c r="ICB74" s="180"/>
      <c r="ICC74" s="180"/>
      <c r="ICD74" s="180"/>
      <c r="ICE74" s="180"/>
      <c r="ICF74" s="180"/>
      <c r="ICG74" s="180"/>
      <c r="ICH74" s="180"/>
      <c r="ICI74" s="180"/>
      <c r="ICJ74" s="180"/>
      <c r="ICK74" s="180"/>
      <c r="ICL74" s="180"/>
      <c r="ICM74" s="180"/>
      <c r="ICN74" s="180"/>
      <c r="ICO74" s="180"/>
      <c r="ICP74" s="180"/>
      <c r="ICQ74" s="180"/>
      <c r="ICR74" s="180"/>
      <c r="ICS74" s="180"/>
      <c r="ICT74" s="180"/>
      <c r="ICU74" s="180"/>
      <c r="ICV74" s="180"/>
      <c r="ICW74" s="180"/>
      <c r="ICX74" s="180"/>
      <c r="ICY74" s="180"/>
      <c r="ICZ74" s="180"/>
      <c r="IDA74" s="180"/>
      <c r="IDB74" s="180"/>
      <c r="IDC74" s="180"/>
      <c r="IDD74" s="180"/>
      <c r="IDE74" s="180"/>
      <c r="IDF74" s="180"/>
      <c r="IDG74" s="180"/>
      <c r="IDH74" s="180"/>
      <c r="IDI74" s="180"/>
      <c r="IDJ74" s="180"/>
      <c r="IDK74" s="180"/>
      <c r="IDL74" s="180"/>
      <c r="IDM74" s="180"/>
      <c r="IDN74" s="180"/>
      <c r="IDO74" s="180"/>
      <c r="IDP74" s="180"/>
      <c r="IDQ74" s="180"/>
      <c r="IDR74" s="180"/>
      <c r="IDS74" s="180"/>
      <c r="IDT74" s="180"/>
      <c r="IDU74" s="180"/>
      <c r="IDV74" s="180"/>
      <c r="IDW74" s="180"/>
      <c r="IDX74" s="180"/>
      <c r="IDY74" s="180"/>
      <c r="IDZ74" s="180"/>
      <c r="IEA74" s="180"/>
      <c r="IEB74" s="180"/>
      <c r="IEC74" s="180"/>
      <c r="IED74" s="180"/>
      <c r="IEE74" s="180"/>
      <c r="IEF74" s="180"/>
      <c r="IEG74" s="180"/>
      <c r="IEH74" s="180"/>
      <c r="IEI74" s="180"/>
      <c r="IEJ74" s="180"/>
      <c r="IEK74" s="180"/>
      <c r="IEL74" s="180"/>
      <c r="IEM74" s="180"/>
      <c r="IEN74" s="180"/>
      <c r="IEO74" s="180"/>
      <c r="IEP74" s="180"/>
      <c r="IEQ74" s="180"/>
      <c r="IER74" s="180"/>
      <c r="IES74" s="180"/>
      <c r="IET74" s="180"/>
      <c r="IEU74" s="180"/>
      <c r="IEV74" s="180"/>
      <c r="IEW74" s="180"/>
      <c r="IEX74" s="180"/>
      <c r="IEY74" s="180"/>
      <c r="IEZ74" s="180"/>
      <c r="IFA74" s="180"/>
      <c r="IFB74" s="180"/>
      <c r="IFC74" s="180"/>
      <c r="IFD74" s="180"/>
      <c r="IFE74" s="180"/>
      <c r="IFF74" s="180"/>
      <c r="IFG74" s="180"/>
      <c r="IFH74" s="180"/>
      <c r="IFI74" s="180"/>
      <c r="IFJ74" s="180"/>
      <c r="IFK74" s="180"/>
      <c r="IFL74" s="180"/>
      <c r="IFM74" s="180"/>
      <c r="IFN74" s="180"/>
      <c r="IFO74" s="180"/>
      <c r="IFP74" s="180"/>
      <c r="IFQ74" s="180"/>
      <c r="IFR74" s="180"/>
      <c r="IFS74" s="180"/>
      <c r="IFT74" s="180"/>
      <c r="IFU74" s="180"/>
      <c r="IFV74" s="180"/>
      <c r="IFW74" s="180"/>
      <c r="IFX74" s="180"/>
      <c r="IFY74" s="180"/>
      <c r="IFZ74" s="180"/>
      <c r="IGA74" s="180"/>
      <c r="IGB74" s="180"/>
      <c r="IGC74" s="180"/>
      <c r="IGD74" s="180"/>
      <c r="IGE74" s="180"/>
      <c r="IGF74" s="180"/>
      <c r="IGG74" s="180"/>
      <c r="IGH74" s="180"/>
      <c r="IGI74" s="180"/>
      <c r="IGJ74" s="180"/>
      <c r="IGK74" s="180"/>
      <c r="IGL74" s="180"/>
      <c r="IGM74" s="180"/>
      <c r="IGN74" s="180"/>
      <c r="IGO74" s="180"/>
      <c r="IGP74" s="180"/>
      <c r="IGQ74" s="180"/>
      <c r="IGR74" s="180"/>
      <c r="IGS74" s="180"/>
      <c r="IGT74" s="180"/>
      <c r="IGU74" s="180"/>
      <c r="IGV74" s="180"/>
      <c r="IGW74" s="180"/>
      <c r="IGX74" s="180"/>
      <c r="IGY74" s="180"/>
      <c r="IGZ74" s="180"/>
      <c r="IHA74" s="180"/>
      <c r="IHB74" s="180"/>
      <c r="IHC74" s="180"/>
      <c r="IHD74" s="180"/>
      <c r="IHE74" s="180"/>
      <c r="IHF74" s="180"/>
      <c r="IHG74" s="180"/>
      <c r="IHH74" s="180"/>
      <c r="IHI74" s="180"/>
      <c r="IHJ74" s="180"/>
      <c r="IHK74" s="180"/>
      <c r="IHL74" s="180"/>
      <c r="IHM74" s="180"/>
      <c r="IHN74" s="180"/>
      <c r="IHO74" s="180"/>
      <c r="IHP74" s="180"/>
      <c r="IHQ74" s="180"/>
      <c r="IHR74" s="180"/>
      <c r="IHS74" s="180"/>
      <c r="IHT74" s="180"/>
      <c r="IHU74" s="180"/>
      <c r="IHV74" s="180"/>
      <c r="IHW74" s="180"/>
      <c r="IHX74" s="180"/>
      <c r="IHY74" s="180"/>
      <c r="IHZ74" s="180"/>
      <c r="IIA74" s="180"/>
      <c r="IIB74" s="180"/>
      <c r="IIC74" s="180"/>
      <c r="IID74" s="180"/>
      <c r="IIE74" s="180"/>
      <c r="IIF74" s="180"/>
      <c r="IIG74" s="180"/>
      <c r="IIH74" s="180"/>
      <c r="III74" s="180"/>
      <c r="IIJ74" s="180"/>
      <c r="IIK74" s="180"/>
      <c r="IIL74" s="180"/>
      <c r="IIM74" s="180"/>
      <c r="IIN74" s="180"/>
      <c r="IIO74" s="180"/>
      <c r="IIP74" s="180"/>
      <c r="IIQ74" s="180"/>
      <c r="IIR74" s="180"/>
      <c r="IIS74" s="180"/>
      <c r="IIT74" s="180"/>
      <c r="IIU74" s="180"/>
      <c r="IIV74" s="180"/>
      <c r="IIW74" s="180"/>
      <c r="IIX74" s="180"/>
      <c r="IIY74" s="180"/>
      <c r="IIZ74" s="180"/>
      <c r="IJA74" s="180"/>
      <c r="IJB74" s="180"/>
      <c r="IJC74" s="180"/>
      <c r="IJD74" s="180"/>
      <c r="IJE74" s="180"/>
      <c r="IJF74" s="180"/>
      <c r="IJG74" s="180"/>
      <c r="IJH74" s="180"/>
      <c r="IJI74" s="180"/>
      <c r="IJJ74" s="180"/>
      <c r="IJK74" s="180"/>
      <c r="IJL74" s="180"/>
      <c r="IJM74" s="180"/>
      <c r="IJN74" s="180"/>
      <c r="IJO74" s="180"/>
      <c r="IJP74" s="180"/>
      <c r="IJQ74" s="180"/>
      <c r="IJR74" s="180"/>
      <c r="IJS74" s="180"/>
      <c r="IJT74" s="180"/>
      <c r="IJU74" s="180"/>
      <c r="IJV74" s="180"/>
      <c r="IJW74" s="180"/>
      <c r="IJX74" s="180"/>
      <c r="IJY74" s="180"/>
      <c r="IJZ74" s="180"/>
      <c r="IKA74" s="180"/>
      <c r="IKB74" s="180"/>
      <c r="IKC74" s="180"/>
      <c r="IKD74" s="180"/>
      <c r="IKE74" s="180"/>
      <c r="IKF74" s="180"/>
      <c r="IKG74" s="180"/>
      <c r="IKH74" s="180"/>
      <c r="IKI74" s="180"/>
      <c r="IKJ74" s="180"/>
      <c r="IKK74" s="180"/>
      <c r="IKL74" s="180"/>
      <c r="IKM74" s="180"/>
      <c r="IKN74" s="180"/>
      <c r="IKO74" s="180"/>
      <c r="IKP74" s="180"/>
      <c r="IKQ74" s="180"/>
      <c r="IKR74" s="180"/>
      <c r="IKS74" s="180"/>
      <c r="IKT74" s="180"/>
      <c r="IKU74" s="180"/>
      <c r="IKV74" s="180"/>
      <c r="IKW74" s="180"/>
      <c r="IKX74" s="180"/>
      <c r="IKY74" s="180"/>
      <c r="IKZ74" s="180"/>
      <c r="ILA74" s="180"/>
      <c r="ILB74" s="180"/>
      <c r="ILC74" s="180"/>
      <c r="ILD74" s="180"/>
      <c r="ILE74" s="180"/>
      <c r="ILF74" s="180"/>
      <c r="ILG74" s="180"/>
      <c r="ILH74" s="180"/>
      <c r="ILI74" s="180"/>
      <c r="ILJ74" s="180"/>
      <c r="ILK74" s="180"/>
      <c r="ILL74" s="180"/>
      <c r="ILM74" s="180"/>
      <c r="ILN74" s="180"/>
      <c r="ILO74" s="180"/>
      <c r="ILP74" s="180"/>
      <c r="ILQ74" s="180"/>
      <c r="ILR74" s="180"/>
      <c r="ILS74" s="180"/>
      <c r="ILT74" s="180"/>
      <c r="ILU74" s="180"/>
      <c r="ILV74" s="180"/>
      <c r="ILW74" s="180"/>
      <c r="ILX74" s="180"/>
      <c r="ILY74" s="180"/>
      <c r="ILZ74" s="180"/>
      <c r="IMA74" s="180"/>
      <c r="IMB74" s="180"/>
      <c r="IMC74" s="180"/>
      <c r="IMD74" s="180"/>
      <c r="IME74" s="180"/>
      <c r="IMF74" s="180"/>
      <c r="IMG74" s="180"/>
      <c r="IMH74" s="180"/>
      <c r="IMI74" s="180"/>
      <c r="IMJ74" s="180"/>
      <c r="IMK74" s="180"/>
      <c r="IML74" s="180"/>
      <c r="IMM74" s="180"/>
      <c r="IMN74" s="180"/>
      <c r="IMO74" s="180"/>
      <c r="IMP74" s="180"/>
      <c r="IMQ74" s="180"/>
      <c r="IMR74" s="180"/>
      <c r="IMS74" s="180"/>
      <c r="IMT74" s="180"/>
      <c r="IMU74" s="180"/>
      <c r="IMV74" s="180"/>
      <c r="IMW74" s="180"/>
      <c r="IMX74" s="180"/>
      <c r="IMY74" s="180"/>
      <c r="IMZ74" s="180"/>
      <c r="INA74" s="180"/>
      <c r="INB74" s="180"/>
      <c r="INC74" s="180"/>
      <c r="IND74" s="180"/>
      <c r="INE74" s="180"/>
      <c r="INF74" s="180"/>
      <c r="ING74" s="180"/>
      <c r="INH74" s="180"/>
      <c r="INI74" s="180"/>
      <c r="INJ74" s="180"/>
      <c r="INK74" s="180"/>
      <c r="INL74" s="180"/>
      <c r="INM74" s="180"/>
      <c r="INN74" s="180"/>
      <c r="INO74" s="180"/>
      <c r="INP74" s="180"/>
      <c r="INQ74" s="180"/>
      <c r="INR74" s="180"/>
      <c r="INS74" s="180"/>
      <c r="INT74" s="180"/>
      <c r="INU74" s="180"/>
      <c r="INV74" s="180"/>
      <c r="INW74" s="180"/>
      <c r="INX74" s="180"/>
      <c r="INY74" s="180"/>
      <c r="INZ74" s="180"/>
      <c r="IOA74" s="180"/>
      <c r="IOB74" s="180"/>
      <c r="IOC74" s="180"/>
      <c r="IOD74" s="180"/>
      <c r="IOE74" s="180"/>
      <c r="IOF74" s="180"/>
      <c r="IOG74" s="180"/>
      <c r="IOH74" s="180"/>
      <c r="IOI74" s="180"/>
      <c r="IOJ74" s="180"/>
      <c r="IOK74" s="180"/>
      <c r="IOL74" s="180"/>
      <c r="IOM74" s="180"/>
      <c r="ION74" s="180"/>
      <c r="IOO74" s="180"/>
      <c r="IOP74" s="180"/>
      <c r="IOQ74" s="180"/>
      <c r="IOR74" s="180"/>
      <c r="IOS74" s="180"/>
      <c r="IOT74" s="180"/>
      <c r="IOU74" s="180"/>
      <c r="IOV74" s="180"/>
      <c r="IOW74" s="180"/>
      <c r="IOX74" s="180"/>
      <c r="IOY74" s="180"/>
      <c r="IOZ74" s="180"/>
      <c r="IPA74" s="180"/>
      <c r="IPB74" s="180"/>
      <c r="IPC74" s="180"/>
      <c r="IPD74" s="180"/>
      <c r="IPE74" s="180"/>
      <c r="IPF74" s="180"/>
      <c r="IPG74" s="180"/>
      <c r="IPH74" s="180"/>
      <c r="IPI74" s="180"/>
      <c r="IPJ74" s="180"/>
      <c r="IPK74" s="180"/>
      <c r="IPL74" s="180"/>
      <c r="IPM74" s="180"/>
      <c r="IPN74" s="180"/>
      <c r="IPO74" s="180"/>
      <c r="IPP74" s="180"/>
      <c r="IPQ74" s="180"/>
      <c r="IPR74" s="180"/>
      <c r="IPS74" s="180"/>
      <c r="IPT74" s="180"/>
      <c r="IPU74" s="180"/>
      <c r="IPV74" s="180"/>
      <c r="IPW74" s="180"/>
      <c r="IPX74" s="180"/>
      <c r="IPY74" s="180"/>
      <c r="IPZ74" s="180"/>
      <c r="IQA74" s="180"/>
      <c r="IQB74" s="180"/>
      <c r="IQC74" s="180"/>
      <c r="IQD74" s="180"/>
      <c r="IQE74" s="180"/>
      <c r="IQF74" s="180"/>
      <c r="IQG74" s="180"/>
      <c r="IQH74" s="180"/>
      <c r="IQI74" s="180"/>
      <c r="IQJ74" s="180"/>
      <c r="IQK74" s="180"/>
      <c r="IQL74" s="180"/>
      <c r="IQM74" s="180"/>
      <c r="IQN74" s="180"/>
      <c r="IQO74" s="180"/>
      <c r="IQP74" s="180"/>
      <c r="IQQ74" s="180"/>
      <c r="IQR74" s="180"/>
      <c r="IQS74" s="180"/>
      <c r="IQT74" s="180"/>
      <c r="IQU74" s="180"/>
      <c r="IQV74" s="180"/>
      <c r="IQW74" s="180"/>
      <c r="IQX74" s="180"/>
      <c r="IQY74" s="180"/>
      <c r="IQZ74" s="180"/>
      <c r="IRA74" s="180"/>
      <c r="IRB74" s="180"/>
      <c r="IRC74" s="180"/>
      <c r="IRD74" s="180"/>
      <c r="IRE74" s="180"/>
      <c r="IRF74" s="180"/>
      <c r="IRG74" s="180"/>
      <c r="IRH74" s="180"/>
      <c r="IRI74" s="180"/>
      <c r="IRJ74" s="180"/>
      <c r="IRK74" s="180"/>
      <c r="IRL74" s="180"/>
      <c r="IRM74" s="180"/>
      <c r="IRN74" s="180"/>
      <c r="IRO74" s="180"/>
      <c r="IRP74" s="180"/>
      <c r="IRQ74" s="180"/>
      <c r="IRR74" s="180"/>
      <c r="IRS74" s="180"/>
      <c r="IRT74" s="180"/>
      <c r="IRU74" s="180"/>
      <c r="IRV74" s="180"/>
      <c r="IRW74" s="180"/>
      <c r="IRX74" s="180"/>
      <c r="IRY74" s="180"/>
      <c r="IRZ74" s="180"/>
      <c r="ISA74" s="180"/>
      <c r="ISB74" s="180"/>
      <c r="ISC74" s="180"/>
      <c r="ISD74" s="180"/>
      <c r="ISE74" s="180"/>
      <c r="ISF74" s="180"/>
      <c r="ISG74" s="180"/>
      <c r="ISH74" s="180"/>
      <c r="ISI74" s="180"/>
      <c r="ISJ74" s="180"/>
      <c r="ISK74" s="180"/>
      <c r="ISL74" s="180"/>
      <c r="ISM74" s="180"/>
      <c r="ISN74" s="180"/>
      <c r="ISO74" s="180"/>
      <c r="ISP74" s="180"/>
      <c r="ISQ74" s="180"/>
      <c r="ISR74" s="180"/>
      <c r="ISS74" s="180"/>
      <c r="IST74" s="180"/>
      <c r="ISU74" s="180"/>
      <c r="ISV74" s="180"/>
      <c r="ISW74" s="180"/>
      <c r="ISX74" s="180"/>
      <c r="ISY74" s="180"/>
      <c r="ISZ74" s="180"/>
      <c r="ITA74" s="180"/>
      <c r="ITB74" s="180"/>
      <c r="ITC74" s="180"/>
      <c r="ITD74" s="180"/>
      <c r="ITE74" s="180"/>
      <c r="ITF74" s="180"/>
      <c r="ITG74" s="180"/>
      <c r="ITH74" s="180"/>
      <c r="ITI74" s="180"/>
      <c r="ITJ74" s="180"/>
      <c r="ITK74" s="180"/>
      <c r="ITL74" s="180"/>
      <c r="ITM74" s="180"/>
      <c r="ITN74" s="180"/>
      <c r="ITO74" s="180"/>
      <c r="ITP74" s="180"/>
      <c r="ITQ74" s="180"/>
      <c r="ITR74" s="180"/>
      <c r="ITS74" s="180"/>
      <c r="ITT74" s="180"/>
      <c r="ITU74" s="180"/>
      <c r="ITV74" s="180"/>
      <c r="ITW74" s="180"/>
      <c r="ITX74" s="180"/>
      <c r="ITY74" s="180"/>
      <c r="ITZ74" s="180"/>
      <c r="IUA74" s="180"/>
      <c r="IUB74" s="180"/>
      <c r="IUC74" s="180"/>
      <c r="IUD74" s="180"/>
      <c r="IUE74" s="180"/>
      <c r="IUF74" s="180"/>
      <c r="IUG74" s="180"/>
      <c r="IUH74" s="180"/>
      <c r="IUI74" s="180"/>
      <c r="IUJ74" s="180"/>
      <c r="IUK74" s="180"/>
      <c r="IUL74" s="180"/>
      <c r="IUM74" s="180"/>
      <c r="IUN74" s="180"/>
      <c r="IUO74" s="180"/>
      <c r="IUP74" s="180"/>
      <c r="IUQ74" s="180"/>
      <c r="IUR74" s="180"/>
      <c r="IUS74" s="180"/>
      <c r="IUT74" s="180"/>
      <c r="IUU74" s="180"/>
      <c r="IUV74" s="180"/>
      <c r="IUW74" s="180"/>
      <c r="IUX74" s="180"/>
      <c r="IUY74" s="180"/>
      <c r="IUZ74" s="180"/>
      <c r="IVA74" s="180"/>
      <c r="IVB74" s="180"/>
      <c r="IVC74" s="180"/>
      <c r="IVD74" s="180"/>
      <c r="IVE74" s="180"/>
      <c r="IVF74" s="180"/>
      <c r="IVG74" s="180"/>
      <c r="IVH74" s="180"/>
      <c r="IVI74" s="180"/>
      <c r="IVJ74" s="180"/>
      <c r="IVK74" s="180"/>
      <c r="IVL74" s="180"/>
      <c r="IVM74" s="180"/>
      <c r="IVN74" s="180"/>
      <c r="IVO74" s="180"/>
      <c r="IVP74" s="180"/>
      <c r="IVQ74" s="180"/>
      <c r="IVR74" s="180"/>
      <c r="IVS74" s="180"/>
      <c r="IVT74" s="180"/>
      <c r="IVU74" s="180"/>
      <c r="IVV74" s="180"/>
      <c r="IVW74" s="180"/>
      <c r="IVX74" s="180"/>
      <c r="IVY74" s="180"/>
      <c r="IVZ74" s="180"/>
      <c r="IWA74" s="180"/>
      <c r="IWB74" s="180"/>
      <c r="IWC74" s="180"/>
      <c r="IWD74" s="180"/>
      <c r="IWE74" s="180"/>
      <c r="IWF74" s="180"/>
      <c r="IWG74" s="180"/>
      <c r="IWH74" s="180"/>
      <c r="IWI74" s="180"/>
      <c r="IWJ74" s="180"/>
      <c r="IWK74" s="180"/>
      <c r="IWL74" s="180"/>
      <c r="IWM74" s="180"/>
      <c r="IWN74" s="180"/>
      <c r="IWO74" s="180"/>
      <c r="IWP74" s="180"/>
      <c r="IWQ74" s="180"/>
      <c r="IWR74" s="180"/>
      <c r="IWS74" s="180"/>
      <c r="IWT74" s="180"/>
      <c r="IWU74" s="180"/>
      <c r="IWV74" s="180"/>
      <c r="IWW74" s="180"/>
      <c r="IWX74" s="180"/>
      <c r="IWY74" s="180"/>
      <c r="IWZ74" s="180"/>
      <c r="IXA74" s="180"/>
      <c r="IXB74" s="180"/>
      <c r="IXC74" s="180"/>
      <c r="IXD74" s="180"/>
      <c r="IXE74" s="180"/>
      <c r="IXF74" s="180"/>
      <c r="IXG74" s="180"/>
      <c r="IXH74" s="180"/>
      <c r="IXI74" s="180"/>
      <c r="IXJ74" s="180"/>
      <c r="IXK74" s="180"/>
      <c r="IXL74" s="180"/>
      <c r="IXM74" s="180"/>
      <c r="IXN74" s="180"/>
      <c r="IXO74" s="180"/>
      <c r="IXP74" s="180"/>
      <c r="IXQ74" s="180"/>
      <c r="IXR74" s="180"/>
      <c r="IXS74" s="180"/>
      <c r="IXT74" s="180"/>
      <c r="IXU74" s="180"/>
      <c r="IXV74" s="180"/>
      <c r="IXW74" s="180"/>
      <c r="IXX74" s="180"/>
      <c r="IXY74" s="180"/>
      <c r="IXZ74" s="180"/>
      <c r="IYA74" s="180"/>
      <c r="IYB74" s="180"/>
      <c r="IYC74" s="180"/>
      <c r="IYD74" s="180"/>
      <c r="IYE74" s="180"/>
      <c r="IYF74" s="180"/>
      <c r="IYG74" s="180"/>
      <c r="IYH74" s="180"/>
      <c r="IYI74" s="180"/>
      <c r="IYJ74" s="180"/>
      <c r="IYK74" s="180"/>
      <c r="IYL74" s="180"/>
      <c r="IYM74" s="180"/>
      <c r="IYN74" s="180"/>
      <c r="IYO74" s="180"/>
      <c r="IYP74" s="180"/>
      <c r="IYQ74" s="180"/>
      <c r="IYR74" s="180"/>
      <c r="IYS74" s="180"/>
      <c r="IYT74" s="180"/>
      <c r="IYU74" s="180"/>
      <c r="IYV74" s="180"/>
      <c r="IYW74" s="180"/>
      <c r="IYX74" s="180"/>
      <c r="IYY74" s="180"/>
      <c r="IYZ74" s="180"/>
      <c r="IZA74" s="180"/>
      <c r="IZB74" s="180"/>
      <c r="IZC74" s="180"/>
      <c r="IZD74" s="180"/>
      <c r="IZE74" s="180"/>
      <c r="IZF74" s="180"/>
      <c r="IZG74" s="180"/>
      <c r="IZH74" s="180"/>
      <c r="IZI74" s="180"/>
      <c r="IZJ74" s="180"/>
      <c r="IZK74" s="180"/>
      <c r="IZL74" s="180"/>
      <c r="IZM74" s="180"/>
      <c r="IZN74" s="180"/>
      <c r="IZO74" s="180"/>
      <c r="IZP74" s="180"/>
      <c r="IZQ74" s="180"/>
      <c r="IZR74" s="180"/>
      <c r="IZS74" s="180"/>
      <c r="IZT74" s="180"/>
      <c r="IZU74" s="180"/>
      <c r="IZV74" s="180"/>
      <c r="IZW74" s="180"/>
      <c r="IZX74" s="180"/>
      <c r="IZY74" s="180"/>
      <c r="IZZ74" s="180"/>
      <c r="JAA74" s="180"/>
      <c r="JAB74" s="180"/>
      <c r="JAC74" s="180"/>
      <c r="JAD74" s="180"/>
      <c r="JAE74" s="180"/>
      <c r="JAF74" s="180"/>
      <c r="JAG74" s="180"/>
      <c r="JAH74" s="180"/>
      <c r="JAI74" s="180"/>
      <c r="JAJ74" s="180"/>
      <c r="JAK74" s="180"/>
      <c r="JAL74" s="180"/>
      <c r="JAM74" s="180"/>
      <c r="JAN74" s="180"/>
      <c r="JAO74" s="180"/>
      <c r="JAP74" s="180"/>
      <c r="JAQ74" s="180"/>
      <c r="JAR74" s="180"/>
      <c r="JAS74" s="180"/>
      <c r="JAT74" s="180"/>
      <c r="JAU74" s="180"/>
      <c r="JAV74" s="180"/>
      <c r="JAW74" s="180"/>
      <c r="JAX74" s="180"/>
      <c r="JAY74" s="180"/>
      <c r="JAZ74" s="180"/>
      <c r="JBA74" s="180"/>
      <c r="JBB74" s="180"/>
      <c r="JBC74" s="180"/>
      <c r="JBD74" s="180"/>
      <c r="JBE74" s="180"/>
      <c r="JBF74" s="180"/>
      <c r="JBG74" s="180"/>
      <c r="JBH74" s="180"/>
      <c r="JBI74" s="180"/>
      <c r="JBJ74" s="180"/>
      <c r="JBK74" s="180"/>
      <c r="JBL74" s="180"/>
      <c r="JBM74" s="180"/>
      <c r="JBN74" s="180"/>
      <c r="JBO74" s="180"/>
      <c r="JBP74" s="180"/>
      <c r="JBQ74" s="180"/>
      <c r="JBR74" s="180"/>
      <c r="JBS74" s="180"/>
      <c r="JBT74" s="180"/>
      <c r="JBU74" s="180"/>
      <c r="JBV74" s="180"/>
      <c r="JBW74" s="180"/>
      <c r="JBX74" s="180"/>
      <c r="JBY74" s="180"/>
      <c r="JBZ74" s="180"/>
      <c r="JCA74" s="180"/>
      <c r="JCB74" s="180"/>
      <c r="JCC74" s="180"/>
      <c r="JCD74" s="180"/>
      <c r="JCE74" s="180"/>
      <c r="JCF74" s="180"/>
      <c r="JCG74" s="180"/>
      <c r="JCH74" s="180"/>
      <c r="JCI74" s="180"/>
      <c r="JCJ74" s="180"/>
      <c r="JCK74" s="180"/>
      <c r="JCL74" s="180"/>
      <c r="JCM74" s="180"/>
      <c r="JCN74" s="180"/>
      <c r="JCO74" s="180"/>
      <c r="JCP74" s="180"/>
      <c r="JCQ74" s="180"/>
      <c r="JCR74" s="180"/>
      <c r="JCS74" s="180"/>
      <c r="JCT74" s="180"/>
      <c r="JCU74" s="180"/>
      <c r="JCV74" s="180"/>
      <c r="JCW74" s="180"/>
      <c r="JCX74" s="180"/>
      <c r="JCY74" s="180"/>
      <c r="JCZ74" s="180"/>
      <c r="JDA74" s="180"/>
      <c r="JDB74" s="180"/>
      <c r="JDC74" s="180"/>
      <c r="JDD74" s="180"/>
      <c r="JDE74" s="180"/>
      <c r="JDF74" s="180"/>
      <c r="JDG74" s="180"/>
      <c r="JDH74" s="180"/>
      <c r="JDI74" s="180"/>
      <c r="JDJ74" s="180"/>
      <c r="JDK74" s="180"/>
      <c r="JDL74" s="180"/>
      <c r="JDM74" s="180"/>
      <c r="JDN74" s="180"/>
      <c r="JDO74" s="180"/>
      <c r="JDP74" s="180"/>
      <c r="JDQ74" s="180"/>
      <c r="JDR74" s="180"/>
      <c r="JDS74" s="180"/>
      <c r="JDT74" s="180"/>
      <c r="JDU74" s="180"/>
      <c r="JDV74" s="180"/>
      <c r="JDW74" s="180"/>
      <c r="JDX74" s="180"/>
      <c r="JDY74" s="180"/>
      <c r="JDZ74" s="180"/>
      <c r="JEA74" s="180"/>
      <c r="JEB74" s="180"/>
      <c r="JEC74" s="180"/>
      <c r="JED74" s="180"/>
      <c r="JEE74" s="180"/>
      <c r="JEF74" s="180"/>
      <c r="JEG74" s="180"/>
      <c r="JEH74" s="180"/>
      <c r="JEI74" s="180"/>
      <c r="JEJ74" s="180"/>
      <c r="JEK74" s="180"/>
      <c r="JEL74" s="180"/>
      <c r="JEM74" s="180"/>
      <c r="JEN74" s="180"/>
      <c r="JEO74" s="180"/>
      <c r="JEP74" s="180"/>
      <c r="JEQ74" s="180"/>
      <c r="JER74" s="180"/>
      <c r="JES74" s="180"/>
      <c r="JET74" s="180"/>
      <c r="JEU74" s="180"/>
      <c r="JEV74" s="180"/>
      <c r="JEW74" s="180"/>
      <c r="JEX74" s="180"/>
      <c r="JEY74" s="180"/>
      <c r="JEZ74" s="180"/>
      <c r="JFA74" s="180"/>
      <c r="JFB74" s="180"/>
      <c r="JFC74" s="180"/>
      <c r="JFD74" s="180"/>
      <c r="JFE74" s="180"/>
      <c r="JFF74" s="180"/>
      <c r="JFG74" s="180"/>
      <c r="JFH74" s="180"/>
      <c r="JFI74" s="180"/>
      <c r="JFJ74" s="180"/>
      <c r="JFK74" s="180"/>
      <c r="JFL74" s="180"/>
      <c r="JFM74" s="180"/>
      <c r="JFN74" s="180"/>
      <c r="JFO74" s="180"/>
      <c r="JFP74" s="180"/>
      <c r="JFQ74" s="180"/>
      <c r="JFR74" s="180"/>
      <c r="JFS74" s="180"/>
      <c r="JFT74" s="180"/>
      <c r="JFU74" s="180"/>
      <c r="JFV74" s="180"/>
      <c r="JFW74" s="180"/>
      <c r="JFX74" s="180"/>
      <c r="JFY74" s="180"/>
      <c r="JFZ74" s="180"/>
      <c r="JGA74" s="180"/>
      <c r="JGB74" s="180"/>
      <c r="JGC74" s="180"/>
      <c r="JGD74" s="180"/>
      <c r="JGE74" s="180"/>
      <c r="JGF74" s="180"/>
      <c r="JGG74" s="180"/>
      <c r="JGH74" s="180"/>
      <c r="JGI74" s="180"/>
      <c r="JGJ74" s="180"/>
      <c r="JGK74" s="180"/>
      <c r="JGL74" s="180"/>
      <c r="JGM74" s="180"/>
      <c r="JGN74" s="180"/>
      <c r="JGO74" s="180"/>
      <c r="JGP74" s="180"/>
      <c r="JGQ74" s="180"/>
      <c r="JGR74" s="180"/>
      <c r="JGS74" s="180"/>
      <c r="JGT74" s="180"/>
      <c r="JGU74" s="180"/>
      <c r="JGV74" s="180"/>
      <c r="JGW74" s="180"/>
      <c r="JGX74" s="180"/>
      <c r="JGY74" s="180"/>
      <c r="JGZ74" s="180"/>
      <c r="JHA74" s="180"/>
      <c r="JHB74" s="180"/>
      <c r="JHC74" s="180"/>
      <c r="JHD74" s="180"/>
      <c r="JHE74" s="180"/>
      <c r="JHF74" s="180"/>
      <c r="JHG74" s="180"/>
      <c r="JHH74" s="180"/>
      <c r="JHI74" s="180"/>
      <c r="JHJ74" s="180"/>
      <c r="JHK74" s="180"/>
      <c r="JHL74" s="180"/>
      <c r="JHM74" s="180"/>
      <c r="JHN74" s="180"/>
      <c r="JHO74" s="180"/>
      <c r="JHP74" s="180"/>
      <c r="JHQ74" s="180"/>
      <c r="JHR74" s="180"/>
      <c r="JHS74" s="180"/>
      <c r="JHT74" s="180"/>
      <c r="JHU74" s="180"/>
      <c r="JHV74" s="180"/>
      <c r="JHW74" s="180"/>
      <c r="JHX74" s="180"/>
      <c r="JHY74" s="180"/>
      <c r="JHZ74" s="180"/>
      <c r="JIA74" s="180"/>
      <c r="JIB74" s="180"/>
      <c r="JIC74" s="180"/>
      <c r="JID74" s="180"/>
      <c r="JIE74" s="180"/>
      <c r="JIF74" s="180"/>
      <c r="JIG74" s="180"/>
      <c r="JIH74" s="180"/>
      <c r="JII74" s="180"/>
      <c r="JIJ74" s="180"/>
      <c r="JIK74" s="180"/>
      <c r="JIL74" s="180"/>
      <c r="JIM74" s="180"/>
      <c r="JIN74" s="180"/>
      <c r="JIO74" s="180"/>
      <c r="JIP74" s="180"/>
      <c r="JIQ74" s="180"/>
      <c r="JIR74" s="180"/>
      <c r="JIS74" s="180"/>
      <c r="JIT74" s="180"/>
      <c r="JIU74" s="180"/>
      <c r="JIV74" s="180"/>
      <c r="JIW74" s="180"/>
      <c r="JIX74" s="180"/>
      <c r="JIY74" s="180"/>
      <c r="JIZ74" s="180"/>
      <c r="JJA74" s="180"/>
      <c r="JJB74" s="180"/>
      <c r="JJC74" s="180"/>
      <c r="JJD74" s="180"/>
      <c r="JJE74" s="180"/>
      <c r="JJF74" s="180"/>
      <c r="JJG74" s="180"/>
      <c r="JJH74" s="180"/>
      <c r="JJI74" s="180"/>
      <c r="JJJ74" s="180"/>
      <c r="JJK74" s="180"/>
      <c r="JJL74" s="180"/>
      <c r="JJM74" s="180"/>
      <c r="JJN74" s="180"/>
      <c r="JJO74" s="180"/>
      <c r="JJP74" s="180"/>
      <c r="JJQ74" s="180"/>
      <c r="JJR74" s="180"/>
      <c r="JJS74" s="180"/>
      <c r="JJT74" s="180"/>
      <c r="JJU74" s="180"/>
      <c r="JJV74" s="180"/>
      <c r="JJW74" s="180"/>
      <c r="JJX74" s="180"/>
      <c r="JJY74" s="180"/>
      <c r="JJZ74" s="180"/>
      <c r="JKA74" s="180"/>
      <c r="JKB74" s="180"/>
      <c r="JKC74" s="180"/>
      <c r="JKD74" s="180"/>
      <c r="JKE74" s="180"/>
      <c r="JKF74" s="180"/>
      <c r="JKG74" s="180"/>
      <c r="JKH74" s="180"/>
      <c r="JKI74" s="180"/>
      <c r="JKJ74" s="180"/>
      <c r="JKK74" s="180"/>
      <c r="JKL74" s="180"/>
      <c r="JKM74" s="180"/>
      <c r="JKN74" s="180"/>
      <c r="JKO74" s="180"/>
      <c r="JKP74" s="180"/>
      <c r="JKQ74" s="180"/>
      <c r="JKR74" s="180"/>
      <c r="JKS74" s="180"/>
      <c r="JKT74" s="180"/>
      <c r="JKU74" s="180"/>
      <c r="JKV74" s="180"/>
      <c r="JKW74" s="180"/>
      <c r="JKX74" s="180"/>
      <c r="JKY74" s="180"/>
      <c r="JKZ74" s="180"/>
      <c r="JLA74" s="180"/>
      <c r="JLB74" s="180"/>
      <c r="JLC74" s="180"/>
      <c r="JLD74" s="180"/>
      <c r="JLE74" s="180"/>
      <c r="JLF74" s="180"/>
      <c r="JLG74" s="180"/>
      <c r="JLH74" s="180"/>
      <c r="JLI74" s="180"/>
      <c r="JLJ74" s="180"/>
      <c r="JLK74" s="180"/>
      <c r="JLL74" s="180"/>
      <c r="JLM74" s="180"/>
      <c r="JLN74" s="180"/>
      <c r="JLO74" s="180"/>
      <c r="JLP74" s="180"/>
      <c r="JLQ74" s="180"/>
      <c r="JLR74" s="180"/>
      <c r="JLS74" s="180"/>
      <c r="JLT74" s="180"/>
      <c r="JLU74" s="180"/>
      <c r="JLV74" s="180"/>
      <c r="JLW74" s="180"/>
      <c r="JLX74" s="180"/>
      <c r="JLY74" s="180"/>
      <c r="JLZ74" s="180"/>
      <c r="JMA74" s="180"/>
      <c r="JMB74" s="180"/>
      <c r="JMC74" s="180"/>
      <c r="JMD74" s="180"/>
      <c r="JME74" s="180"/>
      <c r="JMF74" s="180"/>
      <c r="JMG74" s="180"/>
      <c r="JMH74" s="180"/>
      <c r="JMI74" s="180"/>
      <c r="JMJ74" s="180"/>
      <c r="JMK74" s="180"/>
      <c r="JML74" s="180"/>
      <c r="JMM74" s="180"/>
      <c r="JMN74" s="180"/>
      <c r="JMO74" s="180"/>
      <c r="JMP74" s="180"/>
      <c r="JMQ74" s="180"/>
      <c r="JMR74" s="180"/>
      <c r="JMS74" s="180"/>
      <c r="JMT74" s="180"/>
      <c r="JMU74" s="180"/>
      <c r="JMV74" s="180"/>
      <c r="JMW74" s="180"/>
      <c r="JMX74" s="180"/>
      <c r="JMY74" s="180"/>
      <c r="JMZ74" s="180"/>
      <c r="JNA74" s="180"/>
      <c r="JNB74" s="180"/>
      <c r="JNC74" s="180"/>
      <c r="JND74" s="180"/>
      <c r="JNE74" s="180"/>
      <c r="JNF74" s="180"/>
      <c r="JNG74" s="180"/>
      <c r="JNH74" s="180"/>
      <c r="JNI74" s="180"/>
      <c r="JNJ74" s="180"/>
      <c r="JNK74" s="180"/>
      <c r="JNL74" s="180"/>
      <c r="JNM74" s="180"/>
      <c r="JNN74" s="180"/>
      <c r="JNO74" s="180"/>
      <c r="JNP74" s="180"/>
      <c r="JNQ74" s="180"/>
      <c r="JNR74" s="180"/>
      <c r="JNS74" s="180"/>
      <c r="JNT74" s="180"/>
      <c r="JNU74" s="180"/>
      <c r="JNV74" s="180"/>
      <c r="JNW74" s="180"/>
      <c r="JNX74" s="180"/>
      <c r="JNY74" s="180"/>
      <c r="JNZ74" s="180"/>
      <c r="JOA74" s="180"/>
      <c r="JOB74" s="180"/>
      <c r="JOC74" s="180"/>
      <c r="JOD74" s="180"/>
      <c r="JOE74" s="180"/>
      <c r="JOF74" s="180"/>
      <c r="JOG74" s="180"/>
      <c r="JOH74" s="180"/>
      <c r="JOI74" s="180"/>
      <c r="JOJ74" s="180"/>
      <c r="JOK74" s="180"/>
      <c r="JOL74" s="180"/>
      <c r="JOM74" s="180"/>
      <c r="JON74" s="180"/>
      <c r="JOO74" s="180"/>
      <c r="JOP74" s="180"/>
      <c r="JOQ74" s="180"/>
      <c r="JOR74" s="180"/>
      <c r="JOS74" s="180"/>
      <c r="JOT74" s="180"/>
      <c r="JOU74" s="180"/>
      <c r="JOV74" s="180"/>
      <c r="JOW74" s="180"/>
      <c r="JOX74" s="180"/>
      <c r="JOY74" s="180"/>
      <c r="JOZ74" s="180"/>
      <c r="JPA74" s="180"/>
      <c r="JPB74" s="180"/>
      <c r="JPC74" s="180"/>
      <c r="JPD74" s="180"/>
      <c r="JPE74" s="180"/>
      <c r="JPF74" s="180"/>
      <c r="JPG74" s="180"/>
      <c r="JPH74" s="180"/>
      <c r="JPI74" s="180"/>
      <c r="JPJ74" s="180"/>
      <c r="JPK74" s="180"/>
      <c r="JPL74" s="180"/>
      <c r="JPM74" s="180"/>
      <c r="JPN74" s="180"/>
      <c r="JPO74" s="180"/>
      <c r="JPP74" s="180"/>
      <c r="JPQ74" s="180"/>
      <c r="JPR74" s="180"/>
      <c r="JPS74" s="180"/>
      <c r="JPT74" s="180"/>
      <c r="JPU74" s="180"/>
      <c r="JPV74" s="180"/>
      <c r="JPW74" s="180"/>
      <c r="JPX74" s="180"/>
      <c r="JPY74" s="180"/>
      <c r="JPZ74" s="180"/>
      <c r="JQA74" s="180"/>
      <c r="JQB74" s="180"/>
      <c r="JQC74" s="180"/>
      <c r="JQD74" s="180"/>
      <c r="JQE74" s="180"/>
      <c r="JQF74" s="180"/>
      <c r="JQG74" s="180"/>
      <c r="JQH74" s="180"/>
      <c r="JQI74" s="180"/>
      <c r="JQJ74" s="180"/>
      <c r="JQK74" s="180"/>
      <c r="JQL74" s="180"/>
      <c r="JQM74" s="180"/>
      <c r="JQN74" s="180"/>
      <c r="JQO74" s="180"/>
      <c r="JQP74" s="180"/>
      <c r="JQQ74" s="180"/>
      <c r="JQR74" s="180"/>
      <c r="JQS74" s="180"/>
      <c r="JQT74" s="180"/>
      <c r="JQU74" s="180"/>
      <c r="JQV74" s="180"/>
      <c r="JQW74" s="180"/>
      <c r="JQX74" s="180"/>
      <c r="JQY74" s="180"/>
      <c r="JQZ74" s="180"/>
      <c r="JRA74" s="180"/>
      <c r="JRB74" s="180"/>
      <c r="JRC74" s="180"/>
      <c r="JRD74" s="180"/>
      <c r="JRE74" s="180"/>
      <c r="JRF74" s="180"/>
      <c r="JRG74" s="180"/>
      <c r="JRH74" s="180"/>
      <c r="JRI74" s="180"/>
      <c r="JRJ74" s="180"/>
      <c r="JRK74" s="180"/>
      <c r="JRL74" s="180"/>
      <c r="JRM74" s="180"/>
      <c r="JRN74" s="180"/>
      <c r="JRO74" s="180"/>
      <c r="JRP74" s="180"/>
      <c r="JRQ74" s="180"/>
      <c r="JRR74" s="180"/>
      <c r="JRS74" s="180"/>
      <c r="JRT74" s="180"/>
      <c r="JRU74" s="180"/>
      <c r="JRV74" s="180"/>
      <c r="JRW74" s="180"/>
      <c r="JRX74" s="180"/>
      <c r="JRY74" s="180"/>
      <c r="JRZ74" s="180"/>
      <c r="JSA74" s="180"/>
      <c r="JSB74" s="180"/>
      <c r="JSC74" s="180"/>
      <c r="JSD74" s="180"/>
      <c r="JSE74" s="180"/>
      <c r="JSF74" s="180"/>
      <c r="JSG74" s="180"/>
      <c r="JSH74" s="180"/>
      <c r="JSI74" s="180"/>
      <c r="JSJ74" s="180"/>
      <c r="JSK74" s="180"/>
      <c r="JSL74" s="180"/>
      <c r="JSM74" s="180"/>
      <c r="JSN74" s="180"/>
      <c r="JSO74" s="180"/>
      <c r="JSP74" s="180"/>
      <c r="JSQ74" s="180"/>
      <c r="JSR74" s="180"/>
      <c r="JSS74" s="180"/>
      <c r="JST74" s="180"/>
      <c r="JSU74" s="180"/>
      <c r="JSV74" s="180"/>
      <c r="JSW74" s="180"/>
      <c r="JSX74" s="180"/>
      <c r="JSY74" s="180"/>
      <c r="JSZ74" s="180"/>
      <c r="JTA74" s="180"/>
      <c r="JTB74" s="180"/>
      <c r="JTC74" s="180"/>
      <c r="JTD74" s="180"/>
      <c r="JTE74" s="180"/>
      <c r="JTF74" s="180"/>
      <c r="JTG74" s="180"/>
      <c r="JTH74" s="180"/>
      <c r="JTI74" s="180"/>
      <c r="JTJ74" s="180"/>
      <c r="JTK74" s="180"/>
      <c r="JTL74" s="180"/>
      <c r="JTM74" s="180"/>
      <c r="JTN74" s="180"/>
      <c r="JTO74" s="180"/>
      <c r="JTP74" s="180"/>
      <c r="JTQ74" s="180"/>
      <c r="JTR74" s="180"/>
      <c r="JTS74" s="180"/>
      <c r="JTT74" s="180"/>
      <c r="JTU74" s="180"/>
      <c r="JTV74" s="180"/>
      <c r="JTW74" s="180"/>
      <c r="JTX74" s="180"/>
      <c r="JTY74" s="180"/>
      <c r="JTZ74" s="180"/>
      <c r="JUA74" s="180"/>
      <c r="JUB74" s="180"/>
      <c r="JUC74" s="180"/>
      <c r="JUD74" s="180"/>
      <c r="JUE74" s="180"/>
      <c r="JUF74" s="180"/>
      <c r="JUG74" s="180"/>
      <c r="JUH74" s="180"/>
      <c r="JUI74" s="180"/>
      <c r="JUJ74" s="180"/>
      <c r="JUK74" s="180"/>
      <c r="JUL74" s="180"/>
      <c r="JUM74" s="180"/>
      <c r="JUN74" s="180"/>
      <c r="JUO74" s="180"/>
      <c r="JUP74" s="180"/>
      <c r="JUQ74" s="180"/>
      <c r="JUR74" s="180"/>
      <c r="JUS74" s="180"/>
      <c r="JUT74" s="180"/>
      <c r="JUU74" s="180"/>
      <c r="JUV74" s="180"/>
      <c r="JUW74" s="180"/>
      <c r="JUX74" s="180"/>
      <c r="JUY74" s="180"/>
      <c r="JUZ74" s="180"/>
      <c r="JVA74" s="180"/>
      <c r="JVB74" s="180"/>
      <c r="JVC74" s="180"/>
      <c r="JVD74" s="180"/>
      <c r="JVE74" s="180"/>
      <c r="JVF74" s="180"/>
      <c r="JVG74" s="180"/>
      <c r="JVH74" s="180"/>
      <c r="JVI74" s="180"/>
      <c r="JVJ74" s="180"/>
      <c r="JVK74" s="180"/>
      <c r="JVL74" s="180"/>
      <c r="JVM74" s="180"/>
      <c r="JVN74" s="180"/>
      <c r="JVO74" s="180"/>
      <c r="JVP74" s="180"/>
      <c r="JVQ74" s="180"/>
      <c r="JVR74" s="180"/>
      <c r="JVS74" s="180"/>
      <c r="JVT74" s="180"/>
      <c r="JVU74" s="180"/>
      <c r="JVV74" s="180"/>
      <c r="JVW74" s="180"/>
      <c r="JVX74" s="180"/>
      <c r="JVY74" s="180"/>
      <c r="JVZ74" s="180"/>
      <c r="JWA74" s="180"/>
      <c r="JWB74" s="180"/>
      <c r="JWC74" s="180"/>
      <c r="JWD74" s="180"/>
      <c r="JWE74" s="180"/>
      <c r="JWF74" s="180"/>
      <c r="JWG74" s="180"/>
      <c r="JWH74" s="180"/>
      <c r="JWI74" s="180"/>
      <c r="JWJ74" s="180"/>
      <c r="JWK74" s="180"/>
      <c r="JWL74" s="180"/>
      <c r="JWM74" s="180"/>
      <c r="JWN74" s="180"/>
      <c r="JWO74" s="180"/>
      <c r="JWP74" s="180"/>
      <c r="JWQ74" s="180"/>
      <c r="JWR74" s="180"/>
      <c r="JWS74" s="180"/>
      <c r="JWT74" s="180"/>
      <c r="JWU74" s="180"/>
      <c r="JWV74" s="180"/>
      <c r="JWW74" s="180"/>
      <c r="JWX74" s="180"/>
      <c r="JWY74" s="180"/>
      <c r="JWZ74" s="180"/>
      <c r="JXA74" s="180"/>
      <c r="JXB74" s="180"/>
      <c r="JXC74" s="180"/>
      <c r="JXD74" s="180"/>
      <c r="JXE74" s="180"/>
      <c r="JXF74" s="180"/>
      <c r="JXG74" s="180"/>
      <c r="JXH74" s="180"/>
      <c r="JXI74" s="180"/>
      <c r="JXJ74" s="180"/>
      <c r="JXK74" s="180"/>
      <c r="JXL74" s="180"/>
      <c r="JXM74" s="180"/>
      <c r="JXN74" s="180"/>
      <c r="JXO74" s="180"/>
      <c r="JXP74" s="180"/>
      <c r="JXQ74" s="180"/>
      <c r="JXR74" s="180"/>
      <c r="JXS74" s="180"/>
      <c r="JXT74" s="180"/>
      <c r="JXU74" s="180"/>
      <c r="JXV74" s="180"/>
      <c r="JXW74" s="180"/>
      <c r="JXX74" s="180"/>
      <c r="JXY74" s="180"/>
      <c r="JXZ74" s="180"/>
      <c r="JYA74" s="180"/>
      <c r="JYB74" s="180"/>
      <c r="JYC74" s="180"/>
      <c r="JYD74" s="180"/>
      <c r="JYE74" s="180"/>
      <c r="JYF74" s="180"/>
      <c r="JYG74" s="180"/>
      <c r="JYH74" s="180"/>
      <c r="JYI74" s="180"/>
      <c r="JYJ74" s="180"/>
      <c r="JYK74" s="180"/>
      <c r="JYL74" s="180"/>
      <c r="JYM74" s="180"/>
      <c r="JYN74" s="180"/>
      <c r="JYO74" s="180"/>
      <c r="JYP74" s="180"/>
      <c r="JYQ74" s="180"/>
      <c r="JYR74" s="180"/>
      <c r="JYS74" s="180"/>
      <c r="JYT74" s="180"/>
      <c r="JYU74" s="180"/>
      <c r="JYV74" s="180"/>
      <c r="JYW74" s="180"/>
      <c r="JYX74" s="180"/>
      <c r="JYY74" s="180"/>
      <c r="JYZ74" s="180"/>
      <c r="JZA74" s="180"/>
      <c r="JZB74" s="180"/>
      <c r="JZC74" s="180"/>
      <c r="JZD74" s="180"/>
      <c r="JZE74" s="180"/>
      <c r="JZF74" s="180"/>
      <c r="JZG74" s="180"/>
      <c r="JZH74" s="180"/>
      <c r="JZI74" s="180"/>
      <c r="JZJ74" s="180"/>
      <c r="JZK74" s="180"/>
      <c r="JZL74" s="180"/>
      <c r="JZM74" s="180"/>
      <c r="JZN74" s="180"/>
      <c r="JZO74" s="180"/>
      <c r="JZP74" s="180"/>
      <c r="JZQ74" s="180"/>
      <c r="JZR74" s="180"/>
      <c r="JZS74" s="180"/>
      <c r="JZT74" s="180"/>
      <c r="JZU74" s="180"/>
      <c r="JZV74" s="180"/>
      <c r="JZW74" s="180"/>
      <c r="JZX74" s="180"/>
      <c r="JZY74" s="180"/>
      <c r="JZZ74" s="180"/>
      <c r="KAA74" s="180"/>
      <c r="KAB74" s="180"/>
      <c r="KAC74" s="180"/>
      <c r="KAD74" s="180"/>
      <c r="KAE74" s="180"/>
      <c r="KAF74" s="180"/>
      <c r="KAG74" s="180"/>
      <c r="KAH74" s="180"/>
      <c r="KAI74" s="180"/>
      <c r="KAJ74" s="180"/>
      <c r="KAK74" s="180"/>
      <c r="KAL74" s="180"/>
      <c r="KAM74" s="180"/>
      <c r="KAN74" s="180"/>
      <c r="KAO74" s="180"/>
      <c r="KAP74" s="180"/>
      <c r="KAQ74" s="180"/>
      <c r="KAR74" s="180"/>
      <c r="KAS74" s="180"/>
      <c r="KAT74" s="180"/>
      <c r="KAU74" s="180"/>
      <c r="KAV74" s="180"/>
      <c r="KAW74" s="180"/>
      <c r="KAX74" s="180"/>
      <c r="KAY74" s="180"/>
      <c r="KAZ74" s="180"/>
      <c r="KBA74" s="180"/>
      <c r="KBB74" s="180"/>
      <c r="KBC74" s="180"/>
      <c r="KBD74" s="180"/>
      <c r="KBE74" s="180"/>
      <c r="KBF74" s="180"/>
      <c r="KBG74" s="180"/>
      <c r="KBH74" s="180"/>
      <c r="KBI74" s="180"/>
      <c r="KBJ74" s="180"/>
      <c r="KBK74" s="180"/>
      <c r="KBL74" s="180"/>
      <c r="KBM74" s="180"/>
      <c r="KBN74" s="180"/>
      <c r="KBO74" s="180"/>
      <c r="KBP74" s="180"/>
      <c r="KBQ74" s="180"/>
      <c r="KBR74" s="180"/>
      <c r="KBS74" s="180"/>
      <c r="KBT74" s="180"/>
      <c r="KBU74" s="180"/>
      <c r="KBV74" s="180"/>
      <c r="KBW74" s="180"/>
      <c r="KBX74" s="180"/>
      <c r="KBY74" s="180"/>
      <c r="KBZ74" s="180"/>
      <c r="KCA74" s="180"/>
      <c r="KCB74" s="180"/>
      <c r="KCC74" s="180"/>
      <c r="KCD74" s="180"/>
      <c r="KCE74" s="180"/>
      <c r="KCF74" s="180"/>
      <c r="KCG74" s="180"/>
      <c r="KCH74" s="180"/>
      <c r="KCI74" s="180"/>
      <c r="KCJ74" s="180"/>
      <c r="KCK74" s="180"/>
      <c r="KCL74" s="180"/>
      <c r="KCM74" s="180"/>
      <c r="KCN74" s="180"/>
      <c r="KCO74" s="180"/>
      <c r="KCP74" s="180"/>
      <c r="KCQ74" s="180"/>
      <c r="KCR74" s="180"/>
      <c r="KCS74" s="180"/>
      <c r="KCT74" s="180"/>
      <c r="KCU74" s="180"/>
      <c r="KCV74" s="180"/>
      <c r="KCW74" s="180"/>
      <c r="KCX74" s="180"/>
      <c r="KCY74" s="180"/>
      <c r="KCZ74" s="180"/>
      <c r="KDA74" s="180"/>
      <c r="KDB74" s="180"/>
      <c r="KDC74" s="180"/>
      <c r="KDD74" s="180"/>
      <c r="KDE74" s="180"/>
      <c r="KDF74" s="180"/>
      <c r="KDG74" s="180"/>
      <c r="KDH74" s="180"/>
      <c r="KDI74" s="180"/>
      <c r="KDJ74" s="180"/>
      <c r="KDK74" s="180"/>
      <c r="KDL74" s="180"/>
      <c r="KDM74" s="180"/>
      <c r="KDN74" s="180"/>
      <c r="KDO74" s="180"/>
      <c r="KDP74" s="180"/>
      <c r="KDQ74" s="180"/>
      <c r="KDR74" s="180"/>
      <c r="KDS74" s="180"/>
      <c r="KDT74" s="180"/>
      <c r="KDU74" s="180"/>
      <c r="KDV74" s="180"/>
      <c r="KDW74" s="180"/>
      <c r="KDX74" s="180"/>
      <c r="KDY74" s="180"/>
      <c r="KDZ74" s="180"/>
      <c r="KEA74" s="180"/>
      <c r="KEB74" s="180"/>
      <c r="KEC74" s="180"/>
      <c r="KED74" s="180"/>
      <c r="KEE74" s="180"/>
      <c r="KEF74" s="180"/>
      <c r="KEG74" s="180"/>
      <c r="KEH74" s="180"/>
      <c r="KEI74" s="180"/>
      <c r="KEJ74" s="180"/>
      <c r="KEK74" s="180"/>
      <c r="KEL74" s="180"/>
      <c r="KEM74" s="180"/>
      <c r="KEN74" s="180"/>
      <c r="KEO74" s="180"/>
      <c r="KEP74" s="180"/>
      <c r="KEQ74" s="180"/>
      <c r="KER74" s="180"/>
      <c r="KES74" s="180"/>
      <c r="KET74" s="180"/>
      <c r="KEU74" s="180"/>
      <c r="KEV74" s="180"/>
      <c r="KEW74" s="180"/>
      <c r="KEX74" s="180"/>
      <c r="KEY74" s="180"/>
      <c r="KEZ74" s="180"/>
      <c r="KFA74" s="180"/>
      <c r="KFB74" s="180"/>
      <c r="KFC74" s="180"/>
      <c r="KFD74" s="180"/>
      <c r="KFE74" s="180"/>
      <c r="KFF74" s="180"/>
      <c r="KFG74" s="180"/>
      <c r="KFH74" s="180"/>
      <c r="KFI74" s="180"/>
      <c r="KFJ74" s="180"/>
      <c r="KFK74" s="180"/>
      <c r="KFL74" s="180"/>
      <c r="KFM74" s="180"/>
      <c r="KFN74" s="180"/>
      <c r="KFO74" s="180"/>
      <c r="KFP74" s="180"/>
      <c r="KFQ74" s="180"/>
      <c r="KFR74" s="180"/>
      <c r="KFS74" s="180"/>
      <c r="KFT74" s="180"/>
      <c r="KFU74" s="180"/>
      <c r="KFV74" s="180"/>
      <c r="KFW74" s="180"/>
      <c r="KFX74" s="180"/>
      <c r="KFY74" s="180"/>
      <c r="KFZ74" s="180"/>
      <c r="KGA74" s="180"/>
      <c r="KGB74" s="180"/>
      <c r="KGC74" s="180"/>
      <c r="KGD74" s="180"/>
      <c r="KGE74" s="180"/>
      <c r="KGF74" s="180"/>
      <c r="KGG74" s="180"/>
      <c r="KGH74" s="180"/>
      <c r="KGI74" s="180"/>
      <c r="KGJ74" s="180"/>
      <c r="KGK74" s="180"/>
      <c r="KGL74" s="180"/>
      <c r="KGM74" s="180"/>
      <c r="KGN74" s="180"/>
      <c r="KGO74" s="180"/>
      <c r="KGP74" s="180"/>
      <c r="KGQ74" s="180"/>
      <c r="KGR74" s="180"/>
      <c r="KGS74" s="180"/>
      <c r="KGT74" s="180"/>
      <c r="KGU74" s="180"/>
      <c r="KGV74" s="180"/>
      <c r="KGW74" s="180"/>
      <c r="KGX74" s="180"/>
      <c r="KGY74" s="180"/>
      <c r="KGZ74" s="180"/>
      <c r="KHA74" s="180"/>
      <c r="KHB74" s="180"/>
      <c r="KHC74" s="180"/>
      <c r="KHD74" s="180"/>
      <c r="KHE74" s="180"/>
      <c r="KHF74" s="180"/>
      <c r="KHG74" s="180"/>
      <c r="KHH74" s="180"/>
      <c r="KHI74" s="180"/>
      <c r="KHJ74" s="180"/>
      <c r="KHK74" s="180"/>
      <c r="KHL74" s="180"/>
      <c r="KHM74" s="180"/>
      <c r="KHN74" s="180"/>
      <c r="KHO74" s="180"/>
      <c r="KHP74" s="180"/>
      <c r="KHQ74" s="180"/>
      <c r="KHR74" s="180"/>
      <c r="KHS74" s="180"/>
      <c r="KHT74" s="180"/>
      <c r="KHU74" s="180"/>
      <c r="KHV74" s="180"/>
      <c r="KHW74" s="180"/>
      <c r="KHX74" s="180"/>
      <c r="KHY74" s="180"/>
      <c r="KHZ74" s="180"/>
      <c r="KIA74" s="180"/>
      <c r="KIB74" s="180"/>
      <c r="KIC74" s="180"/>
      <c r="KID74" s="180"/>
      <c r="KIE74" s="180"/>
      <c r="KIF74" s="180"/>
      <c r="KIG74" s="180"/>
      <c r="KIH74" s="180"/>
      <c r="KII74" s="180"/>
      <c r="KIJ74" s="180"/>
      <c r="KIK74" s="180"/>
      <c r="KIL74" s="180"/>
      <c r="KIM74" s="180"/>
      <c r="KIN74" s="180"/>
      <c r="KIO74" s="180"/>
      <c r="KIP74" s="180"/>
      <c r="KIQ74" s="180"/>
      <c r="KIR74" s="180"/>
      <c r="KIS74" s="180"/>
      <c r="KIT74" s="180"/>
      <c r="KIU74" s="180"/>
      <c r="KIV74" s="180"/>
      <c r="KIW74" s="180"/>
      <c r="KIX74" s="180"/>
      <c r="KIY74" s="180"/>
      <c r="KIZ74" s="180"/>
      <c r="KJA74" s="180"/>
      <c r="KJB74" s="180"/>
      <c r="KJC74" s="180"/>
      <c r="KJD74" s="180"/>
      <c r="KJE74" s="180"/>
      <c r="KJF74" s="180"/>
      <c r="KJG74" s="180"/>
      <c r="KJH74" s="180"/>
      <c r="KJI74" s="180"/>
      <c r="KJJ74" s="180"/>
      <c r="KJK74" s="180"/>
      <c r="KJL74" s="180"/>
      <c r="KJM74" s="180"/>
      <c r="KJN74" s="180"/>
      <c r="KJO74" s="180"/>
      <c r="KJP74" s="180"/>
      <c r="KJQ74" s="180"/>
      <c r="KJR74" s="180"/>
      <c r="KJS74" s="180"/>
      <c r="KJT74" s="180"/>
      <c r="KJU74" s="180"/>
      <c r="KJV74" s="180"/>
      <c r="KJW74" s="180"/>
      <c r="KJX74" s="180"/>
      <c r="KJY74" s="180"/>
      <c r="KJZ74" s="180"/>
      <c r="KKA74" s="180"/>
      <c r="KKB74" s="180"/>
      <c r="KKC74" s="180"/>
      <c r="KKD74" s="180"/>
      <c r="KKE74" s="180"/>
      <c r="KKF74" s="180"/>
      <c r="KKG74" s="180"/>
      <c r="KKH74" s="180"/>
      <c r="KKI74" s="180"/>
      <c r="KKJ74" s="180"/>
      <c r="KKK74" s="180"/>
      <c r="KKL74" s="180"/>
      <c r="KKM74" s="180"/>
      <c r="KKN74" s="180"/>
      <c r="KKO74" s="180"/>
      <c r="KKP74" s="180"/>
      <c r="KKQ74" s="180"/>
      <c r="KKR74" s="180"/>
      <c r="KKS74" s="180"/>
      <c r="KKT74" s="180"/>
      <c r="KKU74" s="180"/>
      <c r="KKV74" s="180"/>
      <c r="KKW74" s="180"/>
      <c r="KKX74" s="180"/>
      <c r="KKY74" s="180"/>
      <c r="KKZ74" s="180"/>
      <c r="KLA74" s="180"/>
      <c r="KLB74" s="180"/>
      <c r="KLC74" s="180"/>
      <c r="KLD74" s="180"/>
      <c r="KLE74" s="180"/>
      <c r="KLF74" s="180"/>
      <c r="KLG74" s="180"/>
      <c r="KLH74" s="180"/>
      <c r="KLI74" s="180"/>
      <c r="KLJ74" s="180"/>
      <c r="KLK74" s="180"/>
      <c r="KLL74" s="180"/>
      <c r="KLM74" s="180"/>
      <c r="KLN74" s="180"/>
      <c r="KLO74" s="180"/>
      <c r="KLP74" s="180"/>
      <c r="KLQ74" s="180"/>
      <c r="KLR74" s="180"/>
      <c r="KLS74" s="180"/>
      <c r="KLT74" s="180"/>
      <c r="KLU74" s="180"/>
      <c r="KLV74" s="180"/>
      <c r="KLW74" s="180"/>
      <c r="KLX74" s="180"/>
      <c r="KLY74" s="180"/>
      <c r="KLZ74" s="180"/>
      <c r="KMA74" s="180"/>
      <c r="KMB74" s="180"/>
      <c r="KMC74" s="180"/>
      <c r="KMD74" s="180"/>
      <c r="KME74" s="180"/>
      <c r="KMF74" s="180"/>
      <c r="KMG74" s="180"/>
      <c r="KMH74" s="180"/>
      <c r="KMI74" s="180"/>
      <c r="KMJ74" s="180"/>
      <c r="KMK74" s="180"/>
      <c r="KML74" s="180"/>
      <c r="KMM74" s="180"/>
      <c r="KMN74" s="180"/>
      <c r="KMO74" s="180"/>
      <c r="KMP74" s="180"/>
      <c r="KMQ74" s="180"/>
      <c r="KMR74" s="180"/>
      <c r="KMS74" s="180"/>
      <c r="KMT74" s="180"/>
      <c r="KMU74" s="180"/>
      <c r="KMV74" s="180"/>
      <c r="KMW74" s="180"/>
      <c r="KMX74" s="180"/>
      <c r="KMY74" s="180"/>
      <c r="KMZ74" s="180"/>
      <c r="KNA74" s="180"/>
      <c r="KNB74" s="180"/>
      <c r="KNC74" s="180"/>
      <c r="KND74" s="180"/>
      <c r="KNE74" s="180"/>
      <c r="KNF74" s="180"/>
      <c r="KNG74" s="180"/>
      <c r="KNH74" s="180"/>
      <c r="KNI74" s="180"/>
      <c r="KNJ74" s="180"/>
      <c r="KNK74" s="180"/>
      <c r="KNL74" s="180"/>
      <c r="KNM74" s="180"/>
      <c r="KNN74" s="180"/>
      <c r="KNO74" s="180"/>
      <c r="KNP74" s="180"/>
      <c r="KNQ74" s="180"/>
      <c r="KNR74" s="180"/>
      <c r="KNS74" s="180"/>
      <c r="KNT74" s="180"/>
      <c r="KNU74" s="180"/>
      <c r="KNV74" s="180"/>
      <c r="KNW74" s="180"/>
      <c r="KNX74" s="180"/>
      <c r="KNY74" s="180"/>
      <c r="KNZ74" s="180"/>
      <c r="KOA74" s="180"/>
      <c r="KOB74" s="180"/>
      <c r="KOC74" s="180"/>
      <c r="KOD74" s="180"/>
      <c r="KOE74" s="180"/>
      <c r="KOF74" s="180"/>
      <c r="KOG74" s="180"/>
      <c r="KOH74" s="180"/>
      <c r="KOI74" s="180"/>
      <c r="KOJ74" s="180"/>
      <c r="KOK74" s="180"/>
      <c r="KOL74" s="180"/>
      <c r="KOM74" s="180"/>
      <c r="KON74" s="180"/>
      <c r="KOO74" s="180"/>
      <c r="KOP74" s="180"/>
      <c r="KOQ74" s="180"/>
      <c r="KOR74" s="180"/>
      <c r="KOS74" s="180"/>
      <c r="KOT74" s="180"/>
      <c r="KOU74" s="180"/>
      <c r="KOV74" s="180"/>
      <c r="KOW74" s="180"/>
      <c r="KOX74" s="180"/>
      <c r="KOY74" s="180"/>
      <c r="KOZ74" s="180"/>
      <c r="KPA74" s="180"/>
      <c r="KPB74" s="180"/>
      <c r="KPC74" s="180"/>
      <c r="KPD74" s="180"/>
      <c r="KPE74" s="180"/>
      <c r="KPF74" s="180"/>
      <c r="KPG74" s="180"/>
      <c r="KPH74" s="180"/>
      <c r="KPI74" s="180"/>
      <c r="KPJ74" s="180"/>
      <c r="KPK74" s="180"/>
      <c r="KPL74" s="180"/>
      <c r="KPM74" s="180"/>
      <c r="KPN74" s="180"/>
      <c r="KPO74" s="180"/>
      <c r="KPP74" s="180"/>
      <c r="KPQ74" s="180"/>
      <c r="KPR74" s="180"/>
      <c r="KPS74" s="180"/>
      <c r="KPT74" s="180"/>
      <c r="KPU74" s="180"/>
      <c r="KPV74" s="180"/>
      <c r="KPW74" s="180"/>
      <c r="KPX74" s="180"/>
      <c r="KPY74" s="180"/>
      <c r="KPZ74" s="180"/>
      <c r="KQA74" s="180"/>
      <c r="KQB74" s="180"/>
      <c r="KQC74" s="180"/>
      <c r="KQD74" s="180"/>
      <c r="KQE74" s="180"/>
      <c r="KQF74" s="180"/>
      <c r="KQG74" s="180"/>
      <c r="KQH74" s="180"/>
      <c r="KQI74" s="180"/>
      <c r="KQJ74" s="180"/>
      <c r="KQK74" s="180"/>
      <c r="KQL74" s="180"/>
      <c r="KQM74" s="180"/>
      <c r="KQN74" s="180"/>
      <c r="KQO74" s="180"/>
      <c r="KQP74" s="180"/>
      <c r="KQQ74" s="180"/>
      <c r="KQR74" s="180"/>
      <c r="KQS74" s="180"/>
      <c r="KQT74" s="180"/>
      <c r="KQU74" s="180"/>
      <c r="KQV74" s="180"/>
      <c r="KQW74" s="180"/>
      <c r="KQX74" s="180"/>
      <c r="KQY74" s="180"/>
      <c r="KQZ74" s="180"/>
      <c r="KRA74" s="180"/>
      <c r="KRB74" s="180"/>
      <c r="KRC74" s="180"/>
      <c r="KRD74" s="180"/>
      <c r="KRE74" s="180"/>
      <c r="KRF74" s="180"/>
      <c r="KRG74" s="180"/>
      <c r="KRH74" s="180"/>
      <c r="KRI74" s="180"/>
      <c r="KRJ74" s="180"/>
      <c r="KRK74" s="180"/>
      <c r="KRL74" s="180"/>
      <c r="KRM74" s="180"/>
      <c r="KRN74" s="180"/>
      <c r="KRO74" s="180"/>
      <c r="KRP74" s="180"/>
      <c r="KRQ74" s="180"/>
      <c r="KRR74" s="180"/>
      <c r="KRS74" s="180"/>
      <c r="KRT74" s="180"/>
      <c r="KRU74" s="180"/>
      <c r="KRV74" s="180"/>
      <c r="KRW74" s="180"/>
      <c r="KRX74" s="180"/>
      <c r="KRY74" s="180"/>
      <c r="KRZ74" s="180"/>
      <c r="KSA74" s="180"/>
      <c r="KSB74" s="180"/>
      <c r="KSC74" s="180"/>
      <c r="KSD74" s="180"/>
      <c r="KSE74" s="180"/>
      <c r="KSF74" s="180"/>
      <c r="KSG74" s="180"/>
      <c r="KSH74" s="180"/>
      <c r="KSI74" s="180"/>
      <c r="KSJ74" s="180"/>
      <c r="KSK74" s="180"/>
      <c r="KSL74" s="180"/>
      <c r="KSM74" s="180"/>
      <c r="KSN74" s="180"/>
      <c r="KSO74" s="180"/>
      <c r="KSP74" s="180"/>
      <c r="KSQ74" s="180"/>
      <c r="KSR74" s="180"/>
      <c r="KSS74" s="180"/>
      <c r="KST74" s="180"/>
      <c r="KSU74" s="180"/>
      <c r="KSV74" s="180"/>
      <c r="KSW74" s="180"/>
      <c r="KSX74" s="180"/>
      <c r="KSY74" s="180"/>
      <c r="KSZ74" s="180"/>
      <c r="KTA74" s="180"/>
      <c r="KTB74" s="180"/>
      <c r="KTC74" s="180"/>
      <c r="KTD74" s="180"/>
      <c r="KTE74" s="180"/>
      <c r="KTF74" s="180"/>
      <c r="KTG74" s="180"/>
      <c r="KTH74" s="180"/>
      <c r="KTI74" s="180"/>
      <c r="KTJ74" s="180"/>
      <c r="KTK74" s="180"/>
      <c r="KTL74" s="180"/>
      <c r="KTM74" s="180"/>
      <c r="KTN74" s="180"/>
      <c r="KTO74" s="180"/>
      <c r="KTP74" s="180"/>
      <c r="KTQ74" s="180"/>
      <c r="KTR74" s="180"/>
      <c r="KTS74" s="180"/>
      <c r="KTT74" s="180"/>
      <c r="KTU74" s="180"/>
      <c r="KTV74" s="180"/>
      <c r="KTW74" s="180"/>
      <c r="KTX74" s="180"/>
      <c r="KTY74" s="180"/>
      <c r="KTZ74" s="180"/>
      <c r="KUA74" s="180"/>
      <c r="KUB74" s="180"/>
      <c r="KUC74" s="180"/>
      <c r="KUD74" s="180"/>
      <c r="KUE74" s="180"/>
      <c r="KUF74" s="180"/>
      <c r="KUG74" s="180"/>
      <c r="KUH74" s="180"/>
      <c r="KUI74" s="180"/>
      <c r="KUJ74" s="180"/>
      <c r="KUK74" s="180"/>
      <c r="KUL74" s="180"/>
      <c r="KUM74" s="180"/>
      <c r="KUN74" s="180"/>
      <c r="KUO74" s="180"/>
      <c r="KUP74" s="180"/>
      <c r="KUQ74" s="180"/>
      <c r="KUR74" s="180"/>
      <c r="KUS74" s="180"/>
      <c r="KUT74" s="180"/>
      <c r="KUU74" s="180"/>
      <c r="KUV74" s="180"/>
      <c r="KUW74" s="180"/>
      <c r="KUX74" s="180"/>
      <c r="KUY74" s="180"/>
      <c r="KUZ74" s="180"/>
      <c r="KVA74" s="180"/>
      <c r="KVB74" s="180"/>
      <c r="KVC74" s="180"/>
      <c r="KVD74" s="180"/>
      <c r="KVE74" s="180"/>
      <c r="KVF74" s="180"/>
      <c r="KVG74" s="180"/>
      <c r="KVH74" s="180"/>
      <c r="KVI74" s="180"/>
      <c r="KVJ74" s="180"/>
      <c r="KVK74" s="180"/>
      <c r="KVL74" s="180"/>
      <c r="KVM74" s="180"/>
      <c r="KVN74" s="180"/>
      <c r="KVO74" s="180"/>
      <c r="KVP74" s="180"/>
      <c r="KVQ74" s="180"/>
      <c r="KVR74" s="180"/>
      <c r="KVS74" s="180"/>
      <c r="KVT74" s="180"/>
      <c r="KVU74" s="180"/>
      <c r="KVV74" s="180"/>
      <c r="KVW74" s="180"/>
      <c r="KVX74" s="180"/>
      <c r="KVY74" s="180"/>
      <c r="KVZ74" s="180"/>
      <c r="KWA74" s="180"/>
      <c r="KWB74" s="180"/>
      <c r="KWC74" s="180"/>
      <c r="KWD74" s="180"/>
      <c r="KWE74" s="180"/>
      <c r="KWF74" s="180"/>
      <c r="KWG74" s="180"/>
      <c r="KWH74" s="180"/>
      <c r="KWI74" s="180"/>
      <c r="KWJ74" s="180"/>
      <c r="KWK74" s="180"/>
      <c r="KWL74" s="180"/>
      <c r="KWM74" s="180"/>
      <c r="KWN74" s="180"/>
      <c r="KWO74" s="180"/>
      <c r="KWP74" s="180"/>
      <c r="KWQ74" s="180"/>
      <c r="KWR74" s="180"/>
      <c r="KWS74" s="180"/>
      <c r="KWT74" s="180"/>
      <c r="KWU74" s="180"/>
      <c r="KWV74" s="180"/>
      <c r="KWW74" s="180"/>
      <c r="KWX74" s="180"/>
      <c r="KWY74" s="180"/>
      <c r="KWZ74" s="180"/>
      <c r="KXA74" s="180"/>
      <c r="KXB74" s="180"/>
      <c r="KXC74" s="180"/>
      <c r="KXD74" s="180"/>
      <c r="KXE74" s="180"/>
      <c r="KXF74" s="180"/>
      <c r="KXG74" s="180"/>
      <c r="KXH74" s="180"/>
      <c r="KXI74" s="180"/>
      <c r="KXJ74" s="180"/>
      <c r="KXK74" s="180"/>
      <c r="KXL74" s="180"/>
      <c r="KXM74" s="180"/>
      <c r="KXN74" s="180"/>
      <c r="KXO74" s="180"/>
      <c r="KXP74" s="180"/>
      <c r="KXQ74" s="180"/>
      <c r="KXR74" s="180"/>
      <c r="KXS74" s="180"/>
      <c r="KXT74" s="180"/>
      <c r="KXU74" s="180"/>
      <c r="KXV74" s="180"/>
      <c r="KXW74" s="180"/>
      <c r="KXX74" s="180"/>
      <c r="KXY74" s="180"/>
      <c r="KXZ74" s="180"/>
      <c r="KYA74" s="180"/>
      <c r="KYB74" s="180"/>
      <c r="KYC74" s="180"/>
      <c r="KYD74" s="180"/>
      <c r="KYE74" s="180"/>
      <c r="KYF74" s="180"/>
      <c r="KYG74" s="180"/>
      <c r="KYH74" s="180"/>
      <c r="KYI74" s="180"/>
      <c r="KYJ74" s="180"/>
      <c r="KYK74" s="180"/>
      <c r="KYL74" s="180"/>
      <c r="KYM74" s="180"/>
      <c r="KYN74" s="180"/>
      <c r="KYO74" s="180"/>
      <c r="KYP74" s="180"/>
      <c r="KYQ74" s="180"/>
      <c r="KYR74" s="180"/>
      <c r="KYS74" s="180"/>
      <c r="KYT74" s="180"/>
      <c r="KYU74" s="180"/>
      <c r="KYV74" s="180"/>
      <c r="KYW74" s="180"/>
      <c r="KYX74" s="180"/>
      <c r="KYY74" s="180"/>
      <c r="KYZ74" s="180"/>
      <c r="KZA74" s="180"/>
      <c r="KZB74" s="180"/>
      <c r="KZC74" s="180"/>
      <c r="KZD74" s="180"/>
      <c r="KZE74" s="180"/>
      <c r="KZF74" s="180"/>
      <c r="KZG74" s="180"/>
      <c r="KZH74" s="180"/>
      <c r="KZI74" s="180"/>
      <c r="KZJ74" s="180"/>
      <c r="KZK74" s="180"/>
      <c r="KZL74" s="180"/>
      <c r="KZM74" s="180"/>
      <c r="KZN74" s="180"/>
      <c r="KZO74" s="180"/>
      <c r="KZP74" s="180"/>
      <c r="KZQ74" s="180"/>
      <c r="KZR74" s="180"/>
      <c r="KZS74" s="180"/>
      <c r="KZT74" s="180"/>
      <c r="KZU74" s="180"/>
      <c r="KZV74" s="180"/>
      <c r="KZW74" s="180"/>
      <c r="KZX74" s="180"/>
      <c r="KZY74" s="180"/>
      <c r="KZZ74" s="180"/>
      <c r="LAA74" s="180"/>
      <c r="LAB74" s="180"/>
      <c r="LAC74" s="180"/>
      <c r="LAD74" s="180"/>
      <c r="LAE74" s="180"/>
      <c r="LAF74" s="180"/>
      <c r="LAG74" s="180"/>
      <c r="LAH74" s="180"/>
      <c r="LAI74" s="180"/>
      <c r="LAJ74" s="180"/>
      <c r="LAK74" s="180"/>
      <c r="LAL74" s="180"/>
      <c r="LAM74" s="180"/>
      <c r="LAN74" s="180"/>
      <c r="LAO74" s="180"/>
      <c r="LAP74" s="180"/>
      <c r="LAQ74" s="180"/>
      <c r="LAR74" s="180"/>
      <c r="LAS74" s="180"/>
      <c r="LAT74" s="180"/>
      <c r="LAU74" s="180"/>
      <c r="LAV74" s="180"/>
      <c r="LAW74" s="180"/>
      <c r="LAX74" s="180"/>
      <c r="LAY74" s="180"/>
      <c r="LAZ74" s="180"/>
      <c r="LBA74" s="180"/>
      <c r="LBB74" s="180"/>
      <c r="LBC74" s="180"/>
      <c r="LBD74" s="180"/>
      <c r="LBE74" s="180"/>
      <c r="LBF74" s="180"/>
      <c r="LBG74" s="180"/>
      <c r="LBH74" s="180"/>
      <c r="LBI74" s="180"/>
      <c r="LBJ74" s="180"/>
      <c r="LBK74" s="180"/>
      <c r="LBL74" s="180"/>
      <c r="LBM74" s="180"/>
      <c r="LBN74" s="180"/>
      <c r="LBO74" s="180"/>
      <c r="LBP74" s="180"/>
      <c r="LBQ74" s="180"/>
      <c r="LBR74" s="180"/>
      <c r="LBS74" s="180"/>
      <c r="LBT74" s="180"/>
      <c r="LBU74" s="180"/>
      <c r="LBV74" s="180"/>
      <c r="LBW74" s="180"/>
      <c r="LBX74" s="180"/>
      <c r="LBY74" s="180"/>
      <c r="LBZ74" s="180"/>
      <c r="LCA74" s="180"/>
      <c r="LCB74" s="180"/>
      <c r="LCC74" s="180"/>
      <c r="LCD74" s="180"/>
      <c r="LCE74" s="180"/>
      <c r="LCF74" s="180"/>
      <c r="LCG74" s="180"/>
      <c r="LCH74" s="180"/>
      <c r="LCI74" s="180"/>
      <c r="LCJ74" s="180"/>
      <c r="LCK74" s="180"/>
      <c r="LCL74" s="180"/>
      <c r="LCM74" s="180"/>
      <c r="LCN74" s="180"/>
      <c r="LCO74" s="180"/>
      <c r="LCP74" s="180"/>
      <c r="LCQ74" s="180"/>
      <c r="LCR74" s="180"/>
      <c r="LCS74" s="180"/>
      <c r="LCT74" s="180"/>
      <c r="LCU74" s="180"/>
      <c r="LCV74" s="180"/>
      <c r="LCW74" s="180"/>
      <c r="LCX74" s="180"/>
      <c r="LCY74" s="180"/>
      <c r="LCZ74" s="180"/>
      <c r="LDA74" s="180"/>
      <c r="LDB74" s="180"/>
      <c r="LDC74" s="180"/>
      <c r="LDD74" s="180"/>
      <c r="LDE74" s="180"/>
      <c r="LDF74" s="180"/>
      <c r="LDG74" s="180"/>
      <c r="LDH74" s="180"/>
      <c r="LDI74" s="180"/>
      <c r="LDJ74" s="180"/>
      <c r="LDK74" s="180"/>
      <c r="LDL74" s="180"/>
      <c r="LDM74" s="180"/>
      <c r="LDN74" s="180"/>
      <c r="LDO74" s="180"/>
      <c r="LDP74" s="180"/>
      <c r="LDQ74" s="180"/>
      <c r="LDR74" s="180"/>
      <c r="LDS74" s="180"/>
      <c r="LDT74" s="180"/>
      <c r="LDU74" s="180"/>
      <c r="LDV74" s="180"/>
      <c r="LDW74" s="180"/>
      <c r="LDX74" s="180"/>
      <c r="LDY74" s="180"/>
      <c r="LDZ74" s="180"/>
      <c r="LEA74" s="180"/>
      <c r="LEB74" s="180"/>
      <c r="LEC74" s="180"/>
      <c r="LED74" s="180"/>
      <c r="LEE74" s="180"/>
      <c r="LEF74" s="180"/>
      <c r="LEG74" s="180"/>
      <c r="LEH74" s="180"/>
      <c r="LEI74" s="180"/>
      <c r="LEJ74" s="180"/>
      <c r="LEK74" s="180"/>
      <c r="LEL74" s="180"/>
      <c r="LEM74" s="180"/>
      <c r="LEN74" s="180"/>
      <c r="LEO74" s="180"/>
      <c r="LEP74" s="180"/>
      <c r="LEQ74" s="180"/>
      <c r="LER74" s="180"/>
      <c r="LES74" s="180"/>
      <c r="LET74" s="180"/>
      <c r="LEU74" s="180"/>
      <c r="LEV74" s="180"/>
      <c r="LEW74" s="180"/>
      <c r="LEX74" s="180"/>
      <c r="LEY74" s="180"/>
      <c r="LEZ74" s="180"/>
      <c r="LFA74" s="180"/>
      <c r="LFB74" s="180"/>
      <c r="LFC74" s="180"/>
      <c r="LFD74" s="180"/>
      <c r="LFE74" s="180"/>
      <c r="LFF74" s="180"/>
      <c r="LFG74" s="180"/>
      <c r="LFH74" s="180"/>
      <c r="LFI74" s="180"/>
      <c r="LFJ74" s="180"/>
      <c r="LFK74" s="180"/>
      <c r="LFL74" s="180"/>
      <c r="LFM74" s="180"/>
      <c r="LFN74" s="180"/>
      <c r="LFO74" s="180"/>
      <c r="LFP74" s="180"/>
      <c r="LFQ74" s="180"/>
      <c r="LFR74" s="180"/>
      <c r="LFS74" s="180"/>
      <c r="LFT74" s="180"/>
      <c r="LFU74" s="180"/>
      <c r="LFV74" s="180"/>
      <c r="LFW74" s="180"/>
      <c r="LFX74" s="180"/>
      <c r="LFY74" s="180"/>
      <c r="LFZ74" s="180"/>
      <c r="LGA74" s="180"/>
      <c r="LGB74" s="180"/>
      <c r="LGC74" s="180"/>
      <c r="LGD74" s="180"/>
      <c r="LGE74" s="180"/>
      <c r="LGF74" s="180"/>
      <c r="LGG74" s="180"/>
      <c r="LGH74" s="180"/>
      <c r="LGI74" s="180"/>
      <c r="LGJ74" s="180"/>
      <c r="LGK74" s="180"/>
      <c r="LGL74" s="180"/>
      <c r="LGM74" s="180"/>
      <c r="LGN74" s="180"/>
      <c r="LGO74" s="180"/>
      <c r="LGP74" s="180"/>
      <c r="LGQ74" s="180"/>
      <c r="LGR74" s="180"/>
      <c r="LGS74" s="180"/>
      <c r="LGT74" s="180"/>
      <c r="LGU74" s="180"/>
      <c r="LGV74" s="180"/>
      <c r="LGW74" s="180"/>
      <c r="LGX74" s="180"/>
      <c r="LGY74" s="180"/>
      <c r="LGZ74" s="180"/>
      <c r="LHA74" s="180"/>
      <c r="LHB74" s="180"/>
      <c r="LHC74" s="180"/>
      <c r="LHD74" s="180"/>
      <c r="LHE74" s="180"/>
      <c r="LHF74" s="180"/>
      <c r="LHG74" s="180"/>
      <c r="LHH74" s="180"/>
      <c r="LHI74" s="180"/>
      <c r="LHJ74" s="180"/>
      <c r="LHK74" s="180"/>
      <c r="LHL74" s="180"/>
      <c r="LHM74" s="180"/>
      <c r="LHN74" s="180"/>
      <c r="LHO74" s="180"/>
      <c r="LHP74" s="180"/>
      <c r="LHQ74" s="180"/>
      <c r="LHR74" s="180"/>
      <c r="LHS74" s="180"/>
      <c r="LHT74" s="180"/>
      <c r="LHU74" s="180"/>
      <c r="LHV74" s="180"/>
      <c r="LHW74" s="180"/>
      <c r="LHX74" s="180"/>
      <c r="LHY74" s="180"/>
      <c r="LHZ74" s="180"/>
      <c r="LIA74" s="180"/>
      <c r="LIB74" s="180"/>
      <c r="LIC74" s="180"/>
      <c r="LID74" s="180"/>
      <c r="LIE74" s="180"/>
      <c r="LIF74" s="180"/>
      <c r="LIG74" s="180"/>
      <c r="LIH74" s="180"/>
      <c r="LII74" s="180"/>
      <c r="LIJ74" s="180"/>
      <c r="LIK74" s="180"/>
      <c r="LIL74" s="180"/>
      <c r="LIM74" s="180"/>
      <c r="LIN74" s="180"/>
      <c r="LIO74" s="180"/>
      <c r="LIP74" s="180"/>
      <c r="LIQ74" s="180"/>
      <c r="LIR74" s="180"/>
      <c r="LIS74" s="180"/>
      <c r="LIT74" s="180"/>
      <c r="LIU74" s="180"/>
      <c r="LIV74" s="180"/>
      <c r="LIW74" s="180"/>
      <c r="LIX74" s="180"/>
      <c r="LIY74" s="180"/>
      <c r="LIZ74" s="180"/>
      <c r="LJA74" s="180"/>
      <c r="LJB74" s="180"/>
      <c r="LJC74" s="180"/>
      <c r="LJD74" s="180"/>
      <c r="LJE74" s="180"/>
      <c r="LJF74" s="180"/>
      <c r="LJG74" s="180"/>
      <c r="LJH74" s="180"/>
      <c r="LJI74" s="180"/>
      <c r="LJJ74" s="180"/>
      <c r="LJK74" s="180"/>
      <c r="LJL74" s="180"/>
      <c r="LJM74" s="180"/>
      <c r="LJN74" s="180"/>
      <c r="LJO74" s="180"/>
      <c r="LJP74" s="180"/>
      <c r="LJQ74" s="180"/>
      <c r="LJR74" s="180"/>
      <c r="LJS74" s="180"/>
      <c r="LJT74" s="180"/>
      <c r="LJU74" s="180"/>
      <c r="LJV74" s="180"/>
      <c r="LJW74" s="180"/>
      <c r="LJX74" s="180"/>
      <c r="LJY74" s="180"/>
      <c r="LJZ74" s="180"/>
      <c r="LKA74" s="180"/>
      <c r="LKB74" s="180"/>
      <c r="LKC74" s="180"/>
      <c r="LKD74" s="180"/>
      <c r="LKE74" s="180"/>
      <c r="LKF74" s="180"/>
      <c r="LKG74" s="180"/>
      <c r="LKH74" s="180"/>
      <c r="LKI74" s="180"/>
      <c r="LKJ74" s="180"/>
      <c r="LKK74" s="180"/>
      <c r="LKL74" s="180"/>
      <c r="LKM74" s="180"/>
      <c r="LKN74" s="180"/>
      <c r="LKO74" s="180"/>
      <c r="LKP74" s="180"/>
      <c r="LKQ74" s="180"/>
      <c r="LKR74" s="180"/>
      <c r="LKS74" s="180"/>
      <c r="LKT74" s="180"/>
      <c r="LKU74" s="180"/>
      <c r="LKV74" s="180"/>
      <c r="LKW74" s="180"/>
      <c r="LKX74" s="180"/>
      <c r="LKY74" s="180"/>
      <c r="LKZ74" s="180"/>
      <c r="LLA74" s="180"/>
      <c r="LLB74" s="180"/>
      <c r="LLC74" s="180"/>
      <c r="LLD74" s="180"/>
      <c r="LLE74" s="180"/>
      <c r="LLF74" s="180"/>
      <c r="LLG74" s="180"/>
      <c r="LLH74" s="180"/>
      <c r="LLI74" s="180"/>
      <c r="LLJ74" s="180"/>
      <c r="LLK74" s="180"/>
      <c r="LLL74" s="180"/>
      <c r="LLM74" s="180"/>
      <c r="LLN74" s="180"/>
      <c r="LLO74" s="180"/>
      <c r="LLP74" s="180"/>
      <c r="LLQ74" s="180"/>
      <c r="LLR74" s="180"/>
      <c r="LLS74" s="180"/>
      <c r="LLT74" s="180"/>
      <c r="LLU74" s="180"/>
      <c r="LLV74" s="180"/>
      <c r="LLW74" s="180"/>
      <c r="LLX74" s="180"/>
      <c r="LLY74" s="180"/>
      <c r="LLZ74" s="180"/>
      <c r="LMA74" s="180"/>
      <c r="LMB74" s="180"/>
      <c r="LMC74" s="180"/>
      <c r="LMD74" s="180"/>
      <c r="LME74" s="180"/>
      <c r="LMF74" s="180"/>
      <c r="LMG74" s="180"/>
      <c r="LMH74" s="180"/>
      <c r="LMI74" s="180"/>
      <c r="LMJ74" s="180"/>
      <c r="LMK74" s="180"/>
      <c r="LML74" s="180"/>
      <c r="LMM74" s="180"/>
      <c r="LMN74" s="180"/>
      <c r="LMO74" s="180"/>
      <c r="LMP74" s="180"/>
      <c r="LMQ74" s="180"/>
      <c r="LMR74" s="180"/>
      <c r="LMS74" s="180"/>
      <c r="LMT74" s="180"/>
      <c r="LMU74" s="180"/>
      <c r="LMV74" s="180"/>
      <c r="LMW74" s="180"/>
      <c r="LMX74" s="180"/>
      <c r="LMY74" s="180"/>
      <c r="LMZ74" s="180"/>
      <c r="LNA74" s="180"/>
      <c r="LNB74" s="180"/>
      <c r="LNC74" s="180"/>
      <c r="LND74" s="180"/>
      <c r="LNE74" s="180"/>
      <c r="LNF74" s="180"/>
      <c r="LNG74" s="180"/>
      <c r="LNH74" s="180"/>
      <c r="LNI74" s="180"/>
      <c r="LNJ74" s="180"/>
      <c r="LNK74" s="180"/>
      <c r="LNL74" s="180"/>
      <c r="LNM74" s="180"/>
      <c r="LNN74" s="180"/>
      <c r="LNO74" s="180"/>
      <c r="LNP74" s="180"/>
      <c r="LNQ74" s="180"/>
      <c r="LNR74" s="180"/>
      <c r="LNS74" s="180"/>
      <c r="LNT74" s="180"/>
      <c r="LNU74" s="180"/>
      <c r="LNV74" s="180"/>
      <c r="LNW74" s="180"/>
      <c r="LNX74" s="180"/>
      <c r="LNY74" s="180"/>
      <c r="LNZ74" s="180"/>
      <c r="LOA74" s="180"/>
      <c r="LOB74" s="180"/>
      <c r="LOC74" s="180"/>
      <c r="LOD74" s="180"/>
      <c r="LOE74" s="180"/>
      <c r="LOF74" s="180"/>
      <c r="LOG74" s="180"/>
      <c r="LOH74" s="180"/>
      <c r="LOI74" s="180"/>
      <c r="LOJ74" s="180"/>
      <c r="LOK74" s="180"/>
      <c r="LOL74" s="180"/>
      <c r="LOM74" s="180"/>
      <c r="LON74" s="180"/>
      <c r="LOO74" s="180"/>
      <c r="LOP74" s="180"/>
      <c r="LOQ74" s="180"/>
      <c r="LOR74" s="180"/>
      <c r="LOS74" s="180"/>
      <c r="LOT74" s="180"/>
      <c r="LOU74" s="180"/>
      <c r="LOV74" s="180"/>
      <c r="LOW74" s="180"/>
      <c r="LOX74" s="180"/>
      <c r="LOY74" s="180"/>
      <c r="LOZ74" s="180"/>
      <c r="LPA74" s="180"/>
      <c r="LPB74" s="180"/>
      <c r="LPC74" s="180"/>
      <c r="LPD74" s="180"/>
      <c r="LPE74" s="180"/>
      <c r="LPF74" s="180"/>
      <c r="LPG74" s="180"/>
      <c r="LPH74" s="180"/>
      <c r="LPI74" s="180"/>
      <c r="LPJ74" s="180"/>
      <c r="LPK74" s="180"/>
      <c r="LPL74" s="180"/>
      <c r="LPM74" s="180"/>
      <c r="LPN74" s="180"/>
      <c r="LPO74" s="180"/>
      <c r="LPP74" s="180"/>
      <c r="LPQ74" s="180"/>
      <c r="LPR74" s="180"/>
      <c r="LPS74" s="180"/>
      <c r="LPT74" s="180"/>
      <c r="LPU74" s="180"/>
      <c r="LPV74" s="180"/>
      <c r="LPW74" s="180"/>
      <c r="LPX74" s="180"/>
      <c r="LPY74" s="180"/>
      <c r="LPZ74" s="180"/>
      <c r="LQA74" s="180"/>
      <c r="LQB74" s="180"/>
      <c r="LQC74" s="180"/>
      <c r="LQD74" s="180"/>
      <c r="LQE74" s="180"/>
      <c r="LQF74" s="180"/>
      <c r="LQG74" s="180"/>
      <c r="LQH74" s="180"/>
      <c r="LQI74" s="180"/>
      <c r="LQJ74" s="180"/>
      <c r="LQK74" s="180"/>
      <c r="LQL74" s="180"/>
      <c r="LQM74" s="180"/>
      <c r="LQN74" s="180"/>
      <c r="LQO74" s="180"/>
      <c r="LQP74" s="180"/>
      <c r="LQQ74" s="180"/>
      <c r="LQR74" s="180"/>
      <c r="LQS74" s="180"/>
      <c r="LQT74" s="180"/>
      <c r="LQU74" s="180"/>
      <c r="LQV74" s="180"/>
      <c r="LQW74" s="180"/>
      <c r="LQX74" s="180"/>
      <c r="LQY74" s="180"/>
      <c r="LQZ74" s="180"/>
      <c r="LRA74" s="180"/>
      <c r="LRB74" s="180"/>
      <c r="LRC74" s="180"/>
      <c r="LRD74" s="180"/>
      <c r="LRE74" s="180"/>
      <c r="LRF74" s="180"/>
      <c r="LRG74" s="180"/>
      <c r="LRH74" s="180"/>
      <c r="LRI74" s="180"/>
      <c r="LRJ74" s="180"/>
      <c r="LRK74" s="180"/>
      <c r="LRL74" s="180"/>
      <c r="LRM74" s="180"/>
      <c r="LRN74" s="180"/>
      <c r="LRO74" s="180"/>
      <c r="LRP74" s="180"/>
      <c r="LRQ74" s="180"/>
      <c r="LRR74" s="180"/>
      <c r="LRS74" s="180"/>
      <c r="LRT74" s="180"/>
      <c r="LRU74" s="180"/>
      <c r="LRV74" s="180"/>
      <c r="LRW74" s="180"/>
      <c r="LRX74" s="180"/>
      <c r="LRY74" s="180"/>
      <c r="LRZ74" s="180"/>
      <c r="LSA74" s="180"/>
      <c r="LSB74" s="180"/>
      <c r="LSC74" s="180"/>
      <c r="LSD74" s="180"/>
      <c r="LSE74" s="180"/>
      <c r="LSF74" s="180"/>
      <c r="LSG74" s="180"/>
      <c r="LSH74" s="180"/>
      <c r="LSI74" s="180"/>
      <c r="LSJ74" s="180"/>
      <c r="LSK74" s="180"/>
      <c r="LSL74" s="180"/>
      <c r="LSM74" s="180"/>
      <c r="LSN74" s="180"/>
      <c r="LSO74" s="180"/>
      <c r="LSP74" s="180"/>
      <c r="LSQ74" s="180"/>
      <c r="LSR74" s="180"/>
      <c r="LSS74" s="180"/>
      <c r="LST74" s="180"/>
      <c r="LSU74" s="180"/>
      <c r="LSV74" s="180"/>
      <c r="LSW74" s="180"/>
      <c r="LSX74" s="180"/>
      <c r="LSY74" s="180"/>
      <c r="LSZ74" s="180"/>
      <c r="LTA74" s="180"/>
      <c r="LTB74" s="180"/>
      <c r="LTC74" s="180"/>
      <c r="LTD74" s="180"/>
      <c r="LTE74" s="180"/>
      <c r="LTF74" s="180"/>
      <c r="LTG74" s="180"/>
      <c r="LTH74" s="180"/>
      <c r="LTI74" s="180"/>
      <c r="LTJ74" s="180"/>
      <c r="LTK74" s="180"/>
      <c r="LTL74" s="180"/>
      <c r="LTM74" s="180"/>
      <c r="LTN74" s="180"/>
      <c r="LTO74" s="180"/>
      <c r="LTP74" s="180"/>
      <c r="LTQ74" s="180"/>
      <c r="LTR74" s="180"/>
      <c r="LTS74" s="180"/>
      <c r="LTT74" s="180"/>
      <c r="LTU74" s="180"/>
      <c r="LTV74" s="180"/>
      <c r="LTW74" s="180"/>
      <c r="LTX74" s="180"/>
      <c r="LTY74" s="180"/>
      <c r="LTZ74" s="180"/>
      <c r="LUA74" s="180"/>
      <c r="LUB74" s="180"/>
      <c r="LUC74" s="180"/>
      <c r="LUD74" s="180"/>
      <c r="LUE74" s="180"/>
      <c r="LUF74" s="180"/>
      <c r="LUG74" s="180"/>
      <c r="LUH74" s="180"/>
      <c r="LUI74" s="180"/>
      <c r="LUJ74" s="180"/>
      <c r="LUK74" s="180"/>
      <c r="LUL74" s="180"/>
      <c r="LUM74" s="180"/>
      <c r="LUN74" s="180"/>
      <c r="LUO74" s="180"/>
      <c r="LUP74" s="180"/>
      <c r="LUQ74" s="180"/>
      <c r="LUR74" s="180"/>
      <c r="LUS74" s="180"/>
      <c r="LUT74" s="180"/>
      <c r="LUU74" s="180"/>
      <c r="LUV74" s="180"/>
      <c r="LUW74" s="180"/>
      <c r="LUX74" s="180"/>
      <c r="LUY74" s="180"/>
      <c r="LUZ74" s="180"/>
      <c r="LVA74" s="180"/>
      <c r="LVB74" s="180"/>
      <c r="LVC74" s="180"/>
      <c r="LVD74" s="180"/>
      <c r="LVE74" s="180"/>
      <c r="LVF74" s="180"/>
      <c r="LVG74" s="180"/>
      <c r="LVH74" s="180"/>
      <c r="LVI74" s="180"/>
      <c r="LVJ74" s="180"/>
      <c r="LVK74" s="180"/>
      <c r="LVL74" s="180"/>
      <c r="LVM74" s="180"/>
      <c r="LVN74" s="180"/>
      <c r="LVO74" s="180"/>
      <c r="LVP74" s="180"/>
      <c r="LVQ74" s="180"/>
      <c r="LVR74" s="180"/>
      <c r="LVS74" s="180"/>
      <c r="LVT74" s="180"/>
      <c r="LVU74" s="180"/>
      <c r="LVV74" s="180"/>
      <c r="LVW74" s="180"/>
      <c r="LVX74" s="180"/>
      <c r="LVY74" s="180"/>
      <c r="LVZ74" s="180"/>
      <c r="LWA74" s="180"/>
      <c r="LWB74" s="180"/>
      <c r="LWC74" s="180"/>
      <c r="LWD74" s="180"/>
      <c r="LWE74" s="180"/>
      <c r="LWF74" s="180"/>
      <c r="LWG74" s="180"/>
      <c r="LWH74" s="180"/>
      <c r="LWI74" s="180"/>
      <c r="LWJ74" s="180"/>
      <c r="LWK74" s="180"/>
      <c r="LWL74" s="180"/>
      <c r="LWM74" s="180"/>
      <c r="LWN74" s="180"/>
      <c r="LWO74" s="180"/>
      <c r="LWP74" s="180"/>
      <c r="LWQ74" s="180"/>
      <c r="LWR74" s="180"/>
      <c r="LWS74" s="180"/>
      <c r="LWT74" s="180"/>
      <c r="LWU74" s="180"/>
      <c r="LWV74" s="180"/>
      <c r="LWW74" s="180"/>
      <c r="LWX74" s="180"/>
      <c r="LWY74" s="180"/>
      <c r="LWZ74" s="180"/>
      <c r="LXA74" s="180"/>
      <c r="LXB74" s="180"/>
      <c r="LXC74" s="180"/>
      <c r="LXD74" s="180"/>
      <c r="LXE74" s="180"/>
      <c r="LXF74" s="180"/>
      <c r="LXG74" s="180"/>
      <c r="LXH74" s="180"/>
      <c r="LXI74" s="180"/>
      <c r="LXJ74" s="180"/>
      <c r="LXK74" s="180"/>
      <c r="LXL74" s="180"/>
      <c r="LXM74" s="180"/>
      <c r="LXN74" s="180"/>
      <c r="LXO74" s="180"/>
      <c r="LXP74" s="180"/>
      <c r="LXQ74" s="180"/>
      <c r="LXR74" s="180"/>
      <c r="LXS74" s="180"/>
      <c r="LXT74" s="180"/>
      <c r="LXU74" s="180"/>
      <c r="LXV74" s="180"/>
      <c r="LXW74" s="180"/>
      <c r="LXX74" s="180"/>
      <c r="LXY74" s="180"/>
      <c r="LXZ74" s="180"/>
      <c r="LYA74" s="180"/>
      <c r="LYB74" s="180"/>
      <c r="LYC74" s="180"/>
      <c r="LYD74" s="180"/>
      <c r="LYE74" s="180"/>
      <c r="LYF74" s="180"/>
      <c r="LYG74" s="180"/>
      <c r="LYH74" s="180"/>
      <c r="LYI74" s="180"/>
      <c r="LYJ74" s="180"/>
      <c r="LYK74" s="180"/>
      <c r="LYL74" s="180"/>
      <c r="LYM74" s="180"/>
      <c r="LYN74" s="180"/>
      <c r="LYO74" s="180"/>
      <c r="LYP74" s="180"/>
      <c r="LYQ74" s="180"/>
      <c r="LYR74" s="180"/>
      <c r="LYS74" s="180"/>
      <c r="LYT74" s="180"/>
      <c r="LYU74" s="180"/>
      <c r="LYV74" s="180"/>
      <c r="LYW74" s="180"/>
      <c r="LYX74" s="180"/>
      <c r="LYY74" s="180"/>
      <c r="LYZ74" s="180"/>
      <c r="LZA74" s="180"/>
      <c r="LZB74" s="180"/>
      <c r="LZC74" s="180"/>
      <c r="LZD74" s="180"/>
      <c r="LZE74" s="180"/>
      <c r="LZF74" s="180"/>
      <c r="LZG74" s="180"/>
      <c r="LZH74" s="180"/>
      <c r="LZI74" s="180"/>
      <c r="LZJ74" s="180"/>
      <c r="LZK74" s="180"/>
      <c r="LZL74" s="180"/>
      <c r="LZM74" s="180"/>
      <c r="LZN74" s="180"/>
      <c r="LZO74" s="180"/>
      <c r="LZP74" s="180"/>
      <c r="LZQ74" s="180"/>
      <c r="LZR74" s="180"/>
      <c r="LZS74" s="180"/>
      <c r="LZT74" s="180"/>
      <c r="LZU74" s="180"/>
      <c r="LZV74" s="180"/>
      <c r="LZW74" s="180"/>
      <c r="LZX74" s="180"/>
      <c r="LZY74" s="180"/>
      <c r="LZZ74" s="180"/>
      <c r="MAA74" s="180"/>
      <c r="MAB74" s="180"/>
      <c r="MAC74" s="180"/>
      <c r="MAD74" s="180"/>
      <c r="MAE74" s="180"/>
      <c r="MAF74" s="180"/>
      <c r="MAG74" s="180"/>
      <c r="MAH74" s="180"/>
      <c r="MAI74" s="180"/>
      <c r="MAJ74" s="180"/>
      <c r="MAK74" s="180"/>
      <c r="MAL74" s="180"/>
      <c r="MAM74" s="180"/>
      <c r="MAN74" s="180"/>
      <c r="MAO74" s="180"/>
      <c r="MAP74" s="180"/>
      <c r="MAQ74" s="180"/>
      <c r="MAR74" s="180"/>
      <c r="MAS74" s="180"/>
      <c r="MAT74" s="180"/>
      <c r="MAU74" s="180"/>
      <c r="MAV74" s="180"/>
      <c r="MAW74" s="180"/>
      <c r="MAX74" s="180"/>
      <c r="MAY74" s="180"/>
      <c r="MAZ74" s="180"/>
      <c r="MBA74" s="180"/>
      <c r="MBB74" s="180"/>
      <c r="MBC74" s="180"/>
      <c r="MBD74" s="180"/>
      <c r="MBE74" s="180"/>
      <c r="MBF74" s="180"/>
      <c r="MBG74" s="180"/>
      <c r="MBH74" s="180"/>
      <c r="MBI74" s="180"/>
      <c r="MBJ74" s="180"/>
      <c r="MBK74" s="180"/>
      <c r="MBL74" s="180"/>
      <c r="MBM74" s="180"/>
      <c r="MBN74" s="180"/>
      <c r="MBO74" s="180"/>
      <c r="MBP74" s="180"/>
      <c r="MBQ74" s="180"/>
      <c r="MBR74" s="180"/>
      <c r="MBS74" s="180"/>
      <c r="MBT74" s="180"/>
      <c r="MBU74" s="180"/>
      <c r="MBV74" s="180"/>
      <c r="MBW74" s="180"/>
      <c r="MBX74" s="180"/>
      <c r="MBY74" s="180"/>
      <c r="MBZ74" s="180"/>
      <c r="MCA74" s="180"/>
      <c r="MCB74" s="180"/>
      <c r="MCC74" s="180"/>
      <c r="MCD74" s="180"/>
      <c r="MCE74" s="180"/>
      <c r="MCF74" s="180"/>
      <c r="MCG74" s="180"/>
      <c r="MCH74" s="180"/>
      <c r="MCI74" s="180"/>
      <c r="MCJ74" s="180"/>
      <c r="MCK74" s="180"/>
      <c r="MCL74" s="180"/>
      <c r="MCM74" s="180"/>
      <c r="MCN74" s="180"/>
      <c r="MCO74" s="180"/>
      <c r="MCP74" s="180"/>
      <c r="MCQ74" s="180"/>
      <c r="MCR74" s="180"/>
      <c r="MCS74" s="180"/>
      <c r="MCT74" s="180"/>
      <c r="MCU74" s="180"/>
      <c r="MCV74" s="180"/>
      <c r="MCW74" s="180"/>
      <c r="MCX74" s="180"/>
      <c r="MCY74" s="180"/>
      <c r="MCZ74" s="180"/>
      <c r="MDA74" s="180"/>
      <c r="MDB74" s="180"/>
      <c r="MDC74" s="180"/>
      <c r="MDD74" s="180"/>
      <c r="MDE74" s="180"/>
      <c r="MDF74" s="180"/>
      <c r="MDG74" s="180"/>
      <c r="MDH74" s="180"/>
      <c r="MDI74" s="180"/>
      <c r="MDJ74" s="180"/>
      <c r="MDK74" s="180"/>
      <c r="MDL74" s="180"/>
      <c r="MDM74" s="180"/>
      <c r="MDN74" s="180"/>
      <c r="MDO74" s="180"/>
      <c r="MDP74" s="180"/>
      <c r="MDQ74" s="180"/>
      <c r="MDR74" s="180"/>
      <c r="MDS74" s="180"/>
      <c r="MDT74" s="180"/>
      <c r="MDU74" s="180"/>
      <c r="MDV74" s="180"/>
      <c r="MDW74" s="180"/>
      <c r="MDX74" s="180"/>
      <c r="MDY74" s="180"/>
      <c r="MDZ74" s="180"/>
      <c r="MEA74" s="180"/>
      <c r="MEB74" s="180"/>
      <c r="MEC74" s="180"/>
      <c r="MED74" s="180"/>
      <c r="MEE74" s="180"/>
      <c r="MEF74" s="180"/>
      <c r="MEG74" s="180"/>
      <c r="MEH74" s="180"/>
      <c r="MEI74" s="180"/>
      <c r="MEJ74" s="180"/>
      <c r="MEK74" s="180"/>
      <c r="MEL74" s="180"/>
      <c r="MEM74" s="180"/>
      <c r="MEN74" s="180"/>
      <c r="MEO74" s="180"/>
      <c r="MEP74" s="180"/>
      <c r="MEQ74" s="180"/>
      <c r="MER74" s="180"/>
      <c r="MES74" s="180"/>
      <c r="MET74" s="180"/>
      <c r="MEU74" s="180"/>
      <c r="MEV74" s="180"/>
      <c r="MEW74" s="180"/>
      <c r="MEX74" s="180"/>
      <c r="MEY74" s="180"/>
      <c r="MEZ74" s="180"/>
      <c r="MFA74" s="180"/>
      <c r="MFB74" s="180"/>
      <c r="MFC74" s="180"/>
      <c r="MFD74" s="180"/>
      <c r="MFE74" s="180"/>
      <c r="MFF74" s="180"/>
      <c r="MFG74" s="180"/>
      <c r="MFH74" s="180"/>
      <c r="MFI74" s="180"/>
      <c r="MFJ74" s="180"/>
      <c r="MFK74" s="180"/>
      <c r="MFL74" s="180"/>
      <c r="MFM74" s="180"/>
      <c r="MFN74" s="180"/>
      <c r="MFO74" s="180"/>
      <c r="MFP74" s="180"/>
      <c r="MFQ74" s="180"/>
      <c r="MFR74" s="180"/>
      <c r="MFS74" s="180"/>
      <c r="MFT74" s="180"/>
      <c r="MFU74" s="180"/>
      <c r="MFV74" s="180"/>
      <c r="MFW74" s="180"/>
      <c r="MFX74" s="180"/>
      <c r="MFY74" s="180"/>
      <c r="MFZ74" s="180"/>
      <c r="MGA74" s="180"/>
      <c r="MGB74" s="180"/>
      <c r="MGC74" s="180"/>
      <c r="MGD74" s="180"/>
      <c r="MGE74" s="180"/>
      <c r="MGF74" s="180"/>
      <c r="MGG74" s="180"/>
      <c r="MGH74" s="180"/>
      <c r="MGI74" s="180"/>
      <c r="MGJ74" s="180"/>
      <c r="MGK74" s="180"/>
      <c r="MGL74" s="180"/>
      <c r="MGM74" s="180"/>
      <c r="MGN74" s="180"/>
      <c r="MGO74" s="180"/>
      <c r="MGP74" s="180"/>
      <c r="MGQ74" s="180"/>
      <c r="MGR74" s="180"/>
      <c r="MGS74" s="180"/>
      <c r="MGT74" s="180"/>
      <c r="MGU74" s="180"/>
      <c r="MGV74" s="180"/>
      <c r="MGW74" s="180"/>
      <c r="MGX74" s="180"/>
      <c r="MGY74" s="180"/>
      <c r="MGZ74" s="180"/>
      <c r="MHA74" s="180"/>
      <c r="MHB74" s="180"/>
      <c r="MHC74" s="180"/>
      <c r="MHD74" s="180"/>
      <c r="MHE74" s="180"/>
      <c r="MHF74" s="180"/>
      <c r="MHG74" s="180"/>
      <c r="MHH74" s="180"/>
      <c r="MHI74" s="180"/>
      <c r="MHJ74" s="180"/>
      <c r="MHK74" s="180"/>
      <c r="MHL74" s="180"/>
      <c r="MHM74" s="180"/>
      <c r="MHN74" s="180"/>
      <c r="MHO74" s="180"/>
      <c r="MHP74" s="180"/>
      <c r="MHQ74" s="180"/>
      <c r="MHR74" s="180"/>
      <c r="MHS74" s="180"/>
      <c r="MHT74" s="180"/>
      <c r="MHU74" s="180"/>
      <c r="MHV74" s="180"/>
      <c r="MHW74" s="180"/>
      <c r="MHX74" s="180"/>
      <c r="MHY74" s="180"/>
      <c r="MHZ74" s="180"/>
      <c r="MIA74" s="180"/>
      <c r="MIB74" s="180"/>
      <c r="MIC74" s="180"/>
      <c r="MID74" s="180"/>
      <c r="MIE74" s="180"/>
      <c r="MIF74" s="180"/>
      <c r="MIG74" s="180"/>
      <c r="MIH74" s="180"/>
      <c r="MII74" s="180"/>
      <c r="MIJ74" s="180"/>
      <c r="MIK74" s="180"/>
      <c r="MIL74" s="180"/>
      <c r="MIM74" s="180"/>
      <c r="MIN74" s="180"/>
      <c r="MIO74" s="180"/>
      <c r="MIP74" s="180"/>
      <c r="MIQ74" s="180"/>
      <c r="MIR74" s="180"/>
      <c r="MIS74" s="180"/>
      <c r="MIT74" s="180"/>
      <c r="MIU74" s="180"/>
      <c r="MIV74" s="180"/>
      <c r="MIW74" s="180"/>
      <c r="MIX74" s="180"/>
      <c r="MIY74" s="180"/>
      <c r="MIZ74" s="180"/>
      <c r="MJA74" s="180"/>
      <c r="MJB74" s="180"/>
      <c r="MJC74" s="180"/>
      <c r="MJD74" s="180"/>
      <c r="MJE74" s="180"/>
      <c r="MJF74" s="180"/>
      <c r="MJG74" s="180"/>
      <c r="MJH74" s="180"/>
      <c r="MJI74" s="180"/>
      <c r="MJJ74" s="180"/>
      <c r="MJK74" s="180"/>
      <c r="MJL74" s="180"/>
      <c r="MJM74" s="180"/>
      <c r="MJN74" s="180"/>
      <c r="MJO74" s="180"/>
      <c r="MJP74" s="180"/>
      <c r="MJQ74" s="180"/>
      <c r="MJR74" s="180"/>
      <c r="MJS74" s="180"/>
      <c r="MJT74" s="180"/>
      <c r="MJU74" s="180"/>
      <c r="MJV74" s="180"/>
      <c r="MJW74" s="180"/>
      <c r="MJX74" s="180"/>
      <c r="MJY74" s="180"/>
      <c r="MJZ74" s="180"/>
      <c r="MKA74" s="180"/>
      <c r="MKB74" s="180"/>
      <c r="MKC74" s="180"/>
      <c r="MKD74" s="180"/>
      <c r="MKE74" s="180"/>
      <c r="MKF74" s="180"/>
      <c r="MKG74" s="180"/>
      <c r="MKH74" s="180"/>
      <c r="MKI74" s="180"/>
      <c r="MKJ74" s="180"/>
      <c r="MKK74" s="180"/>
      <c r="MKL74" s="180"/>
      <c r="MKM74" s="180"/>
      <c r="MKN74" s="180"/>
      <c r="MKO74" s="180"/>
      <c r="MKP74" s="180"/>
      <c r="MKQ74" s="180"/>
      <c r="MKR74" s="180"/>
      <c r="MKS74" s="180"/>
      <c r="MKT74" s="180"/>
      <c r="MKU74" s="180"/>
      <c r="MKV74" s="180"/>
      <c r="MKW74" s="180"/>
      <c r="MKX74" s="180"/>
      <c r="MKY74" s="180"/>
      <c r="MKZ74" s="180"/>
      <c r="MLA74" s="180"/>
      <c r="MLB74" s="180"/>
      <c r="MLC74" s="180"/>
      <c r="MLD74" s="180"/>
      <c r="MLE74" s="180"/>
      <c r="MLF74" s="180"/>
      <c r="MLG74" s="180"/>
      <c r="MLH74" s="180"/>
      <c r="MLI74" s="180"/>
      <c r="MLJ74" s="180"/>
      <c r="MLK74" s="180"/>
      <c r="MLL74" s="180"/>
      <c r="MLM74" s="180"/>
      <c r="MLN74" s="180"/>
      <c r="MLO74" s="180"/>
      <c r="MLP74" s="180"/>
      <c r="MLQ74" s="180"/>
      <c r="MLR74" s="180"/>
      <c r="MLS74" s="180"/>
      <c r="MLT74" s="180"/>
      <c r="MLU74" s="180"/>
      <c r="MLV74" s="180"/>
      <c r="MLW74" s="180"/>
      <c r="MLX74" s="180"/>
      <c r="MLY74" s="180"/>
      <c r="MLZ74" s="180"/>
      <c r="MMA74" s="180"/>
      <c r="MMB74" s="180"/>
      <c r="MMC74" s="180"/>
      <c r="MMD74" s="180"/>
      <c r="MME74" s="180"/>
      <c r="MMF74" s="180"/>
      <c r="MMG74" s="180"/>
      <c r="MMH74" s="180"/>
      <c r="MMI74" s="180"/>
      <c r="MMJ74" s="180"/>
      <c r="MMK74" s="180"/>
      <c r="MML74" s="180"/>
      <c r="MMM74" s="180"/>
      <c r="MMN74" s="180"/>
      <c r="MMO74" s="180"/>
      <c r="MMP74" s="180"/>
      <c r="MMQ74" s="180"/>
      <c r="MMR74" s="180"/>
      <c r="MMS74" s="180"/>
      <c r="MMT74" s="180"/>
      <c r="MMU74" s="180"/>
      <c r="MMV74" s="180"/>
      <c r="MMW74" s="180"/>
      <c r="MMX74" s="180"/>
      <c r="MMY74" s="180"/>
      <c r="MMZ74" s="180"/>
      <c r="MNA74" s="180"/>
      <c r="MNB74" s="180"/>
      <c r="MNC74" s="180"/>
      <c r="MND74" s="180"/>
      <c r="MNE74" s="180"/>
      <c r="MNF74" s="180"/>
      <c r="MNG74" s="180"/>
      <c r="MNH74" s="180"/>
      <c r="MNI74" s="180"/>
      <c r="MNJ74" s="180"/>
      <c r="MNK74" s="180"/>
      <c r="MNL74" s="180"/>
      <c r="MNM74" s="180"/>
      <c r="MNN74" s="180"/>
      <c r="MNO74" s="180"/>
      <c r="MNP74" s="180"/>
      <c r="MNQ74" s="180"/>
      <c r="MNR74" s="180"/>
      <c r="MNS74" s="180"/>
      <c r="MNT74" s="180"/>
      <c r="MNU74" s="180"/>
      <c r="MNV74" s="180"/>
      <c r="MNW74" s="180"/>
      <c r="MNX74" s="180"/>
      <c r="MNY74" s="180"/>
      <c r="MNZ74" s="180"/>
      <c r="MOA74" s="180"/>
      <c r="MOB74" s="180"/>
      <c r="MOC74" s="180"/>
      <c r="MOD74" s="180"/>
      <c r="MOE74" s="180"/>
      <c r="MOF74" s="180"/>
      <c r="MOG74" s="180"/>
      <c r="MOH74" s="180"/>
      <c r="MOI74" s="180"/>
      <c r="MOJ74" s="180"/>
      <c r="MOK74" s="180"/>
      <c r="MOL74" s="180"/>
      <c r="MOM74" s="180"/>
      <c r="MON74" s="180"/>
      <c r="MOO74" s="180"/>
      <c r="MOP74" s="180"/>
      <c r="MOQ74" s="180"/>
      <c r="MOR74" s="180"/>
      <c r="MOS74" s="180"/>
      <c r="MOT74" s="180"/>
      <c r="MOU74" s="180"/>
      <c r="MOV74" s="180"/>
      <c r="MOW74" s="180"/>
      <c r="MOX74" s="180"/>
      <c r="MOY74" s="180"/>
      <c r="MOZ74" s="180"/>
      <c r="MPA74" s="180"/>
      <c r="MPB74" s="180"/>
      <c r="MPC74" s="180"/>
      <c r="MPD74" s="180"/>
      <c r="MPE74" s="180"/>
      <c r="MPF74" s="180"/>
      <c r="MPG74" s="180"/>
      <c r="MPH74" s="180"/>
      <c r="MPI74" s="180"/>
      <c r="MPJ74" s="180"/>
      <c r="MPK74" s="180"/>
      <c r="MPL74" s="180"/>
      <c r="MPM74" s="180"/>
      <c r="MPN74" s="180"/>
      <c r="MPO74" s="180"/>
      <c r="MPP74" s="180"/>
      <c r="MPQ74" s="180"/>
      <c r="MPR74" s="180"/>
      <c r="MPS74" s="180"/>
      <c r="MPT74" s="180"/>
      <c r="MPU74" s="180"/>
      <c r="MPV74" s="180"/>
      <c r="MPW74" s="180"/>
      <c r="MPX74" s="180"/>
      <c r="MPY74" s="180"/>
      <c r="MPZ74" s="180"/>
      <c r="MQA74" s="180"/>
      <c r="MQB74" s="180"/>
      <c r="MQC74" s="180"/>
      <c r="MQD74" s="180"/>
      <c r="MQE74" s="180"/>
      <c r="MQF74" s="180"/>
      <c r="MQG74" s="180"/>
      <c r="MQH74" s="180"/>
      <c r="MQI74" s="180"/>
      <c r="MQJ74" s="180"/>
      <c r="MQK74" s="180"/>
      <c r="MQL74" s="180"/>
      <c r="MQM74" s="180"/>
      <c r="MQN74" s="180"/>
      <c r="MQO74" s="180"/>
      <c r="MQP74" s="180"/>
      <c r="MQQ74" s="180"/>
      <c r="MQR74" s="180"/>
      <c r="MQS74" s="180"/>
      <c r="MQT74" s="180"/>
      <c r="MQU74" s="180"/>
      <c r="MQV74" s="180"/>
      <c r="MQW74" s="180"/>
      <c r="MQX74" s="180"/>
      <c r="MQY74" s="180"/>
      <c r="MQZ74" s="180"/>
      <c r="MRA74" s="180"/>
      <c r="MRB74" s="180"/>
      <c r="MRC74" s="180"/>
      <c r="MRD74" s="180"/>
      <c r="MRE74" s="180"/>
      <c r="MRF74" s="180"/>
      <c r="MRG74" s="180"/>
      <c r="MRH74" s="180"/>
      <c r="MRI74" s="180"/>
      <c r="MRJ74" s="180"/>
      <c r="MRK74" s="180"/>
      <c r="MRL74" s="180"/>
      <c r="MRM74" s="180"/>
      <c r="MRN74" s="180"/>
      <c r="MRO74" s="180"/>
      <c r="MRP74" s="180"/>
      <c r="MRQ74" s="180"/>
      <c r="MRR74" s="180"/>
      <c r="MRS74" s="180"/>
      <c r="MRT74" s="180"/>
      <c r="MRU74" s="180"/>
      <c r="MRV74" s="180"/>
      <c r="MRW74" s="180"/>
      <c r="MRX74" s="180"/>
      <c r="MRY74" s="180"/>
      <c r="MRZ74" s="180"/>
      <c r="MSA74" s="180"/>
      <c r="MSB74" s="180"/>
      <c r="MSC74" s="180"/>
      <c r="MSD74" s="180"/>
      <c r="MSE74" s="180"/>
      <c r="MSF74" s="180"/>
      <c r="MSG74" s="180"/>
      <c r="MSH74" s="180"/>
      <c r="MSI74" s="180"/>
      <c r="MSJ74" s="180"/>
      <c r="MSK74" s="180"/>
      <c r="MSL74" s="180"/>
      <c r="MSM74" s="180"/>
      <c r="MSN74" s="180"/>
      <c r="MSO74" s="180"/>
      <c r="MSP74" s="180"/>
      <c r="MSQ74" s="180"/>
      <c r="MSR74" s="180"/>
      <c r="MSS74" s="180"/>
      <c r="MST74" s="180"/>
      <c r="MSU74" s="180"/>
      <c r="MSV74" s="180"/>
      <c r="MSW74" s="180"/>
      <c r="MSX74" s="180"/>
      <c r="MSY74" s="180"/>
      <c r="MSZ74" s="180"/>
      <c r="MTA74" s="180"/>
      <c r="MTB74" s="180"/>
      <c r="MTC74" s="180"/>
      <c r="MTD74" s="180"/>
      <c r="MTE74" s="180"/>
      <c r="MTF74" s="180"/>
      <c r="MTG74" s="180"/>
      <c r="MTH74" s="180"/>
      <c r="MTI74" s="180"/>
      <c r="MTJ74" s="180"/>
      <c r="MTK74" s="180"/>
      <c r="MTL74" s="180"/>
      <c r="MTM74" s="180"/>
      <c r="MTN74" s="180"/>
      <c r="MTO74" s="180"/>
      <c r="MTP74" s="180"/>
      <c r="MTQ74" s="180"/>
      <c r="MTR74" s="180"/>
      <c r="MTS74" s="180"/>
      <c r="MTT74" s="180"/>
      <c r="MTU74" s="180"/>
      <c r="MTV74" s="180"/>
      <c r="MTW74" s="180"/>
      <c r="MTX74" s="180"/>
      <c r="MTY74" s="180"/>
      <c r="MTZ74" s="180"/>
      <c r="MUA74" s="180"/>
      <c r="MUB74" s="180"/>
      <c r="MUC74" s="180"/>
      <c r="MUD74" s="180"/>
      <c r="MUE74" s="180"/>
      <c r="MUF74" s="180"/>
      <c r="MUG74" s="180"/>
      <c r="MUH74" s="180"/>
      <c r="MUI74" s="180"/>
      <c r="MUJ74" s="180"/>
      <c r="MUK74" s="180"/>
      <c r="MUL74" s="180"/>
      <c r="MUM74" s="180"/>
      <c r="MUN74" s="180"/>
      <c r="MUO74" s="180"/>
      <c r="MUP74" s="180"/>
      <c r="MUQ74" s="180"/>
      <c r="MUR74" s="180"/>
      <c r="MUS74" s="180"/>
      <c r="MUT74" s="180"/>
      <c r="MUU74" s="180"/>
      <c r="MUV74" s="180"/>
      <c r="MUW74" s="180"/>
      <c r="MUX74" s="180"/>
      <c r="MUY74" s="180"/>
      <c r="MUZ74" s="180"/>
      <c r="MVA74" s="180"/>
      <c r="MVB74" s="180"/>
      <c r="MVC74" s="180"/>
      <c r="MVD74" s="180"/>
      <c r="MVE74" s="180"/>
      <c r="MVF74" s="180"/>
      <c r="MVG74" s="180"/>
      <c r="MVH74" s="180"/>
      <c r="MVI74" s="180"/>
      <c r="MVJ74" s="180"/>
      <c r="MVK74" s="180"/>
      <c r="MVL74" s="180"/>
      <c r="MVM74" s="180"/>
      <c r="MVN74" s="180"/>
      <c r="MVO74" s="180"/>
      <c r="MVP74" s="180"/>
      <c r="MVQ74" s="180"/>
      <c r="MVR74" s="180"/>
      <c r="MVS74" s="180"/>
      <c r="MVT74" s="180"/>
      <c r="MVU74" s="180"/>
      <c r="MVV74" s="180"/>
      <c r="MVW74" s="180"/>
      <c r="MVX74" s="180"/>
      <c r="MVY74" s="180"/>
      <c r="MVZ74" s="180"/>
      <c r="MWA74" s="180"/>
      <c r="MWB74" s="180"/>
      <c r="MWC74" s="180"/>
      <c r="MWD74" s="180"/>
      <c r="MWE74" s="180"/>
      <c r="MWF74" s="180"/>
      <c r="MWG74" s="180"/>
      <c r="MWH74" s="180"/>
      <c r="MWI74" s="180"/>
      <c r="MWJ74" s="180"/>
      <c r="MWK74" s="180"/>
      <c r="MWL74" s="180"/>
      <c r="MWM74" s="180"/>
      <c r="MWN74" s="180"/>
      <c r="MWO74" s="180"/>
      <c r="MWP74" s="180"/>
      <c r="MWQ74" s="180"/>
      <c r="MWR74" s="180"/>
      <c r="MWS74" s="180"/>
      <c r="MWT74" s="180"/>
      <c r="MWU74" s="180"/>
      <c r="MWV74" s="180"/>
      <c r="MWW74" s="180"/>
      <c r="MWX74" s="180"/>
      <c r="MWY74" s="180"/>
      <c r="MWZ74" s="180"/>
      <c r="MXA74" s="180"/>
      <c r="MXB74" s="180"/>
      <c r="MXC74" s="180"/>
      <c r="MXD74" s="180"/>
      <c r="MXE74" s="180"/>
      <c r="MXF74" s="180"/>
      <c r="MXG74" s="180"/>
      <c r="MXH74" s="180"/>
      <c r="MXI74" s="180"/>
      <c r="MXJ74" s="180"/>
      <c r="MXK74" s="180"/>
      <c r="MXL74" s="180"/>
      <c r="MXM74" s="180"/>
      <c r="MXN74" s="180"/>
      <c r="MXO74" s="180"/>
      <c r="MXP74" s="180"/>
      <c r="MXQ74" s="180"/>
      <c r="MXR74" s="180"/>
      <c r="MXS74" s="180"/>
      <c r="MXT74" s="180"/>
      <c r="MXU74" s="180"/>
      <c r="MXV74" s="180"/>
      <c r="MXW74" s="180"/>
      <c r="MXX74" s="180"/>
      <c r="MXY74" s="180"/>
      <c r="MXZ74" s="180"/>
      <c r="MYA74" s="180"/>
      <c r="MYB74" s="180"/>
      <c r="MYC74" s="180"/>
      <c r="MYD74" s="180"/>
      <c r="MYE74" s="180"/>
      <c r="MYF74" s="180"/>
      <c r="MYG74" s="180"/>
      <c r="MYH74" s="180"/>
      <c r="MYI74" s="180"/>
      <c r="MYJ74" s="180"/>
      <c r="MYK74" s="180"/>
      <c r="MYL74" s="180"/>
      <c r="MYM74" s="180"/>
      <c r="MYN74" s="180"/>
      <c r="MYO74" s="180"/>
      <c r="MYP74" s="180"/>
      <c r="MYQ74" s="180"/>
      <c r="MYR74" s="180"/>
      <c r="MYS74" s="180"/>
      <c r="MYT74" s="180"/>
      <c r="MYU74" s="180"/>
      <c r="MYV74" s="180"/>
      <c r="MYW74" s="180"/>
      <c r="MYX74" s="180"/>
      <c r="MYY74" s="180"/>
      <c r="MYZ74" s="180"/>
      <c r="MZA74" s="180"/>
      <c r="MZB74" s="180"/>
      <c r="MZC74" s="180"/>
      <c r="MZD74" s="180"/>
      <c r="MZE74" s="180"/>
      <c r="MZF74" s="180"/>
      <c r="MZG74" s="180"/>
      <c r="MZH74" s="180"/>
      <c r="MZI74" s="180"/>
      <c r="MZJ74" s="180"/>
      <c r="MZK74" s="180"/>
      <c r="MZL74" s="180"/>
      <c r="MZM74" s="180"/>
      <c r="MZN74" s="180"/>
      <c r="MZO74" s="180"/>
      <c r="MZP74" s="180"/>
      <c r="MZQ74" s="180"/>
      <c r="MZR74" s="180"/>
      <c r="MZS74" s="180"/>
      <c r="MZT74" s="180"/>
      <c r="MZU74" s="180"/>
      <c r="MZV74" s="180"/>
      <c r="MZW74" s="180"/>
      <c r="MZX74" s="180"/>
      <c r="MZY74" s="180"/>
      <c r="MZZ74" s="180"/>
      <c r="NAA74" s="180"/>
      <c r="NAB74" s="180"/>
      <c r="NAC74" s="180"/>
      <c r="NAD74" s="180"/>
      <c r="NAE74" s="180"/>
      <c r="NAF74" s="180"/>
      <c r="NAG74" s="180"/>
      <c r="NAH74" s="180"/>
      <c r="NAI74" s="180"/>
      <c r="NAJ74" s="180"/>
      <c r="NAK74" s="180"/>
      <c r="NAL74" s="180"/>
      <c r="NAM74" s="180"/>
      <c r="NAN74" s="180"/>
      <c r="NAO74" s="180"/>
      <c r="NAP74" s="180"/>
      <c r="NAQ74" s="180"/>
      <c r="NAR74" s="180"/>
      <c r="NAS74" s="180"/>
      <c r="NAT74" s="180"/>
      <c r="NAU74" s="180"/>
      <c r="NAV74" s="180"/>
      <c r="NAW74" s="180"/>
      <c r="NAX74" s="180"/>
      <c r="NAY74" s="180"/>
      <c r="NAZ74" s="180"/>
      <c r="NBA74" s="180"/>
      <c r="NBB74" s="180"/>
      <c r="NBC74" s="180"/>
      <c r="NBD74" s="180"/>
      <c r="NBE74" s="180"/>
      <c r="NBF74" s="180"/>
      <c r="NBG74" s="180"/>
      <c r="NBH74" s="180"/>
      <c r="NBI74" s="180"/>
      <c r="NBJ74" s="180"/>
      <c r="NBK74" s="180"/>
      <c r="NBL74" s="180"/>
      <c r="NBM74" s="180"/>
      <c r="NBN74" s="180"/>
      <c r="NBO74" s="180"/>
      <c r="NBP74" s="180"/>
      <c r="NBQ74" s="180"/>
      <c r="NBR74" s="180"/>
      <c r="NBS74" s="180"/>
      <c r="NBT74" s="180"/>
      <c r="NBU74" s="180"/>
      <c r="NBV74" s="180"/>
      <c r="NBW74" s="180"/>
      <c r="NBX74" s="180"/>
      <c r="NBY74" s="180"/>
      <c r="NBZ74" s="180"/>
      <c r="NCA74" s="180"/>
      <c r="NCB74" s="180"/>
      <c r="NCC74" s="180"/>
      <c r="NCD74" s="180"/>
      <c r="NCE74" s="180"/>
      <c r="NCF74" s="180"/>
      <c r="NCG74" s="180"/>
      <c r="NCH74" s="180"/>
      <c r="NCI74" s="180"/>
      <c r="NCJ74" s="180"/>
      <c r="NCK74" s="180"/>
      <c r="NCL74" s="180"/>
      <c r="NCM74" s="180"/>
      <c r="NCN74" s="180"/>
      <c r="NCO74" s="180"/>
      <c r="NCP74" s="180"/>
      <c r="NCQ74" s="180"/>
      <c r="NCR74" s="180"/>
      <c r="NCS74" s="180"/>
      <c r="NCT74" s="180"/>
      <c r="NCU74" s="180"/>
      <c r="NCV74" s="180"/>
      <c r="NCW74" s="180"/>
      <c r="NCX74" s="180"/>
      <c r="NCY74" s="180"/>
      <c r="NCZ74" s="180"/>
      <c r="NDA74" s="180"/>
      <c r="NDB74" s="180"/>
      <c r="NDC74" s="180"/>
      <c r="NDD74" s="180"/>
      <c r="NDE74" s="180"/>
      <c r="NDF74" s="180"/>
      <c r="NDG74" s="180"/>
      <c r="NDH74" s="180"/>
      <c r="NDI74" s="180"/>
      <c r="NDJ74" s="180"/>
      <c r="NDK74" s="180"/>
      <c r="NDL74" s="180"/>
      <c r="NDM74" s="180"/>
      <c r="NDN74" s="180"/>
      <c r="NDO74" s="180"/>
      <c r="NDP74" s="180"/>
      <c r="NDQ74" s="180"/>
      <c r="NDR74" s="180"/>
      <c r="NDS74" s="180"/>
      <c r="NDT74" s="180"/>
      <c r="NDU74" s="180"/>
      <c r="NDV74" s="180"/>
      <c r="NDW74" s="180"/>
      <c r="NDX74" s="180"/>
      <c r="NDY74" s="180"/>
      <c r="NDZ74" s="180"/>
      <c r="NEA74" s="180"/>
      <c r="NEB74" s="180"/>
      <c r="NEC74" s="180"/>
      <c r="NED74" s="180"/>
      <c r="NEE74" s="180"/>
      <c r="NEF74" s="180"/>
      <c r="NEG74" s="180"/>
      <c r="NEH74" s="180"/>
      <c r="NEI74" s="180"/>
      <c r="NEJ74" s="180"/>
      <c r="NEK74" s="180"/>
      <c r="NEL74" s="180"/>
      <c r="NEM74" s="180"/>
      <c r="NEN74" s="180"/>
      <c r="NEO74" s="180"/>
      <c r="NEP74" s="180"/>
      <c r="NEQ74" s="180"/>
      <c r="NER74" s="180"/>
      <c r="NES74" s="180"/>
      <c r="NET74" s="180"/>
      <c r="NEU74" s="180"/>
      <c r="NEV74" s="180"/>
      <c r="NEW74" s="180"/>
      <c r="NEX74" s="180"/>
      <c r="NEY74" s="180"/>
      <c r="NEZ74" s="180"/>
      <c r="NFA74" s="180"/>
      <c r="NFB74" s="180"/>
      <c r="NFC74" s="180"/>
      <c r="NFD74" s="180"/>
      <c r="NFE74" s="180"/>
      <c r="NFF74" s="180"/>
      <c r="NFG74" s="180"/>
      <c r="NFH74" s="180"/>
      <c r="NFI74" s="180"/>
      <c r="NFJ74" s="180"/>
      <c r="NFK74" s="180"/>
      <c r="NFL74" s="180"/>
      <c r="NFM74" s="180"/>
      <c r="NFN74" s="180"/>
      <c r="NFO74" s="180"/>
      <c r="NFP74" s="180"/>
      <c r="NFQ74" s="180"/>
      <c r="NFR74" s="180"/>
      <c r="NFS74" s="180"/>
      <c r="NFT74" s="180"/>
      <c r="NFU74" s="180"/>
      <c r="NFV74" s="180"/>
      <c r="NFW74" s="180"/>
      <c r="NFX74" s="180"/>
      <c r="NFY74" s="180"/>
      <c r="NFZ74" s="180"/>
      <c r="NGA74" s="180"/>
      <c r="NGB74" s="180"/>
      <c r="NGC74" s="180"/>
      <c r="NGD74" s="180"/>
      <c r="NGE74" s="180"/>
      <c r="NGF74" s="180"/>
      <c r="NGG74" s="180"/>
      <c r="NGH74" s="180"/>
      <c r="NGI74" s="180"/>
      <c r="NGJ74" s="180"/>
      <c r="NGK74" s="180"/>
      <c r="NGL74" s="180"/>
      <c r="NGM74" s="180"/>
      <c r="NGN74" s="180"/>
      <c r="NGO74" s="180"/>
      <c r="NGP74" s="180"/>
      <c r="NGQ74" s="180"/>
      <c r="NGR74" s="180"/>
      <c r="NGS74" s="180"/>
      <c r="NGT74" s="180"/>
      <c r="NGU74" s="180"/>
      <c r="NGV74" s="180"/>
      <c r="NGW74" s="180"/>
      <c r="NGX74" s="180"/>
      <c r="NGY74" s="180"/>
      <c r="NGZ74" s="180"/>
      <c r="NHA74" s="180"/>
      <c r="NHB74" s="180"/>
      <c r="NHC74" s="180"/>
      <c r="NHD74" s="180"/>
      <c r="NHE74" s="180"/>
      <c r="NHF74" s="180"/>
      <c r="NHG74" s="180"/>
      <c r="NHH74" s="180"/>
      <c r="NHI74" s="180"/>
      <c r="NHJ74" s="180"/>
      <c r="NHK74" s="180"/>
      <c r="NHL74" s="180"/>
      <c r="NHM74" s="180"/>
      <c r="NHN74" s="180"/>
      <c r="NHO74" s="180"/>
      <c r="NHP74" s="180"/>
      <c r="NHQ74" s="180"/>
      <c r="NHR74" s="180"/>
      <c r="NHS74" s="180"/>
      <c r="NHT74" s="180"/>
      <c r="NHU74" s="180"/>
      <c r="NHV74" s="180"/>
      <c r="NHW74" s="180"/>
      <c r="NHX74" s="180"/>
      <c r="NHY74" s="180"/>
      <c r="NHZ74" s="180"/>
      <c r="NIA74" s="180"/>
      <c r="NIB74" s="180"/>
      <c r="NIC74" s="180"/>
      <c r="NID74" s="180"/>
      <c r="NIE74" s="180"/>
      <c r="NIF74" s="180"/>
      <c r="NIG74" s="180"/>
      <c r="NIH74" s="180"/>
      <c r="NII74" s="180"/>
      <c r="NIJ74" s="180"/>
      <c r="NIK74" s="180"/>
      <c r="NIL74" s="180"/>
      <c r="NIM74" s="180"/>
      <c r="NIN74" s="180"/>
      <c r="NIO74" s="180"/>
      <c r="NIP74" s="180"/>
      <c r="NIQ74" s="180"/>
      <c r="NIR74" s="180"/>
      <c r="NIS74" s="180"/>
      <c r="NIT74" s="180"/>
      <c r="NIU74" s="180"/>
      <c r="NIV74" s="180"/>
      <c r="NIW74" s="180"/>
      <c r="NIX74" s="180"/>
      <c r="NIY74" s="180"/>
      <c r="NIZ74" s="180"/>
      <c r="NJA74" s="180"/>
      <c r="NJB74" s="180"/>
      <c r="NJC74" s="180"/>
      <c r="NJD74" s="180"/>
      <c r="NJE74" s="180"/>
      <c r="NJF74" s="180"/>
      <c r="NJG74" s="180"/>
      <c r="NJH74" s="180"/>
      <c r="NJI74" s="180"/>
      <c r="NJJ74" s="180"/>
      <c r="NJK74" s="180"/>
      <c r="NJL74" s="180"/>
      <c r="NJM74" s="180"/>
      <c r="NJN74" s="180"/>
      <c r="NJO74" s="180"/>
      <c r="NJP74" s="180"/>
      <c r="NJQ74" s="180"/>
      <c r="NJR74" s="180"/>
      <c r="NJS74" s="180"/>
      <c r="NJT74" s="180"/>
      <c r="NJU74" s="180"/>
      <c r="NJV74" s="180"/>
      <c r="NJW74" s="180"/>
      <c r="NJX74" s="180"/>
      <c r="NJY74" s="180"/>
      <c r="NJZ74" s="180"/>
      <c r="NKA74" s="180"/>
      <c r="NKB74" s="180"/>
      <c r="NKC74" s="180"/>
      <c r="NKD74" s="180"/>
      <c r="NKE74" s="180"/>
      <c r="NKF74" s="180"/>
      <c r="NKG74" s="180"/>
      <c r="NKH74" s="180"/>
      <c r="NKI74" s="180"/>
      <c r="NKJ74" s="180"/>
      <c r="NKK74" s="180"/>
      <c r="NKL74" s="180"/>
      <c r="NKM74" s="180"/>
      <c r="NKN74" s="180"/>
      <c r="NKO74" s="180"/>
      <c r="NKP74" s="180"/>
      <c r="NKQ74" s="180"/>
      <c r="NKR74" s="180"/>
      <c r="NKS74" s="180"/>
      <c r="NKT74" s="180"/>
      <c r="NKU74" s="180"/>
      <c r="NKV74" s="180"/>
      <c r="NKW74" s="180"/>
      <c r="NKX74" s="180"/>
      <c r="NKY74" s="180"/>
      <c r="NKZ74" s="180"/>
      <c r="NLA74" s="180"/>
      <c r="NLB74" s="180"/>
      <c r="NLC74" s="180"/>
      <c r="NLD74" s="180"/>
      <c r="NLE74" s="180"/>
      <c r="NLF74" s="180"/>
      <c r="NLG74" s="180"/>
      <c r="NLH74" s="180"/>
      <c r="NLI74" s="180"/>
      <c r="NLJ74" s="180"/>
      <c r="NLK74" s="180"/>
      <c r="NLL74" s="180"/>
      <c r="NLM74" s="180"/>
      <c r="NLN74" s="180"/>
      <c r="NLO74" s="180"/>
      <c r="NLP74" s="180"/>
      <c r="NLQ74" s="180"/>
      <c r="NLR74" s="180"/>
      <c r="NLS74" s="180"/>
      <c r="NLT74" s="180"/>
      <c r="NLU74" s="180"/>
      <c r="NLV74" s="180"/>
      <c r="NLW74" s="180"/>
      <c r="NLX74" s="180"/>
      <c r="NLY74" s="180"/>
      <c r="NLZ74" s="180"/>
      <c r="NMA74" s="180"/>
      <c r="NMB74" s="180"/>
      <c r="NMC74" s="180"/>
      <c r="NMD74" s="180"/>
      <c r="NME74" s="180"/>
      <c r="NMF74" s="180"/>
      <c r="NMG74" s="180"/>
      <c r="NMH74" s="180"/>
      <c r="NMI74" s="180"/>
      <c r="NMJ74" s="180"/>
      <c r="NMK74" s="180"/>
      <c r="NML74" s="180"/>
      <c r="NMM74" s="180"/>
      <c r="NMN74" s="180"/>
      <c r="NMO74" s="180"/>
      <c r="NMP74" s="180"/>
      <c r="NMQ74" s="180"/>
      <c r="NMR74" s="180"/>
      <c r="NMS74" s="180"/>
      <c r="NMT74" s="180"/>
      <c r="NMU74" s="180"/>
      <c r="NMV74" s="180"/>
      <c r="NMW74" s="180"/>
      <c r="NMX74" s="180"/>
      <c r="NMY74" s="180"/>
      <c r="NMZ74" s="180"/>
      <c r="NNA74" s="180"/>
      <c r="NNB74" s="180"/>
      <c r="NNC74" s="180"/>
      <c r="NND74" s="180"/>
      <c r="NNE74" s="180"/>
      <c r="NNF74" s="180"/>
      <c r="NNG74" s="180"/>
      <c r="NNH74" s="180"/>
      <c r="NNI74" s="180"/>
      <c r="NNJ74" s="180"/>
      <c r="NNK74" s="180"/>
      <c r="NNL74" s="180"/>
      <c r="NNM74" s="180"/>
      <c r="NNN74" s="180"/>
      <c r="NNO74" s="180"/>
      <c r="NNP74" s="180"/>
      <c r="NNQ74" s="180"/>
      <c r="NNR74" s="180"/>
      <c r="NNS74" s="180"/>
      <c r="NNT74" s="180"/>
      <c r="NNU74" s="180"/>
      <c r="NNV74" s="180"/>
      <c r="NNW74" s="180"/>
      <c r="NNX74" s="180"/>
      <c r="NNY74" s="180"/>
      <c r="NNZ74" s="180"/>
      <c r="NOA74" s="180"/>
      <c r="NOB74" s="180"/>
      <c r="NOC74" s="180"/>
      <c r="NOD74" s="180"/>
      <c r="NOE74" s="180"/>
      <c r="NOF74" s="180"/>
      <c r="NOG74" s="180"/>
      <c r="NOH74" s="180"/>
      <c r="NOI74" s="180"/>
      <c r="NOJ74" s="180"/>
      <c r="NOK74" s="180"/>
      <c r="NOL74" s="180"/>
      <c r="NOM74" s="180"/>
      <c r="NON74" s="180"/>
      <c r="NOO74" s="180"/>
      <c r="NOP74" s="180"/>
      <c r="NOQ74" s="180"/>
      <c r="NOR74" s="180"/>
      <c r="NOS74" s="180"/>
      <c r="NOT74" s="180"/>
      <c r="NOU74" s="180"/>
      <c r="NOV74" s="180"/>
      <c r="NOW74" s="180"/>
      <c r="NOX74" s="180"/>
      <c r="NOY74" s="180"/>
      <c r="NOZ74" s="180"/>
      <c r="NPA74" s="180"/>
      <c r="NPB74" s="180"/>
      <c r="NPC74" s="180"/>
      <c r="NPD74" s="180"/>
      <c r="NPE74" s="180"/>
      <c r="NPF74" s="180"/>
      <c r="NPG74" s="180"/>
      <c r="NPH74" s="180"/>
      <c r="NPI74" s="180"/>
      <c r="NPJ74" s="180"/>
      <c r="NPK74" s="180"/>
      <c r="NPL74" s="180"/>
      <c r="NPM74" s="180"/>
      <c r="NPN74" s="180"/>
      <c r="NPO74" s="180"/>
      <c r="NPP74" s="180"/>
      <c r="NPQ74" s="180"/>
      <c r="NPR74" s="180"/>
      <c r="NPS74" s="180"/>
      <c r="NPT74" s="180"/>
      <c r="NPU74" s="180"/>
      <c r="NPV74" s="180"/>
      <c r="NPW74" s="180"/>
      <c r="NPX74" s="180"/>
      <c r="NPY74" s="180"/>
      <c r="NPZ74" s="180"/>
      <c r="NQA74" s="180"/>
      <c r="NQB74" s="180"/>
      <c r="NQC74" s="180"/>
      <c r="NQD74" s="180"/>
      <c r="NQE74" s="180"/>
      <c r="NQF74" s="180"/>
      <c r="NQG74" s="180"/>
      <c r="NQH74" s="180"/>
      <c r="NQI74" s="180"/>
      <c r="NQJ74" s="180"/>
      <c r="NQK74" s="180"/>
      <c r="NQL74" s="180"/>
      <c r="NQM74" s="180"/>
      <c r="NQN74" s="180"/>
      <c r="NQO74" s="180"/>
      <c r="NQP74" s="180"/>
      <c r="NQQ74" s="180"/>
      <c r="NQR74" s="180"/>
      <c r="NQS74" s="180"/>
      <c r="NQT74" s="180"/>
      <c r="NQU74" s="180"/>
      <c r="NQV74" s="180"/>
      <c r="NQW74" s="180"/>
      <c r="NQX74" s="180"/>
      <c r="NQY74" s="180"/>
      <c r="NQZ74" s="180"/>
      <c r="NRA74" s="180"/>
      <c r="NRB74" s="180"/>
      <c r="NRC74" s="180"/>
      <c r="NRD74" s="180"/>
      <c r="NRE74" s="180"/>
      <c r="NRF74" s="180"/>
      <c r="NRG74" s="180"/>
      <c r="NRH74" s="180"/>
      <c r="NRI74" s="180"/>
      <c r="NRJ74" s="180"/>
      <c r="NRK74" s="180"/>
      <c r="NRL74" s="180"/>
      <c r="NRM74" s="180"/>
      <c r="NRN74" s="180"/>
      <c r="NRO74" s="180"/>
      <c r="NRP74" s="180"/>
      <c r="NRQ74" s="180"/>
      <c r="NRR74" s="180"/>
      <c r="NRS74" s="180"/>
      <c r="NRT74" s="180"/>
      <c r="NRU74" s="180"/>
      <c r="NRV74" s="180"/>
      <c r="NRW74" s="180"/>
      <c r="NRX74" s="180"/>
      <c r="NRY74" s="180"/>
      <c r="NRZ74" s="180"/>
      <c r="NSA74" s="180"/>
      <c r="NSB74" s="180"/>
      <c r="NSC74" s="180"/>
      <c r="NSD74" s="180"/>
      <c r="NSE74" s="180"/>
      <c r="NSF74" s="180"/>
      <c r="NSG74" s="180"/>
      <c r="NSH74" s="180"/>
      <c r="NSI74" s="180"/>
      <c r="NSJ74" s="180"/>
      <c r="NSK74" s="180"/>
      <c r="NSL74" s="180"/>
      <c r="NSM74" s="180"/>
      <c r="NSN74" s="180"/>
      <c r="NSO74" s="180"/>
      <c r="NSP74" s="180"/>
      <c r="NSQ74" s="180"/>
      <c r="NSR74" s="180"/>
      <c r="NSS74" s="180"/>
      <c r="NST74" s="180"/>
      <c r="NSU74" s="180"/>
      <c r="NSV74" s="180"/>
      <c r="NSW74" s="180"/>
      <c r="NSX74" s="180"/>
      <c r="NSY74" s="180"/>
      <c r="NSZ74" s="180"/>
      <c r="NTA74" s="180"/>
      <c r="NTB74" s="180"/>
      <c r="NTC74" s="180"/>
      <c r="NTD74" s="180"/>
      <c r="NTE74" s="180"/>
      <c r="NTF74" s="180"/>
      <c r="NTG74" s="180"/>
      <c r="NTH74" s="180"/>
      <c r="NTI74" s="180"/>
      <c r="NTJ74" s="180"/>
      <c r="NTK74" s="180"/>
      <c r="NTL74" s="180"/>
      <c r="NTM74" s="180"/>
      <c r="NTN74" s="180"/>
      <c r="NTO74" s="180"/>
      <c r="NTP74" s="180"/>
      <c r="NTQ74" s="180"/>
      <c r="NTR74" s="180"/>
      <c r="NTS74" s="180"/>
      <c r="NTT74" s="180"/>
      <c r="NTU74" s="180"/>
      <c r="NTV74" s="180"/>
      <c r="NTW74" s="180"/>
      <c r="NTX74" s="180"/>
      <c r="NTY74" s="180"/>
      <c r="NTZ74" s="180"/>
      <c r="NUA74" s="180"/>
      <c r="NUB74" s="180"/>
      <c r="NUC74" s="180"/>
      <c r="NUD74" s="180"/>
      <c r="NUE74" s="180"/>
      <c r="NUF74" s="180"/>
      <c r="NUG74" s="180"/>
      <c r="NUH74" s="180"/>
      <c r="NUI74" s="180"/>
      <c r="NUJ74" s="180"/>
      <c r="NUK74" s="180"/>
      <c r="NUL74" s="180"/>
      <c r="NUM74" s="180"/>
      <c r="NUN74" s="180"/>
      <c r="NUO74" s="180"/>
      <c r="NUP74" s="180"/>
      <c r="NUQ74" s="180"/>
      <c r="NUR74" s="180"/>
      <c r="NUS74" s="180"/>
      <c r="NUT74" s="180"/>
      <c r="NUU74" s="180"/>
      <c r="NUV74" s="180"/>
      <c r="NUW74" s="180"/>
      <c r="NUX74" s="180"/>
      <c r="NUY74" s="180"/>
      <c r="NUZ74" s="180"/>
      <c r="NVA74" s="180"/>
      <c r="NVB74" s="180"/>
      <c r="NVC74" s="180"/>
      <c r="NVD74" s="180"/>
      <c r="NVE74" s="180"/>
      <c r="NVF74" s="180"/>
      <c r="NVG74" s="180"/>
      <c r="NVH74" s="180"/>
      <c r="NVI74" s="180"/>
      <c r="NVJ74" s="180"/>
      <c r="NVK74" s="180"/>
      <c r="NVL74" s="180"/>
      <c r="NVM74" s="180"/>
      <c r="NVN74" s="180"/>
      <c r="NVO74" s="180"/>
      <c r="NVP74" s="180"/>
      <c r="NVQ74" s="180"/>
      <c r="NVR74" s="180"/>
      <c r="NVS74" s="180"/>
      <c r="NVT74" s="180"/>
      <c r="NVU74" s="180"/>
      <c r="NVV74" s="180"/>
      <c r="NVW74" s="180"/>
      <c r="NVX74" s="180"/>
      <c r="NVY74" s="180"/>
      <c r="NVZ74" s="180"/>
      <c r="NWA74" s="180"/>
      <c r="NWB74" s="180"/>
      <c r="NWC74" s="180"/>
      <c r="NWD74" s="180"/>
      <c r="NWE74" s="180"/>
      <c r="NWF74" s="180"/>
      <c r="NWG74" s="180"/>
      <c r="NWH74" s="180"/>
      <c r="NWI74" s="180"/>
      <c r="NWJ74" s="180"/>
      <c r="NWK74" s="180"/>
      <c r="NWL74" s="180"/>
      <c r="NWM74" s="180"/>
      <c r="NWN74" s="180"/>
      <c r="NWO74" s="180"/>
      <c r="NWP74" s="180"/>
      <c r="NWQ74" s="180"/>
      <c r="NWR74" s="180"/>
      <c r="NWS74" s="180"/>
      <c r="NWT74" s="180"/>
      <c r="NWU74" s="180"/>
      <c r="NWV74" s="180"/>
      <c r="NWW74" s="180"/>
      <c r="NWX74" s="180"/>
      <c r="NWY74" s="180"/>
      <c r="NWZ74" s="180"/>
      <c r="NXA74" s="180"/>
      <c r="NXB74" s="180"/>
      <c r="NXC74" s="180"/>
      <c r="NXD74" s="180"/>
      <c r="NXE74" s="180"/>
      <c r="NXF74" s="180"/>
      <c r="NXG74" s="180"/>
      <c r="NXH74" s="180"/>
      <c r="NXI74" s="180"/>
      <c r="NXJ74" s="180"/>
      <c r="NXK74" s="180"/>
      <c r="NXL74" s="180"/>
      <c r="NXM74" s="180"/>
      <c r="NXN74" s="180"/>
      <c r="NXO74" s="180"/>
      <c r="NXP74" s="180"/>
      <c r="NXQ74" s="180"/>
      <c r="NXR74" s="180"/>
      <c r="NXS74" s="180"/>
      <c r="NXT74" s="180"/>
      <c r="NXU74" s="180"/>
      <c r="NXV74" s="180"/>
      <c r="NXW74" s="180"/>
      <c r="NXX74" s="180"/>
      <c r="NXY74" s="180"/>
      <c r="NXZ74" s="180"/>
      <c r="NYA74" s="180"/>
      <c r="NYB74" s="180"/>
      <c r="NYC74" s="180"/>
      <c r="NYD74" s="180"/>
      <c r="NYE74" s="180"/>
      <c r="NYF74" s="180"/>
      <c r="NYG74" s="180"/>
      <c r="NYH74" s="180"/>
      <c r="NYI74" s="180"/>
      <c r="NYJ74" s="180"/>
      <c r="NYK74" s="180"/>
      <c r="NYL74" s="180"/>
      <c r="NYM74" s="180"/>
      <c r="NYN74" s="180"/>
      <c r="NYO74" s="180"/>
      <c r="NYP74" s="180"/>
      <c r="NYQ74" s="180"/>
      <c r="NYR74" s="180"/>
      <c r="NYS74" s="180"/>
      <c r="NYT74" s="180"/>
      <c r="NYU74" s="180"/>
      <c r="NYV74" s="180"/>
      <c r="NYW74" s="180"/>
      <c r="NYX74" s="180"/>
      <c r="NYY74" s="180"/>
      <c r="NYZ74" s="180"/>
      <c r="NZA74" s="180"/>
      <c r="NZB74" s="180"/>
      <c r="NZC74" s="180"/>
      <c r="NZD74" s="180"/>
      <c r="NZE74" s="180"/>
      <c r="NZF74" s="180"/>
      <c r="NZG74" s="180"/>
      <c r="NZH74" s="180"/>
      <c r="NZI74" s="180"/>
      <c r="NZJ74" s="180"/>
      <c r="NZK74" s="180"/>
      <c r="NZL74" s="180"/>
      <c r="NZM74" s="180"/>
      <c r="NZN74" s="180"/>
      <c r="NZO74" s="180"/>
      <c r="NZP74" s="180"/>
      <c r="NZQ74" s="180"/>
      <c r="NZR74" s="180"/>
      <c r="NZS74" s="180"/>
      <c r="NZT74" s="180"/>
      <c r="NZU74" s="180"/>
      <c r="NZV74" s="180"/>
      <c r="NZW74" s="180"/>
      <c r="NZX74" s="180"/>
      <c r="NZY74" s="180"/>
      <c r="NZZ74" s="180"/>
      <c r="OAA74" s="180"/>
      <c r="OAB74" s="180"/>
      <c r="OAC74" s="180"/>
      <c r="OAD74" s="180"/>
      <c r="OAE74" s="180"/>
      <c r="OAF74" s="180"/>
      <c r="OAG74" s="180"/>
      <c r="OAH74" s="180"/>
      <c r="OAI74" s="180"/>
      <c r="OAJ74" s="180"/>
      <c r="OAK74" s="180"/>
      <c r="OAL74" s="180"/>
      <c r="OAM74" s="180"/>
      <c r="OAN74" s="180"/>
      <c r="OAO74" s="180"/>
      <c r="OAP74" s="180"/>
      <c r="OAQ74" s="180"/>
      <c r="OAR74" s="180"/>
      <c r="OAS74" s="180"/>
      <c r="OAT74" s="180"/>
      <c r="OAU74" s="180"/>
      <c r="OAV74" s="180"/>
      <c r="OAW74" s="180"/>
      <c r="OAX74" s="180"/>
      <c r="OAY74" s="180"/>
      <c r="OAZ74" s="180"/>
      <c r="OBA74" s="180"/>
      <c r="OBB74" s="180"/>
      <c r="OBC74" s="180"/>
      <c r="OBD74" s="180"/>
      <c r="OBE74" s="180"/>
      <c r="OBF74" s="180"/>
      <c r="OBG74" s="180"/>
      <c r="OBH74" s="180"/>
      <c r="OBI74" s="180"/>
      <c r="OBJ74" s="180"/>
      <c r="OBK74" s="180"/>
      <c r="OBL74" s="180"/>
      <c r="OBM74" s="180"/>
      <c r="OBN74" s="180"/>
      <c r="OBO74" s="180"/>
      <c r="OBP74" s="180"/>
      <c r="OBQ74" s="180"/>
      <c r="OBR74" s="180"/>
      <c r="OBS74" s="180"/>
      <c r="OBT74" s="180"/>
      <c r="OBU74" s="180"/>
      <c r="OBV74" s="180"/>
      <c r="OBW74" s="180"/>
      <c r="OBX74" s="180"/>
      <c r="OBY74" s="180"/>
      <c r="OBZ74" s="180"/>
      <c r="OCA74" s="180"/>
      <c r="OCB74" s="180"/>
      <c r="OCC74" s="180"/>
      <c r="OCD74" s="180"/>
      <c r="OCE74" s="180"/>
      <c r="OCF74" s="180"/>
      <c r="OCG74" s="180"/>
      <c r="OCH74" s="180"/>
      <c r="OCI74" s="180"/>
      <c r="OCJ74" s="180"/>
      <c r="OCK74" s="180"/>
      <c r="OCL74" s="180"/>
      <c r="OCM74" s="180"/>
      <c r="OCN74" s="180"/>
      <c r="OCO74" s="180"/>
      <c r="OCP74" s="180"/>
      <c r="OCQ74" s="180"/>
      <c r="OCR74" s="180"/>
      <c r="OCS74" s="180"/>
      <c r="OCT74" s="180"/>
      <c r="OCU74" s="180"/>
      <c r="OCV74" s="180"/>
      <c r="OCW74" s="180"/>
      <c r="OCX74" s="180"/>
      <c r="OCY74" s="180"/>
      <c r="OCZ74" s="180"/>
      <c r="ODA74" s="180"/>
      <c r="ODB74" s="180"/>
      <c r="ODC74" s="180"/>
      <c r="ODD74" s="180"/>
      <c r="ODE74" s="180"/>
      <c r="ODF74" s="180"/>
      <c r="ODG74" s="180"/>
      <c r="ODH74" s="180"/>
      <c r="ODI74" s="180"/>
      <c r="ODJ74" s="180"/>
      <c r="ODK74" s="180"/>
      <c r="ODL74" s="180"/>
      <c r="ODM74" s="180"/>
      <c r="ODN74" s="180"/>
      <c r="ODO74" s="180"/>
      <c r="ODP74" s="180"/>
      <c r="ODQ74" s="180"/>
      <c r="ODR74" s="180"/>
      <c r="ODS74" s="180"/>
      <c r="ODT74" s="180"/>
      <c r="ODU74" s="180"/>
      <c r="ODV74" s="180"/>
      <c r="ODW74" s="180"/>
      <c r="ODX74" s="180"/>
      <c r="ODY74" s="180"/>
      <c r="ODZ74" s="180"/>
      <c r="OEA74" s="180"/>
      <c r="OEB74" s="180"/>
      <c r="OEC74" s="180"/>
      <c r="OED74" s="180"/>
      <c r="OEE74" s="180"/>
      <c r="OEF74" s="180"/>
      <c r="OEG74" s="180"/>
      <c r="OEH74" s="180"/>
      <c r="OEI74" s="180"/>
      <c r="OEJ74" s="180"/>
      <c r="OEK74" s="180"/>
      <c r="OEL74" s="180"/>
      <c r="OEM74" s="180"/>
      <c r="OEN74" s="180"/>
      <c r="OEO74" s="180"/>
      <c r="OEP74" s="180"/>
      <c r="OEQ74" s="180"/>
      <c r="OER74" s="180"/>
      <c r="OES74" s="180"/>
      <c r="OET74" s="180"/>
      <c r="OEU74" s="180"/>
      <c r="OEV74" s="180"/>
      <c r="OEW74" s="180"/>
      <c r="OEX74" s="180"/>
      <c r="OEY74" s="180"/>
      <c r="OEZ74" s="180"/>
      <c r="OFA74" s="180"/>
      <c r="OFB74" s="180"/>
      <c r="OFC74" s="180"/>
      <c r="OFD74" s="180"/>
      <c r="OFE74" s="180"/>
      <c r="OFF74" s="180"/>
      <c r="OFG74" s="180"/>
      <c r="OFH74" s="180"/>
      <c r="OFI74" s="180"/>
      <c r="OFJ74" s="180"/>
      <c r="OFK74" s="180"/>
      <c r="OFL74" s="180"/>
      <c r="OFM74" s="180"/>
      <c r="OFN74" s="180"/>
      <c r="OFO74" s="180"/>
      <c r="OFP74" s="180"/>
      <c r="OFQ74" s="180"/>
      <c r="OFR74" s="180"/>
      <c r="OFS74" s="180"/>
      <c r="OFT74" s="180"/>
      <c r="OFU74" s="180"/>
      <c r="OFV74" s="180"/>
      <c r="OFW74" s="180"/>
      <c r="OFX74" s="180"/>
      <c r="OFY74" s="180"/>
      <c r="OFZ74" s="180"/>
      <c r="OGA74" s="180"/>
      <c r="OGB74" s="180"/>
      <c r="OGC74" s="180"/>
      <c r="OGD74" s="180"/>
      <c r="OGE74" s="180"/>
      <c r="OGF74" s="180"/>
      <c r="OGG74" s="180"/>
      <c r="OGH74" s="180"/>
      <c r="OGI74" s="180"/>
      <c r="OGJ74" s="180"/>
      <c r="OGK74" s="180"/>
      <c r="OGL74" s="180"/>
      <c r="OGM74" s="180"/>
      <c r="OGN74" s="180"/>
      <c r="OGO74" s="180"/>
      <c r="OGP74" s="180"/>
      <c r="OGQ74" s="180"/>
      <c r="OGR74" s="180"/>
      <c r="OGS74" s="180"/>
      <c r="OGT74" s="180"/>
      <c r="OGU74" s="180"/>
      <c r="OGV74" s="180"/>
      <c r="OGW74" s="180"/>
      <c r="OGX74" s="180"/>
      <c r="OGY74" s="180"/>
      <c r="OGZ74" s="180"/>
      <c r="OHA74" s="180"/>
      <c r="OHB74" s="180"/>
      <c r="OHC74" s="180"/>
      <c r="OHD74" s="180"/>
      <c r="OHE74" s="180"/>
      <c r="OHF74" s="180"/>
      <c r="OHG74" s="180"/>
      <c r="OHH74" s="180"/>
      <c r="OHI74" s="180"/>
      <c r="OHJ74" s="180"/>
      <c r="OHK74" s="180"/>
      <c r="OHL74" s="180"/>
      <c r="OHM74" s="180"/>
      <c r="OHN74" s="180"/>
      <c r="OHO74" s="180"/>
      <c r="OHP74" s="180"/>
      <c r="OHQ74" s="180"/>
      <c r="OHR74" s="180"/>
      <c r="OHS74" s="180"/>
      <c r="OHT74" s="180"/>
      <c r="OHU74" s="180"/>
      <c r="OHV74" s="180"/>
      <c r="OHW74" s="180"/>
      <c r="OHX74" s="180"/>
      <c r="OHY74" s="180"/>
      <c r="OHZ74" s="180"/>
      <c r="OIA74" s="180"/>
      <c r="OIB74" s="180"/>
      <c r="OIC74" s="180"/>
      <c r="OID74" s="180"/>
      <c r="OIE74" s="180"/>
      <c r="OIF74" s="180"/>
      <c r="OIG74" s="180"/>
      <c r="OIH74" s="180"/>
      <c r="OII74" s="180"/>
      <c r="OIJ74" s="180"/>
      <c r="OIK74" s="180"/>
      <c r="OIL74" s="180"/>
      <c r="OIM74" s="180"/>
      <c r="OIN74" s="180"/>
      <c r="OIO74" s="180"/>
      <c r="OIP74" s="180"/>
      <c r="OIQ74" s="180"/>
      <c r="OIR74" s="180"/>
      <c r="OIS74" s="180"/>
      <c r="OIT74" s="180"/>
      <c r="OIU74" s="180"/>
      <c r="OIV74" s="180"/>
      <c r="OIW74" s="180"/>
      <c r="OIX74" s="180"/>
      <c r="OIY74" s="180"/>
      <c r="OIZ74" s="180"/>
      <c r="OJA74" s="180"/>
      <c r="OJB74" s="180"/>
      <c r="OJC74" s="180"/>
      <c r="OJD74" s="180"/>
      <c r="OJE74" s="180"/>
      <c r="OJF74" s="180"/>
      <c r="OJG74" s="180"/>
      <c r="OJH74" s="180"/>
      <c r="OJI74" s="180"/>
      <c r="OJJ74" s="180"/>
      <c r="OJK74" s="180"/>
      <c r="OJL74" s="180"/>
      <c r="OJM74" s="180"/>
      <c r="OJN74" s="180"/>
      <c r="OJO74" s="180"/>
      <c r="OJP74" s="180"/>
      <c r="OJQ74" s="180"/>
      <c r="OJR74" s="180"/>
      <c r="OJS74" s="180"/>
      <c r="OJT74" s="180"/>
      <c r="OJU74" s="180"/>
      <c r="OJV74" s="180"/>
      <c r="OJW74" s="180"/>
      <c r="OJX74" s="180"/>
      <c r="OJY74" s="180"/>
      <c r="OJZ74" s="180"/>
      <c r="OKA74" s="180"/>
      <c r="OKB74" s="180"/>
      <c r="OKC74" s="180"/>
      <c r="OKD74" s="180"/>
      <c r="OKE74" s="180"/>
      <c r="OKF74" s="180"/>
      <c r="OKG74" s="180"/>
      <c r="OKH74" s="180"/>
      <c r="OKI74" s="180"/>
      <c r="OKJ74" s="180"/>
      <c r="OKK74" s="180"/>
      <c r="OKL74" s="180"/>
      <c r="OKM74" s="180"/>
      <c r="OKN74" s="180"/>
      <c r="OKO74" s="180"/>
      <c r="OKP74" s="180"/>
      <c r="OKQ74" s="180"/>
      <c r="OKR74" s="180"/>
      <c r="OKS74" s="180"/>
      <c r="OKT74" s="180"/>
      <c r="OKU74" s="180"/>
      <c r="OKV74" s="180"/>
      <c r="OKW74" s="180"/>
      <c r="OKX74" s="180"/>
      <c r="OKY74" s="180"/>
      <c r="OKZ74" s="180"/>
      <c r="OLA74" s="180"/>
      <c r="OLB74" s="180"/>
      <c r="OLC74" s="180"/>
      <c r="OLD74" s="180"/>
      <c r="OLE74" s="180"/>
      <c r="OLF74" s="180"/>
      <c r="OLG74" s="180"/>
      <c r="OLH74" s="180"/>
      <c r="OLI74" s="180"/>
      <c r="OLJ74" s="180"/>
      <c r="OLK74" s="180"/>
      <c r="OLL74" s="180"/>
      <c r="OLM74" s="180"/>
      <c r="OLN74" s="180"/>
      <c r="OLO74" s="180"/>
      <c r="OLP74" s="180"/>
      <c r="OLQ74" s="180"/>
      <c r="OLR74" s="180"/>
      <c r="OLS74" s="180"/>
      <c r="OLT74" s="180"/>
      <c r="OLU74" s="180"/>
      <c r="OLV74" s="180"/>
      <c r="OLW74" s="180"/>
      <c r="OLX74" s="180"/>
      <c r="OLY74" s="180"/>
      <c r="OLZ74" s="180"/>
      <c r="OMA74" s="180"/>
      <c r="OMB74" s="180"/>
      <c r="OMC74" s="180"/>
      <c r="OMD74" s="180"/>
      <c r="OME74" s="180"/>
      <c r="OMF74" s="180"/>
      <c r="OMG74" s="180"/>
      <c r="OMH74" s="180"/>
      <c r="OMI74" s="180"/>
      <c r="OMJ74" s="180"/>
      <c r="OMK74" s="180"/>
      <c r="OML74" s="180"/>
      <c r="OMM74" s="180"/>
      <c r="OMN74" s="180"/>
      <c r="OMO74" s="180"/>
      <c r="OMP74" s="180"/>
      <c r="OMQ74" s="180"/>
      <c r="OMR74" s="180"/>
      <c r="OMS74" s="180"/>
      <c r="OMT74" s="180"/>
      <c r="OMU74" s="180"/>
      <c r="OMV74" s="180"/>
      <c r="OMW74" s="180"/>
      <c r="OMX74" s="180"/>
      <c r="OMY74" s="180"/>
      <c r="OMZ74" s="180"/>
      <c r="ONA74" s="180"/>
      <c r="ONB74" s="180"/>
      <c r="ONC74" s="180"/>
      <c r="OND74" s="180"/>
      <c r="ONE74" s="180"/>
      <c r="ONF74" s="180"/>
      <c r="ONG74" s="180"/>
      <c r="ONH74" s="180"/>
      <c r="ONI74" s="180"/>
      <c r="ONJ74" s="180"/>
      <c r="ONK74" s="180"/>
      <c r="ONL74" s="180"/>
      <c r="ONM74" s="180"/>
      <c r="ONN74" s="180"/>
      <c r="ONO74" s="180"/>
      <c r="ONP74" s="180"/>
      <c r="ONQ74" s="180"/>
      <c r="ONR74" s="180"/>
      <c r="ONS74" s="180"/>
      <c r="ONT74" s="180"/>
      <c r="ONU74" s="180"/>
      <c r="ONV74" s="180"/>
      <c r="ONW74" s="180"/>
      <c r="ONX74" s="180"/>
      <c r="ONY74" s="180"/>
      <c r="ONZ74" s="180"/>
      <c r="OOA74" s="180"/>
      <c r="OOB74" s="180"/>
      <c r="OOC74" s="180"/>
      <c r="OOD74" s="180"/>
      <c r="OOE74" s="180"/>
      <c r="OOF74" s="180"/>
      <c r="OOG74" s="180"/>
      <c r="OOH74" s="180"/>
      <c r="OOI74" s="180"/>
      <c r="OOJ74" s="180"/>
      <c r="OOK74" s="180"/>
      <c r="OOL74" s="180"/>
      <c r="OOM74" s="180"/>
      <c r="OON74" s="180"/>
      <c r="OOO74" s="180"/>
      <c r="OOP74" s="180"/>
      <c r="OOQ74" s="180"/>
      <c r="OOR74" s="180"/>
      <c r="OOS74" s="180"/>
      <c r="OOT74" s="180"/>
      <c r="OOU74" s="180"/>
      <c r="OOV74" s="180"/>
      <c r="OOW74" s="180"/>
      <c r="OOX74" s="180"/>
      <c r="OOY74" s="180"/>
      <c r="OOZ74" s="180"/>
      <c r="OPA74" s="180"/>
      <c r="OPB74" s="180"/>
      <c r="OPC74" s="180"/>
      <c r="OPD74" s="180"/>
      <c r="OPE74" s="180"/>
      <c r="OPF74" s="180"/>
      <c r="OPG74" s="180"/>
      <c r="OPH74" s="180"/>
      <c r="OPI74" s="180"/>
      <c r="OPJ74" s="180"/>
      <c r="OPK74" s="180"/>
      <c r="OPL74" s="180"/>
      <c r="OPM74" s="180"/>
      <c r="OPN74" s="180"/>
      <c r="OPO74" s="180"/>
      <c r="OPP74" s="180"/>
      <c r="OPQ74" s="180"/>
      <c r="OPR74" s="180"/>
      <c r="OPS74" s="180"/>
      <c r="OPT74" s="180"/>
      <c r="OPU74" s="180"/>
      <c r="OPV74" s="180"/>
      <c r="OPW74" s="180"/>
      <c r="OPX74" s="180"/>
      <c r="OPY74" s="180"/>
      <c r="OPZ74" s="180"/>
      <c r="OQA74" s="180"/>
      <c r="OQB74" s="180"/>
      <c r="OQC74" s="180"/>
      <c r="OQD74" s="180"/>
      <c r="OQE74" s="180"/>
      <c r="OQF74" s="180"/>
      <c r="OQG74" s="180"/>
      <c r="OQH74" s="180"/>
      <c r="OQI74" s="180"/>
      <c r="OQJ74" s="180"/>
      <c r="OQK74" s="180"/>
      <c r="OQL74" s="180"/>
      <c r="OQM74" s="180"/>
      <c r="OQN74" s="180"/>
      <c r="OQO74" s="180"/>
      <c r="OQP74" s="180"/>
      <c r="OQQ74" s="180"/>
      <c r="OQR74" s="180"/>
      <c r="OQS74" s="180"/>
      <c r="OQT74" s="180"/>
      <c r="OQU74" s="180"/>
      <c r="OQV74" s="180"/>
      <c r="OQW74" s="180"/>
      <c r="OQX74" s="180"/>
      <c r="OQY74" s="180"/>
      <c r="OQZ74" s="180"/>
      <c r="ORA74" s="180"/>
      <c r="ORB74" s="180"/>
      <c r="ORC74" s="180"/>
      <c r="ORD74" s="180"/>
      <c r="ORE74" s="180"/>
      <c r="ORF74" s="180"/>
      <c r="ORG74" s="180"/>
      <c r="ORH74" s="180"/>
      <c r="ORI74" s="180"/>
      <c r="ORJ74" s="180"/>
      <c r="ORK74" s="180"/>
      <c r="ORL74" s="180"/>
      <c r="ORM74" s="180"/>
      <c r="ORN74" s="180"/>
      <c r="ORO74" s="180"/>
      <c r="ORP74" s="180"/>
      <c r="ORQ74" s="180"/>
      <c r="ORR74" s="180"/>
      <c r="ORS74" s="180"/>
      <c r="ORT74" s="180"/>
      <c r="ORU74" s="180"/>
      <c r="ORV74" s="180"/>
      <c r="ORW74" s="180"/>
      <c r="ORX74" s="180"/>
      <c r="ORY74" s="180"/>
      <c r="ORZ74" s="180"/>
      <c r="OSA74" s="180"/>
      <c r="OSB74" s="180"/>
      <c r="OSC74" s="180"/>
      <c r="OSD74" s="180"/>
      <c r="OSE74" s="180"/>
      <c r="OSF74" s="180"/>
      <c r="OSG74" s="180"/>
      <c r="OSH74" s="180"/>
      <c r="OSI74" s="180"/>
      <c r="OSJ74" s="180"/>
      <c r="OSK74" s="180"/>
      <c r="OSL74" s="180"/>
      <c r="OSM74" s="180"/>
      <c r="OSN74" s="180"/>
      <c r="OSO74" s="180"/>
      <c r="OSP74" s="180"/>
      <c r="OSQ74" s="180"/>
      <c r="OSR74" s="180"/>
      <c r="OSS74" s="180"/>
      <c r="OST74" s="180"/>
      <c r="OSU74" s="180"/>
      <c r="OSV74" s="180"/>
      <c r="OSW74" s="180"/>
      <c r="OSX74" s="180"/>
      <c r="OSY74" s="180"/>
      <c r="OSZ74" s="180"/>
      <c r="OTA74" s="180"/>
      <c r="OTB74" s="180"/>
      <c r="OTC74" s="180"/>
      <c r="OTD74" s="180"/>
      <c r="OTE74" s="180"/>
      <c r="OTF74" s="180"/>
      <c r="OTG74" s="180"/>
      <c r="OTH74" s="180"/>
      <c r="OTI74" s="180"/>
      <c r="OTJ74" s="180"/>
      <c r="OTK74" s="180"/>
      <c r="OTL74" s="180"/>
      <c r="OTM74" s="180"/>
      <c r="OTN74" s="180"/>
      <c r="OTO74" s="180"/>
      <c r="OTP74" s="180"/>
      <c r="OTQ74" s="180"/>
      <c r="OTR74" s="180"/>
      <c r="OTS74" s="180"/>
      <c r="OTT74" s="180"/>
      <c r="OTU74" s="180"/>
      <c r="OTV74" s="180"/>
      <c r="OTW74" s="180"/>
      <c r="OTX74" s="180"/>
      <c r="OTY74" s="180"/>
      <c r="OTZ74" s="180"/>
      <c r="OUA74" s="180"/>
      <c r="OUB74" s="180"/>
      <c r="OUC74" s="180"/>
      <c r="OUD74" s="180"/>
      <c r="OUE74" s="180"/>
      <c r="OUF74" s="180"/>
      <c r="OUG74" s="180"/>
      <c r="OUH74" s="180"/>
      <c r="OUI74" s="180"/>
      <c r="OUJ74" s="180"/>
      <c r="OUK74" s="180"/>
      <c r="OUL74" s="180"/>
      <c r="OUM74" s="180"/>
      <c r="OUN74" s="180"/>
      <c r="OUO74" s="180"/>
      <c r="OUP74" s="180"/>
      <c r="OUQ74" s="180"/>
      <c r="OUR74" s="180"/>
      <c r="OUS74" s="180"/>
      <c r="OUT74" s="180"/>
      <c r="OUU74" s="180"/>
      <c r="OUV74" s="180"/>
      <c r="OUW74" s="180"/>
      <c r="OUX74" s="180"/>
      <c r="OUY74" s="180"/>
      <c r="OUZ74" s="180"/>
      <c r="OVA74" s="180"/>
      <c r="OVB74" s="180"/>
      <c r="OVC74" s="180"/>
      <c r="OVD74" s="180"/>
      <c r="OVE74" s="180"/>
      <c r="OVF74" s="180"/>
      <c r="OVG74" s="180"/>
      <c r="OVH74" s="180"/>
      <c r="OVI74" s="180"/>
      <c r="OVJ74" s="180"/>
      <c r="OVK74" s="180"/>
      <c r="OVL74" s="180"/>
      <c r="OVM74" s="180"/>
      <c r="OVN74" s="180"/>
      <c r="OVO74" s="180"/>
      <c r="OVP74" s="180"/>
      <c r="OVQ74" s="180"/>
      <c r="OVR74" s="180"/>
      <c r="OVS74" s="180"/>
      <c r="OVT74" s="180"/>
      <c r="OVU74" s="180"/>
      <c r="OVV74" s="180"/>
      <c r="OVW74" s="180"/>
      <c r="OVX74" s="180"/>
      <c r="OVY74" s="180"/>
      <c r="OVZ74" s="180"/>
      <c r="OWA74" s="180"/>
      <c r="OWB74" s="180"/>
      <c r="OWC74" s="180"/>
      <c r="OWD74" s="180"/>
      <c r="OWE74" s="180"/>
      <c r="OWF74" s="180"/>
      <c r="OWG74" s="180"/>
      <c r="OWH74" s="180"/>
      <c r="OWI74" s="180"/>
      <c r="OWJ74" s="180"/>
      <c r="OWK74" s="180"/>
      <c r="OWL74" s="180"/>
      <c r="OWM74" s="180"/>
      <c r="OWN74" s="180"/>
      <c r="OWO74" s="180"/>
      <c r="OWP74" s="180"/>
      <c r="OWQ74" s="180"/>
      <c r="OWR74" s="180"/>
      <c r="OWS74" s="180"/>
      <c r="OWT74" s="180"/>
      <c r="OWU74" s="180"/>
      <c r="OWV74" s="180"/>
      <c r="OWW74" s="180"/>
      <c r="OWX74" s="180"/>
      <c r="OWY74" s="180"/>
      <c r="OWZ74" s="180"/>
      <c r="OXA74" s="180"/>
      <c r="OXB74" s="180"/>
      <c r="OXC74" s="180"/>
      <c r="OXD74" s="180"/>
      <c r="OXE74" s="180"/>
      <c r="OXF74" s="180"/>
      <c r="OXG74" s="180"/>
      <c r="OXH74" s="180"/>
      <c r="OXI74" s="180"/>
      <c r="OXJ74" s="180"/>
      <c r="OXK74" s="180"/>
      <c r="OXL74" s="180"/>
      <c r="OXM74" s="180"/>
      <c r="OXN74" s="180"/>
      <c r="OXO74" s="180"/>
      <c r="OXP74" s="180"/>
      <c r="OXQ74" s="180"/>
      <c r="OXR74" s="180"/>
      <c r="OXS74" s="180"/>
      <c r="OXT74" s="180"/>
      <c r="OXU74" s="180"/>
      <c r="OXV74" s="180"/>
      <c r="OXW74" s="180"/>
      <c r="OXX74" s="180"/>
      <c r="OXY74" s="180"/>
      <c r="OXZ74" s="180"/>
      <c r="OYA74" s="180"/>
      <c r="OYB74" s="180"/>
      <c r="OYC74" s="180"/>
      <c r="OYD74" s="180"/>
      <c r="OYE74" s="180"/>
      <c r="OYF74" s="180"/>
      <c r="OYG74" s="180"/>
      <c r="OYH74" s="180"/>
      <c r="OYI74" s="180"/>
      <c r="OYJ74" s="180"/>
      <c r="OYK74" s="180"/>
      <c r="OYL74" s="180"/>
      <c r="OYM74" s="180"/>
      <c r="OYN74" s="180"/>
      <c r="OYO74" s="180"/>
      <c r="OYP74" s="180"/>
      <c r="OYQ74" s="180"/>
      <c r="OYR74" s="180"/>
      <c r="OYS74" s="180"/>
      <c r="OYT74" s="180"/>
      <c r="OYU74" s="180"/>
      <c r="OYV74" s="180"/>
      <c r="OYW74" s="180"/>
      <c r="OYX74" s="180"/>
      <c r="OYY74" s="180"/>
      <c r="OYZ74" s="180"/>
      <c r="OZA74" s="180"/>
      <c r="OZB74" s="180"/>
      <c r="OZC74" s="180"/>
      <c r="OZD74" s="180"/>
      <c r="OZE74" s="180"/>
      <c r="OZF74" s="180"/>
      <c r="OZG74" s="180"/>
      <c r="OZH74" s="180"/>
      <c r="OZI74" s="180"/>
      <c r="OZJ74" s="180"/>
      <c r="OZK74" s="180"/>
      <c r="OZL74" s="180"/>
      <c r="OZM74" s="180"/>
      <c r="OZN74" s="180"/>
      <c r="OZO74" s="180"/>
      <c r="OZP74" s="180"/>
      <c r="OZQ74" s="180"/>
      <c r="OZR74" s="180"/>
      <c r="OZS74" s="180"/>
      <c r="OZT74" s="180"/>
      <c r="OZU74" s="180"/>
      <c r="OZV74" s="180"/>
      <c r="OZW74" s="180"/>
      <c r="OZX74" s="180"/>
      <c r="OZY74" s="180"/>
      <c r="OZZ74" s="180"/>
      <c r="PAA74" s="180"/>
      <c r="PAB74" s="180"/>
      <c r="PAC74" s="180"/>
      <c r="PAD74" s="180"/>
      <c r="PAE74" s="180"/>
      <c r="PAF74" s="180"/>
      <c r="PAG74" s="180"/>
      <c r="PAH74" s="180"/>
      <c r="PAI74" s="180"/>
      <c r="PAJ74" s="180"/>
      <c r="PAK74" s="180"/>
      <c r="PAL74" s="180"/>
      <c r="PAM74" s="180"/>
      <c r="PAN74" s="180"/>
      <c r="PAO74" s="180"/>
      <c r="PAP74" s="180"/>
      <c r="PAQ74" s="180"/>
      <c r="PAR74" s="180"/>
      <c r="PAS74" s="180"/>
      <c r="PAT74" s="180"/>
      <c r="PAU74" s="180"/>
      <c r="PAV74" s="180"/>
      <c r="PAW74" s="180"/>
      <c r="PAX74" s="180"/>
      <c r="PAY74" s="180"/>
      <c r="PAZ74" s="180"/>
      <c r="PBA74" s="180"/>
      <c r="PBB74" s="180"/>
      <c r="PBC74" s="180"/>
      <c r="PBD74" s="180"/>
      <c r="PBE74" s="180"/>
      <c r="PBF74" s="180"/>
      <c r="PBG74" s="180"/>
      <c r="PBH74" s="180"/>
      <c r="PBI74" s="180"/>
      <c r="PBJ74" s="180"/>
      <c r="PBK74" s="180"/>
      <c r="PBL74" s="180"/>
      <c r="PBM74" s="180"/>
      <c r="PBN74" s="180"/>
      <c r="PBO74" s="180"/>
      <c r="PBP74" s="180"/>
      <c r="PBQ74" s="180"/>
      <c r="PBR74" s="180"/>
      <c r="PBS74" s="180"/>
      <c r="PBT74" s="180"/>
      <c r="PBU74" s="180"/>
      <c r="PBV74" s="180"/>
      <c r="PBW74" s="180"/>
      <c r="PBX74" s="180"/>
      <c r="PBY74" s="180"/>
      <c r="PBZ74" s="180"/>
      <c r="PCA74" s="180"/>
      <c r="PCB74" s="180"/>
      <c r="PCC74" s="180"/>
      <c r="PCD74" s="180"/>
      <c r="PCE74" s="180"/>
      <c r="PCF74" s="180"/>
      <c r="PCG74" s="180"/>
      <c r="PCH74" s="180"/>
      <c r="PCI74" s="180"/>
      <c r="PCJ74" s="180"/>
      <c r="PCK74" s="180"/>
      <c r="PCL74" s="180"/>
      <c r="PCM74" s="180"/>
      <c r="PCN74" s="180"/>
      <c r="PCO74" s="180"/>
      <c r="PCP74" s="180"/>
      <c r="PCQ74" s="180"/>
      <c r="PCR74" s="180"/>
      <c r="PCS74" s="180"/>
      <c r="PCT74" s="180"/>
      <c r="PCU74" s="180"/>
      <c r="PCV74" s="180"/>
      <c r="PCW74" s="180"/>
      <c r="PCX74" s="180"/>
      <c r="PCY74" s="180"/>
      <c r="PCZ74" s="180"/>
      <c r="PDA74" s="180"/>
      <c r="PDB74" s="180"/>
      <c r="PDC74" s="180"/>
      <c r="PDD74" s="180"/>
      <c r="PDE74" s="180"/>
      <c r="PDF74" s="180"/>
      <c r="PDG74" s="180"/>
      <c r="PDH74" s="180"/>
      <c r="PDI74" s="180"/>
      <c r="PDJ74" s="180"/>
      <c r="PDK74" s="180"/>
      <c r="PDL74" s="180"/>
      <c r="PDM74" s="180"/>
      <c r="PDN74" s="180"/>
      <c r="PDO74" s="180"/>
      <c r="PDP74" s="180"/>
      <c r="PDQ74" s="180"/>
      <c r="PDR74" s="180"/>
      <c r="PDS74" s="180"/>
      <c r="PDT74" s="180"/>
      <c r="PDU74" s="180"/>
      <c r="PDV74" s="180"/>
      <c r="PDW74" s="180"/>
      <c r="PDX74" s="180"/>
      <c r="PDY74" s="180"/>
      <c r="PDZ74" s="180"/>
      <c r="PEA74" s="180"/>
      <c r="PEB74" s="180"/>
      <c r="PEC74" s="180"/>
      <c r="PED74" s="180"/>
      <c r="PEE74" s="180"/>
      <c r="PEF74" s="180"/>
      <c r="PEG74" s="180"/>
      <c r="PEH74" s="180"/>
      <c r="PEI74" s="180"/>
      <c r="PEJ74" s="180"/>
      <c r="PEK74" s="180"/>
      <c r="PEL74" s="180"/>
      <c r="PEM74" s="180"/>
      <c r="PEN74" s="180"/>
      <c r="PEO74" s="180"/>
      <c r="PEP74" s="180"/>
      <c r="PEQ74" s="180"/>
      <c r="PER74" s="180"/>
      <c r="PES74" s="180"/>
      <c r="PET74" s="180"/>
      <c r="PEU74" s="180"/>
      <c r="PEV74" s="180"/>
      <c r="PEW74" s="180"/>
      <c r="PEX74" s="180"/>
      <c r="PEY74" s="180"/>
      <c r="PEZ74" s="180"/>
      <c r="PFA74" s="180"/>
      <c r="PFB74" s="180"/>
      <c r="PFC74" s="180"/>
      <c r="PFD74" s="180"/>
      <c r="PFE74" s="180"/>
      <c r="PFF74" s="180"/>
      <c r="PFG74" s="180"/>
      <c r="PFH74" s="180"/>
      <c r="PFI74" s="180"/>
      <c r="PFJ74" s="180"/>
      <c r="PFK74" s="180"/>
      <c r="PFL74" s="180"/>
      <c r="PFM74" s="180"/>
      <c r="PFN74" s="180"/>
      <c r="PFO74" s="180"/>
      <c r="PFP74" s="180"/>
      <c r="PFQ74" s="180"/>
      <c r="PFR74" s="180"/>
      <c r="PFS74" s="180"/>
      <c r="PFT74" s="180"/>
      <c r="PFU74" s="180"/>
      <c r="PFV74" s="180"/>
      <c r="PFW74" s="180"/>
      <c r="PFX74" s="180"/>
      <c r="PFY74" s="180"/>
      <c r="PFZ74" s="180"/>
      <c r="PGA74" s="180"/>
      <c r="PGB74" s="180"/>
      <c r="PGC74" s="180"/>
      <c r="PGD74" s="180"/>
      <c r="PGE74" s="180"/>
      <c r="PGF74" s="180"/>
      <c r="PGG74" s="180"/>
      <c r="PGH74" s="180"/>
      <c r="PGI74" s="180"/>
      <c r="PGJ74" s="180"/>
      <c r="PGK74" s="180"/>
      <c r="PGL74" s="180"/>
      <c r="PGM74" s="180"/>
      <c r="PGN74" s="180"/>
      <c r="PGO74" s="180"/>
      <c r="PGP74" s="180"/>
      <c r="PGQ74" s="180"/>
      <c r="PGR74" s="180"/>
      <c r="PGS74" s="180"/>
      <c r="PGT74" s="180"/>
      <c r="PGU74" s="180"/>
      <c r="PGV74" s="180"/>
      <c r="PGW74" s="180"/>
      <c r="PGX74" s="180"/>
      <c r="PGY74" s="180"/>
      <c r="PGZ74" s="180"/>
      <c r="PHA74" s="180"/>
      <c r="PHB74" s="180"/>
      <c r="PHC74" s="180"/>
      <c r="PHD74" s="180"/>
      <c r="PHE74" s="180"/>
      <c r="PHF74" s="180"/>
      <c r="PHG74" s="180"/>
      <c r="PHH74" s="180"/>
      <c r="PHI74" s="180"/>
      <c r="PHJ74" s="180"/>
      <c r="PHK74" s="180"/>
      <c r="PHL74" s="180"/>
      <c r="PHM74" s="180"/>
      <c r="PHN74" s="180"/>
      <c r="PHO74" s="180"/>
      <c r="PHP74" s="180"/>
      <c r="PHQ74" s="180"/>
      <c r="PHR74" s="180"/>
      <c r="PHS74" s="180"/>
      <c r="PHT74" s="180"/>
      <c r="PHU74" s="180"/>
      <c r="PHV74" s="180"/>
      <c r="PHW74" s="180"/>
      <c r="PHX74" s="180"/>
      <c r="PHY74" s="180"/>
      <c r="PHZ74" s="180"/>
      <c r="PIA74" s="180"/>
      <c r="PIB74" s="180"/>
      <c r="PIC74" s="180"/>
      <c r="PID74" s="180"/>
      <c r="PIE74" s="180"/>
      <c r="PIF74" s="180"/>
      <c r="PIG74" s="180"/>
      <c r="PIH74" s="180"/>
      <c r="PII74" s="180"/>
      <c r="PIJ74" s="180"/>
      <c r="PIK74" s="180"/>
      <c r="PIL74" s="180"/>
      <c r="PIM74" s="180"/>
      <c r="PIN74" s="180"/>
      <c r="PIO74" s="180"/>
      <c r="PIP74" s="180"/>
      <c r="PIQ74" s="180"/>
      <c r="PIR74" s="180"/>
      <c r="PIS74" s="180"/>
      <c r="PIT74" s="180"/>
      <c r="PIU74" s="180"/>
      <c r="PIV74" s="180"/>
      <c r="PIW74" s="180"/>
      <c r="PIX74" s="180"/>
      <c r="PIY74" s="180"/>
      <c r="PIZ74" s="180"/>
      <c r="PJA74" s="180"/>
      <c r="PJB74" s="180"/>
      <c r="PJC74" s="180"/>
      <c r="PJD74" s="180"/>
      <c r="PJE74" s="180"/>
      <c r="PJF74" s="180"/>
      <c r="PJG74" s="180"/>
      <c r="PJH74" s="180"/>
      <c r="PJI74" s="180"/>
      <c r="PJJ74" s="180"/>
      <c r="PJK74" s="180"/>
      <c r="PJL74" s="180"/>
      <c r="PJM74" s="180"/>
      <c r="PJN74" s="180"/>
      <c r="PJO74" s="180"/>
      <c r="PJP74" s="180"/>
      <c r="PJQ74" s="180"/>
      <c r="PJR74" s="180"/>
      <c r="PJS74" s="180"/>
      <c r="PJT74" s="180"/>
      <c r="PJU74" s="180"/>
      <c r="PJV74" s="180"/>
      <c r="PJW74" s="180"/>
      <c r="PJX74" s="180"/>
      <c r="PJY74" s="180"/>
      <c r="PJZ74" s="180"/>
      <c r="PKA74" s="180"/>
      <c r="PKB74" s="180"/>
      <c r="PKC74" s="180"/>
      <c r="PKD74" s="180"/>
      <c r="PKE74" s="180"/>
      <c r="PKF74" s="180"/>
      <c r="PKG74" s="180"/>
      <c r="PKH74" s="180"/>
      <c r="PKI74" s="180"/>
      <c r="PKJ74" s="180"/>
      <c r="PKK74" s="180"/>
      <c r="PKL74" s="180"/>
      <c r="PKM74" s="180"/>
      <c r="PKN74" s="180"/>
      <c r="PKO74" s="180"/>
      <c r="PKP74" s="180"/>
      <c r="PKQ74" s="180"/>
      <c r="PKR74" s="180"/>
      <c r="PKS74" s="180"/>
      <c r="PKT74" s="180"/>
      <c r="PKU74" s="180"/>
      <c r="PKV74" s="180"/>
      <c r="PKW74" s="180"/>
      <c r="PKX74" s="180"/>
      <c r="PKY74" s="180"/>
      <c r="PKZ74" s="180"/>
      <c r="PLA74" s="180"/>
      <c r="PLB74" s="180"/>
      <c r="PLC74" s="180"/>
      <c r="PLD74" s="180"/>
      <c r="PLE74" s="180"/>
      <c r="PLF74" s="180"/>
      <c r="PLG74" s="180"/>
      <c r="PLH74" s="180"/>
      <c r="PLI74" s="180"/>
      <c r="PLJ74" s="180"/>
      <c r="PLK74" s="180"/>
      <c r="PLL74" s="180"/>
      <c r="PLM74" s="180"/>
      <c r="PLN74" s="180"/>
      <c r="PLO74" s="180"/>
      <c r="PLP74" s="180"/>
      <c r="PLQ74" s="180"/>
      <c r="PLR74" s="180"/>
      <c r="PLS74" s="180"/>
      <c r="PLT74" s="180"/>
      <c r="PLU74" s="180"/>
      <c r="PLV74" s="180"/>
      <c r="PLW74" s="180"/>
      <c r="PLX74" s="180"/>
      <c r="PLY74" s="180"/>
      <c r="PLZ74" s="180"/>
      <c r="PMA74" s="180"/>
      <c r="PMB74" s="180"/>
      <c r="PMC74" s="180"/>
      <c r="PMD74" s="180"/>
      <c r="PME74" s="180"/>
      <c r="PMF74" s="180"/>
      <c r="PMG74" s="180"/>
      <c r="PMH74" s="180"/>
      <c r="PMI74" s="180"/>
      <c r="PMJ74" s="180"/>
      <c r="PMK74" s="180"/>
      <c r="PML74" s="180"/>
      <c r="PMM74" s="180"/>
      <c r="PMN74" s="180"/>
      <c r="PMO74" s="180"/>
      <c r="PMP74" s="180"/>
      <c r="PMQ74" s="180"/>
      <c r="PMR74" s="180"/>
      <c r="PMS74" s="180"/>
      <c r="PMT74" s="180"/>
      <c r="PMU74" s="180"/>
      <c r="PMV74" s="180"/>
      <c r="PMW74" s="180"/>
      <c r="PMX74" s="180"/>
      <c r="PMY74" s="180"/>
      <c r="PMZ74" s="180"/>
      <c r="PNA74" s="180"/>
      <c r="PNB74" s="180"/>
      <c r="PNC74" s="180"/>
      <c r="PND74" s="180"/>
      <c r="PNE74" s="180"/>
      <c r="PNF74" s="180"/>
      <c r="PNG74" s="180"/>
      <c r="PNH74" s="180"/>
      <c r="PNI74" s="180"/>
      <c r="PNJ74" s="180"/>
      <c r="PNK74" s="180"/>
      <c r="PNL74" s="180"/>
      <c r="PNM74" s="180"/>
      <c r="PNN74" s="180"/>
      <c r="PNO74" s="180"/>
      <c r="PNP74" s="180"/>
      <c r="PNQ74" s="180"/>
      <c r="PNR74" s="180"/>
      <c r="PNS74" s="180"/>
      <c r="PNT74" s="180"/>
      <c r="PNU74" s="180"/>
      <c r="PNV74" s="180"/>
      <c r="PNW74" s="180"/>
      <c r="PNX74" s="180"/>
      <c r="PNY74" s="180"/>
      <c r="PNZ74" s="180"/>
      <c r="POA74" s="180"/>
      <c r="POB74" s="180"/>
      <c r="POC74" s="180"/>
      <c r="POD74" s="180"/>
      <c r="POE74" s="180"/>
      <c r="POF74" s="180"/>
      <c r="POG74" s="180"/>
      <c r="POH74" s="180"/>
      <c r="POI74" s="180"/>
      <c r="POJ74" s="180"/>
      <c r="POK74" s="180"/>
      <c r="POL74" s="180"/>
      <c r="POM74" s="180"/>
      <c r="PON74" s="180"/>
      <c r="POO74" s="180"/>
      <c r="POP74" s="180"/>
      <c r="POQ74" s="180"/>
      <c r="POR74" s="180"/>
      <c r="POS74" s="180"/>
      <c r="POT74" s="180"/>
      <c r="POU74" s="180"/>
      <c r="POV74" s="180"/>
      <c r="POW74" s="180"/>
      <c r="POX74" s="180"/>
      <c r="POY74" s="180"/>
      <c r="POZ74" s="180"/>
      <c r="PPA74" s="180"/>
      <c r="PPB74" s="180"/>
      <c r="PPC74" s="180"/>
      <c r="PPD74" s="180"/>
      <c r="PPE74" s="180"/>
      <c r="PPF74" s="180"/>
      <c r="PPG74" s="180"/>
      <c r="PPH74" s="180"/>
      <c r="PPI74" s="180"/>
      <c r="PPJ74" s="180"/>
      <c r="PPK74" s="180"/>
      <c r="PPL74" s="180"/>
      <c r="PPM74" s="180"/>
      <c r="PPN74" s="180"/>
      <c r="PPO74" s="180"/>
      <c r="PPP74" s="180"/>
      <c r="PPQ74" s="180"/>
      <c r="PPR74" s="180"/>
      <c r="PPS74" s="180"/>
      <c r="PPT74" s="180"/>
      <c r="PPU74" s="180"/>
      <c r="PPV74" s="180"/>
      <c r="PPW74" s="180"/>
      <c r="PPX74" s="180"/>
      <c r="PPY74" s="180"/>
      <c r="PPZ74" s="180"/>
      <c r="PQA74" s="180"/>
      <c r="PQB74" s="180"/>
      <c r="PQC74" s="180"/>
      <c r="PQD74" s="180"/>
      <c r="PQE74" s="180"/>
      <c r="PQF74" s="180"/>
      <c r="PQG74" s="180"/>
      <c r="PQH74" s="180"/>
      <c r="PQI74" s="180"/>
      <c r="PQJ74" s="180"/>
      <c r="PQK74" s="180"/>
      <c r="PQL74" s="180"/>
      <c r="PQM74" s="180"/>
      <c r="PQN74" s="180"/>
      <c r="PQO74" s="180"/>
      <c r="PQP74" s="180"/>
      <c r="PQQ74" s="180"/>
      <c r="PQR74" s="180"/>
      <c r="PQS74" s="180"/>
      <c r="PQT74" s="180"/>
      <c r="PQU74" s="180"/>
      <c r="PQV74" s="180"/>
      <c r="PQW74" s="180"/>
      <c r="PQX74" s="180"/>
      <c r="PQY74" s="180"/>
      <c r="PQZ74" s="180"/>
      <c r="PRA74" s="180"/>
      <c r="PRB74" s="180"/>
      <c r="PRC74" s="180"/>
      <c r="PRD74" s="180"/>
      <c r="PRE74" s="180"/>
      <c r="PRF74" s="180"/>
      <c r="PRG74" s="180"/>
      <c r="PRH74" s="180"/>
      <c r="PRI74" s="180"/>
      <c r="PRJ74" s="180"/>
      <c r="PRK74" s="180"/>
      <c r="PRL74" s="180"/>
      <c r="PRM74" s="180"/>
      <c r="PRN74" s="180"/>
      <c r="PRO74" s="180"/>
      <c r="PRP74" s="180"/>
      <c r="PRQ74" s="180"/>
      <c r="PRR74" s="180"/>
      <c r="PRS74" s="180"/>
      <c r="PRT74" s="180"/>
      <c r="PRU74" s="180"/>
      <c r="PRV74" s="180"/>
      <c r="PRW74" s="180"/>
      <c r="PRX74" s="180"/>
      <c r="PRY74" s="180"/>
      <c r="PRZ74" s="180"/>
      <c r="PSA74" s="180"/>
      <c r="PSB74" s="180"/>
      <c r="PSC74" s="180"/>
      <c r="PSD74" s="180"/>
      <c r="PSE74" s="180"/>
      <c r="PSF74" s="180"/>
      <c r="PSG74" s="180"/>
      <c r="PSH74" s="180"/>
      <c r="PSI74" s="180"/>
      <c r="PSJ74" s="180"/>
      <c r="PSK74" s="180"/>
      <c r="PSL74" s="180"/>
      <c r="PSM74" s="180"/>
      <c r="PSN74" s="180"/>
      <c r="PSO74" s="180"/>
      <c r="PSP74" s="180"/>
      <c r="PSQ74" s="180"/>
      <c r="PSR74" s="180"/>
      <c r="PSS74" s="180"/>
      <c r="PST74" s="180"/>
      <c r="PSU74" s="180"/>
      <c r="PSV74" s="180"/>
      <c r="PSW74" s="180"/>
      <c r="PSX74" s="180"/>
      <c r="PSY74" s="180"/>
      <c r="PSZ74" s="180"/>
      <c r="PTA74" s="180"/>
      <c r="PTB74" s="180"/>
      <c r="PTC74" s="180"/>
      <c r="PTD74" s="180"/>
      <c r="PTE74" s="180"/>
      <c r="PTF74" s="180"/>
      <c r="PTG74" s="180"/>
      <c r="PTH74" s="180"/>
      <c r="PTI74" s="180"/>
      <c r="PTJ74" s="180"/>
      <c r="PTK74" s="180"/>
      <c r="PTL74" s="180"/>
      <c r="PTM74" s="180"/>
      <c r="PTN74" s="180"/>
      <c r="PTO74" s="180"/>
      <c r="PTP74" s="180"/>
      <c r="PTQ74" s="180"/>
      <c r="PTR74" s="180"/>
      <c r="PTS74" s="180"/>
      <c r="PTT74" s="180"/>
      <c r="PTU74" s="180"/>
      <c r="PTV74" s="180"/>
      <c r="PTW74" s="180"/>
      <c r="PTX74" s="180"/>
      <c r="PTY74" s="180"/>
      <c r="PTZ74" s="180"/>
      <c r="PUA74" s="180"/>
      <c r="PUB74" s="180"/>
      <c r="PUC74" s="180"/>
      <c r="PUD74" s="180"/>
      <c r="PUE74" s="180"/>
      <c r="PUF74" s="180"/>
      <c r="PUG74" s="180"/>
      <c r="PUH74" s="180"/>
      <c r="PUI74" s="180"/>
      <c r="PUJ74" s="180"/>
      <c r="PUK74" s="180"/>
      <c r="PUL74" s="180"/>
      <c r="PUM74" s="180"/>
      <c r="PUN74" s="180"/>
      <c r="PUO74" s="180"/>
      <c r="PUP74" s="180"/>
      <c r="PUQ74" s="180"/>
      <c r="PUR74" s="180"/>
      <c r="PUS74" s="180"/>
      <c r="PUT74" s="180"/>
      <c r="PUU74" s="180"/>
      <c r="PUV74" s="180"/>
      <c r="PUW74" s="180"/>
      <c r="PUX74" s="180"/>
      <c r="PUY74" s="180"/>
      <c r="PUZ74" s="180"/>
      <c r="PVA74" s="180"/>
      <c r="PVB74" s="180"/>
      <c r="PVC74" s="180"/>
      <c r="PVD74" s="180"/>
      <c r="PVE74" s="180"/>
      <c r="PVF74" s="180"/>
      <c r="PVG74" s="180"/>
      <c r="PVH74" s="180"/>
      <c r="PVI74" s="180"/>
      <c r="PVJ74" s="180"/>
      <c r="PVK74" s="180"/>
      <c r="PVL74" s="180"/>
      <c r="PVM74" s="180"/>
      <c r="PVN74" s="180"/>
      <c r="PVO74" s="180"/>
      <c r="PVP74" s="180"/>
      <c r="PVQ74" s="180"/>
      <c r="PVR74" s="180"/>
      <c r="PVS74" s="180"/>
      <c r="PVT74" s="180"/>
      <c r="PVU74" s="180"/>
      <c r="PVV74" s="180"/>
      <c r="PVW74" s="180"/>
      <c r="PVX74" s="180"/>
      <c r="PVY74" s="180"/>
      <c r="PVZ74" s="180"/>
      <c r="PWA74" s="180"/>
      <c r="PWB74" s="180"/>
      <c r="PWC74" s="180"/>
      <c r="PWD74" s="180"/>
      <c r="PWE74" s="180"/>
      <c r="PWF74" s="180"/>
      <c r="PWG74" s="180"/>
      <c r="PWH74" s="180"/>
      <c r="PWI74" s="180"/>
      <c r="PWJ74" s="180"/>
      <c r="PWK74" s="180"/>
      <c r="PWL74" s="180"/>
      <c r="PWM74" s="180"/>
      <c r="PWN74" s="180"/>
      <c r="PWO74" s="180"/>
      <c r="PWP74" s="180"/>
      <c r="PWQ74" s="180"/>
      <c r="PWR74" s="180"/>
      <c r="PWS74" s="180"/>
      <c r="PWT74" s="180"/>
      <c r="PWU74" s="180"/>
      <c r="PWV74" s="180"/>
      <c r="PWW74" s="180"/>
      <c r="PWX74" s="180"/>
      <c r="PWY74" s="180"/>
      <c r="PWZ74" s="180"/>
      <c r="PXA74" s="180"/>
      <c r="PXB74" s="180"/>
      <c r="PXC74" s="180"/>
      <c r="PXD74" s="180"/>
      <c r="PXE74" s="180"/>
      <c r="PXF74" s="180"/>
      <c r="PXG74" s="180"/>
      <c r="PXH74" s="180"/>
      <c r="PXI74" s="180"/>
      <c r="PXJ74" s="180"/>
      <c r="PXK74" s="180"/>
      <c r="PXL74" s="180"/>
      <c r="PXM74" s="180"/>
      <c r="PXN74" s="180"/>
      <c r="PXO74" s="180"/>
      <c r="PXP74" s="180"/>
      <c r="PXQ74" s="180"/>
      <c r="PXR74" s="180"/>
      <c r="PXS74" s="180"/>
      <c r="PXT74" s="180"/>
      <c r="PXU74" s="180"/>
      <c r="PXV74" s="180"/>
      <c r="PXW74" s="180"/>
      <c r="PXX74" s="180"/>
      <c r="PXY74" s="180"/>
      <c r="PXZ74" s="180"/>
      <c r="PYA74" s="180"/>
      <c r="PYB74" s="180"/>
      <c r="PYC74" s="180"/>
      <c r="PYD74" s="180"/>
      <c r="PYE74" s="180"/>
      <c r="PYF74" s="180"/>
      <c r="PYG74" s="180"/>
      <c r="PYH74" s="180"/>
      <c r="PYI74" s="180"/>
      <c r="PYJ74" s="180"/>
      <c r="PYK74" s="180"/>
      <c r="PYL74" s="180"/>
      <c r="PYM74" s="180"/>
      <c r="PYN74" s="180"/>
      <c r="PYO74" s="180"/>
      <c r="PYP74" s="180"/>
      <c r="PYQ74" s="180"/>
      <c r="PYR74" s="180"/>
      <c r="PYS74" s="180"/>
      <c r="PYT74" s="180"/>
      <c r="PYU74" s="180"/>
      <c r="PYV74" s="180"/>
      <c r="PYW74" s="180"/>
      <c r="PYX74" s="180"/>
      <c r="PYY74" s="180"/>
      <c r="PYZ74" s="180"/>
      <c r="PZA74" s="180"/>
      <c r="PZB74" s="180"/>
      <c r="PZC74" s="180"/>
      <c r="PZD74" s="180"/>
      <c r="PZE74" s="180"/>
      <c r="PZF74" s="180"/>
      <c r="PZG74" s="180"/>
      <c r="PZH74" s="180"/>
      <c r="PZI74" s="180"/>
      <c r="PZJ74" s="180"/>
      <c r="PZK74" s="180"/>
      <c r="PZL74" s="180"/>
      <c r="PZM74" s="180"/>
      <c r="PZN74" s="180"/>
      <c r="PZO74" s="180"/>
      <c r="PZP74" s="180"/>
      <c r="PZQ74" s="180"/>
      <c r="PZR74" s="180"/>
      <c r="PZS74" s="180"/>
      <c r="PZT74" s="180"/>
      <c r="PZU74" s="180"/>
      <c r="PZV74" s="180"/>
      <c r="PZW74" s="180"/>
      <c r="PZX74" s="180"/>
      <c r="PZY74" s="180"/>
      <c r="PZZ74" s="180"/>
      <c r="QAA74" s="180"/>
      <c r="QAB74" s="180"/>
      <c r="QAC74" s="180"/>
      <c r="QAD74" s="180"/>
      <c r="QAE74" s="180"/>
      <c r="QAF74" s="180"/>
      <c r="QAG74" s="180"/>
      <c r="QAH74" s="180"/>
      <c r="QAI74" s="180"/>
      <c r="QAJ74" s="180"/>
      <c r="QAK74" s="180"/>
      <c r="QAL74" s="180"/>
      <c r="QAM74" s="180"/>
      <c r="QAN74" s="180"/>
      <c r="QAO74" s="180"/>
      <c r="QAP74" s="180"/>
      <c r="QAQ74" s="180"/>
      <c r="QAR74" s="180"/>
      <c r="QAS74" s="180"/>
      <c r="QAT74" s="180"/>
      <c r="QAU74" s="180"/>
      <c r="QAV74" s="180"/>
      <c r="QAW74" s="180"/>
      <c r="QAX74" s="180"/>
      <c r="QAY74" s="180"/>
      <c r="QAZ74" s="180"/>
      <c r="QBA74" s="180"/>
      <c r="QBB74" s="180"/>
      <c r="QBC74" s="180"/>
      <c r="QBD74" s="180"/>
      <c r="QBE74" s="180"/>
      <c r="QBF74" s="180"/>
      <c r="QBG74" s="180"/>
      <c r="QBH74" s="180"/>
      <c r="QBI74" s="180"/>
      <c r="QBJ74" s="180"/>
      <c r="QBK74" s="180"/>
      <c r="QBL74" s="180"/>
      <c r="QBM74" s="180"/>
      <c r="QBN74" s="180"/>
      <c r="QBO74" s="180"/>
      <c r="QBP74" s="180"/>
      <c r="QBQ74" s="180"/>
      <c r="QBR74" s="180"/>
      <c r="QBS74" s="180"/>
      <c r="QBT74" s="180"/>
      <c r="QBU74" s="180"/>
      <c r="QBV74" s="180"/>
      <c r="QBW74" s="180"/>
      <c r="QBX74" s="180"/>
      <c r="QBY74" s="180"/>
      <c r="QBZ74" s="180"/>
      <c r="QCA74" s="180"/>
      <c r="QCB74" s="180"/>
      <c r="QCC74" s="180"/>
      <c r="QCD74" s="180"/>
      <c r="QCE74" s="180"/>
      <c r="QCF74" s="180"/>
      <c r="QCG74" s="180"/>
      <c r="QCH74" s="180"/>
      <c r="QCI74" s="180"/>
      <c r="QCJ74" s="180"/>
      <c r="QCK74" s="180"/>
      <c r="QCL74" s="180"/>
      <c r="QCM74" s="180"/>
      <c r="QCN74" s="180"/>
      <c r="QCO74" s="180"/>
      <c r="QCP74" s="180"/>
      <c r="QCQ74" s="180"/>
      <c r="QCR74" s="180"/>
      <c r="QCS74" s="180"/>
      <c r="QCT74" s="180"/>
      <c r="QCU74" s="180"/>
      <c r="QCV74" s="180"/>
      <c r="QCW74" s="180"/>
      <c r="QCX74" s="180"/>
      <c r="QCY74" s="180"/>
      <c r="QCZ74" s="180"/>
      <c r="QDA74" s="180"/>
      <c r="QDB74" s="180"/>
      <c r="QDC74" s="180"/>
      <c r="QDD74" s="180"/>
      <c r="QDE74" s="180"/>
      <c r="QDF74" s="180"/>
      <c r="QDG74" s="180"/>
      <c r="QDH74" s="180"/>
      <c r="QDI74" s="180"/>
      <c r="QDJ74" s="180"/>
      <c r="QDK74" s="180"/>
      <c r="QDL74" s="180"/>
      <c r="QDM74" s="180"/>
      <c r="QDN74" s="180"/>
      <c r="QDO74" s="180"/>
      <c r="QDP74" s="180"/>
      <c r="QDQ74" s="180"/>
      <c r="QDR74" s="180"/>
      <c r="QDS74" s="180"/>
      <c r="QDT74" s="180"/>
      <c r="QDU74" s="180"/>
      <c r="QDV74" s="180"/>
      <c r="QDW74" s="180"/>
      <c r="QDX74" s="180"/>
      <c r="QDY74" s="180"/>
      <c r="QDZ74" s="180"/>
      <c r="QEA74" s="180"/>
      <c r="QEB74" s="180"/>
      <c r="QEC74" s="180"/>
      <c r="QED74" s="180"/>
      <c r="QEE74" s="180"/>
      <c r="QEF74" s="180"/>
      <c r="QEG74" s="180"/>
      <c r="QEH74" s="180"/>
      <c r="QEI74" s="180"/>
      <c r="QEJ74" s="180"/>
      <c r="QEK74" s="180"/>
      <c r="QEL74" s="180"/>
      <c r="QEM74" s="180"/>
      <c r="QEN74" s="180"/>
      <c r="QEO74" s="180"/>
      <c r="QEP74" s="180"/>
      <c r="QEQ74" s="180"/>
      <c r="QER74" s="180"/>
      <c r="QES74" s="180"/>
      <c r="QET74" s="180"/>
      <c r="QEU74" s="180"/>
      <c r="QEV74" s="180"/>
      <c r="QEW74" s="180"/>
      <c r="QEX74" s="180"/>
      <c r="QEY74" s="180"/>
      <c r="QEZ74" s="180"/>
      <c r="QFA74" s="180"/>
      <c r="QFB74" s="180"/>
      <c r="QFC74" s="180"/>
      <c r="QFD74" s="180"/>
      <c r="QFE74" s="180"/>
      <c r="QFF74" s="180"/>
      <c r="QFG74" s="180"/>
      <c r="QFH74" s="180"/>
      <c r="QFI74" s="180"/>
      <c r="QFJ74" s="180"/>
      <c r="QFK74" s="180"/>
      <c r="QFL74" s="180"/>
      <c r="QFM74" s="180"/>
      <c r="QFN74" s="180"/>
      <c r="QFO74" s="180"/>
      <c r="QFP74" s="180"/>
      <c r="QFQ74" s="180"/>
      <c r="QFR74" s="180"/>
      <c r="QFS74" s="180"/>
      <c r="QFT74" s="180"/>
      <c r="QFU74" s="180"/>
      <c r="QFV74" s="180"/>
      <c r="QFW74" s="180"/>
      <c r="QFX74" s="180"/>
      <c r="QFY74" s="180"/>
      <c r="QFZ74" s="180"/>
      <c r="QGA74" s="180"/>
      <c r="QGB74" s="180"/>
      <c r="QGC74" s="180"/>
      <c r="QGD74" s="180"/>
      <c r="QGE74" s="180"/>
      <c r="QGF74" s="180"/>
      <c r="QGG74" s="180"/>
      <c r="QGH74" s="180"/>
      <c r="QGI74" s="180"/>
      <c r="QGJ74" s="180"/>
      <c r="QGK74" s="180"/>
      <c r="QGL74" s="180"/>
      <c r="QGM74" s="180"/>
      <c r="QGN74" s="180"/>
      <c r="QGO74" s="180"/>
      <c r="QGP74" s="180"/>
      <c r="QGQ74" s="180"/>
      <c r="QGR74" s="180"/>
      <c r="QGS74" s="180"/>
      <c r="QGT74" s="180"/>
      <c r="QGU74" s="180"/>
      <c r="QGV74" s="180"/>
      <c r="QGW74" s="180"/>
      <c r="QGX74" s="180"/>
      <c r="QGY74" s="180"/>
      <c r="QGZ74" s="180"/>
      <c r="QHA74" s="180"/>
      <c r="QHB74" s="180"/>
      <c r="QHC74" s="180"/>
      <c r="QHD74" s="180"/>
      <c r="QHE74" s="180"/>
      <c r="QHF74" s="180"/>
      <c r="QHG74" s="180"/>
      <c r="QHH74" s="180"/>
      <c r="QHI74" s="180"/>
      <c r="QHJ74" s="180"/>
      <c r="QHK74" s="180"/>
      <c r="QHL74" s="180"/>
      <c r="QHM74" s="180"/>
      <c r="QHN74" s="180"/>
      <c r="QHO74" s="180"/>
      <c r="QHP74" s="180"/>
      <c r="QHQ74" s="180"/>
      <c r="QHR74" s="180"/>
      <c r="QHS74" s="180"/>
      <c r="QHT74" s="180"/>
      <c r="QHU74" s="180"/>
      <c r="QHV74" s="180"/>
      <c r="QHW74" s="180"/>
      <c r="QHX74" s="180"/>
      <c r="QHY74" s="180"/>
      <c r="QHZ74" s="180"/>
      <c r="QIA74" s="180"/>
      <c r="QIB74" s="180"/>
      <c r="QIC74" s="180"/>
      <c r="QID74" s="180"/>
      <c r="QIE74" s="180"/>
      <c r="QIF74" s="180"/>
      <c r="QIG74" s="180"/>
      <c r="QIH74" s="180"/>
      <c r="QII74" s="180"/>
      <c r="QIJ74" s="180"/>
      <c r="QIK74" s="180"/>
      <c r="QIL74" s="180"/>
      <c r="QIM74" s="180"/>
      <c r="QIN74" s="180"/>
      <c r="QIO74" s="180"/>
      <c r="QIP74" s="180"/>
      <c r="QIQ74" s="180"/>
      <c r="QIR74" s="180"/>
      <c r="QIS74" s="180"/>
      <c r="QIT74" s="180"/>
      <c r="QIU74" s="180"/>
      <c r="QIV74" s="180"/>
      <c r="QIW74" s="180"/>
      <c r="QIX74" s="180"/>
      <c r="QIY74" s="180"/>
      <c r="QIZ74" s="180"/>
      <c r="QJA74" s="180"/>
      <c r="QJB74" s="180"/>
      <c r="QJC74" s="180"/>
      <c r="QJD74" s="180"/>
      <c r="QJE74" s="180"/>
      <c r="QJF74" s="180"/>
      <c r="QJG74" s="180"/>
      <c r="QJH74" s="180"/>
      <c r="QJI74" s="180"/>
      <c r="QJJ74" s="180"/>
      <c r="QJK74" s="180"/>
      <c r="QJL74" s="180"/>
      <c r="QJM74" s="180"/>
      <c r="QJN74" s="180"/>
      <c r="QJO74" s="180"/>
      <c r="QJP74" s="180"/>
      <c r="QJQ74" s="180"/>
      <c r="QJR74" s="180"/>
      <c r="QJS74" s="180"/>
      <c r="QJT74" s="180"/>
      <c r="QJU74" s="180"/>
      <c r="QJV74" s="180"/>
      <c r="QJW74" s="180"/>
      <c r="QJX74" s="180"/>
      <c r="QJY74" s="180"/>
      <c r="QJZ74" s="180"/>
      <c r="QKA74" s="180"/>
      <c r="QKB74" s="180"/>
      <c r="QKC74" s="180"/>
      <c r="QKD74" s="180"/>
      <c r="QKE74" s="180"/>
      <c r="QKF74" s="180"/>
      <c r="QKG74" s="180"/>
      <c r="QKH74" s="180"/>
      <c r="QKI74" s="180"/>
      <c r="QKJ74" s="180"/>
      <c r="QKK74" s="180"/>
      <c r="QKL74" s="180"/>
      <c r="QKM74" s="180"/>
      <c r="QKN74" s="180"/>
      <c r="QKO74" s="180"/>
      <c r="QKP74" s="180"/>
      <c r="QKQ74" s="180"/>
      <c r="QKR74" s="180"/>
      <c r="QKS74" s="180"/>
      <c r="QKT74" s="180"/>
      <c r="QKU74" s="180"/>
      <c r="QKV74" s="180"/>
      <c r="QKW74" s="180"/>
      <c r="QKX74" s="180"/>
      <c r="QKY74" s="180"/>
      <c r="QKZ74" s="180"/>
      <c r="QLA74" s="180"/>
      <c r="QLB74" s="180"/>
      <c r="QLC74" s="180"/>
      <c r="QLD74" s="180"/>
      <c r="QLE74" s="180"/>
      <c r="QLF74" s="180"/>
      <c r="QLG74" s="180"/>
      <c r="QLH74" s="180"/>
      <c r="QLI74" s="180"/>
      <c r="QLJ74" s="180"/>
      <c r="QLK74" s="180"/>
      <c r="QLL74" s="180"/>
      <c r="QLM74" s="180"/>
      <c r="QLN74" s="180"/>
      <c r="QLO74" s="180"/>
      <c r="QLP74" s="180"/>
      <c r="QLQ74" s="180"/>
      <c r="QLR74" s="180"/>
      <c r="QLS74" s="180"/>
      <c r="QLT74" s="180"/>
      <c r="QLU74" s="180"/>
      <c r="QLV74" s="180"/>
      <c r="QLW74" s="180"/>
      <c r="QLX74" s="180"/>
      <c r="QLY74" s="180"/>
      <c r="QLZ74" s="180"/>
      <c r="QMA74" s="180"/>
      <c r="QMB74" s="180"/>
      <c r="QMC74" s="180"/>
      <c r="QMD74" s="180"/>
      <c r="QME74" s="180"/>
      <c r="QMF74" s="180"/>
      <c r="QMG74" s="180"/>
      <c r="QMH74" s="180"/>
      <c r="QMI74" s="180"/>
      <c r="QMJ74" s="180"/>
      <c r="QMK74" s="180"/>
      <c r="QML74" s="180"/>
      <c r="QMM74" s="180"/>
      <c r="QMN74" s="180"/>
      <c r="QMO74" s="180"/>
      <c r="QMP74" s="180"/>
      <c r="QMQ74" s="180"/>
      <c r="QMR74" s="180"/>
      <c r="QMS74" s="180"/>
      <c r="QMT74" s="180"/>
      <c r="QMU74" s="180"/>
      <c r="QMV74" s="180"/>
      <c r="QMW74" s="180"/>
      <c r="QMX74" s="180"/>
      <c r="QMY74" s="180"/>
      <c r="QMZ74" s="180"/>
      <c r="QNA74" s="180"/>
      <c r="QNB74" s="180"/>
      <c r="QNC74" s="180"/>
      <c r="QND74" s="180"/>
      <c r="QNE74" s="180"/>
      <c r="QNF74" s="180"/>
      <c r="QNG74" s="180"/>
      <c r="QNH74" s="180"/>
      <c r="QNI74" s="180"/>
      <c r="QNJ74" s="180"/>
      <c r="QNK74" s="180"/>
      <c r="QNL74" s="180"/>
      <c r="QNM74" s="180"/>
      <c r="QNN74" s="180"/>
      <c r="QNO74" s="180"/>
      <c r="QNP74" s="180"/>
      <c r="QNQ74" s="180"/>
      <c r="QNR74" s="180"/>
      <c r="QNS74" s="180"/>
      <c r="QNT74" s="180"/>
      <c r="QNU74" s="180"/>
      <c r="QNV74" s="180"/>
      <c r="QNW74" s="180"/>
      <c r="QNX74" s="180"/>
      <c r="QNY74" s="180"/>
      <c r="QNZ74" s="180"/>
      <c r="QOA74" s="180"/>
      <c r="QOB74" s="180"/>
      <c r="QOC74" s="180"/>
      <c r="QOD74" s="180"/>
      <c r="QOE74" s="180"/>
      <c r="QOF74" s="180"/>
      <c r="QOG74" s="180"/>
      <c r="QOH74" s="180"/>
      <c r="QOI74" s="180"/>
      <c r="QOJ74" s="180"/>
      <c r="QOK74" s="180"/>
      <c r="QOL74" s="180"/>
      <c r="QOM74" s="180"/>
      <c r="QON74" s="180"/>
      <c r="QOO74" s="180"/>
      <c r="QOP74" s="180"/>
      <c r="QOQ74" s="180"/>
      <c r="QOR74" s="180"/>
      <c r="QOS74" s="180"/>
      <c r="QOT74" s="180"/>
      <c r="QOU74" s="180"/>
      <c r="QOV74" s="180"/>
      <c r="QOW74" s="180"/>
      <c r="QOX74" s="180"/>
      <c r="QOY74" s="180"/>
      <c r="QOZ74" s="180"/>
      <c r="QPA74" s="180"/>
      <c r="QPB74" s="180"/>
      <c r="QPC74" s="180"/>
      <c r="QPD74" s="180"/>
      <c r="QPE74" s="180"/>
      <c r="QPF74" s="180"/>
      <c r="QPG74" s="180"/>
      <c r="QPH74" s="180"/>
      <c r="QPI74" s="180"/>
      <c r="QPJ74" s="180"/>
      <c r="QPK74" s="180"/>
      <c r="QPL74" s="180"/>
      <c r="QPM74" s="180"/>
      <c r="QPN74" s="180"/>
      <c r="QPO74" s="180"/>
      <c r="QPP74" s="180"/>
      <c r="QPQ74" s="180"/>
      <c r="QPR74" s="180"/>
      <c r="QPS74" s="180"/>
      <c r="QPT74" s="180"/>
      <c r="QPU74" s="180"/>
      <c r="QPV74" s="180"/>
      <c r="QPW74" s="180"/>
      <c r="QPX74" s="180"/>
      <c r="QPY74" s="180"/>
      <c r="QPZ74" s="180"/>
      <c r="QQA74" s="180"/>
      <c r="QQB74" s="180"/>
      <c r="QQC74" s="180"/>
      <c r="QQD74" s="180"/>
      <c r="QQE74" s="180"/>
      <c r="QQF74" s="180"/>
      <c r="QQG74" s="180"/>
      <c r="QQH74" s="180"/>
      <c r="QQI74" s="180"/>
      <c r="QQJ74" s="180"/>
      <c r="QQK74" s="180"/>
      <c r="QQL74" s="180"/>
      <c r="QQM74" s="180"/>
      <c r="QQN74" s="180"/>
      <c r="QQO74" s="180"/>
      <c r="QQP74" s="180"/>
      <c r="QQQ74" s="180"/>
      <c r="QQR74" s="180"/>
      <c r="QQS74" s="180"/>
      <c r="QQT74" s="180"/>
      <c r="QQU74" s="180"/>
      <c r="QQV74" s="180"/>
      <c r="QQW74" s="180"/>
      <c r="QQX74" s="180"/>
      <c r="QQY74" s="180"/>
      <c r="QQZ74" s="180"/>
      <c r="QRA74" s="180"/>
      <c r="QRB74" s="180"/>
      <c r="QRC74" s="180"/>
      <c r="QRD74" s="180"/>
      <c r="QRE74" s="180"/>
      <c r="QRF74" s="180"/>
      <c r="QRG74" s="180"/>
      <c r="QRH74" s="180"/>
      <c r="QRI74" s="180"/>
      <c r="QRJ74" s="180"/>
      <c r="QRK74" s="180"/>
      <c r="QRL74" s="180"/>
      <c r="QRM74" s="180"/>
      <c r="QRN74" s="180"/>
      <c r="QRO74" s="180"/>
      <c r="QRP74" s="180"/>
      <c r="QRQ74" s="180"/>
      <c r="QRR74" s="180"/>
      <c r="QRS74" s="180"/>
      <c r="QRT74" s="180"/>
      <c r="QRU74" s="180"/>
      <c r="QRV74" s="180"/>
      <c r="QRW74" s="180"/>
      <c r="QRX74" s="180"/>
      <c r="QRY74" s="180"/>
      <c r="QRZ74" s="180"/>
      <c r="QSA74" s="180"/>
      <c r="QSB74" s="180"/>
      <c r="QSC74" s="180"/>
      <c r="QSD74" s="180"/>
      <c r="QSE74" s="180"/>
      <c r="QSF74" s="180"/>
      <c r="QSG74" s="180"/>
      <c r="QSH74" s="180"/>
      <c r="QSI74" s="180"/>
      <c r="QSJ74" s="180"/>
      <c r="QSK74" s="180"/>
      <c r="QSL74" s="180"/>
      <c r="QSM74" s="180"/>
      <c r="QSN74" s="180"/>
      <c r="QSO74" s="180"/>
      <c r="QSP74" s="180"/>
      <c r="QSQ74" s="180"/>
      <c r="QSR74" s="180"/>
      <c r="QSS74" s="180"/>
      <c r="QST74" s="180"/>
      <c r="QSU74" s="180"/>
      <c r="QSV74" s="180"/>
      <c r="QSW74" s="180"/>
      <c r="QSX74" s="180"/>
      <c r="QSY74" s="180"/>
      <c r="QSZ74" s="180"/>
      <c r="QTA74" s="180"/>
      <c r="QTB74" s="180"/>
      <c r="QTC74" s="180"/>
      <c r="QTD74" s="180"/>
      <c r="QTE74" s="180"/>
      <c r="QTF74" s="180"/>
      <c r="QTG74" s="180"/>
      <c r="QTH74" s="180"/>
      <c r="QTI74" s="180"/>
      <c r="QTJ74" s="180"/>
      <c r="QTK74" s="180"/>
      <c r="QTL74" s="180"/>
      <c r="QTM74" s="180"/>
      <c r="QTN74" s="180"/>
      <c r="QTO74" s="180"/>
      <c r="QTP74" s="180"/>
      <c r="QTQ74" s="180"/>
      <c r="QTR74" s="180"/>
      <c r="QTS74" s="180"/>
      <c r="QTT74" s="180"/>
      <c r="QTU74" s="180"/>
      <c r="QTV74" s="180"/>
      <c r="QTW74" s="180"/>
      <c r="QTX74" s="180"/>
      <c r="QTY74" s="180"/>
      <c r="QTZ74" s="180"/>
      <c r="QUA74" s="180"/>
      <c r="QUB74" s="180"/>
      <c r="QUC74" s="180"/>
      <c r="QUD74" s="180"/>
      <c r="QUE74" s="180"/>
      <c r="QUF74" s="180"/>
      <c r="QUG74" s="180"/>
      <c r="QUH74" s="180"/>
      <c r="QUI74" s="180"/>
      <c r="QUJ74" s="180"/>
      <c r="QUK74" s="180"/>
      <c r="QUL74" s="180"/>
      <c r="QUM74" s="180"/>
      <c r="QUN74" s="180"/>
      <c r="QUO74" s="180"/>
      <c r="QUP74" s="180"/>
      <c r="QUQ74" s="180"/>
      <c r="QUR74" s="180"/>
      <c r="QUS74" s="180"/>
      <c r="QUT74" s="180"/>
      <c r="QUU74" s="180"/>
      <c r="QUV74" s="180"/>
      <c r="QUW74" s="180"/>
      <c r="QUX74" s="180"/>
      <c r="QUY74" s="180"/>
      <c r="QUZ74" s="180"/>
      <c r="QVA74" s="180"/>
      <c r="QVB74" s="180"/>
      <c r="QVC74" s="180"/>
      <c r="QVD74" s="180"/>
      <c r="QVE74" s="180"/>
      <c r="QVF74" s="180"/>
      <c r="QVG74" s="180"/>
      <c r="QVH74" s="180"/>
      <c r="QVI74" s="180"/>
      <c r="QVJ74" s="180"/>
      <c r="QVK74" s="180"/>
      <c r="QVL74" s="180"/>
      <c r="QVM74" s="180"/>
      <c r="QVN74" s="180"/>
      <c r="QVO74" s="180"/>
      <c r="QVP74" s="180"/>
      <c r="QVQ74" s="180"/>
      <c r="QVR74" s="180"/>
      <c r="QVS74" s="180"/>
      <c r="QVT74" s="180"/>
      <c r="QVU74" s="180"/>
      <c r="QVV74" s="180"/>
      <c r="QVW74" s="180"/>
      <c r="QVX74" s="180"/>
      <c r="QVY74" s="180"/>
      <c r="QVZ74" s="180"/>
      <c r="QWA74" s="180"/>
      <c r="QWB74" s="180"/>
      <c r="QWC74" s="180"/>
      <c r="QWD74" s="180"/>
      <c r="QWE74" s="180"/>
      <c r="QWF74" s="180"/>
      <c r="QWG74" s="180"/>
      <c r="QWH74" s="180"/>
      <c r="QWI74" s="180"/>
      <c r="QWJ74" s="180"/>
      <c r="QWK74" s="180"/>
      <c r="QWL74" s="180"/>
      <c r="QWM74" s="180"/>
      <c r="QWN74" s="180"/>
      <c r="QWO74" s="180"/>
      <c r="QWP74" s="180"/>
      <c r="QWQ74" s="180"/>
      <c r="QWR74" s="180"/>
      <c r="QWS74" s="180"/>
      <c r="QWT74" s="180"/>
      <c r="QWU74" s="180"/>
      <c r="QWV74" s="180"/>
      <c r="QWW74" s="180"/>
      <c r="QWX74" s="180"/>
      <c r="QWY74" s="180"/>
      <c r="QWZ74" s="180"/>
      <c r="QXA74" s="180"/>
      <c r="QXB74" s="180"/>
      <c r="QXC74" s="180"/>
      <c r="QXD74" s="180"/>
      <c r="QXE74" s="180"/>
      <c r="QXF74" s="180"/>
      <c r="QXG74" s="180"/>
      <c r="QXH74" s="180"/>
      <c r="QXI74" s="180"/>
      <c r="QXJ74" s="180"/>
      <c r="QXK74" s="180"/>
      <c r="QXL74" s="180"/>
      <c r="QXM74" s="180"/>
      <c r="QXN74" s="180"/>
      <c r="QXO74" s="180"/>
      <c r="QXP74" s="180"/>
      <c r="QXQ74" s="180"/>
      <c r="QXR74" s="180"/>
      <c r="QXS74" s="180"/>
      <c r="QXT74" s="180"/>
      <c r="QXU74" s="180"/>
      <c r="QXV74" s="180"/>
      <c r="QXW74" s="180"/>
      <c r="QXX74" s="180"/>
      <c r="QXY74" s="180"/>
      <c r="QXZ74" s="180"/>
      <c r="QYA74" s="180"/>
      <c r="QYB74" s="180"/>
      <c r="QYC74" s="180"/>
      <c r="QYD74" s="180"/>
      <c r="QYE74" s="180"/>
      <c r="QYF74" s="180"/>
      <c r="QYG74" s="180"/>
      <c r="QYH74" s="180"/>
      <c r="QYI74" s="180"/>
      <c r="QYJ74" s="180"/>
      <c r="QYK74" s="180"/>
      <c r="QYL74" s="180"/>
      <c r="QYM74" s="180"/>
      <c r="QYN74" s="180"/>
      <c r="QYO74" s="180"/>
      <c r="QYP74" s="180"/>
      <c r="QYQ74" s="180"/>
      <c r="QYR74" s="180"/>
      <c r="QYS74" s="180"/>
      <c r="QYT74" s="180"/>
      <c r="QYU74" s="180"/>
      <c r="QYV74" s="180"/>
      <c r="QYW74" s="180"/>
      <c r="QYX74" s="180"/>
      <c r="QYY74" s="180"/>
      <c r="QYZ74" s="180"/>
      <c r="QZA74" s="180"/>
      <c r="QZB74" s="180"/>
      <c r="QZC74" s="180"/>
      <c r="QZD74" s="180"/>
      <c r="QZE74" s="180"/>
      <c r="QZF74" s="180"/>
      <c r="QZG74" s="180"/>
      <c r="QZH74" s="180"/>
      <c r="QZI74" s="180"/>
      <c r="QZJ74" s="180"/>
      <c r="QZK74" s="180"/>
      <c r="QZL74" s="180"/>
      <c r="QZM74" s="180"/>
      <c r="QZN74" s="180"/>
      <c r="QZO74" s="180"/>
      <c r="QZP74" s="180"/>
      <c r="QZQ74" s="180"/>
      <c r="QZR74" s="180"/>
      <c r="QZS74" s="180"/>
      <c r="QZT74" s="180"/>
      <c r="QZU74" s="180"/>
      <c r="QZV74" s="180"/>
      <c r="QZW74" s="180"/>
      <c r="QZX74" s="180"/>
      <c r="QZY74" s="180"/>
      <c r="QZZ74" s="180"/>
      <c r="RAA74" s="180"/>
      <c r="RAB74" s="180"/>
      <c r="RAC74" s="180"/>
      <c r="RAD74" s="180"/>
      <c r="RAE74" s="180"/>
      <c r="RAF74" s="180"/>
      <c r="RAG74" s="180"/>
      <c r="RAH74" s="180"/>
      <c r="RAI74" s="180"/>
      <c r="RAJ74" s="180"/>
      <c r="RAK74" s="180"/>
      <c r="RAL74" s="180"/>
      <c r="RAM74" s="180"/>
      <c r="RAN74" s="180"/>
      <c r="RAO74" s="180"/>
      <c r="RAP74" s="180"/>
      <c r="RAQ74" s="180"/>
      <c r="RAR74" s="180"/>
      <c r="RAS74" s="180"/>
      <c r="RAT74" s="180"/>
      <c r="RAU74" s="180"/>
      <c r="RAV74" s="180"/>
      <c r="RAW74" s="180"/>
      <c r="RAX74" s="180"/>
      <c r="RAY74" s="180"/>
      <c r="RAZ74" s="180"/>
      <c r="RBA74" s="180"/>
      <c r="RBB74" s="180"/>
      <c r="RBC74" s="180"/>
      <c r="RBD74" s="180"/>
      <c r="RBE74" s="180"/>
      <c r="RBF74" s="180"/>
      <c r="RBG74" s="180"/>
      <c r="RBH74" s="180"/>
      <c r="RBI74" s="180"/>
      <c r="RBJ74" s="180"/>
      <c r="RBK74" s="180"/>
      <c r="RBL74" s="180"/>
      <c r="RBM74" s="180"/>
      <c r="RBN74" s="180"/>
      <c r="RBO74" s="180"/>
      <c r="RBP74" s="180"/>
      <c r="RBQ74" s="180"/>
      <c r="RBR74" s="180"/>
      <c r="RBS74" s="180"/>
      <c r="RBT74" s="180"/>
      <c r="RBU74" s="180"/>
      <c r="RBV74" s="180"/>
      <c r="RBW74" s="180"/>
      <c r="RBX74" s="180"/>
      <c r="RBY74" s="180"/>
      <c r="RBZ74" s="180"/>
      <c r="RCA74" s="180"/>
      <c r="RCB74" s="180"/>
      <c r="RCC74" s="180"/>
      <c r="RCD74" s="180"/>
      <c r="RCE74" s="180"/>
      <c r="RCF74" s="180"/>
      <c r="RCG74" s="180"/>
      <c r="RCH74" s="180"/>
      <c r="RCI74" s="180"/>
      <c r="RCJ74" s="180"/>
      <c r="RCK74" s="180"/>
      <c r="RCL74" s="180"/>
      <c r="RCM74" s="180"/>
      <c r="RCN74" s="180"/>
      <c r="RCO74" s="180"/>
      <c r="RCP74" s="180"/>
      <c r="RCQ74" s="180"/>
      <c r="RCR74" s="180"/>
      <c r="RCS74" s="180"/>
      <c r="RCT74" s="180"/>
      <c r="RCU74" s="180"/>
      <c r="RCV74" s="180"/>
      <c r="RCW74" s="180"/>
      <c r="RCX74" s="180"/>
      <c r="RCY74" s="180"/>
      <c r="RCZ74" s="180"/>
      <c r="RDA74" s="180"/>
      <c r="RDB74" s="180"/>
      <c r="RDC74" s="180"/>
      <c r="RDD74" s="180"/>
      <c r="RDE74" s="180"/>
      <c r="RDF74" s="180"/>
      <c r="RDG74" s="180"/>
      <c r="RDH74" s="180"/>
      <c r="RDI74" s="180"/>
      <c r="RDJ74" s="180"/>
      <c r="RDK74" s="180"/>
      <c r="RDL74" s="180"/>
      <c r="RDM74" s="180"/>
      <c r="RDN74" s="180"/>
      <c r="RDO74" s="180"/>
      <c r="RDP74" s="180"/>
      <c r="RDQ74" s="180"/>
      <c r="RDR74" s="180"/>
      <c r="RDS74" s="180"/>
      <c r="RDT74" s="180"/>
      <c r="RDU74" s="180"/>
      <c r="RDV74" s="180"/>
      <c r="RDW74" s="180"/>
      <c r="RDX74" s="180"/>
      <c r="RDY74" s="180"/>
      <c r="RDZ74" s="180"/>
      <c r="REA74" s="180"/>
      <c r="REB74" s="180"/>
      <c r="REC74" s="180"/>
      <c r="RED74" s="180"/>
      <c r="REE74" s="180"/>
      <c r="REF74" s="180"/>
      <c r="REG74" s="180"/>
      <c r="REH74" s="180"/>
      <c r="REI74" s="180"/>
      <c r="REJ74" s="180"/>
      <c r="REK74" s="180"/>
      <c r="REL74" s="180"/>
      <c r="REM74" s="180"/>
      <c r="REN74" s="180"/>
      <c r="REO74" s="180"/>
      <c r="REP74" s="180"/>
      <c r="REQ74" s="180"/>
      <c r="RER74" s="180"/>
      <c r="RES74" s="180"/>
      <c r="RET74" s="180"/>
      <c r="REU74" s="180"/>
      <c r="REV74" s="180"/>
      <c r="REW74" s="180"/>
      <c r="REX74" s="180"/>
      <c r="REY74" s="180"/>
      <c r="REZ74" s="180"/>
      <c r="RFA74" s="180"/>
      <c r="RFB74" s="180"/>
      <c r="RFC74" s="180"/>
      <c r="RFD74" s="180"/>
      <c r="RFE74" s="180"/>
      <c r="RFF74" s="180"/>
      <c r="RFG74" s="180"/>
      <c r="RFH74" s="180"/>
      <c r="RFI74" s="180"/>
      <c r="RFJ74" s="180"/>
      <c r="RFK74" s="180"/>
      <c r="RFL74" s="180"/>
      <c r="RFM74" s="180"/>
      <c r="RFN74" s="180"/>
      <c r="RFO74" s="180"/>
      <c r="RFP74" s="180"/>
      <c r="RFQ74" s="180"/>
      <c r="RFR74" s="180"/>
      <c r="RFS74" s="180"/>
      <c r="RFT74" s="180"/>
      <c r="RFU74" s="180"/>
      <c r="RFV74" s="180"/>
      <c r="RFW74" s="180"/>
      <c r="RFX74" s="180"/>
      <c r="RFY74" s="180"/>
      <c r="RFZ74" s="180"/>
      <c r="RGA74" s="180"/>
      <c r="RGB74" s="180"/>
      <c r="RGC74" s="180"/>
      <c r="RGD74" s="180"/>
      <c r="RGE74" s="180"/>
      <c r="RGF74" s="180"/>
      <c r="RGG74" s="180"/>
      <c r="RGH74" s="180"/>
      <c r="RGI74" s="180"/>
      <c r="RGJ74" s="180"/>
      <c r="RGK74" s="180"/>
      <c r="RGL74" s="180"/>
      <c r="RGM74" s="180"/>
      <c r="RGN74" s="180"/>
      <c r="RGO74" s="180"/>
      <c r="RGP74" s="180"/>
      <c r="RGQ74" s="180"/>
      <c r="RGR74" s="180"/>
      <c r="RGS74" s="180"/>
      <c r="RGT74" s="180"/>
      <c r="RGU74" s="180"/>
      <c r="RGV74" s="180"/>
      <c r="RGW74" s="180"/>
      <c r="RGX74" s="180"/>
      <c r="RGY74" s="180"/>
      <c r="RGZ74" s="180"/>
      <c r="RHA74" s="180"/>
      <c r="RHB74" s="180"/>
      <c r="RHC74" s="180"/>
      <c r="RHD74" s="180"/>
      <c r="RHE74" s="180"/>
      <c r="RHF74" s="180"/>
      <c r="RHG74" s="180"/>
      <c r="RHH74" s="180"/>
      <c r="RHI74" s="180"/>
      <c r="RHJ74" s="180"/>
      <c r="RHK74" s="180"/>
      <c r="RHL74" s="180"/>
      <c r="RHM74" s="180"/>
      <c r="RHN74" s="180"/>
      <c r="RHO74" s="180"/>
      <c r="RHP74" s="180"/>
      <c r="RHQ74" s="180"/>
      <c r="RHR74" s="180"/>
      <c r="RHS74" s="180"/>
      <c r="RHT74" s="180"/>
      <c r="RHU74" s="180"/>
      <c r="RHV74" s="180"/>
      <c r="RHW74" s="180"/>
      <c r="RHX74" s="180"/>
      <c r="RHY74" s="180"/>
      <c r="RHZ74" s="180"/>
      <c r="RIA74" s="180"/>
      <c r="RIB74" s="180"/>
      <c r="RIC74" s="180"/>
      <c r="RID74" s="180"/>
      <c r="RIE74" s="180"/>
      <c r="RIF74" s="180"/>
      <c r="RIG74" s="180"/>
      <c r="RIH74" s="180"/>
      <c r="RII74" s="180"/>
      <c r="RIJ74" s="180"/>
      <c r="RIK74" s="180"/>
      <c r="RIL74" s="180"/>
      <c r="RIM74" s="180"/>
      <c r="RIN74" s="180"/>
      <c r="RIO74" s="180"/>
      <c r="RIP74" s="180"/>
      <c r="RIQ74" s="180"/>
      <c r="RIR74" s="180"/>
      <c r="RIS74" s="180"/>
      <c r="RIT74" s="180"/>
      <c r="RIU74" s="180"/>
      <c r="RIV74" s="180"/>
      <c r="RIW74" s="180"/>
      <c r="RIX74" s="180"/>
      <c r="RIY74" s="180"/>
      <c r="RIZ74" s="180"/>
      <c r="RJA74" s="180"/>
      <c r="RJB74" s="180"/>
      <c r="RJC74" s="180"/>
      <c r="RJD74" s="180"/>
      <c r="RJE74" s="180"/>
      <c r="RJF74" s="180"/>
      <c r="RJG74" s="180"/>
      <c r="RJH74" s="180"/>
      <c r="RJI74" s="180"/>
      <c r="RJJ74" s="180"/>
      <c r="RJK74" s="180"/>
      <c r="RJL74" s="180"/>
      <c r="RJM74" s="180"/>
      <c r="RJN74" s="180"/>
      <c r="RJO74" s="180"/>
      <c r="RJP74" s="180"/>
      <c r="RJQ74" s="180"/>
      <c r="RJR74" s="180"/>
      <c r="RJS74" s="180"/>
      <c r="RJT74" s="180"/>
      <c r="RJU74" s="180"/>
      <c r="RJV74" s="180"/>
      <c r="RJW74" s="180"/>
      <c r="RJX74" s="180"/>
      <c r="RJY74" s="180"/>
      <c r="RJZ74" s="180"/>
      <c r="RKA74" s="180"/>
      <c r="RKB74" s="180"/>
      <c r="RKC74" s="180"/>
      <c r="RKD74" s="180"/>
      <c r="RKE74" s="180"/>
      <c r="RKF74" s="180"/>
      <c r="RKG74" s="180"/>
      <c r="RKH74" s="180"/>
      <c r="RKI74" s="180"/>
      <c r="RKJ74" s="180"/>
      <c r="RKK74" s="180"/>
      <c r="RKL74" s="180"/>
      <c r="RKM74" s="180"/>
      <c r="RKN74" s="180"/>
      <c r="RKO74" s="180"/>
      <c r="RKP74" s="180"/>
      <c r="RKQ74" s="180"/>
      <c r="RKR74" s="180"/>
      <c r="RKS74" s="180"/>
      <c r="RKT74" s="180"/>
      <c r="RKU74" s="180"/>
      <c r="RKV74" s="180"/>
      <c r="RKW74" s="180"/>
      <c r="RKX74" s="180"/>
      <c r="RKY74" s="180"/>
      <c r="RKZ74" s="180"/>
      <c r="RLA74" s="180"/>
      <c r="RLB74" s="180"/>
      <c r="RLC74" s="180"/>
      <c r="RLD74" s="180"/>
      <c r="RLE74" s="180"/>
      <c r="RLF74" s="180"/>
      <c r="RLG74" s="180"/>
      <c r="RLH74" s="180"/>
      <c r="RLI74" s="180"/>
      <c r="RLJ74" s="180"/>
      <c r="RLK74" s="180"/>
      <c r="RLL74" s="180"/>
      <c r="RLM74" s="180"/>
      <c r="RLN74" s="180"/>
      <c r="RLO74" s="180"/>
      <c r="RLP74" s="180"/>
      <c r="RLQ74" s="180"/>
      <c r="RLR74" s="180"/>
      <c r="RLS74" s="180"/>
      <c r="RLT74" s="180"/>
      <c r="RLU74" s="180"/>
      <c r="RLV74" s="180"/>
      <c r="RLW74" s="180"/>
      <c r="RLX74" s="180"/>
      <c r="RLY74" s="180"/>
      <c r="RLZ74" s="180"/>
      <c r="RMA74" s="180"/>
      <c r="RMB74" s="180"/>
      <c r="RMC74" s="180"/>
      <c r="RMD74" s="180"/>
      <c r="RME74" s="180"/>
      <c r="RMF74" s="180"/>
      <c r="RMG74" s="180"/>
      <c r="RMH74" s="180"/>
      <c r="RMI74" s="180"/>
      <c r="RMJ74" s="180"/>
      <c r="RMK74" s="180"/>
      <c r="RML74" s="180"/>
      <c r="RMM74" s="180"/>
      <c r="RMN74" s="180"/>
      <c r="RMO74" s="180"/>
      <c r="RMP74" s="180"/>
      <c r="RMQ74" s="180"/>
      <c r="RMR74" s="180"/>
      <c r="RMS74" s="180"/>
      <c r="RMT74" s="180"/>
      <c r="RMU74" s="180"/>
      <c r="RMV74" s="180"/>
      <c r="RMW74" s="180"/>
      <c r="RMX74" s="180"/>
      <c r="RMY74" s="180"/>
      <c r="RMZ74" s="180"/>
      <c r="RNA74" s="180"/>
      <c r="RNB74" s="180"/>
      <c r="RNC74" s="180"/>
      <c r="RND74" s="180"/>
      <c r="RNE74" s="180"/>
      <c r="RNF74" s="180"/>
      <c r="RNG74" s="180"/>
      <c r="RNH74" s="180"/>
      <c r="RNI74" s="180"/>
      <c r="RNJ74" s="180"/>
      <c r="RNK74" s="180"/>
      <c r="RNL74" s="180"/>
      <c r="RNM74" s="180"/>
      <c r="RNN74" s="180"/>
      <c r="RNO74" s="180"/>
      <c r="RNP74" s="180"/>
      <c r="RNQ74" s="180"/>
      <c r="RNR74" s="180"/>
      <c r="RNS74" s="180"/>
      <c r="RNT74" s="180"/>
      <c r="RNU74" s="180"/>
      <c r="RNV74" s="180"/>
      <c r="RNW74" s="180"/>
      <c r="RNX74" s="180"/>
      <c r="RNY74" s="180"/>
      <c r="RNZ74" s="180"/>
      <c r="ROA74" s="180"/>
      <c r="ROB74" s="180"/>
      <c r="ROC74" s="180"/>
      <c r="ROD74" s="180"/>
      <c r="ROE74" s="180"/>
      <c r="ROF74" s="180"/>
      <c r="ROG74" s="180"/>
      <c r="ROH74" s="180"/>
      <c r="ROI74" s="180"/>
      <c r="ROJ74" s="180"/>
      <c r="ROK74" s="180"/>
      <c r="ROL74" s="180"/>
      <c r="ROM74" s="180"/>
      <c r="RON74" s="180"/>
      <c r="ROO74" s="180"/>
      <c r="ROP74" s="180"/>
      <c r="ROQ74" s="180"/>
      <c r="ROR74" s="180"/>
      <c r="ROS74" s="180"/>
      <c r="ROT74" s="180"/>
      <c r="ROU74" s="180"/>
      <c r="ROV74" s="180"/>
      <c r="ROW74" s="180"/>
      <c r="ROX74" s="180"/>
      <c r="ROY74" s="180"/>
      <c r="ROZ74" s="180"/>
      <c r="RPA74" s="180"/>
      <c r="RPB74" s="180"/>
      <c r="RPC74" s="180"/>
      <c r="RPD74" s="180"/>
      <c r="RPE74" s="180"/>
      <c r="RPF74" s="180"/>
      <c r="RPG74" s="180"/>
      <c r="RPH74" s="180"/>
      <c r="RPI74" s="180"/>
      <c r="RPJ74" s="180"/>
      <c r="RPK74" s="180"/>
      <c r="RPL74" s="180"/>
      <c r="RPM74" s="180"/>
      <c r="RPN74" s="180"/>
      <c r="RPO74" s="180"/>
      <c r="RPP74" s="180"/>
      <c r="RPQ74" s="180"/>
      <c r="RPR74" s="180"/>
      <c r="RPS74" s="180"/>
      <c r="RPT74" s="180"/>
      <c r="RPU74" s="180"/>
      <c r="RPV74" s="180"/>
      <c r="RPW74" s="180"/>
      <c r="RPX74" s="180"/>
      <c r="RPY74" s="180"/>
      <c r="RPZ74" s="180"/>
      <c r="RQA74" s="180"/>
      <c r="RQB74" s="180"/>
      <c r="RQC74" s="180"/>
      <c r="RQD74" s="180"/>
      <c r="RQE74" s="180"/>
      <c r="RQF74" s="180"/>
      <c r="RQG74" s="180"/>
      <c r="RQH74" s="180"/>
      <c r="RQI74" s="180"/>
      <c r="RQJ74" s="180"/>
      <c r="RQK74" s="180"/>
      <c r="RQL74" s="180"/>
      <c r="RQM74" s="180"/>
      <c r="RQN74" s="180"/>
      <c r="RQO74" s="180"/>
      <c r="RQP74" s="180"/>
      <c r="RQQ74" s="180"/>
      <c r="RQR74" s="180"/>
      <c r="RQS74" s="180"/>
      <c r="RQT74" s="180"/>
      <c r="RQU74" s="180"/>
      <c r="RQV74" s="180"/>
      <c r="RQW74" s="180"/>
      <c r="RQX74" s="180"/>
      <c r="RQY74" s="180"/>
      <c r="RQZ74" s="180"/>
      <c r="RRA74" s="180"/>
      <c r="RRB74" s="180"/>
      <c r="RRC74" s="180"/>
      <c r="RRD74" s="180"/>
      <c r="RRE74" s="180"/>
      <c r="RRF74" s="180"/>
      <c r="RRG74" s="180"/>
      <c r="RRH74" s="180"/>
      <c r="RRI74" s="180"/>
      <c r="RRJ74" s="180"/>
      <c r="RRK74" s="180"/>
      <c r="RRL74" s="180"/>
      <c r="RRM74" s="180"/>
      <c r="RRN74" s="180"/>
      <c r="RRO74" s="180"/>
      <c r="RRP74" s="180"/>
      <c r="RRQ74" s="180"/>
      <c r="RRR74" s="180"/>
      <c r="RRS74" s="180"/>
      <c r="RRT74" s="180"/>
      <c r="RRU74" s="180"/>
      <c r="RRV74" s="180"/>
      <c r="RRW74" s="180"/>
      <c r="RRX74" s="180"/>
      <c r="RRY74" s="180"/>
      <c r="RRZ74" s="180"/>
      <c r="RSA74" s="180"/>
      <c r="RSB74" s="180"/>
      <c r="RSC74" s="180"/>
      <c r="RSD74" s="180"/>
      <c r="RSE74" s="180"/>
      <c r="RSF74" s="180"/>
      <c r="RSG74" s="180"/>
      <c r="RSH74" s="180"/>
      <c r="RSI74" s="180"/>
      <c r="RSJ74" s="180"/>
      <c r="RSK74" s="180"/>
      <c r="RSL74" s="180"/>
      <c r="RSM74" s="180"/>
      <c r="RSN74" s="180"/>
      <c r="RSO74" s="180"/>
      <c r="RSP74" s="180"/>
      <c r="RSQ74" s="180"/>
      <c r="RSR74" s="180"/>
      <c r="RSS74" s="180"/>
      <c r="RST74" s="180"/>
      <c r="RSU74" s="180"/>
      <c r="RSV74" s="180"/>
      <c r="RSW74" s="180"/>
      <c r="RSX74" s="180"/>
      <c r="RSY74" s="180"/>
      <c r="RSZ74" s="180"/>
      <c r="RTA74" s="180"/>
      <c r="RTB74" s="180"/>
      <c r="RTC74" s="180"/>
      <c r="RTD74" s="180"/>
      <c r="RTE74" s="180"/>
      <c r="RTF74" s="180"/>
      <c r="RTG74" s="180"/>
      <c r="RTH74" s="180"/>
      <c r="RTI74" s="180"/>
      <c r="RTJ74" s="180"/>
      <c r="RTK74" s="180"/>
      <c r="RTL74" s="180"/>
      <c r="RTM74" s="180"/>
      <c r="RTN74" s="180"/>
      <c r="RTO74" s="180"/>
      <c r="RTP74" s="180"/>
      <c r="RTQ74" s="180"/>
      <c r="RTR74" s="180"/>
      <c r="RTS74" s="180"/>
      <c r="RTT74" s="180"/>
      <c r="RTU74" s="180"/>
      <c r="RTV74" s="180"/>
      <c r="RTW74" s="180"/>
      <c r="RTX74" s="180"/>
      <c r="RTY74" s="180"/>
      <c r="RTZ74" s="180"/>
      <c r="RUA74" s="180"/>
      <c r="RUB74" s="180"/>
      <c r="RUC74" s="180"/>
      <c r="RUD74" s="180"/>
      <c r="RUE74" s="180"/>
      <c r="RUF74" s="180"/>
      <c r="RUG74" s="180"/>
      <c r="RUH74" s="180"/>
      <c r="RUI74" s="180"/>
      <c r="RUJ74" s="180"/>
      <c r="RUK74" s="180"/>
      <c r="RUL74" s="180"/>
      <c r="RUM74" s="180"/>
      <c r="RUN74" s="180"/>
      <c r="RUO74" s="180"/>
      <c r="RUP74" s="180"/>
      <c r="RUQ74" s="180"/>
      <c r="RUR74" s="180"/>
      <c r="RUS74" s="180"/>
      <c r="RUT74" s="180"/>
      <c r="RUU74" s="180"/>
      <c r="RUV74" s="180"/>
      <c r="RUW74" s="180"/>
      <c r="RUX74" s="180"/>
      <c r="RUY74" s="180"/>
      <c r="RUZ74" s="180"/>
      <c r="RVA74" s="180"/>
      <c r="RVB74" s="180"/>
      <c r="RVC74" s="180"/>
      <c r="RVD74" s="180"/>
      <c r="RVE74" s="180"/>
      <c r="RVF74" s="180"/>
      <c r="RVG74" s="180"/>
      <c r="RVH74" s="180"/>
      <c r="RVI74" s="180"/>
      <c r="RVJ74" s="180"/>
      <c r="RVK74" s="180"/>
      <c r="RVL74" s="180"/>
      <c r="RVM74" s="180"/>
      <c r="RVN74" s="180"/>
      <c r="RVO74" s="180"/>
      <c r="RVP74" s="180"/>
      <c r="RVQ74" s="180"/>
      <c r="RVR74" s="180"/>
      <c r="RVS74" s="180"/>
      <c r="RVT74" s="180"/>
      <c r="RVU74" s="180"/>
      <c r="RVV74" s="180"/>
      <c r="RVW74" s="180"/>
      <c r="RVX74" s="180"/>
      <c r="RVY74" s="180"/>
      <c r="RVZ74" s="180"/>
      <c r="RWA74" s="180"/>
      <c r="RWB74" s="180"/>
      <c r="RWC74" s="180"/>
      <c r="RWD74" s="180"/>
      <c r="RWE74" s="180"/>
      <c r="RWF74" s="180"/>
      <c r="RWG74" s="180"/>
      <c r="RWH74" s="180"/>
      <c r="RWI74" s="180"/>
      <c r="RWJ74" s="180"/>
      <c r="RWK74" s="180"/>
      <c r="RWL74" s="180"/>
      <c r="RWM74" s="180"/>
      <c r="RWN74" s="180"/>
      <c r="RWO74" s="180"/>
      <c r="RWP74" s="180"/>
      <c r="RWQ74" s="180"/>
      <c r="RWR74" s="180"/>
      <c r="RWS74" s="180"/>
      <c r="RWT74" s="180"/>
      <c r="RWU74" s="180"/>
      <c r="RWV74" s="180"/>
      <c r="RWW74" s="180"/>
      <c r="RWX74" s="180"/>
      <c r="RWY74" s="180"/>
      <c r="RWZ74" s="180"/>
      <c r="RXA74" s="180"/>
      <c r="RXB74" s="180"/>
      <c r="RXC74" s="180"/>
      <c r="RXD74" s="180"/>
      <c r="RXE74" s="180"/>
      <c r="RXF74" s="180"/>
      <c r="RXG74" s="180"/>
      <c r="RXH74" s="180"/>
      <c r="RXI74" s="180"/>
      <c r="RXJ74" s="180"/>
      <c r="RXK74" s="180"/>
      <c r="RXL74" s="180"/>
      <c r="RXM74" s="180"/>
      <c r="RXN74" s="180"/>
      <c r="RXO74" s="180"/>
      <c r="RXP74" s="180"/>
      <c r="RXQ74" s="180"/>
      <c r="RXR74" s="180"/>
      <c r="RXS74" s="180"/>
      <c r="RXT74" s="180"/>
      <c r="RXU74" s="180"/>
      <c r="RXV74" s="180"/>
      <c r="RXW74" s="180"/>
      <c r="RXX74" s="180"/>
      <c r="RXY74" s="180"/>
      <c r="RXZ74" s="180"/>
      <c r="RYA74" s="180"/>
      <c r="RYB74" s="180"/>
      <c r="RYC74" s="180"/>
      <c r="RYD74" s="180"/>
      <c r="RYE74" s="180"/>
      <c r="RYF74" s="180"/>
      <c r="RYG74" s="180"/>
      <c r="RYH74" s="180"/>
      <c r="RYI74" s="180"/>
      <c r="RYJ74" s="180"/>
      <c r="RYK74" s="180"/>
      <c r="RYL74" s="180"/>
      <c r="RYM74" s="180"/>
      <c r="RYN74" s="180"/>
      <c r="RYO74" s="180"/>
      <c r="RYP74" s="180"/>
      <c r="RYQ74" s="180"/>
      <c r="RYR74" s="180"/>
      <c r="RYS74" s="180"/>
      <c r="RYT74" s="180"/>
      <c r="RYU74" s="180"/>
      <c r="RYV74" s="180"/>
      <c r="RYW74" s="180"/>
      <c r="RYX74" s="180"/>
      <c r="RYY74" s="180"/>
      <c r="RYZ74" s="180"/>
      <c r="RZA74" s="180"/>
      <c r="RZB74" s="180"/>
      <c r="RZC74" s="180"/>
      <c r="RZD74" s="180"/>
      <c r="RZE74" s="180"/>
      <c r="RZF74" s="180"/>
      <c r="RZG74" s="180"/>
      <c r="RZH74" s="180"/>
      <c r="RZI74" s="180"/>
      <c r="RZJ74" s="180"/>
      <c r="RZK74" s="180"/>
      <c r="RZL74" s="180"/>
      <c r="RZM74" s="180"/>
      <c r="RZN74" s="180"/>
      <c r="RZO74" s="180"/>
      <c r="RZP74" s="180"/>
      <c r="RZQ74" s="180"/>
      <c r="RZR74" s="180"/>
      <c r="RZS74" s="180"/>
      <c r="RZT74" s="180"/>
      <c r="RZU74" s="180"/>
      <c r="RZV74" s="180"/>
      <c r="RZW74" s="180"/>
      <c r="RZX74" s="180"/>
      <c r="RZY74" s="180"/>
      <c r="RZZ74" s="180"/>
      <c r="SAA74" s="180"/>
      <c r="SAB74" s="180"/>
      <c r="SAC74" s="180"/>
      <c r="SAD74" s="180"/>
      <c r="SAE74" s="180"/>
      <c r="SAF74" s="180"/>
      <c r="SAG74" s="180"/>
      <c r="SAH74" s="180"/>
      <c r="SAI74" s="180"/>
      <c r="SAJ74" s="180"/>
      <c r="SAK74" s="180"/>
      <c r="SAL74" s="180"/>
      <c r="SAM74" s="180"/>
      <c r="SAN74" s="180"/>
      <c r="SAO74" s="180"/>
      <c r="SAP74" s="180"/>
      <c r="SAQ74" s="180"/>
      <c r="SAR74" s="180"/>
      <c r="SAS74" s="180"/>
      <c r="SAT74" s="180"/>
      <c r="SAU74" s="180"/>
      <c r="SAV74" s="180"/>
      <c r="SAW74" s="180"/>
      <c r="SAX74" s="180"/>
      <c r="SAY74" s="180"/>
      <c r="SAZ74" s="180"/>
      <c r="SBA74" s="180"/>
      <c r="SBB74" s="180"/>
      <c r="SBC74" s="180"/>
      <c r="SBD74" s="180"/>
      <c r="SBE74" s="180"/>
      <c r="SBF74" s="180"/>
      <c r="SBG74" s="180"/>
      <c r="SBH74" s="180"/>
      <c r="SBI74" s="180"/>
      <c r="SBJ74" s="180"/>
      <c r="SBK74" s="180"/>
      <c r="SBL74" s="180"/>
      <c r="SBM74" s="180"/>
      <c r="SBN74" s="180"/>
      <c r="SBO74" s="180"/>
      <c r="SBP74" s="180"/>
      <c r="SBQ74" s="180"/>
      <c r="SBR74" s="180"/>
      <c r="SBS74" s="180"/>
      <c r="SBT74" s="180"/>
      <c r="SBU74" s="180"/>
      <c r="SBV74" s="180"/>
      <c r="SBW74" s="180"/>
      <c r="SBX74" s="180"/>
      <c r="SBY74" s="180"/>
      <c r="SBZ74" s="180"/>
      <c r="SCA74" s="180"/>
      <c r="SCB74" s="180"/>
      <c r="SCC74" s="180"/>
      <c r="SCD74" s="180"/>
      <c r="SCE74" s="180"/>
      <c r="SCF74" s="180"/>
      <c r="SCG74" s="180"/>
      <c r="SCH74" s="180"/>
      <c r="SCI74" s="180"/>
      <c r="SCJ74" s="180"/>
      <c r="SCK74" s="180"/>
      <c r="SCL74" s="180"/>
      <c r="SCM74" s="180"/>
      <c r="SCN74" s="180"/>
      <c r="SCO74" s="180"/>
      <c r="SCP74" s="180"/>
      <c r="SCQ74" s="180"/>
      <c r="SCR74" s="180"/>
      <c r="SCS74" s="180"/>
      <c r="SCT74" s="180"/>
      <c r="SCU74" s="180"/>
      <c r="SCV74" s="180"/>
      <c r="SCW74" s="180"/>
      <c r="SCX74" s="180"/>
      <c r="SCY74" s="180"/>
      <c r="SCZ74" s="180"/>
      <c r="SDA74" s="180"/>
      <c r="SDB74" s="180"/>
      <c r="SDC74" s="180"/>
      <c r="SDD74" s="180"/>
      <c r="SDE74" s="180"/>
      <c r="SDF74" s="180"/>
      <c r="SDG74" s="180"/>
      <c r="SDH74" s="180"/>
      <c r="SDI74" s="180"/>
      <c r="SDJ74" s="180"/>
      <c r="SDK74" s="180"/>
      <c r="SDL74" s="180"/>
      <c r="SDM74" s="180"/>
      <c r="SDN74" s="180"/>
      <c r="SDO74" s="180"/>
      <c r="SDP74" s="180"/>
      <c r="SDQ74" s="180"/>
      <c r="SDR74" s="180"/>
      <c r="SDS74" s="180"/>
      <c r="SDT74" s="180"/>
      <c r="SDU74" s="180"/>
      <c r="SDV74" s="180"/>
      <c r="SDW74" s="180"/>
      <c r="SDX74" s="180"/>
      <c r="SDY74" s="180"/>
      <c r="SDZ74" s="180"/>
      <c r="SEA74" s="180"/>
      <c r="SEB74" s="180"/>
      <c r="SEC74" s="180"/>
      <c r="SED74" s="180"/>
      <c r="SEE74" s="180"/>
      <c r="SEF74" s="180"/>
      <c r="SEG74" s="180"/>
      <c r="SEH74" s="180"/>
      <c r="SEI74" s="180"/>
      <c r="SEJ74" s="180"/>
      <c r="SEK74" s="180"/>
      <c r="SEL74" s="180"/>
      <c r="SEM74" s="180"/>
      <c r="SEN74" s="180"/>
      <c r="SEO74" s="180"/>
      <c r="SEP74" s="180"/>
      <c r="SEQ74" s="180"/>
      <c r="SER74" s="180"/>
      <c r="SES74" s="180"/>
      <c r="SET74" s="180"/>
      <c r="SEU74" s="180"/>
      <c r="SEV74" s="180"/>
      <c r="SEW74" s="180"/>
      <c r="SEX74" s="180"/>
      <c r="SEY74" s="180"/>
      <c r="SEZ74" s="180"/>
      <c r="SFA74" s="180"/>
      <c r="SFB74" s="180"/>
      <c r="SFC74" s="180"/>
      <c r="SFD74" s="180"/>
      <c r="SFE74" s="180"/>
      <c r="SFF74" s="180"/>
      <c r="SFG74" s="180"/>
      <c r="SFH74" s="180"/>
      <c r="SFI74" s="180"/>
      <c r="SFJ74" s="180"/>
      <c r="SFK74" s="180"/>
      <c r="SFL74" s="180"/>
      <c r="SFM74" s="180"/>
      <c r="SFN74" s="180"/>
      <c r="SFO74" s="180"/>
      <c r="SFP74" s="180"/>
      <c r="SFQ74" s="180"/>
      <c r="SFR74" s="180"/>
      <c r="SFS74" s="180"/>
      <c r="SFT74" s="180"/>
      <c r="SFU74" s="180"/>
      <c r="SFV74" s="180"/>
      <c r="SFW74" s="180"/>
      <c r="SFX74" s="180"/>
      <c r="SFY74" s="180"/>
      <c r="SFZ74" s="180"/>
      <c r="SGA74" s="180"/>
      <c r="SGB74" s="180"/>
      <c r="SGC74" s="180"/>
      <c r="SGD74" s="180"/>
      <c r="SGE74" s="180"/>
      <c r="SGF74" s="180"/>
      <c r="SGG74" s="180"/>
      <c r="SGH74" s="180"/>
      <c r="SGI74" s="180"/>
      <c r="SGJ74" s="180"/>
      <c r="SGK74" s="180"/>
      <c r="SGL74" s="180"/>
      <c r="SGM74" s="180"/>
      <c r="SGN74" s="180"/>
      <c r="SGO74" s="180"/>
      <c r="SGP74" s="180"/>
      <c r="SGQ74" s="180"/>
      <c r="SGR74" s="180"/>
      <c r="SGS74" s="180"/>
      <c r="SGT74" s="180"/>
      <c r="SGU74" s="180"/>
      <c r="SGV74" s="180"/>
      <c r="SGW74" s="180"/>
      <c r="SGX74" s="180"/>
      <c r="SGY74" s="180"/>
      <c r="SGZ74" s="180"/>
      <c r="SHA74" s="180"/>
      <c r="SHB74" s="180"/>
      <c r="SHC74" s="180"/>
      <c r="SHD74" s="180"/>
      <c r="SHE74" s="180"/>
      <c r="SHF74" s="180"/>
      <c r="SHG74" s="180"/>
      <c r="SHH74" s="180"/>
      <c r="SHI74" s="180"/>
      <c r="SHJ74" s="180"/>
      <c r="SHK74" s="180"/>
      <c r="SHL74" s="180"/>
      <c r="SHM74" s="180"/>
      <c r="SHN74" s="180"/>
      <c r="SHO74" s="180"/>
      <c r="SHP74" s="180"/>
      <c r="SHQ74" s="180"/>
      <c r="SHR74" s="180"/>
      <c r="SHS74" s="180"/>
      <c r="SHT74" s="180"/>
      <c r="SHU74" s="180"/>
      <c r="SHV74" s="180"/>
      <c r="SHW74" s="180"/>
      <c r="SHX74" s="180"/>
      <c r="SHY74" s="180"/>
      <c r="SHZ74" s="180"/>
      <c r="SIA74" s="180"/>
      <c r="SIB74" s="180"/>
      <c r="SIC74" s="180"/>
      <c r="SID74" s="180"/>
      <c r="SIE74" s="180"/>
      <c r="SIF74" s="180"/>
      <c r="SIG74" s="180"/>
      <c r="SIH74" s="180"/>
      <c r="SII74" s="180"/>
      <c r="SIJ74" s="180"/>
      <c r="SIK74" s="180"/>
      <c r="SIL74" s="180"/>
      <c r="SIM74" s="180"/>
      <c r="SIN74" s="180"/>
      <c r="SIO74" s="180"/>
      <c r="SIP74" s="180"/>
      <c r="SIQ74" s="180"/>
      <c r="SIR74" s="180"/>
      <c r="SIS74" s="180"/>
      <c r="SIT74" s="180"/>
      <c r="SIU74" s="180"/>
      <c r="SIV74" s="180"/>
      <c r="SIW74" s="180"/>
      <c r="SIX74" s="180"/>
      <c r="SIY74" s="180"/>
      <c r="SIZ74" s="180"/>
      <c r="SJA74" s="180"/>
      <c r="SJB74" s="180"/>
      <c r="SJC74" s="180"/>
      <c r="SJD74" s="180"/>
      <c r="SJE74" s="180"/>
      <c r="SJF74" s="180"/>
      <c r="SJG74" s="180"/>
      <c r="SJH74" s="180"/>
      <c r="SJI74" s="180"/>
      <c r="SJJ74" s="180"/>
      <c r="SJK74" s="180"/>
      <c r="SJL74" s="180"/>
      <c r="SJM74" s="180"/>
      <c r="SJN74" s="180"/>
      <c r="SJO74" s="180"/>
      <c r="SJP74" s="180"/>
      <c r="SJQ74" s="180"/>
      <c r="SJR74" s="180"/>
      <c r="SJS74" s="180"/>
      <c r="SJT74" s="180"/>
      <c r="SJU74" s="180"/>
      <c r="SJV74" s="180"/>
      <c r="SJW74" s="180"/>
      <c r="SJX74" s="180"/>
      <c r="SJY74" s="180"/>
      <c r="SJZ74" s="180"/>
      <c r="SKA74" s="180"/>
      <c r="SKB74" s="180"/>
      <c r="SKC74" s="180"/>
      <c r="SKD74" s="180"/>
      <c r="SKE74" s="180"/>
      <c r="SKF74" s="180"/>
      <c r="SKG74" s="180"/>
      <c r="SKH74" s="180"/>
      <c r="SKI74" s="180"/>
      <c r="SKJ74" s="180"/>
      <c r="SKK74" s="180"/>
      <c r="SKL74" s="180"/>
      <c r="SKM74" s="180"/>
      <c r="SKN74" s="180"/>
      <c r="SKO74" s="180"/>
      <c r="SKP74" s="180"/>
      <c r="SKQ74" s="180"/>
      <c r="SKR74" s="180"/>
      <c r="SKS74" s="180"/>
      <c r="SKT74" s="180"/>
      <c r="SKU74" s="180"/>
      <c r="SKV74" s="180"/>
      <c r="SKW74" s="180"/>
      <c r="SKX74" s="180"/>
      <c r="SKY74" s="180"/>
      <c r="SKZ74" s="180"/>
      <c r="SLA74" s="180"/>
      <c r="SLB74" s="180"/>
      <c r="SLC74" s="180"/>
      <c r="SLD74" s="180"/>
      <c r="SLE74" s="180"/>
      <c r="SLF74" s="180"/>
      <c r="SLG74" s="180"/>
      <c r="SLH74" s="180"/>
      <c r="SLI74" s="180"/>
      <c r="SLJ74" s="180"/>
      <c r="SLK74" s="180"/>
      <c r="SLL74" s="180"/>
      <c r="SLM74" s="180"/>
      <c r="SLN74" s="180"/>
      <c r="SLO74" s="180"/>
      <c r="SLP74" s="180"/>
      <c r="SLQ74" s="180"/>
      <c r="SLR74" s="180"/>
      <c r="SLS74" s="180"/>
      <c r="SLT74" s="180"/>
      <c r="SLU74" s="180"/>
      <c r="SLV74" s="180"/>
      <c r="SLW74" s="180"/>
      <c r="SLX74" s="180"/>
      <c r="SLY74" s="180"/>
      <c r="SLZ74" s="180"/>
      <c r="SMA74" s="180"/>
      <c r="SMB74" s="180"/>
      <c r="SMC74" s="180"/>
      <c r="SMD74" s="180"/>
      <c r="SME74" s="180"/>
      <c r="SMF74" s="180"/>
      <c r="SMG74" s="180"/>
      <c r="SMH74" s="180"/>
      <c r="SMI74" s="180"/>
      <c r="SMJ74" s="180"/>
      <c r="SMK74" s="180"/>
      <c r="SML74" s="180"/>
      <c r="SMM74" s="180"/>
      <c r="SMN74" s="180"/>
      <c r="SMO74" s="180"/>
      <c r="SMP74" s="180"/>
      <c r="SMQ74" s="180"/>
      <c r="SMR74" s="180"/>
      <c r="SMS74" s="180"/>
      <c r="SMT74" s="180"/>
      <c r="SMU74" s="180"/>
      <c r="SMV74" s="180"/>
      <c r="SMW74" s="180"/>
      <c r="SMX74" s="180"/>
      <c r="SMY74" s="180"/>
      <c r="SMZ74" s="180"/>
      <c r="SNA74" s="180"/>
      <c r="SNB74" s="180"/>
      <c r="SNC74" s="180"/>
      <c r="SND74" s="180"/>
      <c r="SNE74" s="180"/>
      <c r="SNF74" s="180"/>
      <c r="SNG74" s="180"/>
      <c r="SNH74" s="180"/>
      <c r="SNI74" s="180"/>
      <c r="SNJ74" s="180"/>
      <c r="SNK74" s="180"/>
      <c r="SNL74" s="180"/>
      <c r="SNM74" s="180"/>
      <c r="SNN74" s="180"/>
      <c r="SNO74" s="180"/>
      <c r="SNP74" s="180"/>
      <c r="SNQ74" s="180"/>
      <c r="SNR74" s="180"/>
      <c r="SNS74" s="180"/>
      <c r="SNT74" s="180"/>
      <c r="SNU74" s="180"/>
      <c r="SNV74" s="180"/>
      <c r="SNW74" s="180"/>
      <c r="SNX74" s="180"/>
      <c r="SNY74" s="180"/>
      <c r="SNZ74" s="180"/>
      <c r="SOA74" s="180"/>
      <c r="SOB74" s="180"/>
      <c r="SOC74" s="180"/>
      <c r="SOD74" s="180"/>
      <c r="SOE74" s="180"/>
      <c r="SOF74" s="180"/>
      <c r="SOG74" s="180"/>
      <c r="SOH74" s="180"/>
      <c r="SOI74" s="180"/>
      <c r="SOJ74" s="180"/>
      <c r="SOK74" s="180"/>
      <c r="SOL74" s="180"/>
      <c r="SOM74" s="180"/>
      <c r="SON74" s="180"/>
      <c r="SOO74" s="180"/>
      <c r="SOP74" s="180"/>
      <c r="SOQ74" s="180"/>
      <c r="SOR74" s="180"/>
      <c r="SOS74" s="180"/>
      <c r="SOT74" s="180"/>
      <c r="SOU74" s="180"/>
      <c r="SOV74" s="180"/>
      <c r="SOW74" s="180"/>
      <c r="SOX74" s="180"/>
      <c r="SOY74" s="180"/>
      <c r="SOZ74" s="180"/>
      <c r="SPA74" s="180"/>
      <c r="SPB74" s="180"/>
      <c r="SPC74" s="180"/>
      <c r="SPD74" s="180"/>
      <c r="SPE74" s="180"/>
      <c r="SPF74" s="180"/>
      <c r="SPG74" s="180"/>
      <c r="SPH74" s="180"/>
      <c r="SPI74" s="180"/>
      <c r="SPJ74" s="180"/>
      <c r="SPK74" s="180"/>
      <c r="SPL74" s="180"/>
      <c r="SPM74" s="180"/>
      <c r="SPN74" s="180"/>
      <c r="SPO74" s="180"/>
      <c r="SPP74" s="180"/>
      <c r="SPQ74" s="180"/>
      <c r="SPR74" s="180"/>
      <c r="SPS74" s="180"/>
      <c r="SPT74" s="180"/>
      <c r="SPU74" s="180"/>
      <c r="SPV74" s="180"/>
      <c r="SPW74" s="180"/>
      <c r="SPX74" s="180"/>
      <c r="SPY74" s="180"/>
      <c r="SPZ74" s="180"/>
      <c r="SQA74" s="180"/>
      <c r="SQB74" s="180"/>
      <c r="SQC74" s="180"/>
      <c r="SQD74" s="180"/>
      <c r="SQE74" s="180"/>
      <c r="SQF74" s="180"/>
      <c r="SQG74" s="180"/>
      <c r="SQH74" s="180"/>
      <c r="SQI74" s="180"/>
      <c r="SQJ74" s="180"/>
      <c r="SQK74" s="180"/>
      <c r="SQL74" s="180"/>
      <c r="SQM74" s="180"/>
      <c r="SQN74" s="180"/>
      <c r="SQO74" s="180"/>
      <c r="SQP74" s="180"/>
      <c r="SQQ74" s="180"/>
      <c r="SQR74" s="180"/>
      <c r="SQS74" s="180"/>
      <c r="SQT74" s="180"/>
      <c r="SQU74" s="180"/>
      <c r="SQV74" s="180"/>
      <c r="SQW74" s="180"/>
      <c r="SQX74" s="180"/>
      <c r="SQY74" s="180"/>
      <c r="SQZ74" s="180"/>
      <c r="SRA74" s="180"/>
      <c r="SRB74" s="180"/>
      <c r="SRC74" s="180"/>
      <c r="SRD74" s="180"/>
      <c r="SRE74" s="180"/>
      <c r="SRF74" s="180"/>
      <c r="SRG74" s="180"/>
      <c r="SRH74" s="180"/>
      <c r="SRI74" s="180"/>
      <c r="SRJ74" s="180"/>
      <c r="SRK74" s="180"/>
      <c r="SRL74" s="180"/>
      <c r="SRM74" s="180"/>
      <c r="SRN74" s="180"/>
      <c r="SRO74" s="180"/>
      <c r="SRP74" s="180"/>
      <c r="SRQ74" s="180"/>
      <c r="SRR74" s="180"/>
      <c r="SRS74" s="180"/>
      <c r="SRT74" s="180"/>
      <c r="SRU74" s="180"/>
      <c r="SRV74" s="180"/>
      <c r="SRW74" s="180"/>
      <c r="SRX74" s="180"/>
      <c r="SRY74" s="180"/>
      <c r="SRZ74" s="180"/>
      <c r="SSA74" s="180"/>
      <c r="SSB74" s="180"/>
      <c r="SSC74" s="180"/>
      <c r="SSD74" s="180"/>
      <c r="SSE74" s="180"/>
      <c r="SSF74" s="180"/>
      <c r="SSG74" s="180"/>
      <c r="SSH74" s="180"/>
      <c r="SSI74" s="180"/>
      <c r="SSJ74" s="180"/>
      <c r="SSK74" s="180"/>
      <c r="SSL74" s="180"/>
      <c r="SSM74" s="180"/>
      <c r="SSN74" s="180"/>
      <c r="SSO74" s="180"/>
      <c r="SSP74" s="180"/>
      <c r="SSQ74" s="180"/>
      <c r="SSR74" s="180"/>
      <c r="SSS74" s="180"/>
      <c r="SST74" s="180"/>
      <c r="SSU74" s="180"/>
      <c r="SSV74" s="180"/>
      <c r="SSW74" s="180"/>
      <c r="SSX74" s="180"/>
      <c r="SSY74" s="180"/>
      <c r="SSZ74" s="180"/>
      <c r="STA74" s="180"/>
      <c r="STB74" s="180"/>
      <c r="STC74" s="180"/>
      <c r="STD74" s="180"/>
      <c r="STE74" s="180"/>
      <c r="STF74" s="180"/>
      <c r="STG74" s="180"/>
      <c r="STH74" s="180"/>
      <c r="STI74" s="180"/>
      <c r="STJ74" s="180"/>
      <c r="STK74" s="180"/>
      <c r="STL74" s="180"/>
      <c r="STM74" s="180"/>
      <c r="STN74" s="180"/>
      <c r="STO74" s="180"/>
      <c r="STP74" s="180"/>
      <c r="STQ74" s="180"/>
      <c r="STR74" s="180"/>
      <c r="STS74" s="180"/>
      <c r="STT74" s="180"/>
      <c r="STU74" s="180"/>
      <c r="STV74" s="180"/>
      <c r="STW74" s="180"/>
      <c r="STX74" s="180"/>
      <c r="STY74" s="180"/>
      <c r="STZ74" s="180"/>
      <c r="SUA74" s="180"/>
      <c r="SUB74" s="180"/>
      <c r="SUC74" s="180"/>
      <c r="SUD74" s="180"/>
      <c r="SUE74" s="180"/>
      <c r="SUF74" s="180"/>
      <c r="SUG74" s="180"/>
      <c r="SUH74" s="180"/>
      <c r="SUI74" s="180"/>
      <c r="SUJ74" s="180"/>
      <c r="SUK74" s="180"/>
      <c r="SUL74" s="180"/>
      <c r="SUM74" s="180"/>
      <c r="SUN74" s="180"/>
      <c r="SUO74" s="180"/>
      <c r="SUP74" s="180"/>
      <c r="SUQ74" s="180"/>
      <c r="SUR74" s="180"/>
      <c r="SUS74" s="180"/>
      <c r="SUT74" s="180"/>
      <c r="SUU74" s="180"/>
      <c r="SUV74" s="180"/>
      <c r="SUW74" s="180"/>
      <c r="SUX74" s="180"/>
      <c r="SUY74" s="180"/>
      <c r="SUZ74" s="180"/>
      <c r="SVA74" s="180"/>
      <c r="SVB74" s="180"/>
      <c r="SVC74" s="180"/>
      <c r="SVD74" s="180"/>
      <c r="SVE74" s="180"/>
      <c r="SVF74" s="180"/>
      <c r="SVG74" s="180"/>
      <c r="SVH74" s="180"/>
      <c r="SVI74" s="180"/>
      <c r="SVJ74" s="180"/>
      <c r="SVK74" s="180"/>
      <c r="SVL74" s="180"/>
      <c r="SVM74" s="180"/>
      <c r="SVN74" s="180"/>
      <c r="SVO74" s="180"/>
      <c r="SVP74" s="180"/>
      <c r="SVQ74" s="180"/>
      <c r="SVR74" s="180"/>
      <c r="SVS74" s="180"/>
      <c r="SVT74" s="180"/>
      <c r="SVU74" s="180"/>
      <c r="SVV74" s="180"/>
      <c r="SVW74" s="180"/>
      <c r="SVX74" s="180"/>
      <c r="SVY74" s="180"/>
      <c r="SVZ74" s="180"/>
      <c r="SWA74" s="180"/>
      <c r="SWB74" s="180"/>
      <c r="SWC74" s="180"/>
      <c r="SWD74" s="180"/>
      <c r="SWE74" s="180"/>
      <c r="SWF74" s="180"/>
      <c r="SWG74" s="180"/>
      <c r="SWH74" s="180"/>
      <c r="SWI74" s="180"/>
      <c r="SWJ74" s="180"/>
      <c r="SWK74" s="180"/>
      <c r="SWL74" s="180"/>
      <c r="SWM74" s="180"/>
      <c r="SWN74" s="180"/>
      <c r="SWO74" s="180"/>
      <c r="SWP74" s="180"/>
      <c r="SWQ74" s="180"/>
      <c r="SWR74" s="180"/>
      <c r="SWS74" s="180"/>
      <c r="SWT74" s="180"/>
      <c r="SWU74" s="180"/>
      <c r="SWV74" s="180"/>
      <c r="SWW74" s="180"/>
      <c r="SWX74" s="180"/>
      <c r="SWY74" s="180"/>
      <c r="SWZ74" s="180"/>
      <c r="SXA74" s="180"/>
      <c r="SXB74" s="180"/>
      <c r="SXC74" s="180"/>
      <c r="SXD74" s="180"/>
      <c r="SXE74" s="180"/>
      <c r="SXF74" s="180"/>
      <c r="SXG74" s="180"/>
      <c r="SXH74" s="180"/>
      <c r="SXI74" s="180"/>
      <c r="SXJ74" s="180"/>
      <c r="SXK74" s="180"/>
      <c r="SXL74" s="180"/>
      <c r="SXM74" s="180"/>
      <c r="SXN74" s="180"/>
      <c r="SXO74" s="180"/>
      <c r="SXP74" s="180"/>
      <c r="SXQ74" s="180"/>
      <c r="SXR74" s="180"/>
      <c r="SXS74" s="180"/>
      <c r="SXT74" s="180"/>
      <c r="SXU74" s="180"/>
      <c r="SXV74" s="180"/>
      <c r="SXW74" s="180"/>
      <c r="SXX74" s="180"/>
      <c r="SXY74" s="180"/>
      <c r="SXZ74" s="180"/>
      <c r="SYA74" s="180"/>
      <c r="SYB74" s="180"/>
      <c r="SYC74" s="180"/>
      <c r="SYD74" s="180"/>
      <c r="SYE74" s="180"/>
      <c r="SYF74" s="180"/>
      <c r="SYG74" s="180"/>
      <c r="SYH74" s="180"/>
      <c r="SYI74" s="180"/>
      <c r="SYJ74" s="180"/>
      <c r="SYK74" s="180"/>
      <c r="SYL74" s="180"/>
      <c r="SYM74" s="180"/>
      <c r="SYN74" s="180"/>
      <c r="SYO74" s="180"/>
      <c r="SYP74" s="180"/>
      <c r="SYQ74" s="180"/>
      <c r="SYR74" s="180"/>
      <c r="SYS74" s="180"/>
      <c r="SYT74" s="180"/>
      <c r="SYU74" s="180"/>
      <c r="SYV74" s="180"/>
      <c r="SYW74" s="180"/>
      <c r="SYX74" s="180"/>
      <c r="SYY74" s="180"/>
      <c r="SYZ74" s="180"/>
      <c r="SZA74" s="180"/>
      <c r="SZB74" s="180"/>
      <c r="SZC74" s="180"/>
      <c r="SZD74" s="180"/>
      <c r="SZE74" s="180"/>
      <c r="SZF74" s="180"/>
      <c r="SZG74" s="180"/>
      <c r="SZH74" s="180"/>
      <c r="SZI74" s="180"/>
      <c r="SZJ74" s="180"/>
      <c r="SZK74" s="180"/>
      <c r="SZL74" s="180"/>
      <c r="SZM74" s="180"/>
      <c r="SZN74" s="180"/>
      <c r="SZO74" s="180"/>
      <c r="SZP74" s="180"/>
      <c r="SZQ74" s="180"/>
      <c r="SZR74" s="180"/>
      <c r="SZS74" s="180"/>
      <c r="SZT74" s="180"/>
      <c r="SZU74" s="180"/>
      <c r="SZV74" s="180"/>
      <c r="SZW74" s="180"/>
      <c r="SZX74" s="180"/>
      <c r="SZY74" s="180"/>
      <c r="SZZ74" s="180"/>
      <c r="TAA74" s="180"/>
      <c r="TAB74" s="180"/>
      <c r="TAC74" s="180"/>
      <c r="TAD74" s="180"/>
      <c r="TAE74" s="180"/>
      <c r="TAF74" s="180"/>
      <c r="TAG74" s="180"/>
      <c r="TAH74" s="180"/>
      <c r="TAI74" s="180"/>
      <c r="TAJ74" s="180"/>
      <c r="TAK74" s="180"/>
      <c r="TAL74" s="180"/>
      <c r="TAM74" s="180"/>
      <c r="TAN74" s="180"/>
      <c r="TAO74" s="180"/>
      <c r="TAP74" s="180"/>
      <c r="TAQ74" s="180"/>
      <c r="TAR74" s="180"/>
      <c r="TAS74" s="180"/>
      <c r="TAT74" s="180"/>
      <c r="TAU74" s="180"/>
      <c r="TAV74" s="180"/>
      <c r="TAW74" s="180"/>
      <c r="TAX74" s="180"/>
      <c r="TAY74" s="180"/>
      <c r="TAZ74" s="180"/>
      <c r="TBA74" s="180"/>
      <c r="TBB74" s="180"/>
      <c r="TBC74" s="180"/>
      <c r="TBD74" s="180"/>
      <c r="TBE74" s="180"/>
      <c r="TBF74" s="180"/>
      <c r="TBG74" s="180"/>
      <c r="TBH74" s="180"/>
      <c r="TBI74" s="180"/>
      <c r="TBJ74" s="180"/>
      <c r="TBK74" s="180"/>
      <c r="TBL74" s="180"/>
      <c r="TBM74" s="180"/>
      <c r="TBN74" s="180"/>
      <c r="TBO74" s="180"/>
      <c r="TBP74" s="180"/>
      <c r="TBQ74" s="180"/>
      <c r="TBR74" s="180"/>
      <c r="TBS74" s="180"/>
      <c r="TBT74" s="180"/>
      <c r="TBU74" s="180"/>
      <c r="TBV74" s="180"/>
      <c r="TBW74" s="180"/>
      <c r="TBX74" s="180"/>
      <c r="TBY74" s="180"/>
      <c r="TBZ74" s="180"/>
      <c r="TCA74" s="180"/>
      <c r="TCB74" s="180"/>
      <c r="TCC74" s="180"/>
      <c r="TCD74" s="180"/>
      <c r="TCE74" s="180"/>
      <c r="TCF74" s="180"/>
      <c r="TCG74" s="180"/>
      <c r="TCH74" s="180"/>
      <c r="TCI74" s="180"/>
      <c r="TCJ74" s="180"/>
      <c r="TCK74" s="180"/>
      <c r="TCL74" s="180"/>
      <c r="TCM74" s="180"/>
      <c r="TCN74" s="180"/>
      <c r="TCO74" s="180"/>
      <c r="TCP74" s="180"/>
      <c r="TCQ74" s="180"/>
      <c r="TCR74" s="180"/>
      <c r="TCS74" s="180"/>
      <c r="TCT74" s="180"/>
      <c r="TCU74" s="180"/>
      <c r="TCV74" s="180"/>
      <c r="TCW74" s="180"/>
      <c r="TCX74" s="180"/>
      <c r="TCY74" s="180"/>
      <c r="TCZ74" s="180"/>
      <c r="TDA74" s="180"/>
      <c r="TDB74" s="180"/>
      <c r="TDC74" s="180"/>
      <c r="TDD74" s="180"/>
      <c r="TDE74" s="180"/>
      <c r="TDF74" s="180"/>
      <c r="TDG74" s="180"/>
      <c r="TDH74" s="180"/>
      <c r="TDI74" s="180"/>
      <c r="TDJ74" s="180"/>
      <c r="TDK74" s="180"/>
      <c r="TDL74" s="180"/>
      <c r="TDM74" s="180"/>
      <c r="TDN74" s="180"/>
      <c r="TDO74" s="180"/>
      <c r="TDP74" s="180"/>
      <c r="TDQ74" s="180"/>
      <c r="TDR74" s="180"/>
      <c r="TDS74" s="180"/>
      <c r="TDT74" s="180"/>
      <c r="TDU74" s="180"/>
      <c r="TDV74" s="180"/>
      <c r="TDW74" s="180"/>
      <c r="TDX74" s="180"/>
      <c r="TDY74" s="180"/>
      <c r="TDZ74" s="180"/>
      <c r="TEA74" s="180"/>
      <c r="TEB74" s="180"/>
      <c r="TEC74" s="180"/>
      <c r="TED74" s="180"/>
      <c r="TEE74" s="180"/>
      <c r="TEF74" s="180"/>
      <c r="TEG74" s="180"/>
      <c r="TEH74" s="180"/>
      <c r="TEI74" s="180"/>
      <c r="TEJ74" s="180"/>
      <c r="TEK74" s="180"/>
      <c r="TEL74" s="180"/>
      <c r="TEM74" s="180"/>
      <c r="TEN74" s="180"/>
      <c r="TEO74" s="180"/>
      <c r="TEP74" s="180"/>
      <c r="TEQ74" s="180"/>
      <c r="TER74" s="180"/>
      <c r="TES74" s="180"/>
      <c r="TET74" s="180"/>
      <c r="TEU74" s="180"/>
      <c r="TEV74" s="180"/>
      <c r="TEW74" s="180"/>
      <c r="TEX74" s="180"/>
      <c r="TEY74" s="180"/>
      <c r="TEZ74" s="180"/>
      <c r="TFA74" s="180"/>
      <c r="TFB74" s="180"/>
      <c r="TFC74" s="180"/>
      <c r="TFD74" s="180"/>
      <c r="TFE74" s="180"/>
      <c r="TFF74" s="180"/>
      <c r="TFG74" s="180"/>
      <c r="TFH74" s="180"/>
      <c r="TFI74" s="180"/>
      <c r="TFJ74" s="180"/>
      <c r="TFK74" s="180"/>
      <c r="TFL74" s="180"/>
      <c r="TFM74" s="180"/>
      <c r="TFN74" s="180"/>
      <c r="TFO74" s="180"/>
      <c r="TFP74" s="180"/>
      <c r="TFQ74" s="180"/>
      <c r="TFR74" s="180"/>
      <c r="TFS74" s="180"/>
      <c r="TFT74" s="180"/>
      <c r="TFU74" s="180"/>
      <c r="TFV74" s="180"/>
      <c r="TFW74" s="180"/>
      <c r="TFX74" s="180"/>
      <c r="TFY74" s="180"/>
      <c r="TFZ74" s="180"/>
      <c r="TGA74" s="180"/>
      <c r="TGB74" s="180"/>
      <c r="TGC74" s="180"/>
      <c r="TGD74" s="180"/>
      <c r="TGE74" s="180"/>
      <c r="TGF74" s="180"/>
      <c r="TGG74" s="180"/>
      <c r="TGH74" s="180"/>
      <c r="TGI74" s="180"/>
      <c r="TGJ74" s="180"/>
      <c r="TGK74" s="180"/>
      <c r="TGL74" s="180"/>
      <c r="TGM74" s="180"/>
      <c r="TGN74" s="180"/>
      <c r="TGO74" s="180"/>
      <c r="TGP74" s="180"/>
      <c r="TGQ74" s="180"/>
      <c r="TGR74" s="180"/>
      <c r="TGS74" s="180"/>
      <c r="TGT74" s="180"/>
      <c r="TGU74" s="180"/>
      <c r="TGV74" s="180"/>
      <c r="TGW74" s="180"/>
      <c r="TGX74" s="180"/>
      <c r="TGY74" s="180"/>
      <c r="TGZ74" s="180"/>
      <c r="THA74" s="180"/>
      <c r="THB74" s="180"/>
      <c r="THC74" s="180"/>
      <c r="THD74" s="180"/>
      <c r="THE74" s="180"/>
      <c r="THF74" s="180"/>
      <c r="THG74" s="180"/>
      <c r="THH74" s="180"/>
      <c r="THI74" s="180"/>
      <c r="THJ74" s="180"/>
      <c r="THK74" s="180"/>
      <c r="THL74" s="180"/>
      <c r="THM74" s="180"/>
      <c r="THN74" s="180"/>
      <c r="THO74" s="180"/>
      <c r="THP74" s="180"/>
      <c r="THQ74" s="180"/>
      <c r="THR74" s="180"/>
      <c r="THS74" s="180"/>
      <c r="THT74" s="180"/>
      <c r="THU74" s="180"/>
      <c r="THV74" s="180"/>
      <c r="THW74" s="180"/>
      <c r="THX74" s="180"/>
      <c r="THY74" s="180"/>
      <c r="THZ74" s="180"/>
      <c r="TIA74" s="180"/>
      <c r="TIB74" s="180"/>
      <c r="TIC74" s="180"/>
      <c r="TID74" s="180"/>
      <c r="TIE74" s="180"/>
      <c r="TIF74" s="180"/>
      <c r="TIG74" s="180"/>
      <c r="TIH74" s="180"/>
      <c r="TII74" s="180"/>
      <c r="TIJ74" s="180"/>
      <c r="TIK74" s="180"/>
      <c r="TIL74" s="180"/>
      <c r="TIM74" s="180"/>
      <c r="TIN74" s="180"/>
      <c r="TIO74" s="180"/>
      <c r="TIP74" s="180"/>
      <c r="TIQ74" s="180"/>
      <c r="TIR74" s="180"/>
      <c r="TIS74" s="180"/>
      <c r="TIT74" s="180"/>
      <c r="TIU74" s="180"/>
      <c r="TIV74" s="180"/>
      <c r="TIW74" s="180"/>
      <c r="TIX74" s="180"/>
      <c r="TIY74" s="180"/>
      <c r="TIZ74" s="180"/>
      <c r="TJA74" s="180"/>
      <c r="TJB74" s="180"/>
      <c r="TJC74" s="180"/>
      <c r="TJD74" s="180"/>
      <c r="TJE74" s="180"/>
      <c r="TJF74" s="180"/>
      <c r="TJG74" s="180"/>
      <c r="TJH74" s="180"/>
      <c r="TJI74" s="180"/>
      <c r="TJJ74" s="180"/>
      <c r="TJK74" s="180"/>
      <c r="TJL74" s="180"/>
      <c r="TJM74" s="180"/>
      <c r="TJN74" s="180"/>
      <c r="TJO74" s="180"/>
      <c r="TJP74" s="180"/>
      <c r="TJQ74" s="180"/>
      <c r="TJR74" s="180"/>
      <c r="TJS74" s="180"/>
      <c r="TJT74" s="180"/>
      <c r="TJU74" s="180"/>
      <c r="TJV74" s="180"/>
      <c r="TJW74" s="180"/>
      <c r="TJX74" s="180"/>
      <c r="TJY74" s="180"/>
      <c r="TJZ74" s="180"/>
      <c r="TKA74" s="180"/>
      <c r="TKB74" s="180"/>
      <c r="TKC74" s="180"/>
      <c r="TKD74" s="180"/>
      <c r="TKE74" s="180"/>
      <c r="TKF74" s="180"/>
      <c r="TKG74" s="180"/>
      <c r="TKH74" s="180"/>
      <c r="TKI74" s="180"/>
      <c r="TKJ74" s="180"/>
      <c r="TKK74" s="180"/>
      <c r="TKL74" s="180"/>
      <c r="TKM74" s="180"/>
      <c r="TKN74" s="180"/>
      <c r="TKO74" s="180"/>
      <c r="TKP74" s="180"/>
      <c r="TKQ74" s="180"/>
      <c r="TKR74" s="180"/>
      <c r="TKS74" s="180"/>
      <c r="TKT74" s="180"/>
      <c r="TKU74" s="180"/>
      <c r="TKV74" s="180"/>
      <c r="TKW74" s="180"/>
      <c r="TKX74" s="180"/>
      <c r="TKY74" s="180"/>
      <c r="TKZ74" s="180"/>
      <c r="TLA74" s="180"/>
      <c r="TLB74" s="180"/>
      <c r="TLC74" s="180"/>
      <c r="TLD74" s="180"/>
      <c r="TLE74" s="180"/>
      <c r="TLF74" s="180"/>
      <c r="TLG74" s="180"/>
      <c r="TLH74" s="180"/>
      <c r="TLI74" s="180"/>
      <c r="TLJ74" s="180"/>
      <c r="TLK74" s="180"/>
      <c r="TLL74" s="180"/>
      <c r="TLM74" s="180"/>
      <c r="TLN74" s="180"/>
      <c r="TLO74" s="180"/>
      <c r="TLP74" s="180"/>
      <c r="TLQ74" s="180"/>
      <c r="TLR74" s="180"/>
      <c r="TLS74" s="180"/>
      <c r="TLT74" s="180"/>
      <c r="TLU74" s="180"/>
      <c r="TLV74" s="180"/>
      <c r="TLW74" s="180"/>
      <c r="TLX74" s="180"/>
      <c r="TLY74" s="180"/>
      <c r="TLZ74" s="180"/>
      <c r="TMA74" s="180"/>
      <c r="TMB74" s="180"/>
      <c r="TMC74" s="180"/>
      <c r="TMD74" s="180"/>
      <c r="TME74" s="180"/>
      <c r="TMF74" s="180"/>
      <c r="TMG74" s="180"/>
      <c r="TMH74" s="180"/>
      <c r="TMI74" s="180"/>
      <c r="TMJ74" s="180"/>
      <c r="TMK74" s="180"/>
      <c r="TML74" s="180"/>
      <c r="TMM74" s="180"/>
      <c r="TMN74" s="180"/>
      <c r="TMO74" s="180"/>
      <c r="TMP74" s="180"/>
      <c r="TMQ74" s="180"/>
      <c r="TMR74" s="180"/>
      <c r="TMS74" s="180"/>
      <c r="TMT74" s="180"/>
      <c r="TMU74" s="180"/>
      <c r="TMV74" s="180"/>
      <c r="TMW74" s="180"/>
      <c r="TMX74" s="180"/>
      <c r="TMY74" s="180"/>
      <c r="TMZ74" s="180"/>
      <c r="TNA74" s="180"/>
      <c r="TNB74" s="180"/>
      <c r="TNC74" s="180"/>
      <c r="TND74" s="180"/>
      <c r="TNE74" s="180"/>
      <c r="TNF74" s="180"/>
      <c r="TNG74" s="180"/>
      <c r="TNH74" s="180"/>
      <c r="TNI74" s="180"/>
      <c r="TNJ74" s="180"/>
      <c r="TNK74" s="180"/>
      <c r="TNL74" s="180"/>
      <c r="TNM74" s="180"/>
      <c r="TNN74" s="180"/>
      <c r="TNO74" s="180"/>
      <c r="TNP74" s="180"/>
      <c r="TNQ74" s="180"/>
      <c r="TNR74" s="180"/>
      <c r="TNS74" s="180"/>
      <c r="TNT74" s="180"/>
      <c r="TNU74" s="180"/>
      <c r="TNV74" s="180"/>
      <c r="TNW74" s="180"/>
      <c r="TNX74" s="180"/>
      <c r="TNY74" s="180"/>
      <c r="TNZ74" s="180"/>
      <c r="TOA74" s="180"/>
      <c r="TOB74" s="180"/>
      <c r="TOC74" s="180"/>
      <c r="TOD74" s="180"/>
      <c r="TOE74" s="180"/>
      <c r="TOF74" s="180"/>
      <c r="TOG74" s="180"/>
      <c r="TOH74" s="180"/>
      <c r="TOI74" s="180"/>
      <c r="TOJ74" s="180"/>
      <c r="TOK74" s="180"/>
      <c r="TOL74" s="180"/>
      <c r="TOM74" s="180"/>
      <c r="TON74" s="180"/>
      <c r="TOO74" s="180"/>
      <c r="TOP74" s="180"/>
      <c r="TOQ74" s="180"/>
      <c r="TOR74" s="180"/>
      <c r="TOS74" s="180"/>
      <c r="TOT74" s="180"/>
      <c r="TOU74" s="180"/>
      <c r="TOV74" s="180"/>
      <c r="TOW74" s="180"/>
      <c r="TOX74" s="180"/>
      <c r="TOY74" s="180"/>
      <c r="TOZ74" s="180"/>
      <c r="TPA74" s="180"/>
      <c r="TPB74" s="180"/>
      <c r="TPC74" s="180"/>
      <c r="TPD74" s="180"/>
      <c r="TPE74" s="180"/>
      <c r="TPF74" s="180"/>
      <c r="TPG74" s="180"/>
      <c r="TPH74" s="180"/>
      <c r="TPI74" s="180"/>
      <c r="TPJ74" s="180"/>
      <c r="TPK74" s="180"/>
      <c r="TPL74" s="180"/>
      <c r="TPM74" s="180"/>
      <c r="TPN74" s="180"/>
      <c r="TPO74" s="180"/>
      <c r="TPP74" s="180"/>
      <c r="TPQ74" s="180"/>
      <c r="TPR74" s="180"/>
      <c r="TPS74" s="180"/>
      <c r="TPT74" s="180"/>
      <c r="TPU74" s="180"/>
      <c r="TPV74" s="180"/>
      <c r="TPW74" s="180"/>
      <c r="TPX74" s="180"/>
      <c r="TPY74" s="180"/>
      <c r="TPZ74" s="180"/>
      <c r="TQA74" s="180"/>
      <c r="TQB74" s="180"/>
      <c r="TQC74" s="180"/>
      <c r="TQD74" s="180"/>
      <c r="TQE74" s="180"/>
      <c r="TQF74" s="180"/>
      <c r="TQG74" s="180"/>
      <c r="TQH74" s="180"/>
      <c r="TQI74" s="180"/>
      <c r="TQJ74" s="180"/>
      <c r="TQK74" s="180"/>
      <c r="TQL74" s="180"/>
      <c r="TQM74" s="180"/>
      <c r="TQN74" s="180"/>
      <c r="TQO74" s="180"/>
      <c r="TQP74" s="180"/>
      <c r="TQQ74" s="180"/>
      <c r="TQR74" s="180"/>
      <c r="TQS74" s="180"/>
      <c r="TQT74" s="180"/>
      <c r="TQU74" s="180"/>
      <c r="TQV74" s="180"/>
      <c r="TQW74" s="180"/>
      <c r="TQX74" s="180"/>
      <c r="TQY74" s="180"/>
      <c r="TQZ74" s="180"/>
      <c r="TRA74" s="180"/>
      <c r="TRB74" s="180"/>
      <c r="TRC74" s="180"/>
      <c r="TRD74" s="180"/>
      <c r="TRE74" s="180"/>
      <c r="TRF74" s="180"/>
      <c r="TRG74" s="180"/>
      <c r="TRH74" s="180"/>
      <c r="TRI74" s="180"/>
      <c r="TRJ74" s="180"/>
      <c r="TRK74" s="180"/>
      <c r="TRL74" s="180"/>
      <c r="TRM74" s="180"/>
      <c r="TRN74" s="180"/>
      <c r="TRO74" s="180"/>
      <c r="TRP74" s="180"/>
      <c r="TRQ74" s="180"/>
      <c r="TRR74" s="180"/>
      <c r="TRS74" s="180"/>
      <c r="TRT74" s="180"/>
      <c r="TRU74" s="180"/>
      <c r="TRV74" s="180"/>
      <c r="TRW74" s="180"/>
      <c r="TRX74" s="180"/>
      <c r="TRY74" s="180"/>
      <c r="TRZ74" s="180"/>
      <c r="TSA74" s="180"/>
      <c r="TSB74" s="180"/>
      <c r="TSC74" s="180"/>
      <c r="TSD74" s="180"/>
      <c r="TSE74" s="180"/>
      <c r="TSF74" s="180"/>
      <c r="TSG74" s="180"/>
      <c r="TSH74" s="180"/>
      <c r="TSI74" s="180"/>
      <c r="TSJ74" s="180"/>
      <c r="TSK74" s="180"/>
      <c r="TSL74" s="180"/>
      <c r="TSM74" s="180"/>
      <c r="TSN74" s="180"/>
      <c r="TSO74" s="180"/>
      <c r="TSP74" s="180"/>
      <c r="TSQ74" s="180"/>
      <c r="TSR74" s="180"/>
      <c r="TSS74" s="180"/>
      <c r="TST74" s="180"/>
      <c r="TSU74" s="180"/>
      <c r="TSV74" s="180"/>
      <c r="TSW74" s="180"/>
      <c r="TSX74" s="180"/>
      <c r="TSY74" s="180"/>
      <c r="TSZ74" s="180"/>
      <c r="TTA74" s="180"/>
      <c r="TTB74" s="180"/>
      <c r="TTC74" s="180"/>
      <c r="TTD74" s="180"/>
      <c r="TTE74" s="180"/>
      <c r="TTF74" s="180"/>
      <c r="TTG74" s="180"/>
      <c r="TTH74" s="180"/>
      <c r="TTI74" s="180"/>
      <c r="TTJ74" s="180"/>
      <c r="TTK74" s="180"/>
      <c r="TTL74" s="180"/>
      <c r="TTM74" s="180"/>
      <c r="TTN74" s="180"/>
      <c r="TTO74" s="180"/>
      <c r="TTP74" s="180"/>
      <c r="TTQ74" s="180"/>
      <c r="TTR74" s="180"/>
      <c r="TTS74" s="180"/>
      <c r="TTT74" s="180"/>
      <c r="TTU74" s="180"/>
      <c r="TTV74" s="180"/>
      <c r="TTW74" s="180"/>
      <c r="TTX74" s="180"/>
      <c r="TTY74" s="180"/>
      <c r="TTZ74" s="180"/>
      <c r="TUA74" s="180"/>
      <c r="TUB74" s="180"/>
      <c r="TUC74" s="180"/>
      <c r="TUD74" s="180"/>
      <c r="TUE74" s="180"/>
      <c r="TUF74" s="180"/>
      <c r="TUG74" s="180"/>
      <c r="TUH74" s="180"/>
      <c r="TUI74" s="180"/>
      <c r="TUJ74" s="180"/>
      <c r="TUK74" s="180"/>
      <c r="TUL74" s="180"/>
      <c r="TUM74" s="180"/>
      <c r="TUN74" s="180"/>
      <c r="TUO74" s="180"/>
      <c r="TUP74" s="180"/>
      <c r="TUQ74" s="180"/>
      <c r="TUR74" s="180"/>
      <c r="TUS74" s="180"/>
      <c r="TUT74" s="180"/>
      <c r="TUU74" s="180"/>
      <c r="TUV74" s="180"/>
      <c r="TUW74" s="180"/>
      <c r="TUX74" s="180"/>
      <c r="TUY74" s="180"/>
      <c r="TUZ74" s="180"/>
      <c r="TVA74" s="180"/>
      <c r="TVB74" s="180"/>
      <c r="TVC74" s="180"/>
      <c r="TVD74" s="180"/>
      <c r="TVE74" s="180"/>
      <c r="TVF74" s="180"/>
      <c r="TVG74" s="180"/>
      <c r="TVH74" s="180"/>
      <c r="TVI74" s="180"/>
      <c r="TVJ74" s="180"/>
      <c r="TVK74" s="180"/>
      <c r="TVL74" s="180"/>
      <c r="TVM74" s="180"/>
      <c r="TVN74" s="180"/>
      <c r="TVO74" s="180"/>
      <c r="TVP74" s="180"/>
      <c r="TVQ74" s="180"/>
      <c r="TVR74" s="180"/>
      <c r="TVS74" s="180"/>
      <c r="TVT74" s="180"/>
      <c r="TVU74" s="180"/>
      <c r="TVV74" s="180"/>
      <c r="TVW74" s="180"/>
      <c r="TVX74" s="180"/>
      <c r="TVY74" s="180"/>
      <c r="TVZ74" s="180"/>
      <c r="TWA74" s="180"/>
      <c r="TWB74" s="180"/>
      <c r="TWC74" s="180"/>
      <c r="TWD74" s="180"/>
      <c r="TWE74" s="180"/>
      <c r="TWF74" s="180"/>
      <c r="TWG74" s="180"/>
      <c r="TWH74" s="180"/>
      <c r="TWI74" s="180"/>
      <c r="TWJ74" s="180"/>
      <c r="TWK74" s="180"/>
      <c r="TWL74" s="180"/>
      <c r="TWM74" s="180"/>
      <c r="TWN74" s="180"/>
      <c r="TWO74" s="180"/>
      <c r="TWP74" s="180"/>
      <c r="TWQ74" s="180"/>
      <c r="TWR74" s="180"/>
      <c r="TWS74" s="180"/>
      <c r="TWT74" s="180"/>
      <c r="TWU74" s="180"/>
      <c r="TWV74" s="180"/>
      <c r="TWW74" s="180"/>
      <c r="TWX74" s="180"/>
      <c r="TWY74" s="180"/>
      <c r="TWZ74" s="180"/>
      <c r="TXA74" s="180"/>
      <c r="TXB74" s="180"/>
      <c r="TXC74" s="180"/>
      <c r="TXD74" s="180"/>
      <c r="TXE74" s="180"/>
      <c r="TXF74" s="180"/>
      <c r="TXG74" s="180"/>
      <c r="TXH74" s="180"/>
      <c r="TXI74" s="180"/>
      <c r="TXJ74" s="180"/>
      <c r="TXK74" s="180"/>
      <c r="TXL74" s="180"/>
      <c r="TXM74" s="180"/>
      <c r="TXN74" s="180"/>
      <c r="TXO74" s="180"/>
      <c r="TXP74" s="180"/>
      <c r="TXQ74" s="180"/>
      <c r="TXR74" s="180"/>
      <c r="TXS74" s="180"/>
      <c r="TXT74" s="180"/>
      <c r="TXU74" s="180"/>
      <c r="TXV74" s="180"/>
      <c r="TXW74" s="180"/>
      <c r="TXX74" s="180"/>
      <c r="TXY74" s="180"/>
      <c r="TXZ74" s="180"/>
      <c r="TYA74" s="180"/>
      <c r="TYB74" s="180"/>
      <c r="TYC74" s="180"/>
      <c r="TYD74" s="180"/>
      <c r="TYE74" s="180"/>
      <c r="TYF74" s="180"/>
      <c r="TYG74" s="180"/>
      <c r="TYH74" s="180"/>
      <c r="TYI74" s="180"/>
      <c r="TYJ74" s="180"/>
      <c r="TYK74" s="180"/>
      <c r="TYL74" s="180"/>
      <c r="TYM74" s="180"/>
      <c r="TYN74" s="180"/>
      <c r="TYO74" s="180"/>
      <c r="TYP74" s="180"/>
      <c r="TYQ74" s="180"/>
      <c r="TYR74" s="180"/>
      <c r="TYS74" s="180"/>
      <c r="TYT74" s="180"/>
      <c r="TYU74" s="180"/>
      <c r="TYV74" s="180"/>
      <c r="TYW74" s="180"/>
      <c r="TYX74" s="180"/>
      <c r="TYY74" s="180"/>
      <c r="TYZ74" s="180"/>
      <c r="TZA74" s="180"/>
      <c r="TZB74" s="180"/>
      <c r="TZC74" s="180"/>
      <c r="TZD74" s="180"/>
      <c r="TZE74" s="180"/>
      <c r="TZF74" s="180"/>
      <c r="TZG74" s="180"/>
      <c r="TZH74" s="180"/>
      <c r="TZI74" s="180"/>
      <c r="TZJ74" s="180"/>
      <c r="TZK74" s="180"/>
      <c r="TZL74" s="180"/>
      <c r="TZM74" s="180"/>
      <c r="TZN74" s="180"/>
      <c r="TZO74" s="180"/>
      <c r="TZP74" s="180"/>
      <c r="TZQ74" s="180"/>
      <c r="TZR74" s="180"/>
      <c r="TZS74" s="180"/>
      <c r="TZT74" s="180"/>
      <c r="TZU74" s="180"/>
      <c r="TZV74" s="180"/>
      <c r="TZW74" s="180"/>
      <c r="TZX74" s="180"/>
      <c r="TZY74" s="180"/>
      <c r="TZZ74" s="180"/>
      <c r="UAA74" s="180"/>
      <c r="UAB74" s="180"/>
      <c r="UAC74" s="180"/>
      <c r="UAD74" s="180"/>
      <c r="UAE74" s="180"/>
      <c r="UAF74" s="180"/>
      <c r="UAG74" s="180"/>
      <c r="UAH74" s="180"/>
      <c r="UAI74" s="180"/>
      <c r="UAJ74" s="180"/>
      <c r="UAK74" s="180"/>
      <c r="UAL74" s="180"/>
      <c r="UAM74" s="180"/>
      <c r="UAN74" s="180"/>
      <c r="UAO74" s="180"/>
      <c r="UAP74" s="180"/>
      <c r="UAQ74" s="180"/>
      <c r="UAR74" s="180"/>
      <c r="UAS74" s="180"/>
      <c r="UAT74" s="180"/>
      <c r="UAU74" s="180"/>
      <c r="UAV74" s="180"/>
      <c r="UAW74" s="180"/>
      <c r="UAX74" s="180"/>
      <c r="UAY74" s="180"/>
      <c r="UAZ74" s="180"/>
      <c r="UBA74" s="180"/>
      <c r="UBB74" s="180"/>
      <c r="UBC74" s="180"/>
      <c r="UBD74" s="180"/>
      <c r="UBE74" s="180"/>
      <c r="UBF74" s="180"/>
      <c r="UBG74" s="180"/>
      <c r="UBH74" s="180"/>
      <c r="UBI74" s="180"/>
      <c r="UBJ74" s="180"/>
      <c r="UBK74" s="180"/>
      <c r="UBL74" s="180"/>
      <c r="UBM74" s="180"/>
      <c r="UBN74" s="180"/>
      <c r="UBO74" s="180"/>
      <c r="UBP74" s="180"/>
      <c r="UBQ74" s="180"/>
      <c r="UBR74" s="180"/>
      <c r="UBS74" s="180"/>
      <c r="UBT74" s="180"/>
      <c r="UBU74" s="180"/>
      <c r="UBV74" s="180"/>
      <c r="UBW74" s="180"/>
      <c r="UBX74" s="180"/>
      <c r="UBY74" s="180"/>
      <c r="UBZ74" s="180"/>
      <c r="UCA74" s="180"/>
      <c r="UCB74" s="180"/>
      <c r="UCC74" s="180"/>
      <c r="UCD74" s="180"/>
      <c r="UCE74" s="180"/>
      <c r="UCF74" s="180"/>
      <c r="UCG74" s="180"/>
      <c r="UCH74" s="180"/>
      <c r="UCI74" s="180"/>
      <c r="UCJ74" s="180"/>
      <c r="UCK74" s="180"/>
      <c r="UCL74" s="180"/>
      <c r="UCM74" s="180"/>
      <c r="UCN74" s="180"/>
      <c r="UCO74" s="180"/>
      <c r="UCP74" s="180"/>
      <c r="UCQ74" s="180"/>
      <c r="UCR74" s="180"/>
      <c r="UCS74" s="180"/>
      <c r="UCT74" s="180"/>
      <c r="UCU74" s="180"/>
      <c r="UCV74" s="180"/>
      <c r="UCW74" s="180"/>
      <c r="UCX74" s="180"/>
      <c r="UCY74" s="180"/>
      <c r="UCZ74" s="180"/>
      <c r="UDA74" s="180"/>
      <c r="UDB74" s="180"/>
      <c r="UDC74" s="180"/>
      <c r="UDD74" s="180"/>
      <c r="UDE74" s="180"/>
      <c r="UDF74" s="180"/>
      <c r="UDG74" s="180"/>
      <c r="UDH74" s="180"/>
      <c r="UDI74" s="180"/>
      <c r="UDJ74" s="180"/>
      <c r="UDK74" s="180"/>
      <c r="UDL74" s="180"/>
      <c r="UDM74" s="180"/>
      <c r="UDN74" s="180"/>
      <c r="UDO74" s="180"/>
      <c r="UDP74" s="180"/>
      <c r="UDQ74" s="180"/>
      <c r="UDR74" s="180"/>
      <c r="UDS74" s="180"/>
      <c r="UDT74" s="180"/>
      <c r="UDU74" s="180"/>
      <c r="UDV74" s="180"/>
      <c r="UDW74" s="180"/>
      <c r="UDX74" s="180"/>
      <c r="UDY74" s="180"/>
      <c r="UDZ74" s="180"/>
      <c r="UEA74" s="180"/>
      <c r="UEB74" s="180"/>
      <c r="UEC74" s="180"/>
      <c r="UED74" s="180"/>
      <c r="UEE74" s="180"/>
      <c r="UEF74" s="180"/>
      <c r="UEG74" s="180"/>
      <c r="UEH74" s="180"/>
      <c r="UEI74" s="180"/>
      <c r="UEJ74" s="180"/>
      <c r="UEK74" s="180"/>
      <c r="UEL74" s="180"/>
      <c r="UEM74" s="180"/>
      <c r="UEN74" s="180"/>
      <c r="UEO74" s="180"/>
      <c r="UEP74" s="180"/>
      <c r="UEQ74" s="180"/>
      <c r="UER74" s="180"/>
      <c r="UES74" s="180"/>
      <c r="UET74" s="180"/>
      <c r="UEU74" s="180"/>
      <c r="UEV74" s="180"/>
      <c r="UEW74" s="180"/>
      <c r="UEX74" s="180"/>
      <c r="UEY74" s="180"/>
      <c r="UEZ74" s="180"/>
      <c r="UFA74" s="180"/>
      <c r="UFB74" s="180"/>
      <c r="UFC74" s="180"/>
      <c r="UFD74" s="180"/>
      <c r="UFE74" s="180"/>
      <c r="UFF74" s="180"/>
      <c r="UFG74" s="180"/>
      <c r="UFH74" s="180"/>
      <c r="UFI74" s="180"/>
      <c r="UFJ74" s="180"/>
      <c r="UFK74" s="180"/>
      <c r="UFL74" s="180"/>
      <c r="UFM74" s="180"/>
      <c r="UFN74" s="180"/>
      <c r="UFO74" s="180"/>
      <c r="UFP74" s="180"/>
      <c r="UFQ74" s="180"/>
      <c r="UFR74" s="180"/>
      <c r="UFS74" s="180"/>
      <c r="UFT74" s="180"/>
      <c r="UFU74" s="180"/>
      <c r="UFV74" s="180"/>
      <c r="UFW74" s="180"/>
      <c r="UFX74" s="180"/>
      <c r="UFY74" s="180"/>
      <c r="UFZ74" s="180"/>
      <c r="UGA74" s="180"/>
      <c r="UGB74" s="180"/>
      <c r="UGC74" s="180"/>
      <c r="UGD74" s="180"/>
      <c r="UGE74" s="180"/>
      <c r="UGF74" s="180"/>
      <c r="UGG74" s="180"/>
      <c r="UGH74" s="180"/>
      <c r="UGI74" s="180"/>
      <c r="UGJ74" s="180"/>
      <c r="UGK74" s="180"/>
      <c r="UGL74" s="180"/>
      <c r="UGM74" s="180"/>
      <c r="UGN74" s="180"/>
      <c r="UGO74" s="180"/>
      <c r="UGP74" s="180"/>
      <c r="UGQ74" s="180"/>
      <c r="UGR74" s="180"/>
      <c r="UGS74" s="180"/>
      <c r="UGT74" s="180"/>
      <c r="UGU74" s="180"/>
      <c r="UGV74" s="180"/>
      <c r="UGW74" s="180"/>
      <c r="UGX74" s="180"/>
      <c r="UGY74" s="180"/>
      <c r="UGZ74" s="180"/>
      <c r="UHA74" s="180"/>
      <c r="UHB74" s="180"/>
      <c r="UHC74" s="180"/>
      <c r="UHD74" s="180"/>
      <c r="UHE74" s="180"/>
      <c r="UHF74" s="180"/>
      <c r="UHG74" s="180"/>
      <c r="UHH74" s="180"/>
      <c r="UHI74" s="180"/>
      <c r="UHJ74" s="180"/>
      <c r="UHK74" s="180"/>
      <c r="UHL74" s="180"/>
      <c r="UHM74" s="180"/>
      <c r="UHN74" s="180"/>
      <c r="UHO74" s="180"/>
      <c r="UHP74" s="180"/>
      <c r="UHQ74" s="180"/>
      <c r="UHR74" s="180"/>
      <c r="UHS74" s="180"/>
      <c r="UHT74" s="180"/>
      <c r="UHU74" s="180"/>
      <c r="UHV74" s="180"/>
      <c r="UHW74" s="180"/>
      <c r="UHX74" s="180"/>
      <c r="UHY74" s="180"/>
      <c r="UHZ74" s="180"/>
      <c r="UIA74" s="180"/>
      <c r="UIB74" s="180"/>
      <c r="UIC74" s="180"/>
      <c r="UID74" s="180"/>
      <c r="UIE74" s="180"/>
      <c r="UIF74" s="180"/>
      <c r="UIG74" s="180"/>
      <c r="UIH74" s="180"/>
      <c r="UII74" s="180"/>
      <c r="UIJ74" s="180"/>
      <c r="UIK74" s="180"/>
      <c r="UIL74" s="180"/>
      <c r="UIM74" s="180"/>
      <c r="UIN74" s="180"/>
      <c r="UIO74" s="180"/>
      <c r="UIP74" s="180"/>
      <c r="UIQ74" s="180"/>
      <c r="UIR74" s="180"/>
      <c r="UIS74" s="180"/>
      <c r="UIT74" s="180"/>
      <c r="UIU74" s="180"/>
      <c r="UIV74" s="180"/>
      <c r="UIW74" s="180"/>
      <c r="UIX74" s="180"/>
      <c r="UIY74" s="180"/>
      <c r="UIZ74" s="180"/>
      <c r="UJA74" s="180"/>
      <c r="UJB74" s="180"/>
      <c r="UJC74" s="180"/>
      <c r="UJD74" s="180"/>
      <c r="UJE74" s="180"/>
      <c r="UJF74" s="180"/>
      <c r="UJG74" s="180"/>
      <c r="UJH74" s="180"/>
      <c r="UJI74" s="180"/>
      <c r="UJJ74" s="180"/>
      <c r="UJK74" s="180"/>
      <c r="UJL74" s="180"/>
      <c r="UJM74" s="180"/>
      <c r="UJN74" s="180"/>
      <c r="UJO74" s="180"/>
      <c r="UJP74" s="180"/>
      <c r="UJQ74" s="180"/>
      <c r="UJR74" s="180"/>
      <c r="UJS74" s="180"/>
      <c r="UJT74" s="180"/>
      <c r="UJU74" s="180"/>
      <c r="UJV74" s="180"/>
      <c r="UJW74" s="180"/>
      <c r="UJX74" s="180"/>
      <c r="UJY74" s="180"/>
      <c r="UJZ74" s="180"/>
      <c r="UKA74" s="180"/>
      <c r="UKB74" s="180"/>
      <c r="UKC74" s="180"/>
      <c r="UKD74" s="180"/>
      <c r="UKE74" s="180"/>
      <c r="UKF74" s="180"/>
      <c r="UKG74" s="180"/>
      <c r="UKH74" s="180"/>
      <c r="UKI74" s="180"/>
      <c r="UKJ74" s="180"/>
      <c r="UKK74" s="180"/>
      <c r="UKL74" s="180"/>
      <c r="UKM74" s="180"/>
      <c r="UKN74" s="180"/>
      <c r="UKO74" s="180"/>
      <c r="UKP74" s="180"/>
      <c r="UKQ74" s="180"/>
      <c r="UKR74" s="180"/>
      <c r="UKS74" s="180"/>
      <c r="UKT74" s="180"/>
      <c r="UKU74" s="180"/>
      <c r="UKV74" s="180"/>
      <c r="UKW74" s="180"/>
      <c r="UKX74" s="180"/>
      <c r="UKY74" s="180"/>
      <c r="UKZ74" s="180"/>
      <c r="ULA74" s="180"/>
      <c r="ULB74" s="180"/>
      <c r="ULC74" s="180"/>
      <c r="ULD74" s="180"/>
      <c r="ULE74" s="180"/>
      <c r="ULF74" s="180"/>
      <c r="ULG74" s="180"/>
      <c r="ULH74" s="180"/>
      <c r="ULI74" s="180"/>
      <c r="ULJ74" s="180"/>
      <c r="ULK74" s="180"/>
      <c r="ULL74" s="180"/>
      <c r="ULM74" s="180"/>
      <c r="ULN74" s="180"/>
      <c r="ULO74" s="180"/>
      <c r="ULP74" s="180"/>
      <c r="ULQ74" s="180"/>
      <c r="ULR74" s="180"/>
      <c r="ULS74" s="180"/>
      <c r="ULT74" s="180"/>
      <c r="ULU74" s="180"/>
      <c r="ULV74" s="180"/>
      <c r="ULW74" s="180"/>
      <c r="ULX74" s="180"/>
      <c r="ULY74" s="180"/>
      <c r="ULZ74" s="180"/>
      <c r="UMA74" s="180"/>
      <c r="UMB74" s="180"/>
      <c r="UMC74" s="180"/>
      <c r="UMD74" s="180"/>
      <c r="UME74" s="180"/>
      <c r="UMF74" s="180"/>
      <c r="UMG74" s="180"/>
      <c r="UMH74" s="180"/>
      <c r="UMI74" s="180"/>
      <c r="UMJ74" s="180"/>
      <c r="UMK74" s="180"/>
      <c r="UML74" s="180"/>
      <c r="UMM74" s="180"/>
      <c r="UMN74" s="180"/>
      <c r="UMO74" s="180"/>
      <c r="UMP74" s="180"/>
      <c r="UMQ74" s="180"/>
      <c r="UMR74" s="180"/>
      <c r="UMS74" s="180"/>
      <c r="UMT74" s="180"/>
      <c r="UMU74" s="180"/>
      <c r="UMV74" s="180"/>
      <c r="UMW74" s="180"/>
      <c r="UMX74" s="180"/>
      <c r="UMY74" s="180"/>
      <c r="UMZ74" s="180"/>
      <c r="UNA74" s="180"/>
      <c r="UNB74" s="180"/>
      <c r="UNC74" s="180"/>
      <c r="UND74" s="180"/>
      <c r="UNE74" s="180"/>
      <c r="UNF74" s="180"/>
      <c r="UNG74" s="180"/>
      <c r="UNH74" s="180"/>
      <c r="UNI74" s="180"/>
      <c r="UNJ74" s="180"/>
      <c r="UNK74" s="180"/>
      <c r="UNL74" s="180"/>
      <c r="UNM74" s="180"/>
      <c r="UNN74" s="180"/>
      <c r="UNO74" s="180"/>
      <c r="UNP74" s="180"/>
      <c r="UNQ74" s="180"/>
      <c r="UNR74" s="180"/>
      <c r="UNS74" s="180"/>
      <c r="UNT74" s="180"/>
      <c r="UNU74" s="180"/>
      <c r="UNV74" s="180"/>
      <c r="UNW74" s="180"/>
      <c r="UNX74" s="180"/>
      <c r="UNY74" s="180"/>
      <c r="UNZ74" s="180"/>
      <c r="UOA74" s="180"/>
      <c r="UOB74" s="180"/>
      <c r="UOC74" s="180"/>
      <c r="UOD74" s="180"/>
      <c r="UOE74" s="180"/>
      <c r="UOF74" s="180"/>
      <c r="UOG74" s="180"/>
      <c r="UOH74" s="180"/>
      <c r="UOI74" s="180"/>
      <c r="UOJ74" s="180"/>
      <c r="UOK74" s="180"/>
      <c r="UOL74" s="180"/>
      <c r="UOM74" s="180"/>
      <c r="UON74" s="180"/>
      <c r="UOO74" s="180"/>
      <c r="UOP74" s="180"/>
      <c r="UOQ74" s="180"/>
      <c r="UOR74" s="180"/>
      <c r="UOS74" s="180"/>
      <c r="UOT74" s="180"/>
      <c r="UOU74" s="180"/>
      <c r="UOV74" s="180"/>
      <c r="UOW74" s="180"/>
      <c r="UOX74" s="180"/>
      <c r="UOY74" s="180"/>
      <c r="UOZ74" s="180"/>
      <c r="UPA74" s="180"/>
      <c r="UPB74" s="180"/>
      <c r="UPC74" s="180"/>
      <c r="UPD74" s="180"/>
      <c r="UPE74" s="180"/>
      <c r="UPF74" s="180"/>
      <c r="UPG74" s="180"/>
      <c r="UPH74" s="180"/>
      <c r="UPI74" s="180"/>
      <c r="UPJ74" s="180"/>
      <c r="UPK74" s="180"/>
      <c r="UPL74" s="180"/>
      <c r="UPM74" s="180"/>
      <c r="UPN74" s="180"/>
      <c r="UPO74" s="180"/>
      <c r="UPP74" s="180"/>
      <c r="UPQ74" s="180"/>
      <c r="UPR74" s="180"/>
      <c r="UPS74" s="180"/>
      <c r="UPT74" s="180"/>
      <c r="UPU74" s="180"/>
      <c r="UPV74" s="180"/>
      <c r="UPW74" s="180"/>
      <c r="UPX74" s="180"/>
      <c r="UPY74" s="180"/>
      <c r="UPZ74" s="180"/>
      <c r="UQA74" s="180"/>
      <c r="UQB74" s="180"/>
      <c r="UQC74" s="180"/>
      <c r="UQD74" s="180"/>
      <c r="UQE74" s="180"/>
      <c r="UQF74" s="180"/>
      <c r="UQG74" s="180"/>
      <c r="UQH74" s="180"/>
      <c r="UQI74" s="180"/>
      <c r="UQJ74" s="180"/>
      <c r="UQK74" s="180"/>
      <c r="UQL74" s="180"/>
      <c r="UQM74" s="180"/>
      <c r="UQN74" s="180"/>
      <c r="UQO74" s="180"/>
      <c r="UQP74" s="180"/>
      <c r="UQQ74" s="180"/>
      <c r="UQR74" s="180"/>
      <c r="UQS74" s="180"/>
      <c r="UQT74" s="180"/>
      <c r="UQU74" s="180"/>
      <c r="UQV74" s="180"/>
      <c r="UQW74" s="180"/>
      <c r="UQX74" s="180"/>
      <c r="UQY74" s="180"/>
      <c r="UQZ74" s="180"/>
      <c r="URA74" s="180"/>
      <c r="URB74" s="180"/>
      <c r="URC74" s="180"/>
      <c r="URD74" s="180"/>
      <c r="URE74" s="180"/>
      <c r="URF74" s="180"/>
      <c r="URG74" s="180"/>
      <c r="URH74" s="180"/>
      <c r="URI74" s="180"/>
      <c r="URJ74" s="180"/>
      <c r="URK74" s="180"/>
      <c r="URL74" s="180"/>
      <c r="URM74" s="180"/>
      <c r="URN74" s="180"/>
      <c r="URO74" s="180"/>
      <c r="URP74" s="180"/>
      <c r="URQ74" s="180"/>
      <c r="URR74" s="180"/>
      <c r="URS74" s="180"/>
      <c r="URT74" s="180"/>
      <c r="URU74" s="180"/>
      <c r="URV74" s="180"/>
      <c r="URW74" s="180"/>
      <c r="URX74" s="180"/>
      <c r="URY74" s="180"/>
      <c r="URZ74" s="180"/>
      <c r="USA74" s="180"/>
      <c r="USB74" s="180"/>
      <c r="USC74" s="180"/>
      <c r="USD74" s="180"/>
      <c r="USE74" s="180"/>
      <c r="USF74" s="180"/>
      <c r="USG74" s="180"/>
      <c r="USH74" s="180"/>
      <c r="USI74" s="180"/>
      <c r="USJ74" s="180"/>
      <c r="USK74" s="180"/>
      <c r="USL74" s="180"/>
      <c r="USM74" s="180"/>
      <c r="USN74" s="180"/>
      <c r="USO74" s="180"/>
      <c r="USP74" s="180"/>
      <c r="USQ74" s="180"/>
      <c r="USR74" s="180"/>
      <c r="USS74" s="180"/>
      <c r="UST74" s="180"/>
      <c r="USU74" s="180"/>
      <c r="USV74" s="180"/>
      <c r="USW74" s="180"/>
      <c r="USX74" s="180"/>
      <c r="USY74" s="180"/>
      <c r="USZ74" s="180"/>
      <c r="UTA74" s="180"/>
      <c r="UTB74" s="180"/>
      <c r="UTC74" s="180"/>
      <c r="UTD74" s="180"/>
      <c r="UTE74" s="180"/>
      <c r="UTF74" s="180"/>
      <c r="UTG74" s="180"/>
      <c r="UTH74" s="180"/>
      <c r="UTI74" s="180"/>
      <c r="UTJ74" s="180"/>
      <c r="UTK74" s="180"/>
      <c r="UTL74" s="180"/>
      <c r="UTM74" s="180"/>
      <c r="UTN74" s="180"/>
      <c r="UTO74" s="180"/>
      <c r="UTP74" s="180"/>
      <c r="UTQ74" s="180"/>
      <c r="UTR74" s="180"/>
      <c r="UTS74" s="180"/>
      <c r="UTT74" s="180"/>
      <c r="UTU74" s="180"/>
      <c r="UTV74" s="180"/>
      <c r="UTW74" s="180"/>
      <c r="UTX74" s="180"/>
      <c r="UTY74" s="180"/>
      <c r="UTZ74" s="180"/>
      <c r="UUA74" s="180"/>
      <c r="UUB74" s="180"/>
      <c r="UUC74" s="180"/>
      <c r="UUD74" s="180"/>
      <c r="UUE74" s="180"/>
      <c r="UUF74" s="180"/>
      <c r="UUG74" s="180"/>
      <c r="UUH74" s="180"/>
      <c r="UUI74" s="180"/>
      <c r="UUJ74" s="180"/>
      <c r="UUK74" s="180"/>
      <c r="UUL74" s="180"/>
      <c r="UUM74" s="180"/>
      <c r="UUN74" s="180"/>
      <c r="UUO74" s="180"/>
      <c r="UUP74" s="180"/>
      <c r="UUQ74" s="180"/>
      <c r="UUR74" s="180"/>
      <c r="UUS74" s="180"/>
      <c r="UUT74" s="180"/>
      <c r="UUU74" s="180"/>
      <c r="UUV74" s="180"/>
      <c r="UUW74" s="180"/>
      <c r="UUX74" s="180"/>
      <c r="UUY74" s="180"/>
      <c r="UUZ74" s="180"/>
      <c r="UVA74" s="180"/>
      <c r="UVB74" s="180"/>
      <c r="UVC74" s="180"/>
      <c r="UVD74" s="180"/>
      <c r="UVE74" s="180"/>
      <c r="UVF74" s="180"/>
      <c r="UVG74" s="180"/>
      <c r="UVH74" s="180"/>
      <c r="UVI74" s="180"/>
      <c r="UVJ74" s="180"/>
      <c r="UVK74" s="180"/>
      <c r="UVL74" s="180"/>
      <c r="UVM74" s="180"/>
      <c r="UVN74" s="180"/>
      <c r="UVO74" s="180"/>
      <c r="UVP74" s="180"/>
      <c r="UVQ74" s="180"/>
      <c r="UVR74" s="180"/>
      <c r="UVS74" s="180"/>
      <c r="UVT74" s="180"/>
      <c r="UVU74" s="180"/>
      <c r="UVV74" s="180"/>
      <c r="UVW74" s="180"/>
      <c r="UVX74" s="180"/>
      <c r="UVY74" s="180"/>
      <c r="UVZ74" s="180"/>
      <c r="UWA74" s="180"/>
      <c r="UWB74" s="180"/>
      <c r="UWC74" s="180"/>
      <c r="UWD74" s="180"/>
      <c r="UWE74" s="180"/>
      <c r="UWF74" s="180"/>
      <c r="UWG74" s="180"/>
      <c r="UWH74" s="180"/>
      <c r="UWI74" s="180"/>
      <c r="UWJ74" s="180"/>
      <c r="UWK74" s="180"/>
      <c r="UWL74" s="180"/>
      <c r="UWM74" s="180"/>
      <c r="UWN74" s="180"/>
      <c r="UWO74" s="180"/>
      <c r="UWP74" s="180"/>
      <c r="UWQ74" s="180"/>
      <c r="UWR74" s="180"/>
      <c r="UWS74" s="180"/>
      <c r="UWT74" s="180"/>
      <c r="UWU74" s="180"/>
      <c r="UWV74" s="180"/>
      <c r="UWW74" s="180"/>
      <c r="UWX74" s="180"/>
      <c r="UWY74" s="180"/>
      <c r="UWZ74" s="180"/>
      <c r="UXA74" s="180"/>
      <c r="UXB74" s="180"/>
      <c r="UXC74" s="180"/>
      <c r="UXD74" s="180"/>
      <c r="UXE74" s="180"/>
      <c r="UXF74" s="180"/>
      <c r="UXG74" s="180"/>
      <c r="UXH74" s="180"/>
      <c r="UXI74" s="180"/>
      <c r="UXJ74" s="180"/>
      <c r="UXK74" s="180"/>
      <c r="UXL74" s="180"/>
      <c r="UXM74" s="180"/>
      <c r="UXN74" s="180"/>
      <c r="UXO74" s="180"/>
      <c r="UXP74" s="180"/>
      <c r="UXQ74" s="180"/>
      <c r="UXR74" s="180"/>
      <c r="UXS74" s="180"/>
      <c r="UXT74" s="180"/>
      <c r="UXU74" s="180"/>
      <c r="UXV74" s="180"/>
      <c r="UXW74" s="180"/>
      <c r="UXX74" s="180"/>
      <c r="UXY74" s="180"/>
      <c r="UXZ74" s="180"/>
      <c r="UYA74" s="180"/>
      <c r="UYB74" s="180"/>
      <c r="UYC74" s="180"/>
      <c r="UYD74" s="180"/>
      <c r="UYE74" s="180"/>
      <c r="UYF74" s="180"/>
      <c r="UYG74" s="180"/>
      <c r="UYH74" s="180"/>
      <c r="UYI74" s="180"/>
      <c r="UYJ74" s="180"/>
      <c r="UYK74" s="180"/>
      <c r="UYL74" s="180"/>
      <c r="UYM74" s="180"/>
      <c r="UYN74" s="180"/>
      <c r="UYO74" s="180"/>
      <c r="UYP74" s="180"/>
      <c r="UYQ74" s="180"/>
      <c r="UYR74" s="180"/>
      <c r="UYS74" s="180"/>
      <c r="UYT74" s="180"/>
      <c r="UYU74" s="180"/>
      <c r="UYV74" s="180"/>
      <c r="UYW74" s="180"/>
      <c r="UYX74" s="180"/>
      <c r="UYY74" s="180"/>
      <c r="UYZ74" s="180"/>
      <c r="UZA74" s="180"/>
      <c r="UZB74" s="180"/>
      <c r="UZC74" s="180"/>
      <c r="UZD74" s="180"/>
      <c r="UZE74" s="180"/>
      <c r="UZF74" s="180"/>
      <c r="UZG74" s="180"/>
      <c r="UZH74" s="180"/>
      <c r="UZI74" s="180"/>
      <c r="UZJ74" s="180"/>
      <c r="UZK74" s="180"/>
      <c r="UZL74" s="180"/>
      <c r="UZM74" s="180"/>
      <c r="UZN74" s="180"/>
      <c r="UZO74" s="180"/>
      <c r="UZP74" s="180"/>
      <c r="UZQ74" s="180"/>
      <c r="UZR74" s="180"/>
      <c r="UZS74" s="180"/>
      <c r="UZT74" s="180"/>
      <c r="UZU74" s="180"/>
      <c r="UZV74" s="180"/>
      <c r="UZW74" s="180"/>
      <c r="UZX74" s="180"/>
      <c r="UZY74" s="180"/>
      <c r="UZZ74" s="180"/>
      <c r="VAA74" s="180"/>
      <c r="VAB74" s="180"/>
      <c r="VAC74" s="180"/>
      <c r="VAD74" s="180"/>
      <c r="VAE74" s="180"/>
      <c r="VAF74" s="180"/>
      <c r="VAG74" s="180"/>
      <c r="VAH74" s="180"/>
      <c r="VAI74" s="180"/>
      <c r="VAJ74" s="180"/>
      <c r="VAK74" s="180"/>
      <c r="VAL74" s="180"/>
      <c r="VAM74" s="180"/>
      <c r="VAN74" s="180"/>
      <c r="VAO74" s="180"/>
      <c r="VAP74" s="180"/>
      <c r="VAQ74" s="180"/>
      <c r="VAR74" s="180"/>
      <c r="VAS74" s="180"/>
      <c r="VAT74" s="180"/>
      <c r="VAU74" s="180"/>
      <c r="VAV74" s="180"/>
      <c r="VAW74" s="180"/>
      <c r="VAX74" s="180"/>
      <c r="VAY74" s="180"/>
      <c r="VAZ74" s="180"/>
      <c r="VBA74" s="180"/>
      <c r="VBB74" s="180"/>
      <c r="VBC74" s="180"/>
      <c r="VBD74" s="180"/>
      <c r="VBE74" s="180"/>
      <c r="VBF74" s="180"/>
      <c r="VBG74" s="180"/>
      <c r="VBH74" s="180"/>
      <c r="VBI74" s="180"/>
      <c r="VBJ74" s="180"/>
      <c r="VBK74" s="180"/>
      <c r="VBL74" s="180"/>
      <c r="VBM74" s="180"/>
      <c r="VBN74" s="180"/>
      <c r="VBO74" s="180"/>
      <c r="VBP74" s="180"/>
      <c r="VBQ74" s="180"/>
      <c r="VBR74" s="180"/>
      <c r="VBS74" s="180"/>
      <c r="VBT74" s="180"/>
      <c r="VBU74" s="180"/>
      <c r="VBV74" s="180"/>
      <c r="VBW74" s="180"/>
      <c r="VBX74" s="180"/>
      <c r="VBY74" s="180"/>
      <c r="VBZ74" s="180"/>
      <c r="VCA74" s="180"/>
      <c r="VCB74" s="180"/>
      <c r="VCC74" s="180"/>
      <c r="VCD74" s="180"/>
      <c r="VCE74" s="180"/>
      <c r="VCF74" s="180"/>
      <c r="VCG74" s="180"/>
      <c r="VCH74" s="180"/>
      <c r="VCI74" s="180"/>
      <c r="VCJ74" s="180"/>
      <c r="VCK74" s="180"/>
      <c r="VCL74" s="180"/>
      <c r="VCM74" s="180"/>
      <c r="VCN74" s="180"/>
      <c r="VCO74" s="180"/>
      <c r="VCP74" s="180"/>
      <c r="VCQ74" s="180"/>
      <c r="VCR74" s="180"/>
      <c r="VCS74" s="180"/>
      <c r="VCT74" s="180"/>
      <c r="VCU74" s="180"/>
      <c r="VCV74" s="180"/>
      <c r="VCW74" s="180"/>
      <c r="VCX74" s="180"/>
      <c r="VCY74" s="180"/>
      <c r="VCZ74" s="180"/>
      <c r="VDA74" s="180"/>
      <c r="VDB74" s="180"/>
      <c r="VDC74" s="180"/>
      <c r="VDD74" s="180"/>
      <c r="VDE74" s="180"/>
      <c r="VDF74" s="180"/>
      <c r="VDG74" s="180"/>
      <c r="VDH74" s="180"/>
      <c r="VDI74" s="180"/>
      <c r="VDJ74" s="180"/>
      <c r="VDK74" s="180"/>
      <c r="VDL74" s="180"/>
      <c r="VDM74" s="180"/>
      <c r="VDN74" s="180"/>
      <c r="VDO74" s="180"/>
      <c r="VDP74" s="180"/>
      <c r="VDQ74" s="180"/>
      <c r="VDR74" s="180"/>
      <c r="VDS74" s="180"/>
      <c r="VDT74" s="180"/>
      <c r="VDU74" s="180"/>
      <c r="VDV74" s="180"/>
      <c r="VDW74" s="180"/>
      <c r="VDX74" s="180"/>
      <c r="VDY74" s="180"/>
      <c r="VDZ74" s="180"/>
      <c r="VEA74" s="180"/>
      <c r="VEB74" s="180"/>
      <c r="VEC74" s="180"/>
      <c r="VED74" s="180"/>
      <c r="VEE74" s="180"/>
      <c r="VEF74" s="180"/>
      <c r="VEG74" s="180"/>
      <c r="VEH74" s="180"/>
      <c r="VEI74" s="180"/>
      <c r="VEJ74" s="180"/>
      <c r="VEK74" s="180"/>
      <c r="VEL74" s="180"/>
      <c r="VEM74" s="180"/>
      <c r="VEN74" s="180"/>
      <c r="VEO74" s="180"/>
      <c r="VEP74" s="180"/>
      <c r="VEQ74" s="180"/>
      <c r="VER74" s="180"/>
      <c r="VES74" s="180"/>
      <c r="VET74" s="180"/>
      <c r="VEU74" s="180"/>
      <c r="VEV74" s="180"/>
      <c r="VEW74" s="180"/>
      <c r="VEX74" s="180"/>
      <c r="VEY74" s="180"/>
      <c r="VEZ74" s="180"/>
      <c r="VFA74" s="180"/>
      <c r="VFB74" s="180"/>
      <c r="VFC74" s="180"/>
      <c r="VFD74" s="180"/>
      <c r="VFE74" s="180"/>
      <c r="VFF74" s="180"/>
      <c r="VFG74" s="180"/>
      <c r="VFH74" s="180"/>
      <c r="VFI74" s="180"/>
      <c r="VFJ74" s="180"/>
      <c r="VFK74" s="180"/>
      <c r="VFL74" s="180"/>
      <c r="VFM74" s="180"/>
      <c r="VFN74" s="180"/>
      <c r="VFO74" s="180"/>
      <c r="VFP74" s="180"/>
      <c r="VFQ74" s="180"/>
      <c r="VFR74" s="180"/>
      <c r="VFS74" s="180"/>
      <c r="VFT74" s="180"/>
      <c r="VFU74" s="180"/>
      <c r="VFV74" s="180"/>
      <c r="VFW74" s="180"/>
      <c r="VFX74" s="180"/>
      <c r="VFY74" s="180"/>
      <c r="VFZ74" s="180"/>
      <c r="VGA74" s="180"/>
      <c r="VGB74" s="180"/>
      <c r="VGC74" s="180"/>
      <c r="VGD74" s="180"/>
      <c r="VGE74" s="180"/>
      <c r="VGF74" s="180"/>
      <c r="VGG74" s="180"/>
      <c r="VGH74" s="180"/>
      <c r="VGI74" s="180"/>
      <c r="VGJ74" s="180"/>
      <c r="VGK74" s="180"/>
      <c r="VGL74" s="180"/>
      <c r="VGM74" s="180"/>
      <c r="VGN74" s="180"/>
      <c r="VGO74" s="180"/>
      <c r="VGP74" s="180"/>
      <c r="VGQ74" s="180"/>
      <c r="VGR74" s="180"/>
      <c r="VGS74" s="180"/>
      <c r="VGT74" s="180"/>
      <c r="VGU74" s="180"/>
      <c r="VGV74" s="180"/>
      <c r="VGW74" s="180"/>
      <c r="VGX74" s="180"/>
      <c r="VGY74" s="180"/>
      <c r="VGZ74" s="180"/>
      <c r="VHA74" s="180"/>
      <c r="VHB74" s="180"/>
      <c r="VHC74" s="180"/>
      <c r="VHD74" s="180"/>
      <c r="VHE74" s="180"/>
      <c r="VHF74" s="180"/>
      <c r="VHG74" s="180"/>
      <c r="VHH74" s="180"/>
      <c r="VHI74" s="180"/>
      <c r="VHJ74" s="180"/>
      <c r="VHK74" s="180"/>
      <c r="VHL74" s="180"/>
      <c r="VHM74" s="180"/>
      <c r="VHN74" s="180"/>
      <c r="VHO74" s="180"/>
      <c r="VHP74" s="180"/>
      <c r="VHQ74" s="180"/>
      <c r="VHR74" s="180"/>
      <c r="VHS74" s="180"/>
      <c r="VHT74" s="180"/>
      <c r="VHU74" s="180"/>
      <c r="VHV74" s="180"/>
      <c r="VHW74" s="180"/>
      <c r="VHX74" s="180"/>
      <c r="VHY74" s="180"/>
      <c r="VHZ74" s="180"/>
      <c r="VIA74" s="180"/>
      <c r="VIB74" s="180"/>
      <c r="VIC74" s="180"/>
      <c r="VID74" s="180"/>
      <c r="VIE74" s="180"/>
      <c r="VIF74" s="180"/>
      <c r="VIG74" s="180"/>
      <c r="VIH74" s="180"/>
      <c r="VII74" s="180"/>
      <c r="VIJ74" s="180"/>
      <c r="VIK74" s="180"/>
      <c r="VIL74" s="180"/>
      <c r="VIM74" s="180"/>
      <c r="VIN74" s="180"/>
      <c r="VIO74" s="180"/>
      <c r="VIP74" s="180"/>
      <c r="VIQ74" s="180"/>
      <c r="VIR74" s="180"/>
      <c r="VIS74" s="180"/>
      <c r="VIT74" s="180"/>
      <c r="VIU74" s="180"/>
      <c r="VIV74" s="180"/>
      <c r="VIW74" s="180"/>
      <c r="VIX74" s="180"/>
      <c r="VIY74" s="180"/>
      <c r="VIZ74" s="180"/>
      <c r="VJA74" s="180"/>
      <c r="VJB74" s="180"/>
      <c r="VJC74" s="180"/>
      <c r="VJD74" s="180"/>
      <c r="VJE74" s="180"/>
      <c r="VJF74" s="180"/>
      <c r="VJG74" s="180"/>
      <c r="VJH74" s="180"/>
      <c r="VJI74" s="180"/>
      <c r="VJJ74" s="180"/>
      <c r="VJK74" s="180"/>
      <c r="VJL74" s="180"/>
      <c r="VJM74" s="180"/>
      <c r="VJN74" s="180"/>
      <c r="VJO74" s="180"/>
      <c r="VJP74" s="180"/>
      <c r="VJQ74" s="180"/>
      <c r="VJR74" s="180"/>
      <c r="VJS74" s="180"/>
      <c r="VJT74" s="180"/>
      <c r="VJU74" s="180"/>
      <c r="VJV74" s="180"/>
      <c r="VJW74" s="180"/>
      <c r="VJX74" s="180"/>
      <c r="VJY74" s="180"/>
      <c r="VJZ74" s="180"/>
      <c r="VKA74" s="180"/>
      <c r="VKB74" s="180"/>
      <c r="VKC74" s="180"/>
      <c r="VKD74" s="180"/>
      <c r="VKE74" s="180"/>
      <c r="VKF74" s="180"/>
      <c r="VKG74" s="180"/>
      <c r="VKH74" s="180"/>
      <c r="VKI74" s="180"/>
      <c r="VKJ74" s="180"/>
      <c r="VKK74" s="180"/>
      <c r="VKL74" s="180"/>
      <c r="VKM74" s="180"/>
      <c r="VKN74" s="180"/>
      <c r="VKO74" s="180"/>
      <c r="VKP74" s="180"/>
      <c r="VKQ74" s="180"/>
      <c r="VKR74" s="180"/>
      <c r="VKS74" s="180"/>
      <c r="VKT74" s="180"/>
      <c r="VKU74" s="180"/>
      <c r="VKV74" s="180"/>
      <c r="VKW74" s="180"/>
      <c r="VKX74" s="180"/>
      <c r="VKY74" s="180"/>
      <c r="VKZ74" s="180"/>
      <c r="VLA74" s="180"/>
      <c r="VLB74" s="180"/>
      <c r="VLC74" s="180"/>
      <c r="VLD74" s="180"/>
      <c r="VLE74" s="180"/>
      <c r="VLF74" s="180"/>
      <c r="VLG74" s="180"/>
      <c r="VLH74" s="180"/>
      <c r="VLI74" s="180"/>
      <c r="VLJ74" s="180"/>
      <c r="VLK74" s="180"/>
      <c r="VLL74" s="180"/>
      <c r="VLM74" s="180"/>
      <c r="VLN74" s="180"/>
      <c r="VLO74" s="180"/>
      <c r="VLP74" s="180"/>
      <c r="VLQ74" s="180"/>
      <c r="VLR74" s="180"/>
      <c r="VLS74" s="180"/>
      <c r="VLT74" s="180"/>
      <c r="VLU74" s="180"/>
      <c r="VLV74" s="180"/>
      <c r="VLW74" s="180"/>
      <c r="VLX74" s="180"/>
      <c r="VLY74" s="180"/>
      <c r="VLZ74" s="180"/>
      <c r="VMA74" s="180"/>
      <c r="VMB74" s="180"/>
      <c r="VMC74" s="180"/>
      <c r="VMD74" s="180"/>
      <c r="VME74" s="180"/>
      <c r="VMF74" s="180"/>
      <c r="VMG74" s="180"/>
      <c r="VMH74" s="180"/>
      <c r="VMI74" s="180"/>
      <c r="VMJ74" s="180"/>
      <c r="VMK74" s="180"/>
      <c r="VML74" s="180"/>
      <c r="VMM74" s="180"/>
      <c r="VMN74" s="180"/>
      <c r="VMO74" s="180"/>
      <c r="VMP74" s="180"/>
      <c r="VMQ74" s="180"/>
      <c r="VMR74" s="180"/>
      <c r="VMS74" s="180"/>
      <c r="VMT74" s="180"/>
      <c r="VMU74" s="180"/>
      <c r="VMV74" s="180"/>
      <c r="VMW74" s="180"/>
      <c r="VMX74" s="180"/>
      <c r="VMY74" s="180"/>
      <c r="VMZ74" s="180"/>
      <c r="VNA74" s="180"/>
      <c r="VNB74" s="180"/>
      <c r="VNC74" s="180"/>
      <c r="VND74" s="180"/>
      <c r="VNE74" s="180"/>
      <c r="VNF74" s="180"/>
      <c r="VNG74" s="180"/>
      <c r="VNH74" s="180"/>
      <c r="VNI74" s="180"/>
      <c r="VNJ74" s="180"/>
      <c r="VNK74" s="180"/>
      <c r="VNL74" s="180"/>
      <c r="VNM74" s="180"/>
      <c r="VNN74" s="180"/>
      <c r="VNO74" s="180"/>
      <c r="VNP74" s="180"/>
      <c r="VNQ74" s="180"/>
      <c r="VNR74" s="180"/>
      <c r="VNS74" s="180"/>
      <c r="VNT74" s="180"/>
      <c r="VNU74" s="180"/>
      <c r="VNV74" s="180"/>
      <c r="VNW74" s="180"/>
      <c r="VNX74" s="180"/>
      <c r="VNY74" s="180"/>
      <c r="VNZ74" s="180"/>
      <c r="VOA74" s="180"/>
      <c r="VOB74" s="180"/>
      <c r="VOC74" s="180"/>
      <c r="VOD74" s="180"/>
      <c r="VOE74" s="180"/>
      <c r="VOF74" s="180"/>
      <c r="VOG74" s="180"/>
      <c r="VOH74" s="180"/>
      <c r="VOI74" s="180"/>
      <c r="VOJ74" s="180"/>
      <c r="VOK74" s="180"/>
      <c r="VOL74" s="180"/>
      <c r="VOM74" s="180"/>
      <c r="VON74" s="180"/>
      <c r="VOO74" s="180"/>
      <c r="VOP74" s="180"/>
      <c r="VOQ74" s="180"/>
      <c r="VOR74" s="180"/>
      <c r="VOS74" s="180"/>
      <c r="VOT74" s="180"/>
      <c r="VOU74" s="180"/>
      <c r="VOV74" s="180"/>
      <c r="VOW74" s="180"/>
      <c r="VOX74" s="180"/>
      <c r="VOY74" s="180"/>
      <c r="VOZ74" s="180"/>
      <c r="VPA74" s="180"/>
      <c r="VPB74" s="180"/>
      <c r="VPC74" s="180"/>
      <c r="VPD74" s="180"/>
      <c r="VPE74" s="180"/>
      <c r="VPF74" s="180"/>
      <c r="VPG74" s="180"/>
      <c r="VPH74" s="180"/>
      <c r="VPI74" s="180"/>
      <c r="VPJ74" s="180"/>
      <c r="VPK74" s="180"/>
      <c r="VPL74" s="180"/>
      <c r="VPM74" s="180"/>
      <c r="VPN74" s="180"/>
      <c r="VPO74" s="180"/>
      <c r="VPP74" s="180"/>
      <c r="VPQ74" s="180"/>
      <c r="VPR74" s="180"/>
      <c r="VPS74" s="180"/>
      <c r="VPT74" s="180"/>
      <c r="VPU74" s="180"/>
      <c r="VPV74" s="180"/>
      <c r="VPW74" s="180"/>
      <c r="VPX74" s="180"/>
      <c r="VPY74" s="180"/>
      <c r="VPZ74" s="180"/>
      <c r="VQA74" s="180"/>
      <c r="VQB74" s="180"/>
      <c r="VQC74" s="180"/>
      <c r="VQD74" s="180"/>
      <c r="VQE74" s="180"/>
      <c r="VQF74" s="180"/>
      <c r="VQG74" s="180"/>
      <c r="VQH74" s="180"/>
      <c r="VQI74" s="180"/>
      <c r="VQJ74" s="180"/>
      <c r="VQK74" s="180"/>
      <c r="VQL74" s="180"/>
      <c r="VQM74" s="180"/>
      <c r="VQN74" s="180"/>
      <c r="VQO74" s="180"/>
      <c r="VQP74" s="180"/>
      <c r="VQQ74" s="180"/>
      <c r="VQR74" s="180"/>
      <c r="VQS74" s="180"/>
      <c r="VQT74" s="180"/>
      <c r="VQU74" s="180"/>
      <c r="VQV74" s="180"/>
      <c r="VQW74" s="180"/>
      <c r="VQX74" s="180"/>
      <c r="VQY74" s="180"/>
      <c r="VQZ74" s="180"/>
      <c r="VRA74" s="180"/>
      <c r="VRB74" s="180"/>
      <c r="VRC74" s="180"/>
      <c r="VRD74" s="180"/>
      <c r="VRE74" s="180"/>
      <c r="VRF74" s="180"/>
      <c r="VRG74" s="180"/>
      <c r="VRH74" s="180"/>
      <c r="VRI74" s="180"/>
      <c r="VRJ74" s="180"/>
      <c r="VRK74" s="180"/>
      <c r="VRL74" s="180"/>
      <c r="VRM74" s="180"/>
      <c r="VRN74" s="180"/>
      <c r="VRO74" s="180"/>
      <c r="VRP74" s="180"/>
      <c r="VRQ74" s="180"/>
      <c r="VRR74" s="180"/>
      <c r="VRS74" s="180"/>
      <c r="VRT74" s="180"/>
      <c r="VRU74" s="180"/>
      <c r="VRV74" s="180"/>
      <c r="VRW74" s="180"/>
      <c r="VRX74" s="180"/>
      <c r="VRY74" s="180"/>
      <c r="VRZ74" s="180"/>
      <c r="VSA74" s="180"/>
      <c r="VSB74" s="180"/>
      <c r="VSC74" s="180"/>
      <c r="VSD74" s="180"/>
      <c r="VSE74" s="180"/>
      <c r="VSF74" s="180"/>
      <c r="VSG74" s="180"/>
      <c r="VSH74" s="180"/>
      <c r="VSI74" s="180"/>
      <c r="VSJ74" s="180"/>
      <c r="VSK74" s="180"/>
      <c r="VSL74" s="180"/>
      <c r="VSM74" s="180"/>
      <c r="VSN74" s="180"/>
      <c r="VSO74" s="180"/>
      <c r="VSP74" s="180"/>
      <c r="VSQ74" s="180"/>
      <c r="VSR74" s="180"/>
      <c r="VSS74" s="180"/>
      <c r="VST74" s="180"/>
      <c r="VSU74" s="180"/>
      <c r="VSV74" s="180"/>
      <c r="VSW74" s="180"/>
      <c r="VSX74" s="180"/>
      <c r="VSY74" s="180"/>
      <c r="VSZ74" s="180"/>
      <c r="VTA74" s="180"/>
      <c r="VTB74" s="180"/>
      <c r="VTC74" s="180"/>
      <c r="VTD74" s="180"/>
      <c r="VTE74" s="180"/>
      <c r="VTF74" s="180"/>
      <c r="VTG74" s="180"/>
      <c r="VTH74" s="180"/>
      <c r="VTI74" s="180"/>
      <c r="VTJ74" s="180"/>
      <c r="VTK74" s="180"/>
      <c r="VTL74" s="180"/>
      <c r="VTM74" s="180"/>
      <c r="VTN74" s="180"/>
      <c r="VTO74" s="180"/>
      <c r="VTP74" s="180"/>
      <c r="VTQ74" s="180"/>
      <c r="VTR74" s="180"/>
      <c r="VTS74" s="180"/>
      <c r="VTT74" s="180"/>
      <c r="VTU74" s="180"/>
      <c r="VTV74" s="180"/>
      <c r="VTW74" s="180"/>
      <c r="VTX74" s="180"/>
      <c r="VTY74" s="180"/>
      <c r="VTZ74" s="180"/>
      <c r="VUA74" s="180"/>
      <c r="VUB74" s="180"/>
      <c r="VUC74" s="180"/>
      <c r="VUD74" s="180"/>
      <c r="VUE74" s="180"/>
      <c r="VUF74" s="180"/>
      <c r="VUG74" s="180"/>
      <c r="VUH74" s="180"/>
      <c r="VUI74" s="180"/>
      <c r="VUJ74" s="180"/>
      <c r="VUK74" s="180"/>
      <c r="VUL74" s="180"/>
      <c r="VUM74" s="180"/>
      <c r="VUN74" s="180"/>
      <c r="VUO74" s="180"/>
      <c r="VUP74" s="180"/>
      <c r="VUQ74" s="180"/>
      <c r="VUR74" s="180"/>
      <c r="VUS74" s="180"/>
      <c r="VUT74" s="180"/>
      <c r="VUU74" s="180"/>
      <c r="VUV74" s="180"/>
      <c r="VUW74" s="180"/>
      <c r="VUX74" s="180"/>
      <c r="VUY74" s="180"/>
      <c r="VUZ74" s="180"/>
      <c r="VVA74" s="180"/>
      <c r="VVB74" s="180"/>
      <c r="VVC74" s="180"/>
      <c r="VVD74" s="180"/>
      <c r="VVE74" s="180"/>
      <c r="VVF74" s="180"/>
      <c r="VVG74" s="180"/>
      <c r="VVH74" s="180"/>
      <c r="VVI74" s="180"/>
      <c r="VVJ74" s="180"/>
      <c r="VVK74" s="180"/>
      <c r="VVL74" s="180"/>
      <c r="VVM74" s="180"/>
      <c r="VVN74" s="180"/>
      <c r="VVO74" s="180"/>
      <c r="VVP74" s="180"/>
      <c r="VVQ74" s="180"/>
      <c r="VVR74" s="180"/>
      <c r="VVS74" s="180"/>
      <c r="VVT74" s="180"/>
      <c r="VVU74" s="180"/>
      <c r="VVV74" s="180"/>
      <c r="VVW74" s="180"/>
      <c r="VVX74" s="180"/>
      <c r="VVY74" s="180"/>
      <c r="VVZ74" s="180"/>
      <c r="VWA74" s="180"/>
      <c r="VWB74" s="180"/>
      <c r="VWC74" s="180"/>
      <c r="VWD74" s="180"/>
      <c r="VWE74" s="180"/>
      <c r="VWF74" s="180"/>
      <c r="VWG74" s="180"/>
      <c r="VWH74" s="180"/>
      <c r="VWI74" s="180"/>
      <c r="VWJ74" s="180"/>
      <c r="VWK74" s="180"/>
      <c r="VWL74" s="180"/>
      <c r="VWM74" s="180"/>
      <c r="VWN74" s="180"/>
      <c r="VWO74" s="180"/>
      <c r="VWP74" s="180"/>
      <c r="VWQ74" s="180"/>
      <c r="VWR74" s="180"/>
      <c r="VWS74" s="180"/>
      <c r="VWT74" s="180"/>
      <c r="VWU74" s="180"/>
      <c r="VWV74" s="180"/>
      <c r="VWW74" s="180"/>
      <c r="VWX74" s="180"/>
      <c r="VWY74" s="180"/>
      <c r="VWZ74" s="180"/>
      <c r="VXA74" s="180"/>
      <c r="VXB74" s="180"/>
      <c r="VXC74" s="180"/>
      <c r="VXD74" s="180"/>
      <c r="VXE74" s="180"/>
      <c r="VXF74" s="180"/>
      <c r="VXG74" s="180"/>
      <c r="VXH74" s="180"/>
      <c r="VXI74" s="180"/>
      <c r="VXJ74" s="180"/>
      <c r="VXK74" s="180"/>
      <c r="VXL74" s="180"/>
      <c r="VXM74" s="180"/>
      <c r="VXN74" s="180"/>
      <c r="VXO74" s="180"/>
      <c r="VXP74" s="180"/>
      <c r="VXQ74" s="180"/>
      <c r="VXR74" s="180"/>
      <c r="VXS74" s="180"/>
      <c r="VXT74" s="180"/>
      <c r="VXU74" s="180"/>
      <c r="VXV74" s="180"/>
      <c r="VXW74" s="180"/>
      <c r="VXX74" s="180"/>
      <c r="VXY74" s="180"/>
      <c r="VXZ74" s="180"/>
      <c r="VYA74" s="180"/>
      <c r="VYB74" s="180"/>
      <c r="VYC74" s="180"/>
      <c r="VYD74" s="180"/>
      <c r="VYE74" s="180"/>
      <c r="VYF74" s="180"/>
      <c r="VYG74" s="180"/>
      <c r="VYH74" s="180"/>
      <c r="VYI74" s="180"/>
      <c r="VYJ74" s="180"/>
      <c r="VYK74" s="180"/>
      <c r="VYL74" s="180"/>
      <c r="VYM74" s="180"/>
      <c r="VYN74" s="180"/>
      <c r="VYO74" s="180"/>
      <c r="VYP74" s="180"/>
      <c r="VYQ74" s="180"/>
      <c r="VYR74" s="180"/>
      <c r="VYS74" s="180"/>
      <c r="VYT74" s="180"/>
      <c r="VYU74" s="180"/>
      <c r="VYV74" s="180"/>
      <c r="VYW74" s="180"/>
      <c r="VYX74" s="180"/>
      <c r="VYY74" s="180"/>
      <c r="VYZ74" s="180"/>
      <c r="VZA74" s="180"/>
      <c r="VZB74" s="180"/>
      <c r="VZC74" s="180"/>
      <c r="VZD74" s="180"/>
      <c r="VZE74" s="180"/>
      <c r="VZF74" s="180"/>
      <c r="VZG74" s="180"/>
      <c r="VZH74" s="180"/>
      <c r="VZI74" s="180"/>
      <c r="VZJ74" s="180"/>
      <c r="VZK74" s="180"/>
      <c r="VZL74" s="180"/>
      <c r="VZM74" s="180"/>
      <c r="VZN74" s="180"/>
      <c r="VZO74" s="180"/>
      <c r="VZP74" s="180"/>
      <c r="VZQ74" s="180"/>
      <c r="VZR74" s="180"/>
      <c r="VZS74" s="180"/>
      <c r="VZT74" s="180"/>
      <c r="VZU74" s="180"/>
      <c r="VZV74" s="180"/>
      <c r="VZW74" s="180"/>
      <c r="VZX74" s="180"/>
      <c r="VZY74" s="180"/>
      <c r="VZZ74" s="180"/>
      <c r="WAA74" s="180"/>
      <c r="WAB74" s="180"/>
      <c r="WAC74" s="180"/>
      <c r="WAD74" s="180"/>
      <c r="WAE74" s="180"/>
      <c r="WAF74" s="180"/>
      <c r="WAG74" s="180"/>
      <c r="WAH74" s="180"/>
      <c r="WAI74" s="180"/>
      <c r="WAJ74" s="180"/>
      <c r="WAK74" s="180"/>
      <c r="WAL74" s="180"/>
      <c r="WAM74" s="180"/>
      <c r="WAN74" s="180"/>
      <c r="WAO74" s="180"/>
      <c r="WAP74" s="180"/>
      <c r="WAQ74" s="180"/>
      <c r="WAR74" s="180"/>
      <c r="WAS74" s="180"/>
      <c r="WAT74" s="180"/>
      <c r="WAU74" s="180"/>
      <c r="WAV74" s="180"/>
      <c r="WAW74" s="180"/>
      <c r="WAX74" s="180"/>
      <c r="WAY74" s="180"/>
      <c r="WAZ74" s="180"/>
      <c r="WBA74" s="180"/>
      <c r="WBB74" s="180"/>
      <c r="WBC74" s="180"/>
      <c r="WBD74" s="180"/>
      <c r="WBE74" s="180"/>
      <c r="WBF74" s="180"/>
      <c r="WBG74" s="180"/>
      <c r="WBH74" s="180"/>
      <c r="WBI74" s="180"/>
      <c r="WBJ74" s="180"/>
      <c r="WBK74" s="180"/>
      <c r="WBL74" s="180"/>
      <c r="WBM74" s="180"/>
      <c r="WBN74" s="180"/>
      <c r="WBO74" s="180"/>
      <c r="WBP74" s="180"/>
      <c r="WBQ74" s="180"/>
      <c r="WBR74" s="180"/>
      <c r="WBS74" s="180"/>
      <c r="WBT74" s="180"/>
      <c r="WBU74" s="180"/>
      <c r="WBV74" s="180"/>
      <c r="WBW74" s="180"/>
      <c r="WBX74" s="180"/>
      <c r="WBY74" s="180"/>
      <c r="WBZ74" s="180"/>
      <c r="WCA74" s="180"/>
      <c r="WCB74" s="180"/>
      <c r="WCC74" s="180"/>
      <c r="WCD74" s="180"/>
      <c r="WCE74" s="180"/>
      <c r="WCF74" s="180"/>
      <c r="WCG74" s="180"/>
      <c r="WCH74" s="180"/>
      <c r="WCI74" s="180"/>
      <c r="WCJ74" s="180"/>
      <c r="WCK74" s="180"/>
      <c r="WCL74" s="180"/>
      <c r="WCM74" s="180"/>
      <c r="WCN74" s="180"/>
      <c r="WCO74" s="180"/>
      <c r="WCP74" s="180"/>
      <c r="WCQ74" s="180"/>
      <c r="WCR74" s="180"/>
      <c r="WCS74" s="180"/>
      <c r="WCT74" s="180"/>
      <c r="WCU74" s="180"/>
      <c r="WCV74" s="180"/>
      <c r="WCW74" s="180"/>
      <c r="WCX74" s="180"/>
      <c r="WCY74" s="180"/>
      <c r="WCZ74" s="180"/>
      <c r="WDA74" s="180"/>
      <c r="WDB74" s="180"/>
      <c r="WDC74" s="180"/>
      <c r="WDD74" s="180"/>
      <c r="WDE74" s="180"/>
      <c r="WDF74" s="180"/>
      <c r="WDG74" s="180"/>
      <c r="WDH74" s="180"/>
      <c r="WDI74" s="180"/>
      <c r="WDJ74" s="180"/>
      <c r="WDK74" s="180"/>
      <c r="WDL74" s="180"/>
      <c r="WDM74" s="180"/>
      <c r="WDN74" s="180"/>
      <c r="WDO74" s="180"/>
      <c r="WDP74" s="180"/>
      <c r="WDQ74" s="180"/>
      <c r="WDR74" s="180"/>
      <c r="WDS74" s="180"/>
      <c r="WDT74" s="180"/>
      <c r="WDU74" s="180"/>
      <c r="WDV74" s="180"/>
      <c r="WDW74" s="180"/>
      <c r="WDX74" s="180"/>
      <c r="WDY74" s="180"/>
      <c r="WDZ74" s="180"/>
      <c r="WEA74" s="180"/>
      <c r="WEB74" s="180"/>
      <c r="WEC74" s="180"/>
      <c r="WED74" s="180"/>
      <c r="WEE74" s="180"/>
      <c r="WEF74" s="180"/>
      <c r="WEG74" s="180"/>
      <c r="WEH74" s="180"/>
      <c r="WEI74" s="180"/>
      <c r="WEJ74" s="180"/>
      <c r="WEK74" s="180"/>
      <c r="WEL74" s="180"/>
      <c r="WEM74" s="180"/>
      <c r="WEN74" s="180"/>
      <c r="WEO74" s="180"/>
      <c r="WEP74" s="180"/>
      <c r="WEQ74" s="180"/>
      <c r="WER74" s="180"/>
      <c r="WES74" s="180"/>
      <c r="WET74" s="180"/>
      <c r="WEU74" s="180"/>
      <c r="WEV74" s="180"/>
      <c r="WEW74" s="180"/>
      <c r="WEX74" s="180"/>
      <c r="WEY74" s="180"/>
      <c r="WEZ74" s="180"/>
      <c r="WFA74" s="180"/>
      <c r="WFB74" s="180"/>
      <c r="WFC74" s="180"/>
      <c r="WFD74" s="180"/>
      <c r="WFE74" s="180"/>
      <c r="WFF74" s="180"/>
      <c r="WFG74" s="180"/>
      <c r="WFH74" s="180"/>
      <c r="WFI74" s="180"/>
      <c r="WFJ74" s="180"/>
      <c r="WFK74" s="180"/>
      <c r="WFL74" s="180"/>
      <c r="WFM74" s="180"/>
      <c r="WFN74" s="180"/>
      <c r="WFO74" s="180"/>
      <c r="WFP74" s="180"/>
      <c r="WFQ74" s="180"/>
      <c r="WFR74" s="180"/>
      <c r="WFS74" s="180"/>
      <c r="WFT74" s="180"/>
      <c r="WFU74" s="180"/>
      <c r="WFV74" s="180"/>
      <c r="WFW74" s="180"/>
      <c r="WFX74" s="180"/>
      <c r="WFY74" s="180"/>
      <c r="WFZ74" s="180"/>
      <c r="WGA74" s="180"/>
      <c r="WGB74" s="180"/>
      <c r="WGC74" s="180"/>
      <c r="WGD74" s="180"/>
      <c r="WGE74" s="180"/>
      <c r="WGF74" s="180"/>
      <c r="WGG74" s="180"/>
      <c r="WGH74" s="180"/>
      <c r="WGI74" s="180"/>
      <c r="WGJ74" s="180"/>
      <c r="WGK74" s="180"/>
      <c r="WGL74" s="180"/>
      <c r="WGM74" s="180"/>
      <c r="WGN74" s="180"/>
      <c r="WGO74" s="180"/>
      <c r="WGP74" s="180"/>
      <c r="WGQ74" s="180"/>
      <c r="WGR74" s="180"/>
      <c r="WGS74" s="180"/>
      <c r="WGT74" s="180"/>
      <c r="WGU74" s="180"/>
      <c r="WGV74" s="180"/>
      <c r="WGW74" s="180"/>
      <c r="WGX74" s="180"/>
      <c r="WGY74" s="180"/>
      <c r="WGZ74" s="180"/>
      <c r="WHA74" s="180"/>
      <c r="WHB74" s="180"/>
      <c r="WHC74" s="180"/>
      <c r="WHD74" s="180"/>
      <c r="WHE74" s="180"/>
      <c r="WHF74" s="180"/>
      <c r="WHG74" s="180"/>
      <c r="WHH74" s="180"/>
      <c r="WHI74" s="180"/>
      <c r="WHJ74" s="180"/>
      <c r="WHK74" s="180"/>
      <c r="WHL74" s="180"/>
      <c r="WHM74" s="180"/>
      <c r="WHN74" s="180"/>
      <c r="WHO74" s="180"/>
      <c r="WHP74" s="180"/>
      <c r="WHQ74" s="180"/>
      <c r="WHR74" s="180"/>
      <c r="WHS74" s="180"/>
      <c r="WHT74" s="180"/>
      <c r="WHU74" s="180"/>
      <c r="WHV74" s="180"/>
      <c r="WHW74" s="180"/>
      <c r="WHX74" s="180"/>
      <c r="WHY74" s="180"/>
      <c r="WHZ74" s="180"/>
      <c r="WIA74" s="180"/>
      <c r="WIB74" s="180"/>
      <c r="WIC74" s="180"/>
      <c r="WID74" s="180"/>
      <c r="WIE74" s="180"/>
      <c r="WIF74" s="180"/>
      <c r="WIG74" s="180"/>
      <c r="WIH74" s="180"/>
      <c r="WII74" s="180"/>
      <c r="WIJ74" s="180"/>
      <c r="WIK74" s="180"/>
      <c r="WIL74" s="180"/>
      <c r="WIM74" s="180"/>
      <c r="WIN74" s="180"/>
      <c r="WIO74" s="180"/>
      <c r="WIP74" s="180"/>
      <c r="WIQ74" s="180"/>
      <c r="WIR74" s="180"/>
      <c r="WIS74" s="180"/>
      <c r="WIT74" s="180"/>
      <c r="WIU74" s="180"/>
      <c r="WIV74" s="180"/>
      <c r="WIW74" s="180"/>
      <c r="WIX74" s="180"/>
      <c r="WIY74" s="180"/>
      <c r="WIZ74" s="180"/>
      <c r="WJA74" s="180"/>
      <c r="WJB74" s="180"/>
      <c r="WJC74" s="180"/>
      <c r="WJD74" s="180"/>
      <c r="WJE74" s="180"/>
      <c r="WJF74" s="180"/>
      <c r="WJG74" s="180"/>
      <c r="WJH74" s="180"/>
      <c r="WJI74" s="180"/>
      <c r="WJJ74" s="180"/>
      <c r="WJK74" s="180"/>
      <c r="WJL74" s="180"/>
      <c r="WJM74" s="180"/>
      <c r="WJN74" s="180"/>
      <c r="WJO74" s="180"/>
      <c r="WJP74" s="180"/>
      <c r="WJQ74" s="180"/>
      <c r="WJR74" s="180"/>
      <c r="WJS74" s="180"/>
      <c r="WJT74" s="180"/>
      <c r="WJU74" s="180"/>
      <c r="WJV74" s="180"/>
      <c r="WJW74" s="180"/>
      <c r="WJX74" s="180"/>
      <c r="WJY74" s="180"/>
      <c r="WJZ74" s="180"/>
      <c r="WKA74" s="180"/>
      <c r="WKB74" s="180"/>
      <c r="WKC74" s="180"/>
      <c r="WKD74" s="180"/>
      <c r="WKE74" s="180"/>
      <c r="WKF74" s="180"/>
      <c r="WKG74" s="180"/>
      <c r="WKH74" s="180"/>
      <c r="WKI74" s="180"/>
      <c r="WKJ74" s="180"/>
      <c r="WKK74" s="180"/>
      <c r="WKL74" s="180"/>
      <c r="WKM74" s="180"/>
      <c r="WKN74" s="180"/>
      <c r="WKO74" s="180"/>
      <c r="WKP74" s="180"/>
      <c r="WKQ74" s="180"/>
      <c r="WKR74" s="180"/>
      <c r="WKS74" s="180"/>
      <c r="WKT74" s="180"/>
      <c r="WKU74" s="180"/>
      <c r="WKV74" s="180"/>
      <c r="WKW74" s="180"/>
      <c r="WKX74" s="180"/>
      <c r="WKY74" s="180"/>
      <c r="WKZ74" s="180"/>
      <c r="WLA74" s="180"/>
      <c r="WLB74" s="180"/>
      <c r="WLC74" s="180"/>
      <c r="WLD74" s="180"/>
      <c r="WLE74" s="180"/>
      <c r="WLF74" s="180"/>
      <c r="WLG74" s="180"/>
      <c r="WLH74" s="180"/>
      <c r="WLI74" s="180"/>
      <c r="WLJ74" s="180"/>
      <c r="WLK74" s="180"/>
      <c r="WLL74" s="180"/>
      <c r="WLM74" s="180"/>
      <c r="WLN74" s="180"/>
      <c r="WLO74" s="180"/>
      <c r="WLP74" s="180"/>
      <c r="WLQ74" s="180"/>
      <c r="WLR74" s="180"/>
      <c r="WLS74" s="180"/>
      <c r="WLT74" s="180"/>
      <c r="WLU74" s="180"/>
      <c r="WLV74" s="180"/>
      <c r="WLW74" s="180"/>
      <c r="WLX74" s="180"/>
      <c r="WLY74" s="180"/>
      <c r="WLZ74" s="180"/>
      <c r="WMA74" s="180"/>
      <c r="WMB74" s="180"/>
      <c r="WMC74" s="180"/>
      <c r="WMD74" s="180"/>
      <c r="WME74" s="180"/>
      <c r="WMF74" s="180"/>
      <c r="WMG74" s="180"/>
      <c r="WMH74" s="180"/>
      <c r="WMI74" s="180"/>
      <c r="WMJ74" s="180"/>
      <c r="WMK74" s="180"/>
      <c r="WML74" s="180"/>
      <c r="WMM74" s="180"/>
      <c r="WMN74" s="180"/>
      <c r="WMO74" s="180"/>
      <c r="WMP74" s="180"/>
      <c r="WMQ74" s="180"/>
      <c r="WMR74" s="180"/>
      <c r="WMS74" s="180"/>
      <c r="WMT74" s="180"/>
      <c r="WMU74" s="180"/>
      <c r="WMV74" s="180"/>
      <c r="WMW74" s="180"/>
      <c r="WMX74" s="180"/>
      <c r="WMY74" s="180"/>
      <c r="WMZ74" s="180"/>
      <c r="WNA74" s="180"/>
      <c r="WNB74" s="180"/>
      <c r="WNC74" s="180"/>
      <c r="WND74" s="180"/>
      <c r="WNE74" s="180"/>
      <c r="WNF74" s="180"/>
      <c r="WNG74" s="180"/>
      <c r="WNH74" s="180"/>
      <c r="WNI74" s="180"/>
      <c r="WNJ74" s="180"/>
      <c r="WNK74" s="180"/>
      <c r="WNL74" s="180"/>
      <c r="WNM74" s="180"/>
      <c r="WNN74" s="180"/>
      <c r="WNO74" s="180"/>
      <c r="WNP74" s="180"/>
      <c r="WNQ74" s="180"/>
      <c r="WNR74" s="180"/>
      <c r="WNS74" s="180"/>
      <c r="WNT74" s="180"/>
      <c r="WNU74" s="180"/>
      <c r="WNV74" s="180"/>
      <c r="WNW74" s="180"/>
      <c r="WNX74" s="180"/>
      <c r="WNY74" s="180"/>
      <c r="WNZ74" s="180"/>
      <c r="WOA74" s="180"/>
      <c r="WOB74" s="180"/>
      <c r="WOC74" s="180"/>
      <c r="WOD74" s="180"/>
      <c r="WOE74" s="180"/>
      <c r="WOF74" s="180"/>
      <c r="WOG74" s="180"/>
      <c r="WOH74" s="180"/>
      <c r="WOI74" s="180"/>
      <c r="WOJ74" s="180"/>
      <c r="WOK74" s="180"/>
      <c r="WOL74" s="180"/>
      <c r="WOM74" s="180"/>
      <c r="WON74" s="180"/>
      <c r="WOO74" s="180"/>
      <c r="WOP74" s="180"/>
      <c r="WOQ74" s="180"/>
      <c r="WOR74" s="180"/>
      <c r="WOS74" s="180"/>
      <c r="WOT74" s="180"/>
      <c r="WOU74" s="180"/>
      <c r="WOV74" s="180"/>
      <c r="WOW74" s="180"/>
      <c r="WOX74" s="180"/>
      <c r="WOY74" s="180"/>
      <c r="WOZ74" s="180"/>
      <c r="WPA74" s="180"/>
      <c r="WPB74" s="180"/>
      <c r="WPC74" s="180"/>
      <c r="WPD74" s="180"/>
      <c r="WPE74" s="180"/>
      <c r="WPF74" s="180"/>
      <c r="WPG74" s="180"/>
      <c r="WPH74" s="180"/>
      <c r="WPI74" s="180"/>
      <c r="WPJ74" s="180"/>
      <c r="WPK74" s="180"/>
      <c r="WPL74" s="180"/>
      <c r="WPM74" s="180"/>
      <c r="WPN74" s="180"/>
      <c r="WPO74" s="180"/>
      <c r="WPP74" s="180"/>
      <c r="WPQ74" s="180"/>
      <c r="WPR74" s="180"/>
      <c r="WPS74" s="180"/>
      <c r="WPT74" s="180"/>
      <c r="WPU74" s="180"/>
      <c r="WPV74" s="180"/>
      <c r="WPW74" s="180"/>
      <c r="WPX74" s="180"/>
      <c r="WPY74" s="180"/>
      <c r="WPZ74" s="180"/>
      <c r="WQA74" s="180"/>
      <c r="WQB74" s="180"/>
      <c r="WQC74" s="180"/>
      <c r="WQD74" s="180"/>
      <c r="WQE74" s="180"/>
      <c r="WQF74" s="180"/>
      <c r="WQG74" s="180"/>
      <c r="WQH74" s="180"/>
      <c r="WQI74" s="180"/>
      <c r="WQJ74" s="180"/>
      <c r="WQK74" s="180"/>
      <c r="WQL74" s="180"/>
      <c r="WQM74" s="180"/>
      <c r="WQN74" s="180"/>
      <c r="WQO74" s="180"/>
      <c r="WQP74" s="180"/>
      <c r="WQQ74" s="180"/>
      <c r="WQR74" s="180"/>
      <c r="WQS74" s="180"/>
      <c r="WQT74" s="180"/>
      <c r="WQU74" s="180"/>
      <c r="WQV74" s="180"/>
      <c r="WQW74" s="180"/>
      <c r="WQX74" s="180"/>
      <c r="WQY74" s="180"/>
      <c r="WQZ74" s="180"/>
      <c r="WRA74" s="180"/>
      <c r="WRB74" s="180"/>
      <c r="WRC74" s="180"/>
      <c r="WRD74" s="180"/>
      <c r="WRE74" s="180"/>
      <c r="WRF74" s="180"/>
      <c r="WRG74" s="180"/>
      <c r="WRH74" s="180"/>
      <c r="WRI74" s="180"/>
      <c r="WRJ74" s="180"/>
      <c r="WRK74" s="180"/>
      <c r="WRL74" s="180"/>
      <c r="WRM74" s="180"/>
      <c r="WRN74" s="180"/>
      <c r="WRO74" s="180"/>
      <c r="WRP74" s="180"/>
      <c r="WRQ74" s="180"/>
      <c r="WRR74" s="180"/>
      <c r="WRS74" s="180"/>
      <c r="WRT74" s="180"/>
      <c r="WRU74" s="180"/>
      <c r="WRV74" s="180"/>
      <c r="WRW74" s="180"/>
      <c r="WRX74" s="180"/>
      <c r="WRY74" s="180"/>
      <c r="WRZ74" s="180"/>
      <c r="WSA74" s="180"/>
      <c r="WSB74" s="180"/>
      <c r="WSC74" s="180"/>
      <c r="WSD74" s="180"/>
      <c r="WSE74" s="180"/>
      <c r="WSF74" s="180"/>
      <c r="WSG74" s="180"/>
      <c r="WSH74" s="180"/>
      <c r="WSI74" s="180"/>
      <c r="WSJ74" s="180"/>
      <c r="WSK74" s="180"/>
      <c r="WSL74" s="180"/>
      <c r="WSM74" s="180"/>
      <c r="WSN74" s="180"/>
      <c r="WSO74" s="180"/>
      <c r="WSP74" s="180"/>
      <c r="WSQ74" s="180"/>
      <c r="WSR74" s="180"/>
      <c r="WSS74" s="180"/>
      <c r="WST74" s="180"/>
      <c r="WSU74" s="180"/>
      <c r="WSV74" s="180"/>
      <c r="WSW74" s="180"/>
      <c r="WSX74" s="180"/>
      <c r="WSY74" s="180"/>
      <c r="WSZ74" s="180"/>
      <c r="WTA74" s="180"/>
      <c r="WTB74" s="180"/>
      <c r="WTC74" s="180"/>
      <c r="WTD74" s="180"/>
      <c r="WTE74" s="180"/>
      <c r="WTF74" s="180"/>
      <c r="WTG74" s="180"/>
      <c r="WTH74" s="180"/>
      <c r="WTI74" s="180"/>
      <c r="WTJ74" s="180"/>
      <c r="WTK74" s="180"/>
      <c r="WTL74" s="180"/>
      <c r="WTM74" s="180"/>
      <c r="WTN74" s="180"/>
      <c r="WTO74" s="180"/>
      <c r="WTP74" s="180"/>
      <c r="WTQ74" s="180"/>
      <c r="WTR74" s="180"/>
      <c r="WTS74" s="180"/>
      <c r="WTT74" s="180"/>
      <c r="WTU74" s="180"/>
      <c r="WTV74" s="180"/>
      <c r="WTW74" s="180"/>
      <c r="WTX74" s="180"/>
      <c r="WTY74" s="180"/>
      <c r="WTZ74" s="180"/>
      <c r="WUA74" s="180"/>
      <c r="WUB74" s="180"/>
      <c r="WUC74" s="180"/>
      <c r="WUD74" s="180"/>
      <c r="WUE74" s="180"/>
      <c r="WUF74" s="180"/>
      <c r="WUG74" s="180"/>
      <c r="WUH74" s="180"/>
      <c r="WUI74" s="180"/>
      <c r="WUJ74" s="180"/>
      <c r="WUK74" s="180"/>
      <c r="WUL74" s="180"/>
      <c r="WUM74" s="180"/>
      <c r="WUN74" s="180"/>
      <c r="WUO74" s="180"/>
      <c r="WUP74" s="180"/>
      <c r="WUQ74" s="180"/>
      <c r="WUR74" s="180"/>
      <c r="WUS74" s="180"/>
      <c r="WUT74" s="180"/>
      <c r="WUU74" s="180"/>
      <c r="WUV74" s="180"/>
      <c r="WUW74" s="180"/>
      <c r="WUX74" s="180"/>
      <c r="WUY74" s="180"/>
      <c r="WUZ74" s="180"/>
      <c r="WVA74" s="180"/>
      <c r="WVB74" s="180"/>
      <c r="WVC74" s="180"/>
      <c r="WVD74" s="180"/>
      <c r="WVE74" s="180"/>
      <c r="WVF74" s="180"/>
      <c r="WVG74" s="180"/>
      <c r="WVH74" s="180"/>
      <c r="WVI74" s="180"/>
      <c r="WVJ74" s="180"/>
      <c r="WVK74" s="180"/>
      <c r="WVL74" s="180"/>
      <c r="WVM74" s="180"/>
      <c r="WVN74" s="180"/>
      <c r="WVO74" s="180"/>
      <c r="WVP74" s="180"/>
      <c r="WVQ74" s="180"/>
      <c r="WVR74" s="180"/>
      <c r="WVS74" s="180"/>
      <c r="WVT74" s="180"/>
      <c r="WVU74" s="180"/>
      <c r="WVV74" s="180"/>
      <c r="WVW74" s="180"/>
      <c r="WVX74" s="180"/>
      <c r="WVY74" s="180"/>
      <c r="WVZ74" s="180"/>
      <c r="WWA74" s="180"/>
      <c r="WWB74" s="180"/>
      <c r="WWC74" s="180"/>
      <c r="WWD74" s="180"/>
      <c r="WWE74" s="180"/>
      <c r="WWF74" s="180"/>
      <c r="WWG74" s="180"/>
      <c r="WWH74" s="180"/>
      <c r="WWI74" s="180"/>
      <c r="WWJ74" s="180"/>
      <c r="WWK74" s="180"/>
      <c r="WWL74" s="180"/>
      <c r="WWM74" s="180"/>
      <c r="WWN74" s="180"/>
      <c r="WWO74" s="180"/>
      <c r="WWP74" s="180"/>
      <c r="WWQ74" s="180"/>
      <c r="WWR74" s="180"/>
      <c r="WWS74" s="180"/>
      <c r="WWT74" s="180"/>
      <c r="WWU74" s="180"/>
      <c r="WWV74" s="180"/>
      <c r="WWW74" s="180"/>
      <c r="WWX74" s="180"/>
      <c r="WWY74" s="180"/>
      <c r="WWZ74" s="180"/>
      <c r="WXA74" s="180"/>
      <c r="WXB74" s="180"/>
      <c r="WXC74" s="180"/>
      <c r="WXD74" s="180"/>
      <c r="WXE74" s="180"/>
      <c r="WXF74" s="180"/>
      <c r="WXG74" s="180"/>
      <c r="WXH74" s="180"/>
      <c r="WXI74" s="180"/>
      <c r="WXJ74" s="180"/>
      <c r="WXK74" s="180"/>
      <c r="WXL74" s="180"/>
      <c r="WXM74" s="180"/>
      <c r="WXN74" s="180"/>
      <c r="WXO74" s="180"/>
      <c r="WXP74" s="180"/>
      <c r="WXQ74" s="180"/>
      <c r="WXR74" s="180"/>
      <c r="WXS74" s="180"/>
      <c r="WXT74" s="180"/>
      <c r="WXU74" s="180"/>
      <c r="WXV74" s="180"/>
      <c r="WXW74" s="180"/>
      <c r="WXX74" s="180"/>
      <c r="WXY74" s="180"/>
      <c r="WXZ74" s="180"/>
      <c r="WYA74" s="180"/>
      <c r="WYB74" s="180"/>
      <c r="WYC74" s="180"/>
      <c r="WYD74" s="180"/>
      <c r="WYE74" s="180"/>
      <c r="WYF74" s="180"/>
      <c r="WYG74" s="180"/>
      <c r="WYH74" s="180"/>
      <c r="WYI74" s="180"/>
      <c r="WYJ74" s="180"/>
      <c r="WYK74" s="180"/>
      <c r="WYL74" s="180"/>
      <c r="WYM74" s="180"/>
      <c r="WYN74" s="180"/>
      <c r="WYO74" s="180"/>
      <c r="WYP74" s="180"/>
      <c r="WYQ74" s="180"/>
      <c r="WYR74" s="180"/>
      <c r="WYS74" s="180"/>
      <c r="WYT74" s="180"/>
      <c r="WYU74" s="180"/>
      <c r="WYV74" s="180"/>
      <c r="WYW74" s="180"/>
      <c r="WYX74" s="180"/>
      <c r="WYY74" s="180"/>
      <c r="WYZ74" s="180"/>
      <c r="WZA74" s="180"/>
      <c r="WZB74" s="180"/>
      <c r="WZC74" s="180"/>
      <c r="WZD74" s="180"/>
      <c r="WZE74" s="180"/>
      <c r="WZF74" s="180"/>
      <c r="WZG74" s="180"/>
      <c r="WZH74" s="180"/>
      <c r="WZI74" s="180"/>
      <c r="WZJ74" s="180"/>
      <c r="WZK74" s="180"/>
      <c r="WZL74" s="180"/>
      <c r="WZM74" s="180"/>
      <c r="WZN74" s="180"/>
      <c r="WZO74" s="180"/>
      <c r="WZP74" s="180"/>
      <c r="WZQ74" s="180"/>
      <c r="WZR74" s="180"/>
      <c r="WZS74" s="180"/>
      <c r="WZT74" s="180"/>
      <c r="WZU74" s="180"/>
      <c r="WZV74" s="180"/>
      <c r="WZW74" s="180"/>
      <c r="WZX74" s="180"/>
      <c r="WZY74" s="180"/>
      <c r="WZZ74" s="180"/>
      <c r="XAA74" s="180"/>
      <c r="XAB74" s="180"/>
      <c r="XAC74" s="180"/>
      <c r="XAD74" s="180"/>
      <c r="XAE74" s="180"/>
      <c r="XAF74" s="180"/>
      <c r="XAG74" s="180"/>
      <c r="XAH74" s="180"/>
      <c r="XAI74" s="180"/>
      <c r="XAJ74" s="180"/>
      <c r="XAK74" s="180"/>
      <c r="XAL74" s="180"/>
      <c r="XAM74" s="180"/>
      <c r="XAN74" s="180"/>
      <c r="XAO74" s="180"/>
      <c r="XAP74" s="180"/>
      <c r="XAQ74" s="180"/>
      <c r="XAR74" s="180"/>
      <c r="XAS74" s="180"/>
      <c r="XAT74" s="180"/>
      <c r="XAU74" s="180"/>
      <c r="XAV74" s="180"/>
      <c r="XAW74" s="180"/>
      <c r="XAX74" s="180"/>
      <c r="XAY74" s="180"/>
      <c r="XAZ74" s="180"/>
      <c r="XBA74" s="180"/>
      <c r="XBB74" s="180"/>
      <c r="XBC74" s="180"/>
      <c r="XBD74" s="180"/>
      <c r="XBE74" s="180"/>
      <c r="XBF74" s="180"/>
      <c r="XBG74" s="180"/>
      <c r="XBH74" s="180"/>
      <c r="XBI74" s="180"/>
      <c r="XBJ74" s="180"/>
      <c r="XBK74" s="180"/>
      <c r="XBL74" s="180"/>
      <c r="XBM74" s="180"/>
      <c r="XBN74" s="180"/>
      <c r="XBO74" s="180"/>
      <c r="XBP74" s="180"/>
      <c r="XBQ74" s="180"/>
      <c r="XBR74" s="180"/>
      <c r="XBS74" s="180"/>
      <c r="XBT74" s="180"/>
      <c r="XBU74" s="180"/>
      <c r="XBV74" s="180"/>
      <c r="XBW74" s="180"/>
      <c r="XBX74" s="180"/>
      <c r="XBY74" s="180"/>
      <c r="XBZ74" s="180"/>
      <c r="XCA74" s="180"/>
      <c r="XCB74" s="180"/>
      <c r="XCC74" s="180"/>
      <c r="XCD74" s="180"/>
      <c r="XCE74" s="180"/>
      <c r="XCF74" s="180"/>
      <c r="XCG74" s="180"/>
      <c r="XCH74" s="180"/>
      <c r="XCI74" s="180"/>
      <c r="XCJ74" s="180"/>
      <c r="XCK74" s="180"/>
      <c r="XCL74" s="180"/>
      <c r="XCM74" s="180"/>
      <c r="XCN74" s="180"/>
      <c r="XCO74" s="180"/>
      <c r="XCP74" s="180"/>
      <c r="XCQ74" s="180"/>
      <c r="XCR74" s="180"/>
      <c r="XCS74" s="180"/>
      <c r="XCT74" s="180"/>
      <c r="XCU74" s="180"/>
      <c r="XCV74" s="180"/>
      <c r="XCW74" s="180"/>
      <c r="XCX74" s="180"/>
      <c r="XCY74" s="180"/>
      <c r="XCZ74" s="180"/>
      <c r="XDA74" s="180"/>
      <c r="XDB74" s="180"/>
      <c r="XDC74" s="180"/>
      <c r="XDD74" s="180"/>
      <c r="XDE74" s="180"/>
      <c r="XDF74" s="180"/>
      <c r="XDG74" s="180"/>
      <c r="XDH74" s="180"/>
      <c r="XDI74" s="180"/>
      <c r="XDJ74" s="180"/>
      <c r="XDK74" s="180"/>
      <c r="XDL74" s="180"/>
      <c r="XDM74" s="180"/>
      <c r="XDN74" s="180"/>
      <c r="XDO74" s="180"/>
      <c r="XDP74" s="180"/>
      <c r="XDQ74" s="180"/>
      <c r="XDR74" s="180"/>
      <c r="XDS74" s="180"/>
      <c r="XDT74" s="180"/>
      <c r="XDU74" s="180"/>
      <c r="XDV74" s="180"/>
      <c r="XDW74" s="180"/>
      <c r="XDX74" s="180"/>
      <c r="XDY74" s="180"/>
      <c r="XDZ74" s="180"/>
      <c r="XEA74" s="180"/>
      <c r="XEB74" s="180"/>
      <c r="XEC74" s="180"/>
      <c r="XED74" s="180"/>
      <c r="XEE74" s="180"/>
      <c r="XEF74" s="180"/>
      <c r="XEG74" s="180"/>
      <c r="XEH74" s="180"/>
      <c r="XEI74" s="180"/>
      <c r="XEJ74" s="180"/>
      <c r="XEK74" s="180"/>
      <c r="XEL74" s="180"/>
      <c r="XEM74" s="180"/>
      <c r="XEN74" s="180"/>
      <c r="XEO74" s="180"/>
      <c r="XEP74" s="180"/>
      <c r="XEQ74" s="180"/>
      <c r="XER74" s="180"/>
      <c r="XES74" s="180"/>
      <c r="XET74" s="180"/>
      <c r="XEU74" s="180"/>
      <c r="XEV74" s="180"/>
      <c r="XEW74" s="180"/>
      <c r="XEX74" s="180"/>
      <c r="XEY74" s="180"/>
    </row>
    <row r="75" spans="1:16379" s="80" customFormat="1" ht="15" customHeight="1">
      <c r="A75" s="295" t="s">
        <v>52</v>
      </c>
      <c r="B75" s="302"/>
      <c r="C75" s="91"/>
      <c r="D75" s="91"/>
      <c r="E75" s="91"/>
      <c r="F75" s="91"/>
      <c r="G75" s="91"/>
      <c r="H75" s="91"/>
      <c r="I75" s="91"/>
      <c r="J75" s="91"/>
      <c r="K75" s="98"/>
      <c r="L75" s="98"/>
      <c r="M75" s="98"/>
      <c r="N75" s="98"/>
      <c r="O75" s="114"/>
      <c r="P75" s="114"/>
      <c r="Q75" s="94"/>
      <c r="R75" s="94"/>
      <c r="S75" s="94"/>
      <c r="T75" s="101"/>
      <c r="U75" s="94"/>
      <c r="V75" s="94"/>
      <c r="W75" s="94"/>
      <c r="X75" s="94"/>
      <c r="Y75" s="94"/>
      <c r="Z75" s="94"/>
      <c r="AA75" s="94"/>
      <c r="AB75" s="94"/>
      <c r="AC75" s="94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  <c r="AS75" s="180"/>
      <c r="AT75" s="180"/>
      <c r="AU75" s="180"/>
      <c r="AV75" s="180"/>
      <c r="AW75" s="180"/>
      <c r="AX75" s="180"/>
      <c r="AY75" s="180"/>
      <c r="AZ75" s="180"/>
      <c r="BA75" s="180"/>
      <c r="BB75" s="180"/>
      <c r="BC75" s="180"/>
      <c r="BD75" s="180"/>
      <c r="BE75" s="180"/>
      <c r="BF75" s="180"/>
      <c r="BG75" s="180"/>
      <c r="BH75" s="180"/>
      <c r="BI75" s="180"/>
      <c r="BJ75" s="180"/>
      <c r="BK75" s="180"/>
      <c r="BL75" s="180"/>
      <c r="BM75" s="180"/>
      <c r="BN75" s="180"/>
      <c r="BO75" s="180"/>
      <c r="BP75" s="180"/>
      <c r="BQ75" s="180"/>
      <c r="BR75" s="180"/>
      <c r="BS75" s="180"/>
      <c r="BT75" s="180"/>
      <c r="BU75" s="180"/>
      <c r="BV75" s="180"/>
      <c r="BW75" s="180"/>
      <c r="BX75" s="180"/>
      <c r="BY75" s="180"/>
      <c r="BZ75" s="180"/>
      <c r="CA75" s="180"/>
      <c r="CB75" s="180"/>
      <c r="CC75" s="180"/>
      <c r="CD75" s="180"/>
      <c r="CE75" s="180"/>
      <c r="CF75" s="180"/>
      <c r="CG75" s="180"/>
      <c r="CH75" s="180"/>
      <c r="CI75" s="180"/>
      <c r="CJ75" s="180"/>
      <c r="CK75" s="180"/>
      <c r="CL75" s="180"/>
      <c r="CM75" s="180"/>
      <c r="CN75" s="180"/>
      <c r="CO75" s="180"/>
      <c r="CP75" s="180"/>
      <c r="CQ75" s="180"/>
      <c r="CR75" s="180"/>
      <c r="CS75" s="180"/>
      <c r="CT75" s="180"/>
      <c r="CU75" s="180"/>
      <c r="CV75" s="180"/>
      <c r="CW75" s="180"/>
      <c r="CX75" s="180"/>
      <c r="CY75" s="180"/>
      <c r="CZ75" s="180"/>
      <c r="DA75" s="180"/>
      <c r="DB75" s="180"/>
      <c r="DC75" s="180"/>
      <c r="DD75" s="180"/>
      <c r="DE75" s="180"/>
      <c r="DF75" s="180"/>
      <c r="DG75" s="180"/>
      <c r="DH75" s="180"/>
      <c r="DI75" s="180"/>
      <c r="DJ75" s="180"/>
      <c r="DK75" s="180"/>
      <c r="DL75" s="180"/>
      <c r="DM75" s="180"/>
      <c r="DN75" s="180"/>
      <c r="DO75" s="180"/>
      <c r="DP75" s="180"/>
      <c r="DQ75" s="180"/>
      <c r="DR75" s="180"/>
      <c r="DS75" s="180"/>
      <c r="DT75" s="180"/>
      <c r="DU75" s="180"/>
      <c r="DV75" s="180"/>
      <c r="DW75" s="180"/>
      <c r="DX75" s="180"/>
      <c r="DY75" s="180"/>
      <c r="DZ75" s="180"/>
      <c r="EA75" s="180"/>
      <c r="EB75" s="180"/>
      <c r="EC75" s="180"/>
      <c r="ED75" s="180"/>
      <c r="EE75" s="180"/>
      <c r="EF75" s="180"/>
      <c r="EG75" s="180"/>
      <c r="EH75" s="180"/>
      <c r="EI75" s="180"/>
      <c r="EJ75" s="180"/>
      <c r="EK75" s="180"/>
      <c r="EL75" s="180"/>
      <c r="EM75" s="180"/>
      <c r="EN75" s="180"/>
      <c r="EO75" s="180"/>
      <c r="EP75" s="180"/>
      <c r="EQ75" s="180"/>
      <c r="ER75" s="180"/>
      <c r="ES75" s="180"/>
      <c r="ET75" s="180"/>
      <c r="EU75" s="180"/>
      <c r="EV75" s="180"/>
      <c r="EW75" s="180"/>
      <c r="EX75" s="180"/>
      <c r="EY75" s="180"/>
      <c r="EZ75" s="180"/>
      <c r="FA75" s="180"/>
      <c r="FB75" s="180"/>
      <c r="FC75" s="180"/>
      <c r="FD75" s="180"/>
      <c r="FE75" s="180"/>
      <c r="FF75" s="180"/>
      <c r="FG75" s="180"/>
      <c r="FH75" s="180"/>
      <c r="FI75" s="180"/>
      <c r="FJ75" s="180"/>
      <c r="FK75" s="180"/>
      <c r="FL75" s="180"/>
      <c r="FM75" s="180"/>
      <c r="FN75" s="180"/>
      <c r="FO75" s="180"/>
      <c r="FP75" s="180"/>
      <c r="FQ75" s="180"/>
      <c r="FR75" s="180"/>
      <c r="FS75" s="180"/>
      <c r="FT75" s="180"/>
      <c r="FU75" s="180"/>
      <c r="FV75" s="180"/>
      <c r="FW75" s="180"/>
      <c r="FX75" s="180"/>
      <c r="FY75" s="180"/>
      <c r="FZ75" s="180"/>
      <c r="GA75" s="180"/>
      <c r="GB75" s="180"/>
      <c r="GC75" s="180"/>
      <c r="GD75" s="180"/>
      <c r="GE75" s="180"/>
      <c r="GF75" s="180"/>
      <c r="GG75" s="180"/>
      <c r="GH75" s="180"/>
      <c r="GI75" s="180"/>
      <c r="GJ75" s="180"/>
      <c r="GK75" s="180"/>
      <c r="GL75" s="180"/>
      <c r="GM75" s="180"/>
      <c r="GN75" s="180"/>
      <c r="GO75" s="180"/>
      <c r="GP75" s="180"/>
      <c r="GQ75" s="180"/>
      <c r="GR75" s="180"/>
      <c r="GS75" s="180"/>
      <c r="GT75" s="180"/>
      <c r="GU75" s="180"/>
      <c r="GV75" s="180"/>
      <c r="GW75" s="180"/>
      <c r="GX75" s="180"/>
      <c r="GY75" s="180"/>
      <c r="GZ75" s="180"/>
      <c r="HA75" s="180"/>
      <c r="HB75" s="180"/>
      <c r="HC75" s="180"/>
      <c r="HD75" s="180"/>
      <c r="HE75" s="180"/>
      <c r="HF75" s="180"/>
      <c r="HG75" s="180"/>
      <c r="HH75" s="180"/>
      <c r="HI75" s="180"/>
      <c r="HJ75" s="180"/>
      <c r="HK75" s="180"/>
      <c r="HL75" s="180"/>
      <c r="HM75" s="180"/>
      <c r="HN75" s="180"/>
      <c r="HO75" s="180"/>
      <c r="HP75" s="180"/>
      <c r="HQ75" s="180"/>
      <c r="HR75" s="180"/>
      <c r="HS75" s="180"/>
      <c r="HT75" s="180"/>
      <c r="HU75" s="180"/>
      <c r="HV75" s="180"/>
      <c r="HW75" s="180"/>
      <c r="HX75" s="180"/>
      <c r="HY75" s="180"/>
      <c r="HZ75" s="180"/>
      <c r="IA75" s="180"/>
      <c r="IB75" s="180"/>
      <c r="IC75" s="180"/>
      <c r="ID75" s="180"/>
      <c r="IE75" s="180"/>
      <c r="IF75" s="180"/>
      <c r="IG75" s="180"/>
      <c r="IH75" s="180"/>
      <c r="II75" s="180"/>
      <c r="IJ75" s="180"/>
      <c r="IK75" s="180"/>
      <c r="IL75" s="180"/>
      <c r="IM75" s="180"/>
      <c r="IN75" s="180"/>
      <c r="IO75" s="180"/>
      <c r="IP75" s="180"/>
      <c r="IQ75" s="180"/>
      <c r="IR75" s="180"/>
      <c r="IS75" s="180"/>
      <c r="IT75" s="180"/>
      <c r="IU75" s="180"/>
      <c r="IV75" s="180"/>
      <c r="IW75" s="180"/>
      <c r="IX75" s="180"/>
      <c r="IY75" s="180"/>
      <c r="IZ75" s="180"/>
      <c r="JA75" s="180"/>
      <c r="JB75" s="180"/>
      <c r="JC75" s="180"/>
      <c r="JD75" s="180"/>
      <c r="JE75" s="180"/>
      <c r="JF75" s="180"/>
      <c r="JG75" s="180"/>
      <c r="JH75" s="180"/>
      <c r="JI75" s="180"/>
      <c r="JJ75" s="180"/>
      <c r="JK75" s="180"/>
      <c r="JL75" s="180"/>
      <c r="JM75" s="180"/>
      <c r="JN75" s="180"/>
      <c r="JO75" s="180"/>
      <c r="JP75" s="180"/>
      <c r="JQ75" s="180"/>
      <c r="JR75" s="180"/>
      <c r="JS75" s="180"/>
      <c r="JT75" s="180"/>
      <c r="JU75" s="180"/>
      <c r="JV75" s="180"/>
      <c r="JW75" s="180"/>
      <c r="JX75" s="180"/>
      <c r="JY75" s="180"/>
      <c r="JZ75" s="180"/>
      <c r="KA75" s="180"/>
      <c r="KB75" s="180"/>
      <c r="KC75" s="180"/>
      <c r="KD75" s="180"/>
      <c r="KE75" s="180"/>
      <c r="KF75" s="180"/>
      <c r="KG75" s="180"/>
      <c r="KH75" s="180"/>
      <c r="KI75" s="180"/>
      <c r="KJ75" s="180"/>
      <c r="KK75" s="180"/>
      <c r="KL75" s="180"/>
      <c r="KM75" s="180"/>
      <c r="KN75" s="180"/>
      <c r="KO75" s="180"/>
      <c r="KP75" s="180"/>
      <c r="KQ75" s="180"/>
      <c r="KR75" s="180"/>
      <c r="KS75" s="180"/>
      <c r="KT75" s="180"/>
      <c r="KU75" s="180"/>
      <c r="KV75" s="180"/>
      <c r="KW75" s="180"/>
      <c r="KX75" s="180"/>
      <c r="KY75" s="180"/>
      <c r="KZ75" s="180"/>
      <c r="LA75" s="180"/>
      <c r="LB75" s="180"/>
      <c r="LC75" s="180"/>
      <c r="LD75" s="180"/>
      <c r="LE75" s="180"/>
      <c r="LF75" s="180"/>
      <c r="LG75" s="180"/>
      <c r="LH75" s="180"/>
      <c r="LI75" s="180"/>
      <c r="LJ75" s="180"/>
      <c r="LK75" s="180"/>
      <c r="LL75" s="180"/>
      <c r="LM75" s="180"/>
      <c r="LN75" s="180"/>
      <c r="LO75" s="180"/>
      <c r="LP75" s="180"/>
      <c r="LQ75" s="180"/>
      <c r="LR75" s="180"/>
      <c r="LS75" s="180"/>
      <c r="LT75" s="180"/>
      <c r="LU75" s="180"/>
      <c r="LV75" s="180"/>
      <c r="LW75" s="180"/>
      <c r="LX75" s="180"/>
      <c r="LY75" s="180"/>
      <c r="LZ75" s="180"/>
      <c r="MA75" s="180"/>
      <c r="MB75" s="180"/>
      <c r="MC75" s="180"/>
      <c r="MD75" s="180"/>
      <c r="ME75" s="180"/>
      <c r="MF75" s="180"/>
      <c r="MG75" s="180"/>
      <c r="MH75" s="180"/>
      <c r="MI75" s="180"/>
      <c r="MJ75" s="180"/>
      <c r="MK75" s="180"/>
      <c r="ML75" s="180"/>
      <c r="MM75" s="180"/>
      <c r="MN75" s="180"/>
      <c r="MO75" s="180"/>
      <c r="MP75" s="180"/>
      <c r="MQ75" s="180"/>
      <c r="MR75" s="180"/>
      <c r="MS75" s="180"/>
      <c r="MT75" s="180"/>
      <c r="MU75" s="180"/>
      <c r="MV75" s="180"/>
      <c r="MW75" s="180"/>
      <c r="MX75" s="180"/>
      <c r="MY75" s="180"/>
      <c r="MZ75" s="180"/>
      <c r="NA75" s="180"/>
      <c r="NB75" s="180"/>
      <c r="NC75" s="180"/>
      <c r="ND75" s="180"/>
      <c r="NE75" s="180"/>
      <c r="NF75" s="180"/>
      <c r="NG75" s="180"/>
      <c r="NH75" s="180"/>
      <c r="NI75" s="180"/>
      <c r="NJ75" s="180"/>
      <c r="NK75" s="180"/>
      <c r="NL75" s="180"/>
      <c r="NM75" s="180"/>
      <c r="NN75" s="180"/>
      <c r="NO75" s="180"/>
      <c r="NP75" s="180"/>
      <c r="NQ75" s="180"/>
      <c r="NR75" s="180"/>
      <c r="NS75" s="180"/>
      <c r="NT75" s="180"/>
      <c r="NU75" s="180"/>
      <c r="NV75" s="180"/>
      <c r="NW75" s="180"/>
      <c r="NX75" s="180"/>
      <c r="NY75" s="180"/>
      <c r="NZ75" s="180"/>
      <c r="OA75" s="180"/>
      <c r="OB75" s="180"/>
      <c r="OC75" s="180"/>
      <c r="OD75" s="180"/>
      <c r="OE75" s="180"/>
      <c r="OF75" s="180"/>
      <c r="OG75" s="180"/>
      <c r="OH75" s="180"/>
      <c r="OI75" s="180"/>
      <c r="OJ75" s="180"/>
      <c r="OK75" s="180"/>
      <c r="OL75" s="180"/>
      <c r="OM75" s="180"/>
      <c r="ON75" s="180"/>
      <c r="OO75" s="180"/>
      <c r="OP75" s="180"/>
      <c r="OQ75" s="180"/>
      <c r="OR75" s="180"/>
      <c r="OS75" s="180"/>
      <c r="OT75" s="180"/>
      <c r="OU75" s="180"/>
      <c r="OV75" s="180"/>
      <c r="OW75" s="180"/>
      <c r="OX75" s="180"/>
      <c r="OY75" s="180"/>
      <c r="OZ75" s="180"/>
      <c r="PA75" s="180"/>
      <c r="PB75" s="180"/>
      <c r="PC75" s="180"/>
      <c r="PD75" s="180"/>
      <c r="PE75" s="180"/>
      <c r="PF75" s="180"/>
      <c r="PG75" s="180"/>
      <c r="PH75" s="180"/>
      <c r="PI75" s="180"/>
      <c r="PJ75" s="180"/>
      <c r="PK75" s="180"/>
      <c r="PL75" s="180"/>
      <c r="PM75" s="180"/>
      <c r="PN75" s="180"/>
      <c r="PO75" s="180"/>
      <c r="PP75" s="180"/>
      <c r="PQ75" s="180"/>
      <c r="PR75" s="180"/>
      <c r="PS75" s="180"/>
      <c r="PT75" s="180"/>
      <c r="PU75" s="180"/>
      <c r="PV75" s="180"/>
      <c r="PW75" s="180"/>
      <c r="PX75" s="180"/>
      <c r="PY75" s="180"/>
      <c r="PZ75" s="180"/>
      <c r="QA75" s="180"/>
      <c r="QB75" s="180"/>
      <c r="QC75" s="180"/>
      <c r="QD75" s="180"/>
      <c r="QE75" s="180"/>
      <c r="QF75" s="180"/>
      <c r="QG75" s="180"/>
      <c r="QH75" s="180"/>
      <c r="QI75" s="180"/>
      <c r="QJ75" s="180"/>
      <c r="QK75" s="180"/>
      <c r="QL75" s="180"/>
      <c r="QM75" s="180"/>
      <c r="QN75" s="180"/>
      <c r="QO75" s="180"/>
      <c r="QP75" s="180"/>
      <c r="QQ75" s="180"/>
      <c r="QR75" s="180"/>
      <c r="QS75" s="180"/>
      <c r="QT75" s="180"/>
      <c r="QU75" s="180"/>
      <c r="QV75" s="180"/>
      <c r="QW75" s="180"/>
      <c r="QX75" s="180"/>
      <c r="QY75" s="180"/>
      <c r="QZ75" s="180"/>
      <c r="RA75" s="180"/>
      <c r="RB75" s="180"/>
      <c r="RC75" s="180"/>
      <c r="RD75" s="180"/>
      <c r="RE75" s="180"/>
      <c r="RF75" s="180"/>
      <c r="RG75" s="180"/>
      <c r="RH75" s="180"/>
      <c r="RI75" s="180"/>
      <c r="RJ75" s="180"/>
      <c r="RK75" s="180"/>
      <c r="RL75" s="180"/>
      <c r="RM75" s="180"/>
      <c r="RN75" s="180"/>
      <c r="RO75" s="180"/>
      <c r="RP75" s="180"/>
      <c r="RQ75" s="180"/>
      <c r="RR75" s="180"/>
      <c r="RS75" s="180"/>
      <c r="RT75" s="180"/>
      <c r="RU75" s="180"/>
      <c r="RV75" s="180"/>
      <c r="RW75" s="180"/>
      <c r="RX75" s="180"/>
      <c r="RY75" s="180"/>
      <c r="RZ75" s="180"/>
      <c r="SA75" s="180"/>
      <c r="SB75" s="180"/>
      <c r="SC75" s="180"/>
      <c r="SD75" s="180"/>
      <c r="SE75" s="180"/>
      <c r="SF75" s="180"/>
      <c r="SG75" s="180"/>
      <c r="SH75" s="180"/>
      <c r="SI75" s="180"/>
      <c r="SJ75" s="180"/>
      <c r="SK75" s="180"/>
      <c r="SL75" s="180"/>
      <c r="SM75" s="180"/>
      <c r="SN75" s="180"/>
      <c r="SO75" s="180"/>
      <c r="SP75" s="180"/>
      <c r="SQ75" s="180"/>
      <c r="SR75" s="180"/>
      <c r="SS75" s="180"/>
      <c r="ST75" s="180"/>
      <c r="SU75" s="180"/>
      <c r="SV75" s="180"/>
      <c r="SW75" s="180"/>
      <c r="SX75" s="180"/>
      <c r="SY75" s="180"/>
      <c r="SZ75" s="180"/>
      <c r="TA75" s="180"/>
      <c r="TB75" s="180"/>
      <c r="TC75" s="180"/>
      <c r="TD75" s="180"/>
      <c r="TE75" s="180"/>
      <c r="TF75" s="180"/>
      <c r="TG75" s="180"/>
      <c r="TH75" s="180"/>
      <c r="TI75" s="180"/>
      <c r="TJ75" s="180"/>
      <c r="TK75" s="180"/>
      <c r="TL75" s="180"/>
      <c r="TM75" s="180"/>
      <c r="TN75" s="180"/>
      <c r="TO75" s="180"/>
      <c r="TP75" s="180"/>
      <c r="TQ75" s="180"/>
      <c r="TR75" s="180"/>
      <c r="TS75" s="180"/>
      <c r="TT75" s="180"/>
      <c r="TU75" s="180"/>
      <c r="TV75" s="180"/>
      <c r="TW75" s="180"/>
      <c r="TX75" s="180"/>
      <c r="TY75" s="180"/>
      <c r="TZ75" s="180"/>
      <c r="UA75" s="180"/>
      <c r="UB75" s="180"/>
      <c r="UC75" s="180"/>
      <c r="UD75" s="180"/>
      <c r="UE75" s="180"/>
      <c r="UF75" s="180"/>
      <c r="UG75" s="180"/>
      <c r="UH75" s="180"/>
      <c r="UI75" s="180"/>
      <c r="UJ75" s="180"/>
      <c r="UK75" s="180"/>
      <c r="UL75" s="180"/>
      <c r="UM75" s="180"/>
      <c r="UN75" s="180"/>
      <c r="UO75" s="180"/>
      <c r="UP75" s="180"/>
      <c r="UQ75" s="180"/>
      <c r="UR75" s="180"/>
      <c r="US75" s="180"/>
      <c r="UT75" s="180"/>
      <c r="UU75" s="180"/>
      <c r="UV75" s="180"/>
      <c r="UW75" s="180"/>
      <c r="UX75" s="180"/>
      <c r="UY75" s="180"/>
      <c r="UZ75" s="180"/>
      <c r="VA75" s="180"/>
      <c r="VB75" s="180"/>
      <c r="VC75" s="180"/>
      <c r="VD75" s="180"/>
      <c r="VE75" s="180"/>
      <c r="VF75" s="180"/>
      <c r="VG75" s="180"/>
      <c r="VH75" s="180"/>
      <c r="VI75" s="180"/>
      <c r="VJ75" s="180"/>
      <c r="VK75" s="180"/>
      <c r="VL75" s="180"/>
      <c r="VM75" s="180"/>
      <c r="VN75" s="180"/>
      <c r="VO75" s="180"/>
      <c r="VP75" s="180"/>
      <c r="VQ75" s="180"/>
      <c r="VR75" s="180"/>
      <c r="VS75" s="180"/>
      <c r="VT75" s="180"/>
      <c r="VU75" s="180"/>
      <c r="VV75" s="180"/>
      <c r="VW75" s="180"/>
      <c r="VX75" s="180"/>
      <c r="VY75" s="180"/>
      <c r="VZ75" s="180"/>
      <c r="WA75" s="180"/>
      <c r="WB75" s="180"/>
      <c r="WC75" s="180"/>
      <c r="WD75" s="180"/>
      <c r="WE75" s="180"/>
      <c r="WF75" s="180"/>
      <c r="WG75" s="180"/>
      <c r="WH75" s="180"/>
      <c r="WI75" s="180"/>
      <c r="WJ75" s="180"/>
      <c r="WK75" s="180"/>
      <c r="WL75" s="180"/>
      <c r="WM75" s="180"/>
      <c r="WN75" s="180"/>
      <c r="WO75" s="180"/>
      <c r="WP75" s="180"/>
      <c r="WQ75" s="180"/>
      <c r="WR75" s="180"/>
      <c r="WS75" s="180"/>
      <c r="WT75" s="180"/>
      <c r="WU75" s="180"/>
      <c r="WV75" s="180"/>
      <c r="WW75" s="180"/>
      <c r="WX75" s="180"/>
      <c r="WY75" s="180"/>
      <c r="WZ75" s="180"/>
      <c r="XA75" s="180"/>
      <c r="XB75" s="180"/>
      <c r="XC75" s="180"/>
      <c r="XD75" s="180"/>
      <c r="XE75" s="180"/>
      <c r="XF75" s="180"/>
      <c r="XG75" s="180"/>
      <c r="XH75" s="180"/>
      <c r="XI75" s="180"/>
      <c r="XJ75" s="180"/>
      <c r="XK75" s="180"/>
      <c r="XL75" s="180"/>
      <c r="XM75" s="180"/>
      <c r="XN75" s="180"/>
      <c r="XO75" s="180"/>
      <c r="XP75" s="180"/>
      <c r="XQ75" s="180"/>
      <c r="XR75" s="180"/>
      <c r="XS75" s="180"/>
      <c r="XT75" s="180"/>
      <c r="XU75" s="180"/>
      <c r="XV75" s="180"/>
      <c r="XW75" s="180"/>
      <c r="XX75" s="180"/>
      <c r="XY75" s="180"/>
      <c r="XZ75" s="180"/>
      <c r="YA75" s="180"/>
      <c r="YB75" s="180"/>
      <c r="YC75" s="180"/>
      <c r="YD75" s="180"/>
      <c r="YE75" s="180"/>
      <c r="YF75" s="180"/>
      <c r="YG75" s="180"/>
      <c r="YH75" s="180"/>
      <c r="YI75" s="180"/>
      <c r="YJ75" s="180"/>
      <c r="YK75" s="180"/>
      <c r="YL75" s="180"/>
      <c r="YM75" s="180"/>
      <c r="YN75" s="180"/>
      <c r="YO75" s="180"/>
      <c r="YP75" s="180"/>
      <c r="YQ75" s="180"/>
      <c r="YR75" s="180"/>
      <c r="YS75" s="180"/>
      <c r="YT75" s="180"/>
      <c r="YU75" s="180"/>
      <c r="YV75" s="180"/>
      <c r="YW75" s="180"/>
      <c r="YX75" s="180"/>
      <c r="YY75" s="180"/>
      <c r="YZ75" s="180"/>
      <c r="ZA75" s="180"/>
      <c r="ZB75" s="180"/>
      <c r="ZC75" s="180"/>
      <c r="ZD75" s="180"/>
      <c r="ZE75" s="180"/>
      <c r="ZF75" s="180"/>
      <c r="ZG75" s="180"/>
      <c r="ZH75" s="180"/>
      <c r="ZI75" s="180"/>
      <c r="ZJ75" s="180"/>
      <c r="ZK75" s="180"/>
      <c r="ZL75" s="180"/>
      <c r="ZM75" s="180"/>
      <c r="ZN75" s="180"/>
      <c r="ZO75" s="180"/>
      <c r="ZP75" s="180"/>
      <c r="ZQ75" s="180"/>
      <c r="ZR75" s="180"/>
      <c r="ZS75" s="180"/>
      <c r="ZT75" s="180"/>
      <c r="ZU75" s="180"/>
      <c r="ZV75" s="180"/>
      <c r="ZW75" s="180"/>
      <c r="ZX75" s="180"/>
      <c r="ZY75" s="180"/>
      <c r="ZZ75" s="180"/>
      <c r="AAA75" s="180"/>
      <c r="AAB75" s="180"/>
      <c r="AAC75" s="180"/>
      <c r="AAD75" s="180"/>
      <c r="AAE75" s="180"/>
      <c r="AAF75" s="180"/>
      <c r="AAG75" s="180"/>
      <c r="AAH75" s="180"/>
      <c r="AAI75" s="180"/>
      <c r="AAJ75" s="180"/>
      <c r="AAK75" s="180"/>
      <c r="AAL75" s="180"/>
      <c r="AAM75" s="180"/>
      <c r="AAN75" s="180"/>
      <c r="AAO75" s="180"/>
      <c r="AAP75" s="180"/>
      <c r="AAQ75" s="180"/>
      <c r="AAR75" s="180"/>
      <c r="AAS75" s="180"/>
      <c r="AAT75" s="180"/>
      <c r="AAU75" s="180"/>
      <c r="AAV75" s="180"/>
      <c r="AAW75" s="180"/>
      <c r="AAX75" s="180"/>
      <c r="AAY75" s="180"/>
      <c r="AAZ75" s="180"/>
      <c r="ABA75" s="180"/>
      <c r="ABB75" s="180"/>
      <c r="ABC75" s="180"/>
      <c r="ABD75" s="180"/>
      <c r="ABE75" s="180"/>
      <c r="ABF75" s="180"/>
      <c r="ABG75" s="180"/>
      <c r="ABH75" s="180"/>
      <c r="ABI75" s="180"/>
      <c r="ABJ75" s="180"/>
      <c r="ABK75" s="180"/>
      <c r="ABL75" s="180"/>
      <c r="ABM75" s="180"/>
      <c r="ABN75" s="180"/>
      <c r="ABO75" s="180"/>
      <c r="ABP75" s="180"/>
      <c r="ABQ75" s="180"/>
      <c r="ABR75" s="180"/>
      <c r="ABS75" s="180"/>
      <c r="ABT75" s="180"/>
      <c r="ABU75" s="180"/>
      <c r="ABV75" s="180"/>
      <c r="ABW75" s="180"/>
      <c r="ABX75" s="180"/>
      <c r="ABY75" s="180"/>
      <c r="ABZ75" s="180"/>
      <c r="ACA75" s="180"/>
      <c r="ACB75" s="180"/>
      <c r="ACC75" s="180"/>
      <c r="ACD75" s="180"/>
      <c r="ACE75" s="180"/>
      <c r="ACF75" s="180"/>
      <c r="ACG75" s="180"/>
      <c r="ACH75" s="180"/>
      <c r="ACI75" s="180"/>
      <c r="ACJ75" s="180"/>
      <c r="ACK75" s="180"/>
      <c r="ACL75" s="180"/>
      <c r="ACM75" s="180"/>
      <c r="ACN75" s="180"/>
      <c r="ACO75" s="180"/>
      <c r="ACP75" s="180"/>
      <c r="ACQ75" s="180"/>
      <c r="ACR75" s="180"/>
      <c r="ACS75" s="180"/>
      <c r="ACT75" s="180"/>
      <c r="ACU75" s="180"/>
      <c r="ACV75" s="180"/>
      <c r="ACW75" s="180"/>
      <c r="ACX75" s="180"/>
      <c r="ACY75" s="180"/>
      <c r="ACZ75" s="180"/>
      <c r="ADA75" s="180"/>
      <c r="ADB75" s="180"/>
      <c r="ADC75" s="180"/>
      <c r="ADD75" s="180"/>
      <c r="ADE75" s="180"/>
      <c r="ADF75" s="180"/>
      <c r="ADG75" s="180"/>
      <c r="ADH75" s="180"/>
      <c r="ADI75" s="180"/>
      <c r="ADJ75" s="180"/>
      <c r="ADK75" s="180"/>
      <c r="ADL75" s="180"/>
      <c r="ADM75" s="180"/>
      <c r="ADN75" s="180"/>
      <c r="ADO75" s="180"/>
      <c r="ADP75" s="180"/>
      <c r="ADQ75" s="180"/>
      <c r="ADR75" s="180"/>
      <c r="ADS75" s="180"/>
      <c r="ADT75" s="180"/>
      <c r="ADU75" s="180"/>
      <c r="ADV75" s="180"/>
      <c r="ADW75" s="180"/>
      <c r="ADX75" s="180"/>
      <c r="ADY75" s="180"/>
      <c r="ADZ75" s="180"/>
      <c r="AEA75" s="180"/>
      <c r="AEB75" s="180"/>
      <c r="AEC75" s="180"/>
      <c r="AED75" s="180"/>
      <c r="AEE75" s="180"/>
      <c r="AEF75" s="180"/>
      <c r="AEG75" s="180"/>
      <c r="AEH75" s="180"/>
      <c r="AEI75" s="180"/>
      <c r="AEJ75" s="180"/>
      <c r="AEK75" s="180"/>
      <c r="AEL75" s="180"/>
      <c r="AEM75" s="180"/>
      <c r="AEN75" s="180"/>
      <c r="AEO75" s="180"/>
      <c r="AEP75" s="180"/>
      <c r="AEQ75" s="180"/>
      <c r="AER75" s="180"/>
      <c r="AES75" s="180"/>
      <c r="AET75" s="180"/>
      <c r="AEU75" s="180"/>
      <c r="AEV75" s="180"/>
      <c r="AEW75" s="180"/>
      <c r="AEX75" s="180"/>
      <c r="AEY75" s="180"/>
      <c r="AEZ75" s="180"/>
      <c r="AFA75" s="180"/>
      <c r="AFB75" s="180"/>
      <c r="AFC75" s="180"/>
      <c r="AFD75" s="180"/>
      <c r="AFE75" s="180"/>
      <c r="AFF75" s="180"/>
      <c r="AFG75" s="180"/>
      <c r="AFH75" s="180"/>
      <c r="AFI75" s="180"/>
      <c r="AFJ75" s="180"/>
      <c r="AFK75" s="180"/>
      <c r="AFL75" s="180"/>
      <c r="AFM75" s="180"/>
      <c r="AFN75" s="180"/>
      <c r="AFO75" s="180"/>
      <c r="AFP75" s="180"/>
      <c r="AFQ75" s="180"/>
      <c r="AFR75" s="180"/>
      <c r="AFS75" s="180"/>
      <c r="AFT75" s="180"/>
      <c r="AFU75" s="180"/>
      <c r="AFV75" s="180"/>
      <c r="AFW75" s="180"/>
      <c r="AFX75" s="180"/>
      <c r="AFY75" s="180"/>
      <c r="AFZ75" s="180"/>
      <c r="AGA75" s="180"/>
      <c r="AGB75" s="180"/>
      <c r="AGC75" s="180"/>
      <c r="AGD75" s="180"/>
      <c r="AGE75" s="180"/>
      <c r="AGF75" s="180"/>
      <c r="AGG75" s="180"/>
      <c r="AGH75" s="180"/>
      <c r="AGI75" s="180"/>
      <c r="AGJ75" s="180"/>
      <c r="AGK75" s="180"/>
      <c r="AGL75" s="180"/>
      <c r="AGM75" s="180"/>
      <c r="AGN75" s="180"/>
      <c r="AGO75" s="180"/>
      <c r="AGP75" s="180"/>
      <c r="AGQ75" s="180"/>
      <c r="AGR75" s="180"/>
      <c r="AGS75" s="180"/>
      <c r="AGT75" s="180"/>
      <c r="AGU75" s="180"/>
      <c r="AGV75" s="180"/>
      <c r="AGW75" s="180"/>
      <c r="AGX75" s="180"/>
      <c r="AGY75" s="180"/>
      <c r="AGZ75" s="180"/>
      <c r="AHA75" s="180"/>
      <c r="AHB75" s="180"/>
      <c r="AHC75" s="180"/>
      <c r="AHD75" s="180"/>
      <c r="AHE75" s="180"/>
      <c r="AHF75" s="180"/>
      <c r="AHG75" s="180"/>
      <c r="AHH75" s="180"/>
      <c r="AHI75" s="180"/>
      <c r="AHJ75" s="180"/>
      <c r="AHK75" s="180"/>
      <c r="AHL75" s="180"/>
      <c r="AHM75" s="180"/>
      <c r="AHN75" s="180"/>
      <c r="AHO75" s="180"/>
      <c r="AHP75" s="180"/>
      <c r="AHQ75" s="180"/>
      <c r="AHR75" s="180"/>
      <c r="AHS75" s="180"/>
      <c r="AHT75" s="180"/>
      <c r="AHU75" s="180"/>
      <c r="AHV75" s="180"/>
      <c r="AHW75" s="180"/>
      <c r="AHX75" s="180"/>
      <c r="AHY75" s="180"/>
      <c r="AHZ75" s="180"/>
      <c r="AIA75" s="180"/>
      <c r="AIB75" s="180"/>
      <c r="AIC75" s="180"/>
      <c r="AID75" s="180"/>
      <c r="AIE75" s="180"/>
      <c r="AIF75" s="180"/>
      <c r="AIG75" s="180"/>
      <c r="AIH75" s="180"/>
      <c r="AII75" s="180"/>
      <c r="AIJ75" s="180"/>
      <c r="AIK75" s="180"/>
      <c r="AIL75" s="180"/>
      <c r="AIM75" s="180"/>
      <c r="AIN75" s="180"/>
      <c r="AIO75" s="180"/>
      <c r="AIP75" s="180"/>
      <c r="AIQ75" s="180"/>
      <c r="AIR75" s="180"/>
      <c r="AIS75" s="180"/>
      <c r="AIT75" s="180"/>
      <c r="AIU75" s="180"/>
      <c r="AIV75" s="180"/>
      <c r="AIW75" s="180"/>
      <c r="AIX75" s="180"/>
      <c r="AIY75" s="180"/>
      <c r="AIZ75" s="180"/>
      <c r="AJA75" s="180"/>
      <c r="AJB75" s="180"/>
      <c r="AJC75" s="180"/>
      <c r="AJD75" s="180"/>
      <c r="AJE75" s="180"/>
      <c r="AJF75" s="180"/>
      <c r="AJG75" s="180"/>
      <c r="AJH75" s="180"/>
      <c r="AJI75" s="180"/>
      <c r="AJJ75" s="180"/>
      <c r="AJK75" s="180"/>
      <c r="AJL75" s="180"/>
      <c r="AJM75" s="180"/>
      <c r="AJN75" s="180"/>
      <c r="AJO75" s="180"/>
      <c r="AJP75" s="180"/>
      <c r="AJQ75" s="180"/>
      <c r="AJR75" s="180"/>
      <c r="AJS75" s="180"/>
      <c r="AJT75" s="180"/>
      <c r="AJU75" s="180"/>
      <c r="AJV75" s="180"/>
      <c r="AJW75" s="180"/>
      <c r="AJX75" s="180"/>
      <c r="AJY75" s="180"/>
      <c r="AJZ75" s="180"/>
      <c r="AKA75" s="180"/>
      <c r="AKB75" s="180"/>
      <c r="AKC75" s="180"/>
      <c r="AKD75" s="180"/>
      <c r="AKE75" s="180"/>
      <c r="AKF75" s="180"/>
      <c r="AKG75" s="180"/>
      <c r="AKH75" s="180"/>
      <c r="AKI75" s="180"/>
      <c r="AKJ75" s="180"/>
      <c r="AKK75" s="180"/>
      <c r="AKL75" s="180"/>
      <c r="AKM75" s="180"/>
      <c r="AKN75" s="180"/>
      <c r="AKO75" s="180"/>
      <c r="AKP75" s="180"/>
      <c r="AKQ75" s="180"/>
      <c r="AKR75" s="180"/>
      <c r="AKS75" s="180"/>
      <c r="AKT75" s="180"/>
      <c r="AKU75" s="180"/>
      <c r="AKV75" s="180"/>
      <c r="AKW75" s="180"/>
      <c r="AKX75" s="180"/>
      <c r="AKY75" s="180"/>
      <c r="AKZ75" s="180"/>
      <c r="ALA75" s="180"/>
      <c r="ALB75" s="180"/>
      <c r="ALC75" s="180"/>
      <c r="ALD75" s="180"/>
      <c r="ALE75" s="180"/>
      <c r="ALF75" s="180"/>
      <c r="ALG75" s="180"/>
      <c r="ALH75" s="180"/>
      <c r="ALI75" s="180"/>
      <c r="ALJ75" s="180"/>
      <c r="ALK75" s="180"/>
      <c r="ALL75" s="180"/>
      <c r="ALM75" s="180"/>
      <c r="ALN75" s="180"/>
      <c r="ALO75" s="180"/>
      <c r="ALP75" s="180"/>
      <c r="ALQ75" s="180"/>
      <c r="ALR75" s="180"/>
      <c r="ALS75" s="180"/>
      <c r="ALT75" s="180"/>
      <c r="ALU75" s="180"/>
      <c r="ALV75" s="180"/>
      <c r="ALW75" s="180"/>
      <c r="ALX75" s="180"/>
      <c r="ALY75" s="180"/>
      <c r="ALZ75" s="180"/>
      <c r="AMA75" s="180"/>
      <c r="AMB75" s="180"/>
      <c r="AMC75" s="180"/>
      <c r="AMD75" s="180"/>
      <c r="AME75" s="180"/>
      <c r="AMF75" s="180"/>
      <c r="AMG75" s="180"/>
      <c r="AMH75" s="180"/>
      <c r="AMI75" s="180"/>
      <c r="AMJ75" s="180"/>
      <c r="AMK75" s="180"/>
      <c r="AML75" s="180"/>
      <c r="AMM75" s="180"/>
      <c r="AMN75" s="180"/>
      <c r="AMO75" s="180"/>
      <c r="AMP75" s="180"/>
      <c r="AMQ75" s="180"/>
      <c r="AMR75" s="180"/>
      <c r="AMS75" s="180"/>
      <c r="AMT75" s="180"/>
      <c r="AMU75" s="180"/>
      <c r="AMV75" s="180"/>
      <c r="AMW75" s="180"/>
      <c r="AMX75" s="180"/>
      <c r="AMY75" s="180"/>
      <c r="AMZ75" s="180"/>
      <c r="ANA75" s="180"/>
      <c r="ANB75" s="180"/>
      <c r="ANC75" s="180"/>
      <c r="AND75" s="180"/>
      <c r="ANE75" s="180"/>
      <c r="ANF75" s="180"/>
      <c r="ANG75" s="180"/>
      <c r="ANH75" s="180"/>
      <c r="ANI75" s="180"/>
      <c r="ANJ75" s="180"/>
      <c r="ANK75" s="180"/>
      <c r="ANL75" s="180"/>
      <c r="ANM75" s="180"/>
      <c r="ANN75" s="180"/>
      <c r="ANO75" s="180"/>
      <c r="ANP75" s="180"/>
      <c r="ANQ75" s="180"/>
      <c r="ANR75" s="180"/>
      <c r="ANS75" s="180"/>
      <c r="ANT75" s="180"/>
      <c r="ANU75" s="180"/>
      <c r="ANV75" s="180"/>
      <c r="ANW75" s="180"/>
      <c r="ANX75" s="180"/>
      <c r="ANY75" s="180"/>
      <c r="ANZ75" s="180"/>
      <c r="AOA75" s="180"/>
      <c r="AOB75" s="180"/>
      <c r="AOC75" s="180"/>
      <c r="AOD75" s="180"/>
      <c r="AOE75" s="180"/>
      <c r="AOF75" s="180"/>
      <c r="AOG75" s="180"/>
      <c r="AOH75" s="180"/>
      <c r="AOI75" s="180"/>
      <c r="AOJ75" s="180"/>
      <c r="AOK75" s="180"/>
      <c r="AOL75" s="180"/>
      <c r="AOM75" s="180"/>
      <c r="AON75" s="180"/>
      <c r="AOO75" s="180"/>
      <c r="AOP75" s="180"/>
      <c r="AOQ75" s="180"/>
      <c r="AOR75" s="180"/>
      <c r="AOS75" s="180"/>
      <c r="AOT75" s="180"/>
      <c r="AOU75" s="180"/>
      <c r="AOV75" s="180"/>
      <c r="AOW75" s="180"/>
      <c r="AOX75" s="180"/>
      <c r="AOY75" s="180"/>
      <c r="AOZ75" s="180"/>
      <c r="APA75" s="180"/>
      <c r="APB75" s="180"/>
      <c r="APC75" s="180"/>
      <c r="APD75" s="180"/>
      <c r="APE75" s="180"/>
      <c r="APF75" s="180"/>
      <c r="APG75" s="180"/>
      <c r="APH75" s="180"/>
      <c r="API75" s="180"/>
      <c r="APJ75" s="180"/>
      <c r="APK75" s="180"/>
      <c r="APL75" s="180"/>
      <c r="APM75" s="180"/>
      <c r="APN75" s="180"/>
      <c r="APO75" s="180"/>
      <c r="APP75" s="180"/>
      <c r="APQ75" s="180"/>
      <c r="APR75" s="180"/>
      <c r="APS75" s="180"/>
      <c r="APT75" s="180"/>
      <c r="APU75" s="180"/>
      <c r="APV75" s="180"/>
      <c r="APW75" s="180"/>
      <c r="APX75" s="180"/>
      <c r="APY75" s="180"/>
      <c r="APZ75" s="180"/>
      <c r="AQA75" s="180"/>
      <c r="AQB75" s="180"/>
      <c r="AQC75" s="180"/>
      <c r="AQD75" s="180"/>
      <c r="AQE75" s="180"/>
      <c r="AQF75" s="180"/>
      <c r="AQG75" s="180"/>
      <c r="AQH75" s="180"/>
      <c r="AQI75" s="180"/>
      <c r="AQJ75" s="180"/>
      <c r="AQK75" s="180"/>
      <c r="AQL75" s="180"/>
      <c r="AQM75" s="180"/>
      <c r="AQN75" s="180"/>
      <c r="AQO75" s="180"/>
      <c r="AQP75" s="180"/>
      <c r="AQQ75" s="180"/>
      <c r="AQR75" s="180"/>
      <c r="AQS75" s="180"/>
      <c r="AQT75" s="180"/>
      <c r="AQU75" s="180"/>
      <c r="AQV75" s="180"/>
      <c r="AQW75" s="180"/>
      <c r="AQX75" s="180"/>
      <c r="AQY75" s="180"/>
      <c r="AQZ75" s="180"/>
      <c r="ARA75" s="180"/>
      <c r="ARB75" s="180"/>
      <c r="ARC75" s="180"/>
      <c r="ARD75" s="180"/>
      <c r="ARE75" s="180"/>
      <c r="ARF75" s="180"/>
      <c r="ARG75" s="180"/>
      <c r="ARH75" s="180"/>
      <c r="ARI75" s="180"/>
      <c r="ARJ75" s="180"/>
      <c r="ARK75" s="180"/>
      <c r="ARL75" s="180"/>
      <c r="ARM75" s="180"/>
      <c r="ARN75" s="180"/>
      <c r="ARO75" s="180"/>
      <c r="ARP75" s="180"/>
      <c r="ARQ75" s="180"/>
      <c r="ARR75" s="180"/>
      <c r="ARS75" s="180"/>
      <c r="ART75" s="180"/>
      <c r="ARU75" s="180"/>
      <c r="ARV75" s="180"/>
      <c r="ARW75" s="180"/>
      <c r="ARX75" s="180"/>
      <c r="ARY75" s="180"/>
      <c r="ARZ75" s="180"/>
      <c r="ASA75" s="180"/>
      <c r="ASB75" s="180"/>
      <c r="ASC75" s="180"/>
      <c r="ASD75" s="180"/>
      <c r="ASE75" s="180"/>
      <c r="ASF75" s="180"/>
      <c r="ASG75" s="180"/>
      <c r="ASH75" s="180"/>
      <c r="ASI75" s="180"/>
      <c r="ASJ75" s="180"/>
      <c r="ASK75" s="180"/>
      <c r="ASL75" s="180"/>
      <c r="ASM75" s="180"/>
      <c r="ASN75" s="180"/>
      <c r="ASO75" s="180"/>
      <c r="ASP75" s="180"/>
      <c r="ASQ75" s="180"/>
      <c r="ASR75" s="180"/>
      <c r="ASS75" s="180"/>
      <c r="AST75" s="180"/>
      <c r="ASU75" s="180"/>
      <c r="ASV75" s="180"/>
      <c r="ASW75" s="180"/>
      <c r="ASX75" s="180"/>
      <c r="ASY75" s="180"/>
      <c r="ASZ75" s="180"/>
      <c r="ATA75" s="180"/>
      <c r="ATB75" s="180"/>
      <c r="ATC75" s="180"/>
      <c r="ATD75" s="180"/>
      <c r="ATE75" s="180"/>
      <c r="ATF75" s="180"/>
      <c r="ATG75" s="180"/>
      <c r="ATH75" s="180"/>
      <c r="ATI75" s="180"/>
      <c r="ATJ75" s="180"/>
      <c r="ATK75" s="180"/>
      <c r="ATL75" s="180"/>
      <c r="ATM75" s="180"/>
      <c r="ATN75" s="180"/>
      <c r="ATO75" s="180"/>
      <c r="ATP75" s="180"/>
      <c r="ATQ75" s="180"/>
      <c r="ATR75" s="180"/>
      <c r="ATS75" s="180"/>
      <c r="ATT75" s="180"/>
      <c r="ATU75" s="180"/>
      <c r="ATV75" s="180"/>
      <c r="ATW75" s="180"/>
      <c r="ATX75" s="180"/>
      <c r="ATY75" s="180"/>
      <c r="ATZ75" s="180"/>
      <c r="AUA75" s="180"/>
      <c r="AUB75" s="180"/>
      <c r="AUC75" s="180"/>
      <c r="AUD75" s="180"/>
      <c r="AUE75" s="180"/>
      <c r="AUF75" s="180"/>
      <c r="AUG75" s="180"/>
      <c r="AUH75" s="180"/>
      <c r="AUI75" s="180"/>
      <c r="AUJ75" s="180"/>
      <c r="AUK75" s="180"/>
      <c r="AUL75" s="180"/>
      <c r="AUM75" s="180"/>
      <c r="AUN75" s="180"/>
      <c r="AUO75" s="180"/>
      <c r="AUP75" s="180"/>
      <c r="AUQ75" s="180"/>
      <c r="AUR75" s="180"/>
      <c r="AUS75" s="180"/>
      <c r="AUT75" s="180"/>
      <c r="AUU75" s="180"/>
      <c r="AUV75" s="180"/>
      <c r="AUW75" s="180"/>
      <c r="AUX75" s="180"/>
      <c r="AUY75" s="180"/>
      <c r="AUZ75" s="180"/>
      <c r="AVA75" s="180"/>
      <c r="AVB75" s="180"/>
      <c r="AVC75" s="180"/>
      <c r="AVD75" s="180"/>
      <c r="AVE75" s="180"/>
      <c r="AVF75" s="180"/>
      <c r="AVG75" s="180"/>
      <c r="AVH75" s="180"/>
      <c r="AVI75" s="180"/>
      <c r="AVJ75" s="180"/>
      <c r="AVK75" s="180"/>
      <c r="AVL75" s="180"/>
      <c r="AVM75" s="180"/>
      <c r="AVN75" s="180"/>
      <c r="AVO75" s="180"/>
      <c r="AVP75" s="180"/>
      <c r="AVQ75" s="180"/>
      <c r="AVR75" s="180"/>
      <c r="AVS75" s="180"/>
      <c r="AVT75" s="180"/>
      <c r="AVU75" s="180"/>
      <c r="AVV75" s="180"/>
      <c r="AVW75" s="180"/>
      <c r="AVX75" s="180"/>
      <c r="AVY75" s="180"/>
      <c r="AVZ75" s="180"/>
      <c r="AWA75" s="180"/>
      <c r="AWB75" s="180"/>
      <c r="AWC75" s="180"/>
      <c r="AWD75" s="180"/>
      <c r="AWE75" s="180"/>
      <c r="AWF75" s="180"/>
      <c r="AWG75" s="180"/>
      <c r="AWH75" s="180"/>
      <c r="AWI75" s="180"/>
      <c r="AWJ75" s="180"/>
      <c r="AWK75" s="180"/>
      <c r="AWL75" s="180"/>
      <c r="AWM75" s="180"/>
      <c r="AWN75" s="180"/>
      <c r="AWO75" s="180"/>
      <c r="AWP75" s="180"/>
      <c r="AWQ75" s="180"/>
      <c r="AWR75" s="180"/>
      <c r="AWS75" s="180"/>
      <c r="AWT75" s="180"/>
      <c r="AWU75" s="180"/>
      <c r="AWV75" s="180"/>
      <c r="AWW75" s="180"/>
      <c r="AWX75" s="180"/>
      <c r="AWY75" s="180"/>
      <c r="AWZ75" s="180"/>
      <c r="AXA75" s="180"/>
      <c r="AXB75" s="180"/>
      <c r="AXC75" s="180"/>
      <c r="AXD75" s="180"/>
      <c r="AXE75" s="180"/>
      <c r="AXF75" s="180"/>
      <c r="AXG75" s="180"/>
      <c r="AXH75" s="180"/>
      <c r="AXI75" s="180"/>
      <c r="AXJ75" s="180"/>
      <c r="AXK75" s="180"/>
      <c r="AXL75" s="180"/>
      <c r="AXM75" s="180"/>
      <c r="AXN75" s="180"/>
      <c r="AXO75" s="180"/>
      <c r="AXP75" s="180"/>
      <c r="AXQ75" s="180"/>
      <c r="AXR75" s="180"/>
      <c r="AXS75" s="180"/>
      <c r="AXT75" s="180"/>
      <c r="AXU75" s="180"/>
      <c r="AXV75" s="180"/>
      <c r="AXW75" s="180"/>
      <c r="AXX75" s="180"/>
      <c r="AXY75" s="180"/>
      <c r="AXZ75" s="180"/>
      <c r="AYA75" s="180"/>
      <c r="AYB75" s="180"/>
      <c r="AYC75" s="180"/>
      <c r="AYD75" s="180"/>
      <c r="AYE75" s="180"/>
      <c r="AYF75" s="180"/>
      <c r="AYG75" s="180"/>
      <c r="AYH75" s="180"/>
      <c r="AYI75" s="180"/>
      <c r="AYJ75" s="180"/>
      <c r="AYK75" s="180"/>
      <c r="AYL75" s="180"/>
      <c r="AYM75" s="180"/>
      <c r="AYN75" s="180"/>
      <c r="AYO75" s="180"/>
      <c r="AYP75" s="180"/>
      <c r="AYQ75" s="180"/>
      <c r="AYR75" s="180"/>
      <c r="AYS75" s="180"/>
      <c r="AYT75" s="180"/>
      <c r="AYU75" s="180"/>
      <c r="AYV75" s="180"/>
      <c r="AYW75" s="180"/>
      <c r="AYX75" s="180"/>
      <c r="AYY75" s="180"/>
      <c r="AYZ75" s="180"/>
      <c r="AZA75" s="180"/>
      <c r="AZB75" s="180"/>
      <c r="AZC75" s="180"/>
      <c r="AZD75" s="180"/>
      <c r="AZE75" s="180"/>
      <c r="AZF75" s="180"/>
      <c r="AZG75" s="180"/>
      <c r="AZH75" s="180"/>
      <c r="AZI75" s="180"/>
      <c r="AZJ75" s="180"/>
      <c r="AZK75" s="180"/>
      <c r="AZL75" s="180"/>
      <c r="AZM75" s="180"/>
      <c r="AZN75" s="180"/>
      <c r="AZO75" s="180"/>
      <c r="AZP75" s="180"/>
      <c r="AZQ75" s="180"/>
      <c r="AZR75" s="180"/>
      <c r="AZS75" s="180"/>
      <c r="AZT75" s="180"/>
      <c r="AZU75" s="180"/>
      <c r="AZV75" s="180"/>
      <c r="AZW75" s="180"/>
      <c r="AZX75" s="180"/>
      <c r="AZY75" s="180"/>
      <c r="AZZ75" s="180"/>
      <c r="BAA75" s="180"/>
      <c r="BAB75" s="180"/>
      <c r="BAC75" s="180"/>
      <c r="BAD75" s="180"/>
      <c r="BAE75" s="180"/>
      <c r="BAF75" s="180"/>
      <c r="BAG75" s="180"/>
      <c r="BAH75" s="180"/>
      <c r="BAI75" s="180"/>
      <c r="BAJ75" s="180"/>
      <c r="BAK75" s="180"/>
      <c r="BAL75" s="180"/>
      <c r="BAM75" s="180"/>
      <c r="BAN75" s="180"/>
      <c r="BAO75" s="180"/>
      <c r="BAP75" s="180"/>
      <c r="BAQ75" s="180"/>
      <c r="BAR75" s="180"/>
      <c r="BAS75" s="180"/>
      <c r="BAT75" s="180"/>
      <c r="BAU75" s="180"/>
      <c r="BAV75" s="180"/>
      <c r="BAW75" s="180"/>
      <c r="BAX75" s="180"/>
      <c r="BAY75" s="180"/>
      <c r="BAZ75" s="180"/>
      <c r="BBA75" s="180"/>
      <c r="BBB75" s="180"/>
      <c r="BBC75" s="180"/>
      <c r="BBD75" s="180"/>
      <c r="BBE75" s="180"/>
      <c r="BBF75" s="180"/>
      <c r="BBG75" s="180"/>
      <c r="BBH75" s="180"/>
      <c r="BBI75" s="180"/>
      <c r="BBJ75" s="180"/>
      <c r="BBK75" s="180"/>
      <c r="BBL75" s="180"/>
      <c r="BBM75" s="180"/>
      <c r="BBN75" s="180"/>
      <c r="BBO75" s="180"/>
      <c r="BBP75" s="180"/>
      <c r="BBQ75" s="180"/>
      <c r="BBR75" s="180"/>
      <c r="BBS75" s="180"/>
      <c r="BBT75" s="180"/>
      <c r="BBU75" s="180"/>
      <c r="BBV75" s="180"/>
      <c r="BBW75" s="180"/>
      <c r="BBX75" s="180"/>
      <c r="BBY75" s="180"/>
      <c r="BBZ75" s="180"/>
      <c r="BCA75" s="180"/>
      <c r="BCB75" s="180"/>
      <c r="BCC75" s="180"/>
      <c r="BCD75" s="180"/>
      <c r="BCE75" s="180"/>
      <c r="BCF75" s="180"/>
      <c r="BCG75" s="180"/>
      <c r="BCH75" s="180"/>
      <c r="BCI75" s="180"/>
      <c r="BCJ75" s="180"/>
      <c r="BCK75" s="180"/>
      <c r="BCL75" s="180"/>
      <c r="BCM75" s="180"/>
      <c r="BCN75" s="180"/>
      <c r="BCO75" s="180"/>
      <c r="BCP75" s="180"/>
      <c r="BCQ75" s="180"/>
      <c r="BCR75" s="180"/>
      <c r="BCS75" s="180"/>
      <c r="BCT75" s="180"/>
      <c r="BCU75" s="180"/>
      <c r="BCV75" s="180"/>
      <c r="BCW75" s="180"/>
      <c r="BCX75" s="180"/>
      <c r="BCY75" s="180"/>
      <c r="BCZ75" s="180"/>
      <c r="BDA75" s="180"/>
      <c r="BDB75" s="180"/>
      <c r="BDC75" s="180"/>
      <c r="BDD75" s="180"/>
      <c r="BDE75" s="180"/>
      <c r="BDF75" s="180"/>
      <c r="BDG75" s="180"/>
      <c r="BDH75" s="180"/>
      <c r="BDI75" s="180"/>
      <c r="BDJ75" s="180"/>
      <c r="BDK75" s="180"/>
      <c r="BDL75" s="180"/>
      <c r="BDM75" s="180"/>
      <c r="BDN75" s="180"/>
      <c r="BDO75" s="180"/>
      <c r="BDP75" s="180"/>
      <c r="BDQ75" s="180"/>
      <c r="BDR75" s="180"/>
      <c r="BDS75" s="180"/>
      <c r="BDT75" s="180"/>
      <c r="BDU75" s="180"/>
      <c r="BDV75" s="180"/>
      <c r="BDW75" s="180"/>
      <c r="BDX75" s="180"/>
      <c r="BDY75" s="180"/>
      <c r="BDZ75" s="180"/>
      <c r="BEA75" s="180"/>
      <c r="BEB75" s="180"/>
      <c r="BEC75" s="180"/>
      <c r="BED75" s="180"/>
      <c r="BEE75" s="180"/>
      <c r="BEF75" s="180"/>
      <c r="BEG75" s="180"/>
      <c r="BEH75" s="180"/>
      <c r="BEI75" s="180"/>
      <c r="BEJ75" s="180"/>
      <c r="BEK75" s="180"/>
      <c r="BEL75" s="180"/>
      <c r="BEM75" s="180"/>
      <c r="BEN75" s="180"/>
      <c r="BEO75" s="180"/>
      <c r="BEP75" s="180"/>
      <c r="BEQ75" s="180"/>
      <c r="BER75" s="180"/>
      <c r="BES75" s="180"/>
      <c r="BET75" s="180"/>
      <c r="BEU75" s="180"/>
      <c r="BEV75" s="180"/>
      <c r="BEW75" s="180"/>
      <c r="BEX75" s="180"/>
      <c r="BEY75" s="180"/>
      <c r="BEZ75" s="180"/>
      <c r="BFA75" s="180"/>
      <c r="BFB75" s="180"/>
      <c r="BFC75" s="180"/>
      <c r="BFD75" s="180"/>
      <c r="BFE75" s="180"/>
      <c r="BFF75" s="180"/>
      <c r="BFG75" s="180"/>
      <c r="BFH75" s="180"/>
      <c r="BFI75" s="180"/>
      <c r="BFJ75" s="180"/>
      <c r="BFK75" s="180"/>
      <c r="BFL75" s="180"/>
      <c r="BFM75" s="180"/>
      <c r="BFN75" s="180"/>
      <c r="BFO75" s="180"/>
      <c r="BFP75" s="180"/>
      <c r="BFQ75" s="180"/>
      <c r="BFR75" s="180"/>
      <c r="BFS75" s="180"/>
      <c r="BFT75" s="180"/>
      <c r="BFU75" s="180"/>
      <c r="BFV75" s="180"/>
      <c r="BFW75" s="180"/>
      <c r="BFX75" s="180"/>
      <c r="BFY75" s="180"/>
      <c r="BFZ75" s="180"/>
      <c r="BGA75" s="180"/>
      <c r="BGB75" s="180"/>
      <c r="BGC75" s="180"/>
      <c r="BGD75" s="180"/>
      <c r="BGE75" s="180"/>
      <c r="BGF75" s="180"/>
      <c r="BGG75" s="180"/>
      <c r="BGH75" s="180"/>
      <c r="BGI75" s="180"/>
      <c r="BGJ75" s="180"/>
      <c r="BGK75" s="180"/>
      <c r="BGL75" s="180"/>
      <c r="BGM75" s="180"/>
      <c r="BGN75" s="180"/>
      <c r="BGO75" s="180"/>
      <c r="BGP75" s="180"/>
      <c r="BGQ75" s="180"/>
      <c r="BGR75" s="180"/>
      <c r="BGS75" s="180"/>
      <c r="BGT75" s="180"/>
      <c r="BGU75" s="180"/>
      <c r="BGV75" s="180"/>
      <c r="BGW75" s="180"/>
      <c r="BGX75" s="180"/>
      <c r="BGY75" s="180"/>
      <c r="BGZ75" s="180"/>
      <c r="BHA75" s="180"/>
      <c r="BHB75" s="180"/>
      <c r="BHC75" s="180"/>
      <c r="BHD75" s="180"/>
      <c r="BHE75" s="180"/>
      <c r="BHF75" s="180"/>
      <c r="BHG75" s="180"/>
      <c r="BHH75" s="180"/>
      <c r="BHI75" s="180"/>
      <c r="BHJ75" s="180"/>
      <c r="BHK75" s="180"/>
      <c r="BHL75" s="180"/>
      <c r="BHM75" s="180"/>
      <c r="BHN75" s="180"/>
      <c r="BHO75" s="180"/>
      <c r="BHP75" s="180"/>
      <c r="BHQ75" s="180"/>
      <c r="BHR75" s="180"/>
      <c r="BHS75" s="180"/>
      <c r="BHT75" s="180"/>
      <c r="BHU75" s="180"/>
      <c r="BHV75" s="180"/>
      <c r="BHW75" s="180"/>
      <c r="BHX75" s="180"/>
      <c r="BHY75" s="180"/>
      <c r="BHZ75" s="180"/>
      <c r="BIA75" s="180"/>
      <c r="BIB75" s="180"/>
      <c r="BIC75" s="180"/>
      <c r="BID75" s="180"/>
      <c r="BIE75" s="180"/>
      <c r="BIF75" s="180"/>
      <c r="BIG75" s="180"/>
      <c r="BIH75" s="180"/>
      <c r="BII75" s="180"/>
      <c r="BIJ75" s="180"/>
      <c r="BIK75" s="180"/>
      <c r="BIL75" s="180"/>
      <c r="BIM75" s="180"/>
      <c r="BIN75" s="180"/>
      <c r="BIO75" s="180"/>
      <c r="BIP75" s="180"/>
      <c r="BIQ75" s="180"/>
      <c r="BIR75" s="180"/>
      <c r="BIS75" s="180"/>
      <c r="BIT75" s="180"/>
      <c r="BIU75" s="180"/>
      <c r="BIV75" s="180"/>
      <c r="BIW75" s="180"/>
      <c r="BIX75" s="180"/>
      <c r="BIY75" s="180"/>
      <c r="BIZ75" s="180"/>
      <c r="BJA75" s="180"/>
      <c r="BJB75" s="180"/>
      <c r="BJC75" s="180"/>
      <c r="BJD75" s="180"/>
      <c r="BJE75" s="180"/>
      <c r="BJF75" s="180"/>
      <c r="BJG75" s="180"/>
      <c r="BJH75" s="180"/>
      <c r="BJI75" s="180"/>
      <c r="BJJ75" s="180"/>
      <c r="BJK75" s="180"/>
      <c r="BJL75" s="180"/>
      <c r="BJM75" s="180"/>
      <c r="BJN75" s="180"/>
      <c r="BJO75" s="180"/>
      <c r="BJP75" s="180"/>
      <c r="BJQ75" s="180"/>
      <c r="BJR75" s="180"/>
      <c r="BJS75" s="180"/>
      <c r="BJT75" s="180"/>
      <c r="BJU75" s="180"/>
      <c r="BJV75" s="180"/>
      <c r="BJW75" s="180"/>
      <c r="BJX75" s="180"/>
      <c r="BJY75" s="180"/>
      <c r="BJZ75" s="180"/>
      <c r="BKA75" s="180"/>
      <c r="BKB75" s="180"/>
      <c r="BKC75" s="180"/>
      <c r="BKD75" s="180"/>
      <c r="BKE75" s="180"/>
      <c r="BKF75" s="180"/>
      <c r="BKG75" s="180"/>
      <c r="BKH75" s="180"/>
      <c r="BKI75" s="180"/>
      <c r="BKJ75" s="180"/>
      <c r="BKK75" s="180"/>
      <c r="BKL75" s="180"/>
      <c r="BKM75" s="180"/>
      <c r="BKN75" s="180"/>
      <c r="BKO75" s="180"/>
      <c r="BKP75" s="180"/>
      <c r="BKQ75" s="180"/>
      <c r="BKR75" s="180"/>
      <c r="BKS75" s="180"/>
      <c r="BKT75" s="180"/>
      <c r="BKU75" s="180"/>
      <c r="BKV75" s="180"/>
      <c r="BKW75" s="180"/>
      <c r="BKX75" s="180"/>
      <c r="BKY75" s="180"/>
      <c r="BKZ75" s="180"/>
      <c r="BLA75" s="180"/>
      <c r="BLB75" s="180"/>
      <c r="BLC75" s="180"/>
      <c r="BLD75" s="180"/>
      <c r="BLE75" s="180"/>
      <c r="BLF75" s="180"/>
      <c r="BLG75" s="180"/>
      <c r="BLH75" s="180"/>
      <c r="BLI75" s="180"/>
      <c r="BLJ75" s="180"/>
      <c r="BLK75" s="180"/>
      <c r="BLL75" s="180"/>
      <c r="BLM75" s="180"/>
      <c r="BLN75" s="180"/>
      <c r="BLO75" s="180"/>
      <c r="BLP75" s="180"/>
      <c r="BLQ75" s="180"/>
      <c r="BLR75" s="180"/>
      <c r="BLS75" s="180"/>
      <c r="BLT75" s="180"/>
      <c r="BLU75" s="180"/>
      <c r="BLV75" s="180"/>
      <c r="BLW75" s="180"/>
      <c r="BLX75" s="180"/>
      <c r="BLY75" s="180"/>
      <c r="BLZ75" s="180"/>
      <c r="BMA75" s="180"/>
      <c r="BMB75" s="180"/>
      <c r="BMC75" s="180"/>
      <c r="BMD75" s="180"/>
      <c r="BME75" s="180"/>
      <c r="BMF75" s="180"/>
      <c r="BMG75" s="180"/>
      <c r="BMH75" s="180"/>
      <c r="BMI75" s="180"/>
      <c r="BMJ75" s="180"/>
      <c r="BMK75" s="180"/>
      <c r="BML75" s="180"/>
      <c r="BMM75" s="180"/>
      <c r="BMN75" s="180"/>
      <c r="BMO75" s="180"/>
      <c r="BMP75" s="180"/>
      <c r="BMQ75" s="180"/>
      <c r="BMR75" s="180"/>
      <c r="BMS75" s="180"/>
      <c r="BMT75" s="180"/>
      <c r="BMU75" s="180"/>
      <c r="BMV75" s="180"/>
      <c r="BMW75" s="180"/>
      <c r="BMX75" s="180"/>
      <c r="BMY75" s="180"/>
      <c r="BMZ75" s="180"/>
      <c r="BNA75" s="180"/>
      <c r="BNB75" s="180"/>
      <c r="BNC75" s="180"/>
      <c r="BND75" s="180"/>
      <c r="BNE75" s="180"/>
      <c r="BNF75" s="180"/>
      <c r="BNG75" s="180"/>
      <c r="BNH75" s="180"/>
      <c r="BNI75" s="180"/>
      <c r="BNJ75" s="180"/>
      <c r="BNK75" s="180"/>
      <c r="BNL75" s="180"/>
      <c r="BNM75" s="180"/>
      <c r="BNN75" s="180"/>
      <c r="BNO75" s="180"/>
      <c r="BNP75" s="180"/>
      <c r="BNQ75" s="180"/>
      <c r="BNR75" s="180"/>
      <c r="BNS75" s="180"/>
      <c r="BNT75" s="180"/>
      <c r="BNU75" s="180"/>
      <c r="BNV75" s="180"/>
      <c r="BNW75" s="180"/>
      <c r="BNX75" s="180"/>
      <c r="BNY75" s="180"/>
      <c r="BNZ75" s="180"/>
      <c r="BOA75" s="180"/>
      <c r="BOB75" s="180"/>
      <c r="BOC75" s="180"/>
      <c r="BOD75" s="180"/>
      <c r="BOE75" s="180"/>
      <c r="BOF75" s="180"/>
      <c r="BOG75" s="180"/>
      <c r="BOH75" s="180"/>
      <c r="BOI75" s="180"/>
      <c r="BOJ75" s="180"/>
      <c r="BOK75" s="180"/>
      <c r="BOL75" s="180"/>
      <c r="BOM75" s="180"/>
      <c r="BON75" s="180"/>
      <c r="BOO75" s="180"/>
      <c r="BOP75" s="180"/>
      <c r="BOQ75" s="180"/>
      <c r="BOR75" s="180"/>
      <c r="BOS75" s="180"/>
      <c r="BOT75" s="180"/>
      <c r="BOU75" s="180"/>
      <c r="BOV75" s="180"/>
      <c r="BOW75" s="180"/>
      <c r="BOX75" s="180"/>
      <c r="BOY75" s="180"/>
      <c r="BOZ75" s="180"/>
      <c r="BPA75" s="180"/>
      <c r="BPB75" s="180"/>
      <c r="BPC75" s="180"/>
      <c r="BPD75" s="180"/>
      <c r="BPE75" s="180"/>
      <c r="BPF75" s="180"/>
      <c r="BPG75" s="180"/>
      <c r="BPH75" s="180"/>
      <c r="BPI75" s="180"/>
      <c r="BPJ75" s="180"/>
      <c r="BPK75" s="180"/>
      <c r="BPL75" s="180"/>
      <c r="BPM75" s="180"/>
      <c r="BPN75" s="180"/>
      <c r="BPO75" s="180"/>
      <c r="BPP75" s="180"/>
      <c r="BPQ75" s="180"/>
      <c r="BPR75" s="180"/>
      <c r="BPS75" s="180"/>
      <c r="BPT75" s="180"/>
      <c r="BPU75" s="180"/>
      <c r="BPV75" s="180"/>
      <c r="BPW75" s="180"/>
      <c r="BPX75" s="180"/>
      <c r="BPY75" s="180"/>
      <c r="BPZ75" s="180"/>
      <c r="BQA75" s="180"/>
      <c r="BQB75" s="180"/>
      <c r="BQC75" s="180"/>
      <c r="BQD75" s="180"/>
      <c r="BQE75" s="180"/>
      <c r="BQF75" s="180"/>
      <c r="BQG75" s="180"/>
      <c r="BQH75" s="180"/>
      <c r="BQI75" s="180"/>
      <c r="BQJ75" s="180"/>
      <c r="BQK75" s="180"/>
      <c r="BQL75" s="180"/>
      <c r="BQM75" s="180"/>
      <c r="BQN75" s="180"/>
      <c r="BQO75" s="180"/>
      <c r="BQP75" s="180"/>
      <c r="BQQ75" s="180"/>
      <c r="BQR75" s="180"/>
      <c r="BQS75" s="180"/>
      <c r="BQT75" s="180"/>
      <c r="BQU75" s="180"/>
      <c r="BQV75" s="180"/>
      <c r="BQW75" s="180"/>
      <c r="BQX75" s="180"/>
      <c r="BQY75" s="180"/>
      <c r="BQZ75" s="180"/>
      <c r="BRA75" s="180"/>
      <c r="BRB75" s="180"/>
      <c r="BRC75" s="180"/>
      <c r="BRD75" s="180"/>
      <c r="BRE75" s="180"/>
      <c r="BRF75" s="180"/>
      <c r="BRG75" s="180"/>
      <c r="BRH75" s="180"/>
      <c r="BRI75" s="180"/>
      <c r="BRJ75" s="180"/>
      <c r="BRK75" s="180"/>
      <c r="BRL75" s="180"/>
      <c r="BRM75" s="180"/>
      <c r="BRN75" s="180"/>
      <c r="BRO75" s="180"/>
      <c r="BRP75" s="180"/>
      <c r="BRQ75" s="180"/>
      <c r="BRR75" s="180"/>
      <c r="BRS75" s="180"/>
      <c r="BRT75" s="180"/>
      <c r="BRU75" s="180"/>
      <c r="BRV75" s="180"/>
      <c r="BRW75" s="180"/>
      <c r="BRX75" s="180"/>
      <c r="BRY75" s="180"/>
      <c r="BRZ75" s="180"/>
      <c r="BSA75" s="180"/>
      <c r="BSB75" s="180"/>
      <c r="BSC75" s="180"/>
      <c r="BSD75" s="180"/>
      <c r="BSE75" s="180"/>
      <c r="BSF75" s="180"/>
      <c r="BSG75" s="180"/>
      <c r="BSH75" s="180"/>
      <c r="BSI75" s="180"/>
      <c r="BSJ75" s="180"/>
      <c r="BSK75" s="180"/>
      <c r="BSL75" s="180"/>
      <c r="BSM75" s="180"/>
      <c r="BSN75" s="180"/>
      <c r="BSO75" s="180"/>
      <c r="BSP75" s="180"/>
      <c r="BSQ75" s="180"/>
      <c r="BSR75" s="180"/>
      <c r="BSS75" s="180"/>
      <c r="BST75" s="180"/>
      <c r="BSU75" s="180"/>
      <c r="BSV75" s="180"/>
      <c r="BSW75" s="180"/>
      <c r="BSX75" s="180"/>
      <c r="BSY75" s="180"/>
      <c r="BSZ75" s="180"/>
      <c r="BTA75" s="180"/>
      <c r="BTB75" s="180"/>
      <c r="BTC75" s="180"/>
      <c r="BTD75" s="180"/>
      <c r="BTE75" s="180"/>
      <c r="BTF75" s="180"/>
      <c r="BTG75" s="180"/>
      <c r="BTH75" s="180"/>
      <c r="BTI75" s="180"/>
      <c r="BTJ75" s="180"/>
      <c r="BTK75" s="180"/>
      <c r="BTL75" s="180"/>
      <c r="BTM75" s="180"/>
      <c r="BTN75" s="180"/>
      <c r="BTO75" s="180"/>
      <c r="BTP75" s="180"/>
      <c r="BTQ75" s="180"/>
      <c r="BTR75" s="180"/>
      <c r="BTS75" s="180"/>
      <c r="BTT75" s="180"/>
      <c r="BTU75" s="180"/>
      <c r="BTV75" s="180"/>
      <c r="BTW75" s="180"/>
      <c r="BTX75" s="180"/>
      <c r="BTY75" s="180"/>
      <c r="BTZ75" s="180"/>
      <c r="BUA75" s="180"/>
      <c r="BUB75" s="180"/>
      <c r="BUC75" s="180"/>
      <c r="BUD75" s="180"/>
      <c r="BUE75" s="180"/>
      <c r="BUF75" s="180"/>
      <c r="BUG75" s="180"/>
      <c r="BUH75" s="180"/>
      <c r="BUI75" s="180"/>
      <c r="BUJ75" s="180"/>
      <c r="BUK75" s="180"/>
      <c r="BUL75" s="180"/>
      <c r="BUM75" s="180"/>
      <c r="BUN75" s="180"/>
      <c r="BUO75" s="180"/>
      <c r="BUP75" s="180"/>
      <c r="BUQ75" s="180"/>
      <c r="BUR75" s="180"/>
      <c r="BUS75" s="180"/>
      <c r="BUT75" s="180"/>
      <c r="BUU75" s="180"/>
      <c r="BUV75" s="180"/>
      <c r="BUW75" s="180"/>
      <c r="BUX75" s="180"/>
      <c r="BUY75" s="180"/>
      <c r="BUZ75" s="180"/>
      <c r="BVA75" s="180"/>
      <c r="BVB75" s="180"/>
      <c r="BVC75" s="180"/>
      <c r="BVD75" s="180"/>
      <c r="BVE75" s="180"/>
      <c r="BVF75" s="180"/>
      <c r="BVG75" s="180"/>
      <c r="BVH75" s="180"/>
      <c r="BVI75" s="180"/>
      <c r="BVJ75" s="180"/>
      <c r="BVK75" s="180"/>
      <c r="BVL75" s="180"/>
      <c r="BVM75" s="180"/>
      <c r="BVN75" s="180"/>
      <c r="BVO75" s="180"/>
      <c r="BVP75" s="180"/>
      <c r="BVQ75" s="180"/>
      <c r="BVR75" s="180"/>
      <c r="BVS75" s="180"/>
      <c r="BVT75" s="180"/>
      <c r="BVU75" s="180"/>
      <c r="BVV75" s="180"/>
      <c r="BVW75" s="180"/>
      <c r="BVX75" s="180"/>
      <c r="BVY75" s="180"/>
      <c r="BVZ75" s="180"/>
      <c r="BWA75" s="180"/>
      <c r="BWB75" s="180"/>
      <c r="BWC75" s="180"/>
      <c r="BWD75" s="180"/>
      <c r="BWE75" s="180"/>
      <c r="BWF75" s="180"/>
      <c r="BWG75" s="180"/>
      <c r="BWH75" s="180"/>
      <c r="BWI75" s="180"/>
      <c r="BWJ75" s="180"/>
      <c r="BWK75" s="180"/>
      <c r="BWL75" s="180"/>
      <c r="BWM75" s="180"/>
      <c r="BWN75" s="180"/>
      <c r="BWO75" s="180"/>
      <c r="BWP75" s="180"/>
      <c r="BWQ75" s="180"/>
      <c r="BWR75" s="180"/>
      <c r="BWS75" s="180"/>
      <c r="BWT75" s="180"/>
      <c r="BWU75" s="180"/>
      <c r="BWV75" s="180"/>
      <c r="BWW75" s="180"/>
      <c r="BWX75" s="180"/>
      <c r="BWY75" s="180"/>
      <c r="BWZ75" s="180"/>
      <c r="BXA75" s="180"/>
      <c r="BXB75" s="180"/>
      <c r="BXC75" s="180"/>
      <c r="BXD75" s="180"/>
      <c r="BXE75" s="180"/>
      <c r="BXF75" s="180"/>
      <c r="BXG75" s="180"/>
      <c r="BXH75" s="180"/>
      <c r="BXI75" s="180"/>
      <c r="BXJ75" s="180"/>
      <c r="BXK75" s="180"/>
      <c r="BXL75" s="180"/>
      <c r="BXM75" s="180"/>
      <c r="BXN75" s="180"/>
      <c r="BXO75" s="180"/>
      <c r="BXP75" s="180"/>
      <c r="BXQ75" s="180"/>
      <c r="BXR75" s="180"/>
      <c r="BXS75" s="180"/>
      <c r="BXT75" s="180"/>
      <c r="BXU75" s="180"/>
      <c r="BXV75" s="180"/>
      <c r="BXW75" s="180"/>
      <c r="BXX75" s="180"/>
      <c r="BXY75" s="180"/>
      <c r="BXZ75" s="180"/>
      <c r="BYA75" s="180"/>
      <c r="BYB75" s="180"/>
      <c r="BYC75" s="180"/>
      <c r="BYD75" s="180"/>
      <c r="BYE75" s="180"/>
      <c r="BYF75" s="180"/>
      <c r="BYG75" s="180"/>
      <c r="BYH75" s="180"/>
      <c r="BYI75" s="180"/>
      <c r="BYJ75" s="180"/>
      <c r="BYK75" s="180"/>
      <c r="BYL75" s="180"/>
      <c r="BYM75" s="180"/>
      <c r="BYN75" s="180"/>
      <c r="BYO75" s="180"/>
      <c r="BYP75" s="180"/>
      <c r="BYQ75" s="180"/>
      <c r="BYR75" s="180"/>
      <c r="BYS75" s="180"/>
      <c r="BYT75" s="180"/>
      <c r="BYU75" s="180"/>
      <c r="BYV75" s="180"/>
      <c r="BYW75" s="180"/>
      <c r="BYX75" s="180"/>
      <c r="BYY75" s="180"/>
      <c r="BYZ75" s="180"/>
      <c r="BZA75" s="180"/>
      <c r="BZB75" s="180"/>
      <c r="BZC75" s="180"/>
      <c r="BZD75" s="180"/>
      <c r="BZE75" s="180"/>
      <c r="BZF75" s="180"/>
      <c r="BZG75" s="180"/>
      <c r="BZH75" s="180"/>
      <c r="BZI75" s="180"/>
      <c r="BZJ75" s="180"/>
      <c r="BZK75" s="180"/>
      <c r="BZL75" s="180"/>
      <c r="BZM75" s="180"/>
      <c r="BZN75" s="180"/>
      <c r="BZO75" s="180"/>
      <c r="BZP75" s="180"/>
      <c r="BZQ75" s="180"/>
      <c r="BZR75" s="180"/>
      <c r="BZS75" s="180"/>
      <c r="BZT75" s="180"/>
      <c r="BZU75" s="180"/>
      <c r="BZV75" s="180"/>
      <c r="BZW75" s="180"/>
      <c r="BZX75" s="180"/>
      <c r="BZY75" s="180"/>
      <c r="BZZ75" s="180"/>
      <c r="CAA75" s="180"/>
      <c r="CAB75" s="180"/>
      <c r="CAC75" s="180"/>
      <c r="CAD75" s="180"/>
      <c r="CAE75" s="180"/>
      <c r="CAF75" s="180"/>
      <c r="CAG75" s="180"/>
      <c r="CAH75" s="180"/>
      <c r="CAI75" s="180"/>
      <c r="CAJ75" s="180"/>
      <c r="CAK75" s="180"/>
      <c r="CAL75" s="180"/>
      <c r="CAM75" s="180"/>
      <c r="CAN75" s="180"/>
      <c r="CAO75" s="180"/>
      <c r="CAP75" s="180"/>
      <c r="CAQ75" s="180"/>
      <c r="CAR75" s="180"/>
      <c r="CAS75" s="180"/>
      <c r="CAT75" s="180"/>
      <c r="CAU75" s="180"/>
      <c r="CAV75" s="180"/>
      <c r="CAW75" s="180"/>
      <c r="CAX75" s="180"/>
      <c r="CAY75" s="180"/>
      <c r="CAZ75" s="180"/>
      <c r="CBA75" s="180"/>
      <c r="CBB75" s="180"/>
      <c r="CBC75" s="180"/>
      <c r="CBD75" s="180"/>
      <c r="CBE75" s="180"/>
      <c r="CBF75" s="180"/>
      <c r="CBG75" s="180"/>
      <c r="CBH75" s="180"/>
      <c r="CBI75" s="180"/>
      <c r="CBJ75" s="180"/>
      <c r="CBK75" s="180"/>
      <c r="CBL75" s="180"/>
      <c r="CBM75" s="180"/>
      <c r="CBN75" s="180"/>
      <c r="CBO75" s="180"/>
      <c r="CBP75" s="180"/>
      <c r="CBQ75" s="180"/>
      <c r="CBR75" s="180"/>
      <c r="CBS75" s="180"/>
      <c r="CBT75" s="180"/>
      <c r="CBU75" s="180"/>
      <c r="CBV75" s="180"/>
      <c r="CBW75" s="180"/>
      <c r="CBX75" s="180"/>
      <c r="CBY75" s="180"/>
      <c r="CBZ75" s="180"/>
      <c r="CCA75" s="180"/>
      <c r="CCB75" s="180"/>
      <c r="CCC75" s="180"/>
      <c r="CCD75" s="180"/>
      <c r="CCE75" s="180"/>
      <c r="CCF75" s="180"/>
      <c r="CCG75" s="180"/>
      <c r="CCH75" s="180"/>
      <c r="CCI75" s="180"/>
      <c r="CCJ75" s="180"/>
      <c r="CCK75" s="180"/>
      <c r="CCL75" s="180"/>
      <c r="CCM75" s="180"/>
      <c r="CCN75" s="180"/>
      <c r="CCO75" s="180"/>
      <c r="CCP75" s="180"/>
      <c r="CCQ75" s="180"/>
      <c r="CCR75" s="180"/>
      <c r="CCS75" s="180"/>
      <c r="CCT75" s="180"/>
      <c r="CCU75" s="180"/>
      <c r="CCV75" s="180"/>
      <c r="CCW75" s="180"/>
      <c r="CCX75" s="180"/>
      <c r="CCY75" s="180"/>
      <c r="CCZ75" s="180"/>
      <c r="CDA75" s="180"/>
      <c r="CDB75" s="180"/>
      <c r="CDC75" s="180"/>
      <c r="CDD75" s="180"/>
      <c r="CDE75" s="180"/>
      <c r="CDF75" s="180"/>
      <c r="CDG75" s="180"/>
      <c r="CDH75" s="180"/>
      <c r="CDI75" s="180"/>
      <c r="CDJ75" s="180"/>
      <c r="CDK75" s="180"/>
      <c r="CDL75" s="180"/>
      <c r="CDM75" s="180"/>
      <c r="CDN75" s="180"/>
      <c r="CDO75" s="180"/>
      <c r="CDP75" s="180"/>
      <c r="CDQ75" s="180"/>
      <c r="CDR75" s="180"/>
      <c r="CDS75" s="180"/>
      <c r="CDT75" s="180"/>
      <c r="CDU75" s="180"/>
      <c r="CDV75" s="180"/>
      <c r="CDW75" s="180"/>
      <c r="CDX75" s="180"/>
      <c r="CDY75" s="180"/>
      <c r="CDZ75" s="180"/>
      <c r="CEA75" s="180"/>
      <c r="CEB75" s="180"/>
      <c r="CEC75" s="180"/>
      <c r="CED75" s="180"/>
      <c r="CEE75" s="180"/>
      <c r="CEF75" s="180"/>
      <c r="CEG75" s="180"/>
      <c r="CEH75" s="180"/>
      <c r="CEI75" s="180"/>
      <c r="CEJ75" s="180"/>
      <c r="CEK75" s="180"/>
      <c r="CEL75" s="180"/>
      <c r="CEM75" s="180"/>
      <c r="CEN75" s="180"/>
      <c r="CEO75" s="180"/>
      <c r="CEP75" s="180"/>
      <c r="CEQ75" s="180"/>
      <c r="CER75" s="180"/>
      <c r="CES75" s="180"/>
      <c r="CET75" s="180"/>
      <c r="CEU75" s="180"/>
      <c r="CEV75" s="180"/>
      <c r="CEW75" s="180"/>
      <c r="CEX75" s="180"/>
      <c r="CEY75" s="180"/>
      <c r="CEZ75" s="180"/>
      <c r="CFA75" s="180"/>
      <c r="CFB75" s="180"/>
      <c r="CFC75" s="180"/>
      <c r="CFD75" s="180"/>
      <c r="CFE75" s="180"/>
      <c r="CFF75" s="180"/>
      <c r="CFG75" s="180"/>
      <c r="CFH75" s="180"/>
      <c r="CFI75" s="180"/>
      <c r="CFJ75" s="180"/>
      <c r="CFK75" s="180"/>
      <c r="CFL75" s="180"/>
      <c r="CFM75" s="180"/>
      <c r="CFN75" s="180"/>
      <c r="CFO75" s="180"/>
      <c r="CFP75" s="180"/>
      <c r="CFQ75" s="180"/>
      <c r="CFR75" s="180"/>
      <c r="CFS75" s="180"/>
      <c r="CFT75" s="180"/>
      <c r="CFU75" s="180"/>
      <c r="CFV75" s="180"/>
      <c r="CFW75" s="180"/>
      <c r="CFX75" s="180"/>
      <c r="CFY75" s="180"/>
      <c r="CFZ75" s="180"/>
      <c r="CGA75" s="180"/>
      <c r="CGB75" s="180"/>
      <c r="CGC75" s="180"/>
      <c r="CGD75" s="180"/>
      <c r="CGE75" s="180"/>
      <c r="CGF75" s="180"/>
      <c r="CGG75" s="180"/>
      <c r="CGH75" s="180"/>
      <c r="CGI75" s="180"/>
      <c r="CGJ75" s="180"/>
      <c r="CGK75" s="180"/>
      <c r="CGL75" s="180"/>
      <c r="CGM75" s="180"/>
      <c r="CGN75" s="180"/>
      <c r="CGO75" s="180"/>
      <c r="CGP75" s="180"/>
      <c r="CGQ75" s="180"/>
      <c r="CGR75" s="180"/>
      <c r="CGS75" s="180"/>
      <c r="CGT75" s="180"/>
      <c r="CGU75" s="180"/>
      <c r="CGV75" s="180"/>
      <c r="CGW75" s="180"/>
      <c r="CGX75" s="180"/>
      <c r="CGY75" s="180"/>
      <c r="CGZ75" s="180"/>
      <c r="CHA75" s="180"/>
      <c r="CHB75" s="180"/>
      <c r="CHC75" s="180"/>
      <c r="CHD75" s="180"/>
      <c r="CHE75" s="180"/>
      <c r="CHF75" s="180"/>
      <c r="CHG75" s="180"/>
      <c r="CHH75" s="180"/>
      <c r="CHI75" s="180"/>
      <c r="CHJ75" s="180"/>
      <c r="CHK75" s="180"/>
      <c r="CHL75" s="180"/>
      <c r="CHM75" s="180"/>
      <c r="CHN75" s="180"/>
      <c r="CHO75" s="180"/>
      <c r="CHP75" s="180"/>
      <c r="CHQ75" s="180"/>
      <c r="CHR75" s="180"/>
      <c r="CHS75" s="180"/>
      <c r="CHT75" s="180"/>
      <c r="CHU75" s="180"/>
      <c r="CHV75" s="180"/>
      <c r="CHW75" s="180"/>
      <c r="CHX75" s="180"/>
      <c r="CHY75" s="180"/>
      <c r="CHZ75" s="180"/>
      <c r="CIA75" s="180"/>
      <c r="CIB75" s="180"/>
      <c r="CIC75" s="180"/>
      <c r="CID75" s="180"/>
      <c r="CIE75" s="180"/>
      <c r="CIF75" s="180"/>
      <c r="CIG75" s="180"/>
      <c r="CIH75" s="180"/>
      <c r="CII75" s="180"/>
      <c r="CIJ75" s="180"/>
      <c r="CIK75" s="180"/>
      <c r="CIL75" s="180"/>
      <c r="CIM75" s="180"/>
      <c r="CIN75" s="180"/>
      <c r="CIO75" s="180"/>
      <c r="CIP75" s="180"/>
      <c r="CIQ75" s="180"/>
      <c r="CIR75" s="180"/>
      <c r="CIS75" s="180"/>
      <c r="CIT75" s="180"/>
      <c r="CIU75" s="180"/>
      <c r="CIV75" s="180"/>
      <c r="CIW75" s="180"/>
      <c r="CIX75" s="180"/>
      <c r="CIY75" s="180"/>
      <c r="CIZ75" s="180"/>
      <c r="CJA75" s="180"/>
      <c r="CJB75" s="180"/>
      <c r="CJC75" s="180"/>
      <c r="CJD75" s="180"/>
      <c r="CJE75" s="180"/>
      <c r="CJF75" s="180"/>
      <c r="CJG75" s="180"/>
      <c r="CJH75" s="180"/>
      <c r="CJI75" s="180"/>
      <c r="CJJ75" s="180"/>
      <c r="CJK75" s="180"/>
      <c r="CJL75" s="180"/>
      <c r="CJM75" s="180"/>
      <c r="CJN75" s="180"/>
      <c r="CJO75" s="180"/>
      <c r="CJP75" s="180"/>
      <c r="CJQ75" s="180"/>
      <c r="CJR75" s="180"/>
      <c r="CJS75" s="180"/>
      <c r="CJT75" s="180"/>
      <c r="CJU75" s="180"/>
      <c r="CJV75" s="180"/>
      <c r="CJW75" s="180"/>
      <c r="CJX75" s="180"/>
      <c r="CJY75" s="180"/>
      <c r="CJZ75" s="180"/>
      <c r="CKA75" s="180"/>
      <c r="CKB75" s="180"/>
      <c r="CKC75" s="180"/>
      <c r="CKD75" s="180"/>
      <c r="CKE75" s="180"/>
      <c r="CKF75" s="180"/>
      <c r="CKG75" s="180"/>
      <c r="CKH75" s="180"/>
      <c r="CKI75" s="180"/>
      <c r="CKJ75" s="180"/>
      <c r="CKK75" s="180"/>
      <c r="CKL75" s="180"/>
      <c r="CKM75" s="180"/>
      <c r="CKN75" s="180"/>
      <c r="CKO75" s="180"/>
      <c r="CKP75" s="180"/>
      <c r="CKQ75" s="180"/>
      <c r="CKR75" s="180"/>
      <c r="CKS75" s="180"/>
      <c r="CKT75" s="180"/>
      <c r="CKU75" s="180"/>
      <c r="CKV75" s="180"/>
      <c r="CKW75" s="180"/>
      <c r="CKX75" s="180"/>
      <c r="CKY75" s="180"/>
      <c r="CKZ75" s="180"/>
      <c r="CLA75" s="180"/>
      <c r="CLB75" s="180"/>
      <c r="CLC75" s="180"/>
      <c r="CLD75" s="180"/>
      <c r="CLE75" s="180"/>
      <c r="CLF75" s="180"/>
      <c r="CLG75" s="180"/>
      <c r="CLH75" s="180"/>
      <c r="CLI75" s="180"/>
      <c r="CLJ75" s="180"/>
      <c r="CLK75" s="180"/>
      <c r="CLL75" s="180"/>
      <c r="CLM75" s="180"/>
      <c r="CLN75" s="180"/>
      <c r="CLO75" s="180"/>
      <c r="CLP75" s="180"/>
      <c r="CLQ75" s="180"/>
      <c r="CLR75" s="180"/>
      <c r="CLS75" s="180"/>
      <c r="CLT75" s="180"/>
      <c r="CLU75" s="180"/>
      <c r="CLV75" s="180"/>
      <c r="CLW75" s="180"/>
      <c r="CLX75" s="180"/>
      <c r="CLY75" s="180"/>
      <c r="CLZ75" s="180"/>
      <c r="CMA75" s="180"/>
      <c r="CMB75" s="180"/>
      <c r="CMC75" s="180"/>
      <c r="CMD75" s="180"/>
      <c r="CME75" s="180"/>
      <c r="CMF75" s="180"/>
      <c r="CMG75" s="180"/>
      <c r="CMH75" s="180"/>
      <c r="CMI75" s="180"/>
      <c r="CMJ75" s="180"/>
      <c r="CMK75" s="180"/>
      <c r="CML75" s="180"/>
      <c r="CMM75" s="180"/>
      <c r="CMN75" s="180"/>
      <c r="CMO75" s="180"/>
      <c r="CMP75" s="180"/>
      <c r="CMQ75" s="180"/>
      <c r="CMR75" s="180"/>
      <c r="CMS75" s="180"/>
      <c r="CMT75" s="180"/>
      <c r="CMU75" s="180"/>
      <c r="CMV75" s="180"/>
      <c r="CMW75" s="180"/>
      <c r="CMX75" s="180"/>
      <c r="CMY75" s="180"/>
      <c r="CMZ75" s="180"/>
      <c r="CNA75" s="180"/>
      <c r="CNB75" s="180"/>
      <c r="CNC75" s="180"/>
      <c r="CND75" s="180"/>
      <c r="CNE75" s="180"/>
      <c r="CNF75" s="180"/>
      <c r="CNG75" s="180"/>
      <c r="CNH75" s="180"/>
      <c r="CNI75" s="180"/>
      <c r="CNJ75" s="180"/>
      <c r="CNK75" s="180"/>
      <c r="CNL75" s="180"/>
      <c r="CNM75" s="180"/>
      <c r="CNN75" s="180"/>
      <c r="CNO75" s="180"/>
      <c r="CNP75" s="180"/>
      <c r="CNQ75" s="180"/>
      <c r="CNR75" s="180"/>
      <c r="CNS75" s="180"/>
      <c r="CNT75" s="180"/>
      <c r="CNU75" s="180"/>
      <c r="CNV75" s="180"/>
      <c r="CNW75" s="180"/>
      <c r="CNX75" s="180"/>
      <c r="CNY75" s="180"/>
      <c r="CNZ75" s="180"/>
      <c r="COA75" s="180"/>
      <c r="COB75" s="180"/>
      <c r="COC75" s="180"/>
      <c r="COD75" s="180"/>
      <c r="COE75" s="180"/>
      <c r="COF75" s="180"/>
      <c r="COG75" s="180"/>
      <c r="COH75" s="180"/>
      <c r="COI75" s="180"/>
      <c r="COJ75" s="180"/>
      <c r="COK75" s="180"/>
      <c r="COL75" s="180"/>
      <c r="COM75" s="180"/>
      <c r="CON75" s="180"/>
      <c r="COO75" s="180"/>
      <c r="COP75" s="180"/>
      <c r="COQ75" s="180"/>
      <c r="COR75" s="180"/>
      <c r="COS75" s="180"/>
      <c r="COT75" s="180"/>
      <c r="COU75" s="180"/>
      <c r="COV75" s="180"/>
      <c r="COW75" s="180"/>
      <c r="COX75" s="180"/>
      <c r="COY75" s="180"/>
      <c r="COZ75" s="180"/>
      <c r="CPA75" s="180"/>
      <c r="CPB75" s="180"/>
      <c r="CPC75" s="180"/>
      <c r="CPD75" s="180"/>
      <c r="CPE75" s="180"/>
      <c r="CPF75" s="180"/>
      <c r="CPG75" s="180"/>
      <c r="CPH75" s="180"/>
      <c r="CPI75" s="180"/>
      <c r="CPJ75" s="180"/>
      <c r="CPK75" s="180"/>
      <c r="CPL75" s="180"/>
      <c r="CPM75" s="180"/>
      <c r="CPN75" s="180"/>
      <c r="CPO75" s="180"/>
      <c r="CPP75" s="180"/>
      <c r="CPQ75" s="180"/>
      <c r="CPR75" s="180"/>
      <c r="CPS75" s="180"/>
      <c r="CPT75" s="180"/>
      <c r="CPU75" s="180"/>
      <c r="CPV75" s="180"/>
      <c r="CPW75" s="180"/>
      <c r="CPX75" s="180"/>
      <c r="CPY75" s="180"/>
      <c r="CPZ75" s="180"/>
      <c r="CQA75" s="180"/>
      <c r="CQB75" s="180"/>
      <c r="CQC75" s="180"/>
      <c r="CQD75" s="180"/>
      <c r="CQE75" s="180"/>
      <c r="CQF75" s="180"/>
      <c r="CQG75" s="180"/>
      <c r="CQH75" s="180"/>
      <c r="CQI75" s="180"/>
      <c r="CQJ75" s="180"/>
      <c r="CQK75" s="180"/>
      <c r="CQL75" s="180"/>
      <c r="CQM75" s="180"/>
      <c r="CQN75" s="180"/>
      <c r="CQO75" s="180"/>
      <c r="CQP75" s="180"/>
      <c r="CQQ75" s="180"/>
      <c r="CQR75" s="180"/>
      <c r="CQS75" s="180"/>
      <c r="CQT75" s="180"/>
      <c r="CQU75" s="180"/>
      <c r="CQV75" s="180"/>
      <c r="CQW75" s="180"/>
      <c r="CQX75" s="180"/>
      <c r="CQY75" s="180"/>
      <c r="CQZ75" s="180"/>
      <c r="CRA75" s="180"/>
      <c r="CRB75" s="180"/>
      <c r="CRC75" s="180"/>
      <c r="CRD75" s="180"/>
      <c r="CRE75" s="180"/>
      <c r="CRF75" s="180"/>
      <c r="CRG75" s="180"/>
      <c r="CRH75" s="180"/>
      <c r="CRI75" s="180"/>
      <c r="CRJ75" s="180"/>
      <c r="CRK75" s="180"/>
      <c r="CRL75" s="180"/>
      <c r="CRM75" s="180"/>
      <c r="CRN75" s="180"/>
      <c r="CRO75" s="180"/>
      <c r="CRP75" s="180"/>
      <c r="CRQ75" s="180"/>
      <c r="CRR75" s="180"/>
      <c r="CRS75" s="180"/>
      <c r="CRT75" s="180"/>
      <c r="CRU75" s="180"/>
      <c r="CRV75" s="180"/>
      <c r="CRW75" s="180"/>
      <c r="CRX75" s="180"/>
      <c r="CRY75" s="180"/>
      <c r="CRZ75" s="180"/>
      <c r="CSA75" s="180"/>
      <c r="CSB75" s="180"/>
      <c r="CSC75" s="180"/>
      <c r="CSD75" s="180"/>
      <c r="CSE75" s="180"/>
      <c r="CSF75" s="180"/>
      <c r="CSG75" s="180"/>
      <c r="CSH75" s="180"/>
      <c r="CSI75" s="180"/>
      <c r="CSJ75" s="180"/>
      <c r="CSK75" s="180"/>
      <c r="CSL75" s="180"/>
      <c r="CSM75" s="180"/>
      <c r="CSN75" s="180"/>
      <c r="CSO75" s="180"/>
      <c r="CSP75" s="180"/>
      <c r="CSQ75" s="180"/>
      <c r="CSR75" s="180"/>
      <c r="CSS75" s="180"/>
      <c r="CST75" s="180"/>
      <c r="CSU75" s="180"/>
      <c r="CSV75" s="180"/>
      <c r="CSW75" s="180"/>
      <c r="CSX75" s="180"/>
      <c r="CSY75" s="180"/>
      <c r="CSZ75" s="180"/>
      <c r="CTA75" s="180"/>
      <c r="CTB75" s="180"/>
      <c r="CTC75" s="180"/>
      <c r="CTD75" s="180"/>
      <c r="CTE75" s="180"/>
      <c r="CTF75" s="180"/>
      <c r="CTG75" s="180"/>
      <c r="CTH75" s="180"/>
      <c r="CTI75" s="180"/>
      <c r="CTJ75" s="180"/>
      <c r="CTK75" s="180"/>
      <c r="CTL75" s="180"/>
      <c r="CTM75" s="180"/>
      <c r="CTN75" s="180"/>
      <c r="CTO75" s="180"/>
      <c r="CTP75" s="180"/>
      <c r="CTQ75" s="180"/>
      <c r="CTR75" s="180"/>
      <c r="CTS75" s="180"/>
      <c r="CTT75" s="180"/>
      <c r="CTU75" s="180"/>
      <c r="CTV75" s="180"/>
      <c r="CTW75" s="180"/>
      <c r="CTX75" s="180"/>
      <c r="CTY75" s="180"/>
      <c r="CTZ75" s="180"/>
      <c r="CUA75" s="180"/>
      <c r="CUB75" s="180"/>
      <c r="CUC75" s="180"/>
      <c r="CUD75" s="180"/>
      <c r="CUE75" s="180"/>
      <c r="CUF75" s="180"/>
      <c r="CUG75" s="180"/>
      <c r="CUH75" s="180"/>
      <c r="CUI75" s="180"/>
      <c r="CUJ75" s="180"/>
      <c r="CUK75" s="180"/>
      <c r="CUL75" s="180"/>
      <c r="CUM75" s="180"/>
      <c r="CUN75" s="180"/>
      <c r="CUO75" s="180"/>
      <c r="CUP75" s="180"/>
      <c r="CUQ75" s="180"/>
      <c r="CUR75" s="180"/>
      <c r="CUS75" s="180"/>
      <c r="CUT75" s="180"/>
      <c r="CUU75" s="180"/>
      <c r="CUV75" s="180"/>
      <c r="CUW75" s="180"/>
      <c r="CUX75" s="180"/>
      <c r="CUY75" s="180"/>
      <c r="CUZ75" s="180"/>
      <c r="CVA75" s="180"/>
      <c r="CVB75" s="180"/>
      <c r="CVC75" s="180"/>
      <c r="CVD75" s="180"/>
      <c r="CVE75" s="180"/>
      <c r="CVF75" s="180"/>
      <c r="CVG75" s="180"/>
      <c r="CVH75" s="180"/>
      <c r="CVI75" s="180"/>
      <c r="CVJ75" s="180"/>
      <c r="CVK75" s="180"/>
      <c r="CVL75" s="180"/>
      <c r="CVM75" s="180"/>
      <c r="CVN75" s="180"/>
      <c r="CVO75" s="180"/>
      <c r="CVP75" s="180"/>
      <c r="CVQ75" s="180"/>
      <c r="CVR75" s="180"/>
      <c r="CVS75" s="180"/>
      <c r="CVT75" s="180"/>
      <c r="CVU75" s="180"/>
      <c r="CVV75" s="180"/>
      <c r="CVW75" s="180"/>
      <c r="CVX75" s="180"/>
      <c r="CVY75" s="180"/>
      <c r="CVZ75" s="180"/>
      <c r="CWA75" s="180"/>
      <c r="CWB75" s="180"/>
      <c r="CWC75" s="180"/>
      <c r="CWD75" s="180"/>
      <c r="CWE75" s="180"/>
      <c r="CWF75" s="180"/>
      <c r="CWG75" s="180"/>
      <c r="CWH75" s="180"/>
      <c r="CWI75" s="180"/>
      <c r="CWJ75" s="180"/>
      <c r="CWK75" s="180"/>
      <c r="CWL75" s="180"/>
      <c r="CWM75" s="180"/>
      <c r="CWN75" s="180"/>
      <c r="CWO75" s="180"/>
      <c r="CWP75" s="180"/>
      <c r="CWQ75" s="180"/>
      <c r="CWR75" s="180"/>
      <c r="CWS75" s="180"/>
      <c r="CWT75" s="180"/>
      <c r="CWU75" s="180"/>
      <c r="CWV75" s="180"/>
      <c r="CWW75" s="180"/>
      <c r="CWX75" s="180"/>
      <c r="CWY75" s="180"/>
      <c r="CWZ75" s="180"/>
      <c r="CXA75" s="180"/>
      <c r="CXB75" s="180"/>
      <c r="CXC75" s="180"/>
      <c r="CXD75" s="180"/>
      <c r="CXE75" s="180"/>
      <c r="CXF75" s="180"/>
      <c r="CXG75" s="180"/>
      <c r="CXH75" s="180"/>
      <c r="CXI75" s="180"/>
      <c r="CXJ75" s="180"/>
      <c r="CXK75" s="180"/>
      <c r="CXL75" s="180"/>
      <c r="CXM75" s="180"/>
      <c r="CXN75" s="180"/>
      <c r="CXO75" s="180"/>
      <c r="CXP75" s="180"/>
      <c r="CXQ75" s="180"/>
      <c r="CXR75" s="180"/>
      <c r="CXS75" s="180"/>
      <c r="CXT75" s="180"/>
      <c r="CXU75" s="180"/>
      <c r="CXV75" s="180"/>
      <c r="CXW75" s="180"/>
      <c r="CXX75" s="180"/>
      <c r="CXY75" s="180"/>
      <c r="CXZ75" s="180"/>
      <c r="CYA75" s="180"/>
      <c r="CYB75" s="180"/>
      <c r="CYC75" s="180"/>
      <c r="CYD75" s="180"/>
      <c r="CYE75" s="180"/>
      <c r="CYF75" s="180"/>
      <c r="CYG75" s="180"/>
      <c r="CYH75" s="180"/>
      <c r="CYI75" s="180"/>
      <c r="CYJ75" s="180"/>
      <c r="CYK75" s="180"/>
      <c r="CYL75" s="180"/>
      <c r="CYM75" s="180"/>
      <c r="CYN75" s="180"/>
      <c r="CYO75" s="180"/>
      <c r="CYP75" s="180"/>
      <c r="CYQ75" s="180"/>
      <c r="CYR75" s="180"/>
      <c r="CYS75" s="180"/>
      <c r="CYT75" s="180"/>
      <c r="CYU75" s="180"/>
      <c r="CYV75" s="180"/>
      <c r="CYW75" s="180"/>
      <c r="CYX75" s="180"/>
      <c r="CYY75" s="180"/>
      <c r="CYZ75" s="180"/>
      <c r="CZA75" s="180"/>
      <c r="CZB75" s="180"/>
      <c r="CZC75" s="180"/>
      <c r="CZD75" s="180"/>
      <c r="CZE75" s="180"/>
      <c r="CZF75" s="180"/>
      <c r="CZG75" s="180"/>
      <c r="CZH75" s="180"/>
      <c r="CZI75" s="180"/>
      <c r="CZJ75" s="180"/>
      <c r="CZK75" s="180"/>
      <c r="CZL75" s="180"/>
      <c r="CZM75" s="180"/>
      <c r="CZN75" s="180"/>
      <c r="CZO75" s="180"/>
      <c r="CZP75" s="180"/>
      <c r="CZQ75" s="180"/>
      <c r="CZR75" s="180"/>
      <c r="CZS75" s="180"/>
      <c r="CZT75" s="180"/>
      <c r="CZU75" s="180"/>
      <c r="CZV75" s="180"/>
      <c r="CZW75" s="180"/>
      <c r="CZX75" s="180"/>
      <c r="CZY75" s="180"/>
      <c r="CZZ75" s="180"/>
      <c r="DAA75" s="180"/>
      <c r="DAB75" s="180"/>
      <c r="DAC75" s="180"/>
      <c r="DAD75" s="180"/>
      <c r="DAE75" s="180"/>
      <c r="DAF75" s="180"/>
      <c r="DAG75" s="180"/>
      <c r="DAH75" s="180"/>
      <c r="DAI75" s="180"/>
      <c r="DAJ75" s="180"/>
      <c r="DAK75" s="180"/>
      <c r="DAL75" s="180"/>
      <c r="DAM75" s="180"/>
      <c r="DAN75" s="180"/>
      <c r="DAO75" s="180"/>
      <c r="DAP75" s="180"/>
      <c r="DAQ75" s="180"/>
      <c r="DAR75" s="180"/>
      <c r="DAS75" s="180"/>
      <c r="DAT75" s="180"/>
      <c r="DAU75" s="180"/>
      <c r="DAV75" s="180"/>
      <c r="DAW75" s="180"/>
      <c r="DAX75" s="180"/>
      <c r="DAY75" s="180"/>
      <c r="DAZ75" s="180"/>
      <c r="DBA75" s="180"/>
      <c r="DBB75" s="180"/>
      <c r="DBC75" s="180"/>
      <c r="DBD75" s="180"/>
      <c r="DBE75" s="180"/>
      <c r="DBF75" s="180"/>
      <c r="DBG75" s="180"/>
      <c r="DBH75" s="180"/>
      <c r="DBI75" s="180"/>
      <c r="DBJ75" s="180"/>
      <c r="DBK75" s="180"/>
      <c r="DBL75" s="180"/>
      <c r="DBM75" s="180"/>
      <c r="DBN75" s="180"/>
      <c r="DBO75" s="180"/>
      <c r="DBP75" s="180"/>
      <c r="DBQ75" s="180"/>
      <c r="DBR75" s="180"/>
      <c r="DBS75" s="180"/>
      <c r="DBT75" s="180"/>
      <c r="DBU75" s="180"/>
      <c r="DBV75" s="180"/>
      <c r="DBW75" s="180"/>
      <c r="DBX75" s="180"/>
      <c r="DBY75" s="180"/>
      <c r="DBZ75" s="180"/>
      <c r="DCA75" s="180"/>
      <c r="DCB75" s="180"/>
      <c r="DCC75" s="180"/>
      <c r="DCD75" s="180"/>
      <c r="DCE75" s="180"/>
      <c r="DCF75" s="180"/>
      <c r="DCG75" s="180"/>
      <c r="DCH75" s="180"/>
      <c r="DCI75" s="180"/>
      <c r="DCJ75" s="180"/>
      <c r="DCK75" s="180"/>
      <c r="DCL75" s="180"/>
      <c r="DCM75" s="180"/>
      <c r="DCN75" s="180"/>
      <c r="DCO75" s="180"/>
      <c r="DCP75" s="180"/>
      <c r="DCQ75" s="180"/>
      <c r="DCR75" s="180"/>
      <c r="DCS75" s="180"/>
      <c r="DCT75" s="180"/>
      <c r="DCU75" s="180"/>
      <c r="DCV75" s="180"/>
      <c r="DCW75" s="180"/>
      <c r="DCX75" s="180"/>
      <c r="DCY75" s="180"/>
      <c r="DCZ75" s="180"/>
      <c r="DDA75" s="180"/>
      <c r="DDB75" s="180"/>
      <c r="DDC75" s="180"/>
      <c r="DDD75" s="180"/>
      <c r="DDE75" s="180"/>
      <c r="DDF75" s="180"/>
      <c r="DDG75" s="180"/>
      <c r="DDH75" s="180"/>
      <c r="DDI75" s="180"/>
      <c r="DDJ75" s="180"/>
      <c r="DDK75" s="180"/>
      <c r="DDL75" s="180"/>
      <c r="DDM75" s="180"/>
      <c r="DDN75" s="180"/>
      <c r="DDO75" s="180"/>
      <c r="DDP75" s="180"/>
      <c r="DDQ75" s="180"/>
      <c r="DDR75" s="180"/>
      <c r="DDS75" s="180"/>
      <c r="DDT75" s="180"/>
      <c r="DDU75" s="180"/>
      <c r="DDV75" s="180"/>
      <c r="DDW75" s="180"/>
      <c r="DDX75" s="180"/>
      <c r="DDY75" s="180"/>
      <c r="DDZ75" s="180"/>
      <c r="DEA75" s="180"/>
      <c r="DEB75" s="180"/>
      <c r="DEC75" s="180"/>
      <c r="DED75" s="180"/>
      <c r="DEE75" s="180"/>
      <c r="DEF75" s="180"/>
      <c r="DEG75" s="180"/>
      <c r="DEH75" s="180"/>
      <c r="DEI75" s="180"/>
      <c r="DEJ75" s="180"/>
      <c r="DEK75" s="180"/>
      <c r="DEL75" s="180"/>
      <c r="DEM75" s="180"/>
      <c r="DEN75" s="180"/>
      <c r="DEO75" s="180"/>
      <c r="DEP75" s="180"/>
      <c r="DEQ75" s="180"/>
      <c r="DER75" s="180"/>
      <c r="DES75" s="180"/>
      <c r="DET75" s="180"/>
      <c r="DEU75" s="180"/>
      <c r="DEV75" s="180"/>
      <c r="DEW75" s="180"/>
      <c r="DEX75" s="180"/>
      <c r="DEY75" s="180"/>
      <c r="DEZ75" s="180"/>
      <c r="DFA75" s="180"/>
      <c r="DFB75" s="180"/>
      <c r="DFC75" s="180"/>
      <c r="DFD75" s="180"/>
      <c r="DFE75" s="180"/>
      <c r="DFF75" s="180"/>
      <c r="DFG75" s="180"/>
      <c r="DFH75" s="180"/>
      <c r="DFI75" s="180"/>
      <c r="DFJ75" s="180"/>
      <c r="DFK75" s="180"/>
      <c r="DFL75" s="180"/>
      <c r="DFM75" s="180"/>
      <c r="DFN75" s="180"/>
      <c r="DFO75" s="180"/>
      <c r="DFP75" s="180"/>
      <c r="DFQ75" s="180"/>
      <c r="DFR75" s="180"/>
      <c r="DFS75" s="180"/>
      <c r="DFT75" s="180"/>
      <c r="DFU75" s="180"/>
      <c r="DFV75" s="180"/>
      <c r="DFW75" s="180"/>
      <c r="DFX75" s="180"/>
      <c r="DFY75" s="180"/>
      <c r="DFZ75" s="180"/>
      <c r="DGA75" s="180"/>
      <c r="DGB75" s="180"/>
      <c r="DGC75" s="180"/>
      <c r="DGD75" s="180"/>
      <c r="DGE75" s="180"/>
      <c r="DGF75" s="180"/>
      <c r="DGG75" s="180"/>
      <c r="DGH75" s="180"/>
      <c r="DGI75" s="180"/>
      <c r="DGJ75" s="180"/>
      <c r="DGK75" s="180"/>
      <c r="DGL75" s="180"/>
      <c r="DGM75" s="180"/>
      <c r="DGN75" s="180"/>
      <c r="DGO75" s="180"/>
      <c r="DGP75" s="180"/>
      <c r="DGQ75" s="180"/>
      <c r="DGR75" s="180"/>
      <c r="DGS75" s="180"/>
      <c r="DGT75" s="180"/>
      <c r="DGU75" s="180"/>
      <c r="DGV75" s="180"/>
      <c r="DGW75" s="180"/>
      <c r="DGX75" s="180"/>
      <c r="DGY75" s="180"/>
      <c r="DGZ75" s="180"/>
      <c r="DHA75" s="180"/>
      <c r="DHB75" s="180"/>
      <c r="DHC75" s="180"/>
      <c r="DHD75" s="180"/>
      <c r="DHE75" s="180"/>
      <c r="DHF75" s="180"/>
      <c r="DHG75" s="180"/>
      <c r="DHH75" s="180"/>
      <c r="DHI75" s="180"/>
      <c r="DHJ75" s="180"/>
      <c r="DHK75" s="180"/>
      <c r="DHL75" s="180"/>
      <c r="DHM75" s="180"/>
      <c r="DHN75" s="180"/>
      <c r="DHO75" s="180"/>
      <c r="DHP75" s="180"/>
      <c r="DHQ75" s="180"/>
      <c r="DHR75" s="180"/>
      <c r="DHS75" s="180"/>
      <c r="DHT75" s="180"/>
      <c r="DHU75" s="180"/>
      <c r="DHV75" s="180"/>
      <c r="DHW75" s="180"/>
      <c r="DHX75" s="180"/>
      <c r="DHY75" s="180"/>
      <c r="DHZ75" s="180"/>
      <c r="DIA75" s="180"/>
      <c r="DIB75" s="180"/>
      <c r="DIC75" s="180"/>
      <c r="DID75" s="180"/>
      <c r="DIE75" s="180"/>
      <c r="DIF75" s="180"/>
      <c r="DIG75" s="180"/>
      <c r="DIH75" s="180"/>
      <c r="DII75" s="180"/>
      <c r="DIJ75" s="180"/>
      <c r="DIK75" s="180"/>
      <c r="DIL75" s="180"/>
      <c r="DIM75" s="180"/>
      <c r="DIN75" s="180"/>
      <c r="DIO75" s="180"/>
      <c r="DIP75" s="180"/>
      <c r="DIQ75" s="180"/>
      <c r="DIR75" s="180"/>
      <c r="DIS75" s="180"/>
      <c r="DIT75" s="180"/>
      <c r="DIU75" s="180"/>
      <c r="DIV75" s="180"/>
      <c r="DIW75" s="180"/>
      <c r="DIX75" s="180"/>
      <c r="DIY75" s="180"/>
      <c r="DIZ75" s="180"/>
      <c r="DJA75" s="180"/>
      <c r="DJB75" s="180"/>
      <c r="DJC75" s="180"/>
      <c r="DJD75" s="180"/>
      <c r="DJE75" s="180"/>
      <c r="DJF75" s="180"/>
      <c r="DJG75" s="180"/>
      <c r="DJH75" s="180"/>
      <c r="DJI75" s="180"/>
      <c r="DJJ75" s="180"/>
      <c r="DJK75" s="180"/>
      <c r="DJL75" s="180"/>
      <c r="DJM75" s="180"/>
      <c r="DJN75" s="180"/>
      <c r="DJO75" s="180"/>
      <c r="DJP75" s="180"/>
      <c r="DJQ75" s="180"/>
      <c r="DJR75" s="180"/>
      <c r="DJS75" s="180"/>
      <c r="DJT75" s="180"/>
      <c r="DJU75" s="180"/>
      <c r="DJV75" s="180"/>
      <c r="DJW75" s="180"/>
      <c r="DJX75" s="180"/>
      <c r="DJY75" s="180"/>
      <c r="DJZ75" s="180"/>
      <c r="DKA75" s="180"/>
      <c r="DKB75" s="180"/>
      <c r="DKC75" s="180"/>
      <c r="DKD75" s="180"/>
      <c r="DKE75" s="180"/>
      <c r="DKF75" s="180"/>
      <c r="DKG75" s="180"/>
      <c r="DKH75" s="180"/>
      <c r="DKI75" s="180"/>
      <c r="DKJ75" s="180"/>
      <c r="DKK75" s="180"/>
      <c r="DKL75" s="180"/>
      <c r="DKM75" s="180"/>
      <c r="DKN75" s="180"/>
      <c r="DKO75" s="180"/>
      <c r="DKP75" s="180"/>
      <c r="DKQ75" s="180"/>
      <c r="DKR75" s="180"/>
      <c r="DKS75" s="180"/>
      <c r="DKT75" s="180"/>
      <c r="DKU75" s="180"/>
      <c r="DKV75" s="180"/>
      <c r="DKW75" s="180"/>
      <c r="DKX75" s="180"/>
      <c r="DKY75" s="180"/>
      <c r="DKZ75" s="180"/>
      <c r="DLA75" s="180"/>
      <c r="DLB75" s="180"/>
      <c r="DLC75" s="180"/>
      <c r="DLD75" s="180"/>
      <c r="DLE75" s="180"/>
      <c r="DLF75" s="180"/>
      <c r="DLG75" s="180"/>
      <c r="DLH75" s="180"/>
      <c r="DLI75" s="180"/>
      <c r="DLJ75" s="180"/>
      <c r="DLK75" s="180"/>
      <c r="DLL75" s="180"/>
      <c r="DLM75" s="180"/>
      <c r="DLN75" s="180"/>
      <c r="DLO75" s="180"/>
      <c r="DLP75" s="180"/>
      <c r="DLQ75" s="180"/>
      <c r="DLR75" s="180"/>
      <c r="DLS75" s="180"/>
      <c r="DLT75" s="180"/>
      <c r="DLU75" s="180"/>
      <c r="DLV75" s="180"/>
      <c r="DLW75" s="180"/>
      <c r="DLX75" s="180"/>
      <c r="DLY75" s="180"/>
      <c r="DLZ75" s="180"/>
      <c r="DMA75" s="180"/>
      <c r="DMB75" s="180"/>
      <c r="DMC75" s="180"/>
      <c r="DMD75" s="180"/>
      <c r="DME75" s="180"/>
      <c r="DMF75" s="180"/>
      <c r="DMG75" s="180"/>
      <c r="DMH75" s="180"/>
      <c r="DMI75" s="180"/>
      <c r="DMJ75" s="180"/>
      <c r="DMK75" s="180"/>
      <c r="DML75" s="180"/>
      <c r="DMM75" s="180"/>
      <c r="DMN75" s="180"/>
      <c r="DMO75" s="180"/>
      <c r="DMP75" s="180"/>
      <c r="DMQ75" s="180"/>
      <c r="DMR75" s="180"/>
      <c r="DMS75" s="180"/>
      <c r="DMT75" s="180"/>
      <c r="DMU75" s="180"/>
      <c r="DMV75" s="180"/>
      <c r="DMW75" s="180"/>
      <c r="DMX75" s="180"/>
      <c r="DMY75" s="180"/>
      <c r="DMZ75" s="180"/>
      <c r="DNA75" s="180"/>
      <c r="DNB75" s="180"/>
      <c r="DNC75" s="180"/>
      <c r="DND75" s="180"/>
      <c r="DNE75" s="180"/>
      <c r="DNF75" s="180"/>
      <c r="DNG75" s="180"/>
      <c r="DNH75" s="180"/>
      <c r="DNI75" s="180"/>
      <c r="DNJ75" s="180"/>
      <c r="DNK75" s="180"/>
      <c r="DNL75" s="180"/>
      <c r="DNM75" s="180"/>
      <c r="DNN75" s="180"/>
      <c r="DNO75" s="180"/>
      <c r="DNP75" s="180"/>
      <c r="DNQ75" s="180"/>
      <c r="DNR75" s="180"/>
      <c r="DNS75" s="180"/>
      <c r="DNT75" s="180"/>
      <c r="DNU75" s="180"/>
      <c r="DNV75" s="180"/>
      <c r="DNW75" s="180"/>
      <c r="DNX75" s="180"/>
      <c r="DNY75" s="180"/>
      <c r="DNZ75" s="180"/>
      <c r="DOA75" s="180"/>
      <c r="DOB75" s="180"/>
      <c r="DOC75" s="180"/>
      <c r="DOD75" s="180"/>
      <c r="DOE75" s="180"/>
      <c r="DOF75" s="180"/>
      <c r="DOG75" s="180"/>
      <c r="DOH75" s="180"/>
      <c r="DOI75" s="180"/>
      <c r="DOJ75" s="180"/>
      <c r="DOK75" s="180"/>
      <c r="DOL75" s="180"/>
      <c r="DOM75" s="180"/>
      <c r="DON75" s="180"/>
      <c r="DOO75" s="180"/>
      <c r="DOP75" s="180"/>
      <c r="DOQ75" s="180"/>
      <c r="DOR75" s="180"/>
      <c r="DOS75" s="180"/>
      <c r="DOT75" s="180"/>
      <c r="DOU75" s="180"/>
      <c r="DOV75" s="180"/>
      <c r="DOW75" s="180"/>
      <c r="DOX75" s="180"/>
      <c r="DOY75" s="180"/>
      <c r="DOZ75" s="180"/>
      <c r="DPA75" s="180"/>
      <c r="DPB75" s="180"/>
      <c r="DPC75" s="180"/>
      <c r="DPD75" s="180"/>
      <c r="DPE75" s="180"/>
      <c r="DPF75" s="180"/>
      <c r="DPG75" s="180"/>
      <c r="DPH75" s="180"/>
      <c r="DPI75" s="180"/>
      <c r="DPJ75" s="180"/>
      <c r="DPK75" s="180"/>
      <c r="DPL75" s="180"/>
      <c r="DPM75" s="180"/>
      <c r="DPN75" s="180"/>
      <c r="DPO75" s="180"/>
      <c r="DPP75" s="180"/>
      <c r="DPQ75" s="180"/>
      <c r="DPR75" s="180"/>
      <c r="DPS75" s="180"/>
      <c r="DPT75" s="180"/>
      <c r="DPU75" s="180"/>
      <c r="DPV75" s="180"/>
      <c r="DPW75" s="180"/>
      <c r="DPX75" s="180"/>
      <c r="DPY75" s="180"/>
      <c r="DPZ75" s="180"/>
      <c r="DQA75" s="180"/>
      <c r="DQB75" s="180"/>
      <c r="DQC75" s="180"/>
      <c r="DQD75" s="180"/>
      <c r="DQE75" s="180"/>
      <c r="DQF75" s="180"/>
      <c r="DQG75" s="180"/>
      <c r="DQH75" s="180"/>
      <c r="DQI75" s="180"/>
      <c r="DQJ75" s="180"/>
      <c r="DQK75" s="180"/>
      <c r="DQL75" s="180"/>
      <c r="DQM75" s="180"/>
      <c r="DQN75" s="180"/>
      <c r="DQO75" s="180"/>
      <c r="DQP75" s="180"/>
      <c r="DQQ75" s="180"/>
      <c r="DQR75" s="180"/>
      <c r="DQS75" s="180"/>
      <c r="DQT75" s="180"/>
      <c r="DQU75" s="180"/>
      <c r="DQV75" s="180"/>
      <c r="DQW75" s="180"/>
      <c r="DQX75" s="180"/>
      <c r="DQY75" s="180"/>
      <c r="DQZ75" s="180"/>
      <c r="DRA75" s="180"/>
      <c r="DRB75" s="180"/>
      <c r="DRC75" s="180"/>
      <c r="DRD75" s="180"/>
      <c r="DRE75" s="180"/>
      <c r="DRF75" s="180"/>
      <c r="DRG75" s="180"/>
      <c r="DRH75" s="180"/>
      <c r="DRI75" s="180"/>
      <c r="DRJ75" s="180"/>
      <c r="DRK75" s="180"/>
      <c r="DRL75" s="180"/>
      <c r="DRM75" s="180"/>
      <c r="DRN75" s="180"/>
      <c r="DRO75" s="180"/>
      <c r="DRP75" s="180"/>
      <c r="DRQ75" s="180"/>
      <c r="DRR75" s="180"/>
      <c r="DRS75" s="180"/>
      <c r="DRT75" s="180"/>
      <c r="DRU75" s="180"/>
      <c r="DRV75" s="180"/>
      <c r="DRW75" s="180"/>
      <c r="DRX75" s="180"/>
      <c r="DRY75" s="180"/>
      <c r="DRZ75" s="180"/>
      <c r="DSA75" s="180"/>
      <c r="DSB75" s="180"/>
      <c r="DSC75" s="180"/>
      <c r="DSD75" s="180"/>
      <c r="DSE75" s="180"/>
      <c r="DSF75" s="180"/>
      <c r="DSG75" s="180"/>
      <c r="DSH75" s="180"/>
      <c r="DSI75" s="180"/>
      <c r="DSJ75" s="180"/>
      <c r="DSK75" s="180"/>
      <c r="DSL75" s="180"/>
      <c r="DSM75" s="180"/>
      <c r="DSN75" s="180"/>
      <c r="DSO75" s="180"/>
      <c r="DSP75" s="180"/>
      <c r="DSQ75" s="180"/>
      <c r="DSR75" s="180"/>
      <c r="DSS75" s="180"/>
      <c r="DST75" s="180"/>
      <c r="DSU75" s="180"/>
      <c r="DSV75" s="180"/>
      <c r="DSW75" s="180"/>
      <c r="DSX75" s="180"/>
      <c r="DSY75" s="180"/>
      <c r="DSZ75" s="180"/>
      <c r="DTA75" s="180"/>
      <c r="DTB75" s="180"/>
      <c r="DTC75" s="180"/>
      <c r="DTD75" s="180"/>
      <c r="DTE75" s="180"/>
      <c r="DTF75" s="180"/>
      <c r="DTG75" s="180"/>
      <c r="DTH75" s="180"/>
      <c r="DTI75" s="180"/>
      <c r="DTJ75" s="180"/>
      <c r="DTK75" s="180"/>
      <c r="DTL75" s="180"/>
      <c r="DTM75" s="180"/>
      <c r="DTN75" s="180"/>
      <c r="DTO75" s="180"/>
      <c r="DTP75" s="180"/>
      <c r="DTQ75" s="180"/>
      <c r="DTR75" s="180"/>
      <c r="DTS75" s="180"/>
      <c r="DTT75" s="180"/>
      <c r="DTU75" s="180"/>
      <c r="DTV75" s="180"/>
      <c r="DTW75" s="180"/>
      <c r="DTX75" s="180"/>
      <c r="DTY75" s="180"/>
      <c r="DTZ75" s="180"/>
      <c r="DUA75" s="180"/>
      <c r="DUB75" s="180"/>
      <c r="DUC75" s="180"/>
      <c r="DUD75" s="180"/>
      <c r="DUE75" s="180"/>
      <c r="DUF75" s="180"/>
      <c r="DUG75" s="180"/>
      <c r="DUH75" s="180"/>
      <c r="DUI75" s="180"/>
      <c r="DUJ75" s="180"/>
      <c r="DUK75" s="180"/>
      <c r="DUL75" s="180"/>
      <c r="DUM75" s="180"/>
      <c r="DUN75" s="180"/>
      <c r="DUO75" s="180"/>
      <c r="DUP75" s="180"/>
      <c r="DUQ75" s="180"/>
      <c r="DUR75" s="180"/>
      <c r="DUS75" s="180"/>
      <c r="DUT75" s="180"/>
      <c r="DUU75" s="180"/>
      <c r="DUV75" s="180"/>
      <c r="DUW75" s="180"/>
      <c r="DUX75" s="180"/>
      <c r="DUY75" s="180"/>
      <c r="DUZ75" s="180"/>
      <c r="DVA75" s="180"/>
      <c r="DVB75" s="180"/>
      <c r="DVC75" s="180"/>
      <c r="DVD75" s="180"/>
      <c r="DVE75" s="180"/>
      <c r="DVF75" s="180"/>
      <c r="DVG75" s="180"/>
      <c r="DVH75" s="180"/>
      <c r="DVI75" s="180"/>
      <c r="DVJ75" s="180"/>
      <c r="DVK75" s="180"/>
      <c r="DVL75" s="180"/>
      <c r="DVM75" s="180"/>
      <c r="DVN75" s="180"/>
      <c r="DVO75" s="180"/>
      <c r="DVP75" s="180"/>
      <c r="DVQ75" s="180"/>
      <c r="DVR75" s="180"/>
      <c r="DVS75" s="180"/>
      <c r="DVT75" s="180"/>
      <c r="DVU75" s="180"/>
      <c r="DVV75" s="180"/>
      <c r="DVW75" s="180"/>
      <c r="DVX75" s="180"/>
      <c r="DVY75" s="180"/>
      <c r="DVZ75" s="180"/>
      <c r="DWA75" s="180"/>
      <c r="DWB75" s="180"/>
      <c r="DWC75" s="180"/>
      <c r="DWD75" s="180"/>
      <c r="DWE75" s="180"/>
      <c r="DWF75" s="180"/>
      <c r="DWG75" s="180"/>
      <c r="DWH75" s="180"/>
      <c r="DWI75" s="180"/>
      <c r="DWJ75" s="180"/>
      <c r="DWK75" s="180"/>
      <c r="DWL75" s="180"/>
      <c r="DWM75" s="180"/>
      <c r="DWN75" s="180"/>
      <c r="DWO75" s="180"/>
      <c r="DWP75" s="180"/>
      <c r="DWQ75" s="180"/>
      <c r="DWR75" s="180"/>
      <c r="DWS75" s="180"/>
      <c r="DWT75" s="180"/>
      <c r="DWU75" s="180"/>
      <c r="DWV75" s="180"/>
      <c r="DWW75" s="180"/>
      <c r="DWX75" s="180"/>
      <c r="DWY75" s="180"/>
      <c r="DWZ75" s="180"/>
      <c r="DXA75" s="180"/>
      <c r="DXB75" s="180"/>
      <c r="DXC75" s="180"/>
      <c r="DXD75" s="180"/>
      <c r="DXE75" s="180"/>
      <c r="DXF75" s="180"/>
      <c r="DXG75" s="180"/>
      <c r="DXH75" s="180"/>
      <c r="DXI75" s="180"/>
      <c r="DXJ75" s="180"/>
      <c r="DXK75" s="180"/>
      <c r="DXL75" s="180"/>
      <c r="DXM75" s="180"/>
      <c r="DXN75" s="180"/>
      <c r="DXO75" s="180"/>
      <c r="DXP75" s="180"/>
      <c r="DXQ75" s="180"/>
      <c r="DXR75" s="180"/>
      <c r="DXS75" s="180"/>
      <c r="DXT75" s="180"/>
      <c r="DXU75" s="180"/>
      <c r="DXV75" s="180"/>
      <c r="DXW75" s="180"/>
      <c r="DXX75" s="180"/>
      <c r="DXY75" s="180"/>
      <c r="DXZ75" s="180"/>
      <c r="DYA75" s="180"/>
      <c r="DYB75" s="180"/>
      <c r="DYC75" s="180"/>
      <c r="DYD75" s="180"/>
      <c r="DYE75" s="180"/>
      <c r="DYF75" s="180"/>
      <c r="DYG75" s="180"/>
      <c r="DYH75" s="180"/>
      <c r="DYI75" s="180"/>
      <c r="DYJ75" s="180"/>
      <c r="DYK75" s="180"/>
      <c r="DYL75" s="180"/>
      <c r="DYM75" s="180"/>
      <c r="DYN75" s="180"/>
      <c r="DYO75" s="180"/>
      <c r="DYP75" s="180"/>
      <c r="DYQ75" s="180"/>
      <c r="DYR75" s="180"/>
      <c r="DYS75" s="180"/>
      <c r="DYT75" s="180"/>
      <c r="DYU75" s="180"/>
      <c r="DYV75" s="180"/>
      <c r="DYW75" s="180"/>
      <c r="DYX75" s="180"/>
      <c r="DYY75" s="180"/>
      <c r="DYZ75" s="180"/>
      <c r="DZA75" s="180"/>
      <c r="DZB75" s="180"/>
      <c r="DZC75" s="180"/>
      <c r="DZD75" s="180"/>
      <c r="DZE75" s="180"/>
      <c r="DZF75" s="180"/>
      <c r="DZG75" s="180"/>
      <c r="DZH75" s="180"/>
      <c r="DZI75" s="180"/>
      <c r="DZJ75" s="180"/>
      <c r="DZK75" s="180"/>
      <c r="DZL75" s="180"/>
      <c r="DZM75" s="180"/>
      <c r="DZN75" s="180"/>
      <c r="DZO75" s="180"/>
      <c r="DZP75" s="180"/>
      <c r="DZQ75" s="180"/>
      <c r="DZR75" s="180"/>
      <c r="DZS75" s="180"/>
      <c r="DZT75" s="180"/>
      <c r="DZU75" s="180"/>
      <c r="DZV75" s="180"/>
      <c r="DZW75" s="180"/>
      <c r="DZX75" s="180"/>
      <c r="DZY75" s="180"/>
      <c r="DZZ75" s="180"/>
      <c r="EAA75" s="180"/>
      <c r="EAB75" s="180"/>
      <c r="EAC75" s="180"/>
      <c r="EAD75" s="180"/>
      <c r="EAE75" s="180"/>
      <c r="EAF75" s="180"/>
      <c r="EAG75" s="180"/>
      <c r="EAH75" s="180"/>
      <c r="EAI75" s="180"/>
      <c r="EAJ75" s="180"/>
      <c r="EAK75" s="180"/>
      <c r="EAL75" s="180"/>
      <c r="EAM75" s="180"/>
      <c r="EAN75" s="180"/>
      <c r="EAO75" s="180"/>
      <c r="EAP75" s="180"/>
      <c r="EAQ75" s="180"/>
      <c r="EAR75" s="180"/>
      <c r="EAS75" s="180"/>
      <c r="EAT75" s="180"/>
      <c r="EAU75" s="180"/>
      <c r="EAV75" s="180"/>
      <c r="EAW75" s="180"/>
      <c r="EAX75" s="180"/>
      <c r="EAY75" s="180"/>
      <c r="EAZ75" s="180"/>
      <c r="EBA75" s="180"/>
      <c r="EBB75" s="180"/>
      <c r="EBC75" s="180"/>
      <c r="EBD75" s="180"/>
      <c r="EBE75" s="180"/>
      <c r="EBF75" s="180"/>
      <c r="EBG75" s="180"/>
      <c r="EBH75" s="180"/>
      <c r="EBI75" s="180"/>
      <c r="EBJ75" s="180"/>
      <c r="EBK75" s="180"/>
      <c r="EBL75" s="180"/>
      <c r="EBM75" s="180"/>
      <c r="EBN75" s="180"/>
      <c r="EBO75" s="180"/>
      <c r="EBP75" s="180"/>
      <c r="EBQ75" s="180"/>
      <c r="EBR75" s="180"/>
      <c r="EBS75" s="180"/>
      <c r="EBT75" s="180"/>
      <c r="EBU75" s="180"/>
      <c r="EBV75" s="180"/>
      <c r="EBW75" s="180"/>
      <c r="EBX75" s="180"/>
      <c r="EBY75" s="180"/>
      <c r="EBZ75" s="180"/>
      <c r="ECA75" s="180"/>
      <c r="ECB75" s="180"/>
      <c r="ECC75" s="180"/>
      <c r="ECD75" s="180"/>
      <c r="ECE75" s="180"/>
      <c r="ECF75" s="180"/>
      <c r="ECG75" s="180"/>
      <c r="ECH75" s="180"/>
      <c r="ECI75" s="180"/>
      <c r="ECJ75" s="180"/>
      <c r="ECK75" s="180"/>
      <c r="ECL75" s="180"/>
      <c r="ECM75" s="180"/>
      <c r="ECN75" s="180"/>
      <c r="ECO75" s="180"/>
      <c r="ECP75" s="180"/>
      <c r="ECQ75" s="180"/>
      <c r="ECR75" s="180"/>
      <c r="ECS75" s="180"/>
      <c r="ECT75" s="180"/>
      <c r="ECU75" s="180"/>
      <c r="ECV75" s="180"/>
      <c r="ECW75" s="180"/>
      <c r="ECX75" s="180"/>
      <c r="ECY75" s="180"/>
      <c r="ECZ75" s="180"/>
      <c r="EDA75" s="180"/>
      <c r="EDB75" s="180"/>
      <c r="EDC75" s="180"/>
      <c r="EDD75" s="180"/>
      <c r="EDE75" s="180"/>
      <c r="EDF75" s="180"/>
      <c r="EDG75" s="180"/>
      <c r="EDH75" s="180"/>
      <c r="EDI75" s="180"/>
      <c r="EDJ75" s="180"/>
      <c r="EDK75" s="180"/>
      <c r="EDL75" s="180"/>
      <c r="EDM75" s="180"/>
      <c r="EDN75" s="180"/>
      <c r="EDO75" s="180"/>
      <c r="EDP75" s="180"/>
      <c r="EDQ75" s="180"/>
      <c r="EDR75" s="180"/>
      <c r="EDS75" s="180"/>
      <c r="EDT75" s="180"/>
      <c r="EDU75" s="180"/>
      <c r="EDV75" s="180"/>
      <c r="EDW75" s="180"/>
      <c r="EDX75" s="180"/>
      <c r="EDY75" s="180"/>
      <c r="EDZ75" s="180"/>
      <c r="EEA75" s="180"/>
      <c r="EEB75" s="180"/>
      <c r="EEC75" s="180"/>
      <c r="EED75" s="180"/>
      <c r="EEE75" s="180"/>
      <c r="EEF75" s="180"/>
      <c r="EEG75" s="180"/>
      <c r="EEH75" s="180"/>
      <c r="EEI75" s="180"/>
      <c r="EEJ75" s="180"/>
      <c r="EEK75" s="180"/>
      <c r="EEL75" s="180"/>
      <c r="EEM75" s="180"/>
      <c r="EEN75" s="180"/>
      <c r="EEO75" s="180"/>
      <c r="EEP75" s="180"/>
      <c r="EEQ75" s="180"/>
      <c r="EER75" s="180"/>
      <c r="EES75" s="180"/>
      <c r="EET75" s="180"/>
      <c r="EEU75" s="180"/>
      <c r="EEV75" s="180"/>
      <c r="EEW75" s="180"/>
      <c r="EEX75" s="180"/>
      <c r="EEY75" s="180"/>
      <c r="EEZ75" s="180"/>
      <c r="EFA75" s="180"/>
      <c r="EFB75" s="180"/>
      <c r="EFC75" s="180"/>
      <c r="EFD75" s="180"/>
      <c r="EFE75" s="180"/>
      <c r="EFF75" s="180"/>
      <c r="EFG75" s="180"/>
      <c r="EFH75" s="180"/>
      <c r="EFI75" s="180"/>
      <c r="EFJ75" s="180"/>
      <c r="EFK75" s="180"/>
      <c r="EFL75" s="180"/>
      <c r="EFM75" s="180"/>
      <c r="EFN75" s="180"/>
      <c r="EFO75" s="180"/>
      <c r="EFP75" s="180"/>
      <c r="EFQ75" s="180"/>
      <c r="EFR75" s="180"/>
      <c r="EFS75" s="180"/>
      <c r="EFT75" s="180"/>
      <c r="EFU75" s="180"/>
      <c r="EFV75" s="180"/>
      <c r="EFW75" s="180"/>
      <c r="EFX75" s="180"/>
      <c r="EFY75" s="180"/>
      <c r="EFZ75" s="180"/>
      <c r="EGA75" s="180"/>
      <c r="EGB75" s="180"/>
      <c r="EGC75" s="180"/>
      <c r="EGD75" s="180"/>
      <c r="EGE75" s="180"/>
      <c r="EGF75" s="180"/>
      <c r="EGG75" s="180"/>
      <c r="EGH75" s="180"/>
      <c r="EGI75" s="180"/>
      <c r="EGJ75" s="180"/>
      <c r="EGK75" s="180"/>
      <c r="EGL75" s="180"/>
      <c r="EGM75" s="180"/>
      <c r="EGN75" s="180"/>
      <c r="EGO75" s="180"/>
      <c r="EGP75" s="180"/>
      <c r="EGQ75" s="180"/>
      <c r="EGR75" s="180"/>
      <c r="EGS75" s="180"/>
      <c r="EGT75" s="180"/>
      <c r="EGU75" s="180"/>
      <c r="EGV75" s="180"/>
      <c r="EGW75" s="180"/>
      <c r="EGX75" s="180"/>
      <c r="EGY75" s="180"/>
      <c r="EGZ75" s="180"/>
      <c r="EHA75" s="180"/>
      <c r="EHB75" s="180"/>
      <c r="EHC75" s="180"/>
      <c r="EHD75" s="180"/>
      <c r="EHE75" s="180"/>
      <c r="EHF75" s="180"/>
      <c r="EHG75" s="180"/>
      <c r="EHH75" s="180"/>
      <c r="EHI75" s="180"/>
      <c r="EHJ75" s="180"/>
      <c r="EHK75" s="180"/>
      <c r="EHL75" s="180"/>
      <c r="EHM75" s="180"/>
      <c r="EHN75" s="180"/>
      <c r="EHO75" s="180"/>
      <c r="EHP75" s="180"/>
      <c r="EHQ75" s="180"/>
      <c r="EHR75" s="180"/>
      <c r="EHS75" s="180"/>
      <c r="EHT75" s="180"/>
      <c r="EHU75" s="180"/>
      <c r="EHV75" s="180"/>
      <c r="EHW75" s="180"/>
      <c r="EHX75" s="180"/>
      <c r="EHY75" s="180"/>
      <c r="EHZ75" s="180"/>
      <c r="EIA75" s="180"/>
      <c r="EIB75" s="180"/>
      <c r="EIC75" s="180"/>
      <c r="EID75" s="180"/>
      <c r="EIE75" s="180"/>
      <c r="EIF75" s="180"/>
      <c r="EIG75" s="180"/>
      <c r="EIH75" s="180"/>
      <c r="EII75" s="180"/>
      <c r="EIJ75" s="180"/>
      <c r="EIK75" s="180"/>
      <c r="EIL75" s="180"/>
      <c r="EIM75" s="180"/>
      <c r="EIN75" s="180"/>
      <c r="EIO75" s="180"/>
      <c r="EIP75" s="180"/>
      <c r="EIQ75" s="180"/>
      <c r="EIR75" s="180"/>
      <c r="EIS75" s="180"/>
      <c r="EIT75" s="180"/>
      <c r="EIU75" s="180"/>
      <c r="EIV75" s="180"/>
      <c r="EIW75" s="180"/>
      <c r="EIX75" s="180"/>
      <c r="EIY75" s="180"/>
      <c r="EIZ75" s="180"/>
      <c r="EJA75" s="180"/>
      <c r="EJB75" s="180"/>
      <c r="EJC75" s="180"/>
      <c r="EJD75" s="180"/>
      <c r="EJE75" s="180"/>
      <c r="EJF75" s="180"/>
      <c r="EJG75" s="180"/>
      <c r="EJH75" s="180"/>
      <c r="EJI75" s="180"/>
      <c r="EJJ75" s="180"/>
      <c r="EJK75" s="180"/>
      <c r="EJL75" s="180"/>
      <c r="EJM75" s="180"/>
      <c r="EJN75" s="180"/>
      <c r="EJO75" s="180"/>
      <c r="EJP75" s="180"/>
      <c r="EJQ75" s="180"/>
      <c r="EJR75" s="180"/>
      <c r="EJS75" s="180"/>
      <c r="EJT75" s="180"/>
      <c r="EJU75" s="180"/>
      <c r="EJV75" s="180"/>
      <c r="EJW75" s="180"/>
      <c r="EJX75" s="180"/>
      <c r="EJY75" s="180"/>
      <c r="EJZ75" s="180"/>
      <c r="EKA75" s="180"/>
      <c r="EKB75" s="180"/>
      <c r="EKC75" s="180"/>
      <c r="EKD75" s="180"/>
      <c r="EKE75" s="180"/>
      <c r="EKF75" s="180"/>
      <c r="EKG75" s="180"/>
      <c r="EKH75" s="180"/>
      <c r="EKI75" s="180"/>
      <c r="EKJ75" s="180"/>
      <c r="EKK75" s="180"/>
      <c r="EKL75" s="180"/>
      <c r="EKM75" s="180"/>
      <c r="EKN75" s="180"/>
      <c r="EKO75" s="180"/>
      <c r="EKP75" s="180"/>
      <c r="EKQ75" s="180"/>
      <c r="EKR75" s="180"/>
      <c r="EKS75" s="180"/>
      <c r="EKT75" s="180"/>
      <c r="EKU75" s="180"/>
      <c r="EKV75" s="180"/>
      <c r="EKW75" s="180"/>
      <c r="EKX75" s="180"/>
      <c r="EKY75" s="180"/>
      <c r="EKZ75" s="180"/>
      <c r="ELA75" s="180"/>
      <c r="ELB75" s="180"/>
      <c r="ELC75" s="180"/>
      <c r="ELD75" s="180"/>
      <c r="ELE75" s="180"/>
      <c r="ELF75" s="180"/>
      <c r="ELG75" s="180"/>
      <c r="ELH75" s="180"/>
      <c r="ELI75" s="180"/>
      <c r="ELJ75" s="180"/>
      <c r="ELK75" s="180"/>
      <c r="ELL75" s="180"/>
      <c r="ELM75" s="180"/>
      <c r="ELN75" s="180"/>
      <c r="ELO75" s="180"/>
      <c r="ELP75" s="180"/>
      <c r="ELQ75" s="180"/>
      <c r="ELR75" s="180"/>
      <c r="ELS75" s="180"/>
      <c r="ELT75" s="180"/>
      <c r="ELU75" s="180"/>
      <c r="ELV75" s="180"/>
      <c r="ELW75" s="180"/>
      <c r="ELX75" s="180"/>
      <c r="ELY75" s="180"/>
      <c r="ELZ75" s="180"/>
      <c r="EMA75" s="180"/>
      <c r="EMB75" s="180"/>
      <c r="EMC75" s="180"/>
      <c r="EMD75" s="180"/>
      <c r="EME75" s="180"/>
      <c r="EMF75" s="180"/>
      <c r="EMG75" s="180"/>
      <c r="EMH75" s="180"/>
      <c r="EMI75" s="180"/>
      <c r="EMJ75" s="180"/>
      <c r="EMK75" s="180"/>
      <c r="EML75" s="180"/>
      <c r="EMM75" s="180"/>
      <c r="EMN75" s="180"/>
      <c r="EMO75" s="180"/>
      <c r="EMP75" s="180"/>
      <c r="EMQ75" s="180"/>
      <c r="EMR75" s="180"/>
      <c r="EMS75" s="180"/>
      <c r="EMT75" s="180"/>
      <c r="EMU75" s="180"/>
      <c r="EMV75" s="180"/>
      <c r="EMW75" s="180"/>
      <c r="EMX75" s="180"/>
      <c r="EMY75" s="180"/>
      <c r="EMZ75" s="180"/>
      <c r="ENA75" s="180"/>
      <c r="ENB75" s="180"/>
      <c r="ENC75" s="180"/>
      <c r="END75" s="180"/>
      <c r="ENE75" s="180"/>
      <c r="ENF75" s="180"/>
      <c r="ENG75" s="180"/>
      <c r="ENH75" s="180"/>
      <c r="ENI75" s="180"/>
      <c r="ENJ75" s="180"/>
      <c r="ENK75" s="180"/>
      <c r="ENL75" s="180"/>
      <c r="ENM75" s="180"/>
      <c r="ENN75" s="180"/>
      <c r="ENO75" s="180"/>
      <c r="ENP75" s="180"/>
      <c r="ENQ75" s="180"/>
      <c r="ENR75" s="180"/>
      <c r="ENS75" s="180"/>
      <c r="ENT75" s="180"/>
      <c r="ENU75" s="180"/>
      <c r="ENV75" s="180"/>
      <c r="ENW75" s="180"/>
      <c r="ENX75" s="180"/>
      <c r="ENY75" s="180"/>
      <c r="ENZ75" s="180"/>
      <c r="EOA75" s="180"/>
      <c r="EOB75" s="180"/>
      <c r="EOC75" s="180"/>
      <c r="EOD75" s="180"/>
      <c r="EOE75" s="180"/>
      <c r="EOF75" s="180"/>
      <c r="EOG75" s="180"/>
      <c r="EOH75" s="180"/>
      <c r="EOI75" s="180"/>
      <c r="EOJ75" s="180"/>
      <c r="EOK75" s="180"/>
      <c r="EOL75" s="180"/>
      <c r="EOM75" s="180"/>
      <c r="EON75" s="180"/>
      <c r="EOO75" s="180"/>
      <c r="EOP75" s="180"/>
      <c r="EOQ75" s="180"/>
      <c r="EOR75" s="180"/>
      <c r="EOS75" s="180"/>
      <c r="EOT75" s="180"/>
      <c r="EOU75" s="180"/>
      <c r="EOV75" s="180"/>
      <c r="EOW75" s="180"/>
      <c r="EOX75" s="180"/>
      <c r="EOY75" s="180"/>
      <c r="EOZ75" s="180"/>
      <c r="EPA75" s="180"/>
      <c r="EPB75" s="180"/>
      <c r="EPC75" s="180"/>
      <c r="EPD75" s="180"/>
      <c r="EPE75" s="180"/>
      <c r="EPF75" s="180"/>
      <c r="EPG75" s="180"/>
      <c r="EPH75" s="180"/>
      <c r="EPI75" s="180"/>
      <c r="EPJ75" s="180"/>
      <c r="EPK75" s="180"/>
      <c r="EPL75" s="180"/>
      <c r="EPM75" s="180"/>
      <c r="EPN75" s="180"/>
      <c r="EPO75" s="180"/>
      <c r="EPP75" s="180"/>
      <c r="EPQ75" s="180"/>
      <c r="EPR75" s="180"/>
      <c r="EPS75" s="180"/>
      <c r="EPT75" s="180"/>
      <c r="EPU75" s="180"/>
      <c r="EPV75" s="180"/>
      <c r="EPW75" s="180"/>
      <c r="EPX75" s="180"/>
      <c r="EPY75" s="180"/>
      <c r="EPZ75" s="180"/>
      <c r="EQA75" s="180"/>
      <c r="EQB75" s="180"/>
      <c r="EQC75" s="180"/>
      <c r="EQD75" s="180"/>
      <c r="EQE75" s="180"/>
      <c r="EQF75" s="180"/>
      <c r="EQG75" s="180"/>
      <c r="EQH75" s="180"/>
      <c r="EQI75" s="180"/>
      <c r="EQJ75" s="180"/>
      <c r="EQK75" s="180"/>
      <c r="EQL75" s="180"/>
      <c r="EQM75" s="180"/>
      <c r="EQN75" s="180"/>
      <c r="EQO75" s="180"/>
      <c r="EQP75" s="180"/>
      <c r="EQQ75" s="180"/>
      <c r="EQR75" s="180"/>
      <c r="EQS75" s="180"/>
      <c r="EQT75" s="180"/>
      <c r="EQU75" s="180"/>
      <c r="EQV75" s="180"/>
      <c r="EQW75" s="180"/>
      <c r="EQX75" s="180"/>
      <c r="EQY75" s="180"/>
      <c r="EQZ75" s="180"/>
      <c r="ERA75" s="180"/>
      <c r="ERB75" s="180"/>
      <c r="ERC75" s="180"/>
      <c r="ERD75" s="180"/>
      <c r="ERE75" s="180"/>
      <c r="ERF75" s="180"/>
      <c r="ERG75" s="180"/>
      <c r="ERH75" s="180"/>
      <c r="ERI75" s="180"/>
      <c r="ERJ75" s="180"/>
      <c r="ERK75" s="180"/>
      <c r="ERL75" s="180"/>
      <c r="ERM75" s="180"/>
      <c r="ERN75" s="180"/>
      <c r="ERO75" s="180"/>
      <c r="ERP75" s="180"/>
      <c r="ERQ75" s="180"/>
      <c r="ERR75" s="180"/>
      <c r="ERS75" s="180"/>
      <c r="ERT75" s="180"/>
      <c r="ERU75" s="180"/>
      <c r="ERV75" s="180"/>
      <c r="ERW75" s="180"/>
      <c r="ERX75" s="180"/>
      <c r="ERY75" s="180"/>
      <c r="ERZ75" s="180"/>
      <c r="ESA75" s="180"/>
      <c r="ESB75" s="180"/>
      <c r="ESC75" s="180"/>
      <c r="ESD75" s="180"/>
      <c r="ESE75" s="180"/>
      <c r="ESF75" s="180"/>
      <c r="ESG75" s="180"/>
      <c r="ESH75" s="180"/>
      <c r="ESI75" s="180"/>
      <c r="ESJ75" s="180"/>
      <c r="ESK75" s="180"/>
      <c r="ESL75" s="180"/>
      <c r="ESM75" s="180"/>
      <c r="ESN75" s="180"/>
      <c r="ESO75" s="180"/>
      <c r="ESP75" s="180"/>
      <c r="ESQ75" s="180"/>
      <c r="ESR75" s="180"/>
      <c r="ESS75" s="180"/>
      <c r="EST75" s="180"/>
      <c r="ESU75" s="180"/>
      <c r="ESV75" s="180"/>
      <c r="ESW75" s="180"/>
      <c r="ESX75" s="180"/>
      <c r="ESY75" s="180"/>
      <c r="ESZ75" s="180"/>
      <c r="ETA75" s="180"/>
      <c r="ETB75" s="180"/>
      <c r="ETC75" s="180"/>
      <c r="ETD75" s="180"/>
      <c r="ETE75" s="180"/>
      <c r="ETF75" s="180"/>
      <c r="ETG75" s="180"/>
      <c r="ETH75" s="180"/>
      <c r="ETI75" s="180"/>
      <c r="ETJ75" s="180"/>
      <c r="ETK75" s="180"/>
      <c r="ETL75" s="180"/>
      <c r="ETM75" s="180"/>
      <c r="ETN75" s="180"/>
      <c r="ETO75" s="180"/>
      <c r="ETP75" s="180"/>
      <c r="ETQ75" s="180"/>
      <c r="ETR75" s="180"/>
      <c r="ETS75" s="180"/>
      <c r="ETT75" s="180"/>
      <c r="ETU75" s="180"/>
      <c r="ETV75" s="180"/>
      <c r="ETW75" s="180"/>
      <c r="ETX75" s="180"/>
      <c r="ETY75" s="180"/>
      <c r="ETZ75" s="180"/>
      <c r="EUA75" s="180"/>
      <c r="EUB75" s="180"/>
      <c r="EUC75" s="180"/>
      <c r="EUD75" s="180"/>
      <c r="EUE75" s="180"/>
      <c r="EUF75" s="180"/>
      <c r="EUG75" s="180"/>
      <c r="EUH75" s="180"/>
      <c r="EUI75" s="180"/>
      <c r="EUJ75" s="180"/>
      <c r="EUK75" s="180"/>
      <c r="EUL75" s="180"/>
      <c r="EUM75" s="180"/>
      <c r="EUN75" s="180"/>
      <c r="EUO75" s="180"/>
      <c r="EUP75" s="180"/>
      <c r="EUQ75" s="180"/>
      <c r="EUR75" s="180"/>
      <c r="EUS75" s="180"/>
      <c r="EUT75" s="180"/>
      <c r="EUU75" s="180"/>
      <c r="EUV75" s="180"/>
      <c r="EUW75" s="180"/>
      <c r="EUX75" s="180"/>
      <c r="EUY75" s="180"/>
      <c r="EUZ75" s="180"/>
      <c r="EVA75" s="180"/>
      <c r="EVB75" s="180"/>
      <c r="EVC75" s="180"/>
      <c r="EVD75" s="180"/>
      <c r="EVE75" s="180"/>
      <c r="EVF75" s="180"/>
      <c r="EVG75" s="180"/>
      <c r="EVH75" s="180"/>
      <c r="EVI75" s="180"/>
      <c r="EVJ75" s="180"/>
      <c r="EVK75" s="180"/>
      <c r="EVL75" s="180"/>
      <c r="EVM75" s="180"/>
      <c r="EVN75" s="180"/>
      <c r="EVO75" s="180"/>
      <c r="EVP75" s="180"/>
      <c r="EVQ75" s="180"/>
      <c r="EVR75" s="180"/>
      <c r="EVS75" s="180"/>
      <c r="EVT75" s="180"/>
      <c r="EVU75" s="180"/>
      <c r="EVV75" s="180"/>
      <c r="EVW75" s="180"/>
      <c r="EVX75" s="180"/>
      <c r="EVY75" s="180"/>
      <c r="EVZ75" s="180"/>
      <c r="EWA75" s="180"/>
      <c r="EWB75" s="180"/>
      <c r="EWC75" s="180"/>
      <c r="EWD75" s="180"/>
      <c r="EWE75" s="180"/>
      <c r="EWF75" s="180"/>
      <c r="EWG75" s="180"/>
      <c r="EWH75" s="180"/>
      <c r="EWI75" s="180"/>
      <c r="EWJ75" s="180"/>
      <c r="EWK75" s="180"/>
      <c r="EWL75" s="180"/>
      <c r="EWM75" s="180"/>
      <c r="EWN75" s="180"/>
      <c r="EWO75" s="180"/>
      <c r="EWP75" s="180"/>
      <c r="EWQ75" s="180"/>
      <c r="EWR75" s="180"/>
      <c r="EWS75" s="180"/>
      <c r="EWT75" s="180"/>
      <c r="EWU75" s="180"/>
      <c r="EWV75" s="180"/>
      <c r="EWW75" s="180"/>
      <c r="EWX75" s="180"/>
      <c r="EWY75" s="180"/>
      <c r="EWZ75" s="180"/>
      <c r="EXA75" s="180"/>
      <c r="EXB75" s="180"/>
      <c r="EXC75" s="180"/>
      <c r="EXD75" s="180"/>
      <c r="EXE75" s="180"/>
      <c r="EXF75" s="180"/>
      <c r="EXG75" s="180"/>
      <c r="EXH75" s="180"/>
      <c r="EXI75" s="180"/>
      <c r="EXJ75" s="180"/>
      <c r="EXK75" s="180"/>
      <c r="EXL75" s="180"/>
      <c r="EXM75" s="180"/>
      <c r="EXN75" s="180"/>
      <c r="EXO75" s="180"/>
      <c r="EXP75" s="180"/>
      <c r="EXQ75" s="180"/>
      <c r="EXR75" s="180"/>
      <c r="EXS75" s="180"/>
      <c r="EXT75" s="180"/>
      <c r="EXU75" s="180"/>
      <c r="EXV75" s="180"/>
      <c r="EXW75" s="180"/>
      <c r="EXX75" s="180"/>
      <c r="EXY75" s="180"/>
      <c r="EXZ75" s="180"/>
      <c r="EYA75" s="180"/>
      <c r="EYB75" s="180"/>
      <c r="EYC75" s="180"/>
      <c r="EYD75" s="180"/>
      <c r="EYE75" s="180"/>
      <c r="EYF75" s="180"/>
      <c r="EYG75" s="180"/>
      <c r="EYH75" s="180"/>
      <c r="EYI75" s="180"/>
      <c r="EYJ75" s="180"/>
      <c r="EYK75" s="180"/>
      <c r="EYL75" s="180"/>
      <c r="EYM75" s="180"/>
      <c r="EYN75" s="180"/>
      <c r="EYO75" s="180"/>
      <c r="EYP75" s="180"/>
      <c r="EYQ75" s="180"/>
      <c r="EYR75" s="180"/>
      <c r="EYS75" s="180"/>
      <c r="EYT75" s="180"/>
      <c r="EYU75" s="180"/>
      <c r="EYV75" s="180"/>
      <c r="EYW75" s="180"/>
      <c r="EYX75" s="180"/>
      <c r="EYY75" s="180"/>
      <c r="EYZ75" s="180"/>
      <c r="EZA75" s="180"/>
      <c r="EZB75" s="180"/>
      <c r="EZC75" s="180"/>
      <c r="EZD75" s="180"/>
      <c r="EZE75" s="180"/>
      <c r="EZF75" s="180"/>
      <c r="EZG75" s="180"/>
      <c r="EZH75" s="180"/>
      <c r="EZI75" s="180"/>
      <c r="EZJ75" s="180"/>
      <c r="EZK75" s="180"/>
      <c r="EZL75" s="180"/>
      <c r="EZM75" s="180"/>
      <c r="EZN75" s="180"/>
      <c r="EZO75" s="180"/>
      <c r="EZP75" s="180"/>
      <c r="EZQ75" s="180"/>
      <c r="EZR75" s="180"/>
      <c r="EZS75" s="180"/>
      <c r="EZT75" s="180"/>
      <c r="EZU75" s="180"/>
      <c r="EZV75" s="180"/>
      <c r="EZW75" s="180"/>
      <c r="EZX75" s="180"/>
      <c r="EZY75" s="180"/>
      <c r="EZZ75" s="180"/>
      <c r="FAA75" s="180"/>
      <c r="FAB75" s="180"/>
      <c r="FAC75" s="180"/>
      <c r="FAD75" s="180"/>
      <c r="FAE75" s="180"/>
      <c r="FAF75" s="180"/>
      <c r="FAG75" s="180"/>
      <c r="FAH75" s="180"/>
      <c r="FAI75" s="180"/>
      <c r="FAJ75" s="180"/>
      <c r="FAK75" s="180"/>
      <c r="FAL75" s="180"/>
      <c r="FAM75" s="180"/>
      <c r="FAN75" s="180"/>
      <c r="FAO75" s="180"/>
      <c r="FAP75" s="180"/>
      <c r="FAQ75" s="180"/>
      <c r="FAR75" s="180"/>
      <c r="FAS75" s="180"/>
      <c r="FAT75" s="180"/>
      <c r="FAU75" s="180"/>
      <c r="FAV75" s="180"/>
      <c r="FAW75" s="180"/>
      <c r="FAX75" s="180"/>
      <c r="FAY75" s="180"/>
      <c r="FAZ75" s="180"/>
      <c r="FBA75" s="180"/>
      <c r="FBB75" s="180"/>
      <c r="FBC75" s="180"/>
      <c r="FBD75" s="180"/>
      <c r="FBE75" s="180"/>
      <c r="FBF75" s="180"/>
      <c r="FBG75" s="180"/>
      <c r="FBH75" s="180"/>
      <c r="FBI75" s="180"/>
      <c r="FBJ75" s="180"/>
      <c r="FBK75" s="180"/>
      <c r="FBL75" s="180"/>
      <c r="FBM75" s="180"/>
      <c r="FBN75" s="180"/>
      <c r="FBO75" s="180"/>
      <c r="FBP75" s="180"/>
      <c r="FBQ75" s="180"/>
      <c r="FBR75" s="180"/>
      <c r="FBS75" s="180"/>
      <c r="FBT75" s="180"/>
      <c r="FBU75" s="180"/>
      <c r="FBV75" s="180"/>
      <c r="FBW75" s="180"/>
      <c r="FBX75" s="180"/>
      <c r="FBY75" s="180"/>
      <c r="FBZ75" s="180"/>
      <c r="FCA75" s="180"/>
      <c r="FCB75" s="180"/>
      <c r="FCC75" s="180"/>
      <c r="FCD75" s="180"/>
      <c r="FCE75" s="180"/>
      <c r="FCF75" s="180"/>
      <c r="FCG75" s="180"/>
      <c r="FCH75" s="180"/>
      <c r="FCI75" s="180"/>
      <c r="FCJ75" s="180"/>
      <c r="FCK75" s="180"/>
      <c r="FCL75" s="180"/>
      <c r="FCM75" s="180"/>
      <c r="FCN75" s="180"/>
      <c r="FCO75" s="180"/>
      <c r="FCP75" s="180"/>
      <c r="FCQ75" s="180"/>
      <c r="FCR75" s="180"/>
      <c r="FCS75" s="180"/>
      <c r="FCT75" s="180"/>
      <c r="FCU75" s="180"/>
      <c r="FCV75" s="180"/>
      <c r="FCW75" s="180"/>
      <c r="FCX75" s="180"/>
      <c r="FCY75" s="180"/>
      <c r="FCZ75" s="180"/>
      <c r="FDA75" s="180"/>
      <c r="FDB75" s="180"/>
      <c r="FDC75" s="180"/>
      <c r="FDD75" s="180"/>
      <c r="FDE75" s="180"/>
      <c r="FDF75" s="180"/>
      <c r="FDG75" s="180"/>
      <c r="FDH75" s="180"/>
      <c r="FDI75" s="180"/>
      <c r="FDJ75" s="180"/>
      <c r="FDK75" s="180"/>
      <c r="FDL75" s="180"/>
      <c r="FDM75" s="180"/>
      <c r="FDN75" s="180"/>
      <c r="FDO75" s="180"/>
      <c r="FDP75" s="180"/>
      <c r="FDQ75" s="180"/>
      <c r="FDR75" s="180"/>
      <c r="FDS75" s="180"/>
      <c r="FDT75" s="180"/>
      <c r="FDU75" s="180"/>
      <c r="FDV75" s="180"/>
      <c r="FDW75" s="180"/>
      <c r="FDX75" s="180"/>
      <c r="FDY75" s="180"/>
      <c r="FDZ75" s="180"/>
      <c r="FEA75" s="180"/>
      <c r="FEB75" s="180"/>
      <c r="FEC75" s="180"/>
      <c r="FED75" s="180"/>
      <c r="FEE75" s="180"/>
      <c r="FEF75" s="180"/>
      <c r="FEG75" s="180"/>
      <c r="FEH75" s="180"/>
      <c r="FEI75" s="180"/>
      <c r="FEJ75" s="180"/>
      <c r="FEK75" s="180"/>
      <c r="FEL75" s="180"/>
      <c r="FEM75" s="180"/>
      <c r="FEN75" s="180"/>
      <c r="FEO75" s="180"/>
      <c r="FEP75" s="180"/>
      <c r="FEQ75" s="180"/>
      <c r="FER75" s="180"/>
      <c r="FES75" s="180"/>
      <c r="FET75" s="180"/>
      <c r="FEU75" s="180"/>
      <c r="FEV75" s="180"/>
      <c r="FEW75" s="180"/>
      <c r="FEX75" s="180"/>
      <c r="FEY75" s="180"/>
      <c r="FEZ75" s="180"/>
      <c r="FFA75" s="180"/>
      <c r="FFB75" s="180"/>
      <c r="FFC75" s="180"/>
      <c r="FFD75" s="180"/>
      <c r="FFE75" s="180"/>
      <c r="FFF75" s="180"/>
      <c r="FFG75" s="180"/>
      <c r="FFH75" s="180"/>
      <c r="FFI75" s="180"/>
      <c r="FFJ75" s="180"/>
      <c r="FFK75" s="180"/>
      <c r="FFL75" s="180"/>
      <c r="FFM75" s="180"/>
      <c r="FFN75" s="180"/>
      <c r="FFO75" s="180"/>
      <c r="FFP75" s="180"/>
      <c r="FFQ75" s="180"/>
      <c r="FFR75" s="180"/>
      <c r="FFS75" s="180"/>
      <c r="FFT75" s="180"/>
      <c r="FFU75" s="180"/>
      <c r="FFV75" s="180"/>
      <c r="FFW75" s="180"/>
      <c r="FFX75" s="180"/>
      <c r="FFY75" s="180"/>
      <c r="FFZ75" s="180"/>
      <c r="FGA75" s="180"/>
      <c r="FGB75" s="180"/>
      <c r="FGC75" s="180"/>
      <c r="FGD75" s="180"/>
      <c r="FGE75" s="180"/>
      <c r="FGF75" s="180"/>
      <c r="FGG75" s="180"/>
      <c r="FGH75" s="180"/>
      <c r="FGI75" s="180"/>
      <c r="FGJ75" s="180"/>
      <c r="FGK75" s="180"/>
      <c r="FGL75" s="180"/>
      <c r="FGM75" s="180"/>
      <c r="FGN75" s="180"/>
      <c r="FGO75" s="180"/>
      <c r="FGP75" s="180"/>
      <c r="FGQ75" s="180"/>
      <c r="FGR75" s="180"/>
      <c r="FGS75" s="180"/>
      <c r="FGT75" s="180"/>
      <c r="FGU75" s="180"/>
      <c r="FGV75" s="180"/>
      <c r="FGW75" s="180"/>
      <c r="FGX75" s="180"/>
      <c r="FGY75" s="180"/>
      <c r="FGZ75" s="180"/>
      <c r="FHA75" s="180"/>
      <c r="FHB75" s="180"/>
      <c r="FHC75" s="180"/>
      <c r="FHD75" s="180"/>
      <c r="FHE75" s="180"/>
      <c r="FHF75" s="180"/>
      <c r="FHG75" s="180"/>
      <c r="FHH75" s="180"/>
      <c r="FHI75" s="180"/>
      <c r="FHJ75" s="180"/>
      <c r="FHK75" s="180"/>
      <c r="FHL75" s="180"/>
      <c r="FHM75" s="180"/>
      <c r="FHN75" s="180"/>
      <c r="FHO75" s="180"/>
      <c r="FHP75" s="180"/>
      <c r="FHQ75" s="180"/>
      <c r="FHR75" s="180"/>
      <c r="FHS75" s="180"/>
      <c r="FHT75" s="180"/>
      <c r="FHU75" s="180"/>
      <c r="FHV75" s="180"/>
      <c r="FHW75" s="180"/>
      <c r="FHX75" s="180"/>
      <c r="FHY75" s="180"/>
      <c r="FHZ75" s="180"/>
      <c r="FIA75" s="180"/>
      <c r="FIB75" s="180"/>
      <c r="FIC75" s="180"/>
      <c r="FID75" s="180"/>
      <c r="FIE75" s="180"/>
      <c r="FIF75" s="180"/>
      <c r="FIG75" s="180"/>
      <c r="FIH75" s="180"/>
      <c r="FII75" s="180"/>
      <c r="FIJ75" s="180"/>
      <c r="FIK75" s="180"/>
      <c r="FIL75" s="180"/>
      <c r="FIM75" s="180"/>
      <c r="FIN75" s="180"/>
      <c r="FIO75" s="180"/>
      <c r="FIP75" s="180"/>
      <c r="FIQ75" s="180"/>
      <c r="FIR75" s="180"/>
      <c r="FIS75" s="180"/>
      <c r="FIT75" s="180"/>
      <c r="FIU75" s="180"/>
      <c r="FIV75" s="180"/>
      <c r="FIW75" s="180"/>
      <c r="FIX75" s="180"/>
      <c r="FIY75" s="180"/>
      <c r="FIZ75" s="180"/>
      <c r="FJA75" s="180"/>
      <c r="FJB75" s="180"/>
      <c r="FJC75" s="180"/>
      <c r="FJD75" s="180"/>
      <c r="FJE75" s="180"/>
      <c r="FJF75" s="180"/>
      <c r="FJG75" s="180"/>
      <c r="FJH75" s="180"/>
      <c r="FJI75" s="180"/>
      <c r="FJJ75" s="180"/>
      <c r="FJK75" s="180"/>
      <c r="FJL75" s="180"/>
      <c r="FJM75" s="180"/>
      <c r="FJN75" s="180"/>
      <c r="FJO75" s="180"/>
      <c r="FJP75" s="180"/>
      <c r="FJQ75" s="180"/>
      <c r="FJR75" s="180"/>
      <c r="FJS75" s="180"/>
      <c r="FJT75" s="180"/>
      <c r="FJU75" s="180"/>
      <c r="FJV75" s="180"/>
      <c r="FJW75" s="180"/>
      <c r="FJX75" s="180"/>
      <c r="FJY75" s="180"/>
      <c r="FJZ75" s="180"/>
      <c r="FKA75" s="180"/>
      <c r="FKB75" s="180"/>
      <c r="FKC75" s="180"/>
      <c r="FKD75" s="180"/>
      <c r="FKE75" s="180"/>
      <c r="FKF75" s="180"/>
      <c r="FKG75" s="180"/>
      <c r="FKH75" s="180"/>
      <c r="FKI75" s="180"/>
      <c r="FKJ75" s="180"/>
      <c r="FKK75" s="180"/>
      <c r="FKL75" s="180"/>
      <c r="FKM75" s="180"/>
      <c r="FKN75" s="180"/>
      <c r="FKO75" s="180"/>
      <c r="FKP75" s="180"/>
      <c r="FKQ75" s="180"/>
      <c r="FKR75" s="180"/>
      <c r="FKS75" s="180"/>
      <c r="FKT75" s="180"/>
      <c r="FKU75" s="180"/>
      <c r="FKV75" s="180"/>
      <c r="FKW75" s="180"/>
      <c r="FKX75" s="180"/>
      <c r="FKY75" s="180"/>
      <c r="FKZ75" s="180"/>
      <c r="FLA75" s="180"/>
      <c r="FLB75" s="180"/>
      <c r="FLC75" s="180"/>
      <c r="FLD75" s="180"/>
      <c r="FLE75" s="180"/>
      <c r="FLF75" s="180"/>
      <c r="FLG75" s="180"/>
      <c r="FLH75" s="180"/>
      <c r="FLI75" s="180"/>
      <c r="FLJ75" s="180"/>
      <c r="FLK75" s="180"/>
      <c r="FLL75" s="180"/>
      <c r="FLM75" s="180"/>
      <c r="FLN75" s="180"/>
      <c r="FLO75" s="180"/>
      <c r="FLP75" s="180"/>
      <c r="FLQ75" s="180"/>
      <c r="FLR75" s="180"/>
      <c r="FLS75" s="180"/>
      <c r="FLT75" s="180"/>
      <c r="FLU75" s="180"/>
      <c r="FLV75" s="180"/>
      <c r="FLW75" s="180"/>
      <c r="FLX75" s="180"/>
      <c r="FLY75" s="180"/>
      <c r="FLZ75" s="180"/>
      <c r="FMA75" s="180"/>
      <c r="FMB75" s="180"/>
      <c r="FMC75" s="180"/>
      <c r="FMD75" s="180"/>
      <c r="FME75" s="180"/>
      <c r="FMF75" s="180"/>
      <c r="FMG75" s="180"/>
      <c r="FMH75" s="180"/>
      <c r="FMI75" s="180"/>
      <c r="FMJ75" s="180"/>
      <c r="FMK75" s="180"/>
      <c r="FML75" s="180"/>
      <c r="FMM75" s="180"/>
      <c r="FMN75" s="180"/>
      <c r="FMO75" s="180"/>
      <c r="FMP75" s="180"/>
      <c r="FMQ75" s="180"/>
      <c r="FMR75" s="180"/>
      <c r="FMS75" s="180"/>
      <c r="FMT75" s="180"/>
      <c r="FMU75" s="180"/>
      <c r="FMV75" s="180"/>
      <c r="FMW75" s="180"/>
      <c r="FMX75" s="180"/>
      <c r="FMY75" s="180"/>
      <c r="FMZ75" s="180"/>
      <c r="FNA75" s="180"/>
      <c r="FNB75" s="180"/>
      <c r="FNC75" s="180"/>
      <c r="FND75" s="180"/>
      <c r="FNE75" s="180"/>
      <c r="FNF75" s="180"/>
      <c r="FNG75" s="180"/>
      <c r="FNH75" s="180"/>
      <c r="FNI75" s="180"/>
      <c r="FNJ75" s="180"/>
      <c r="FNK75" s="180"/>
      <c r="FNL75" s="180"/>
      <c r="FNM75" s="180"/>
      <c r="FNN75" s="180"/>
      <c r="FNO75" s="180"/>
      <c r="FNP75" s="180"/>
      <c r="FNQ75" s="180"/>
      <c r="FNR75" s="180"/>
      <c r="FNS75" s="180"/>
      <c r="FNT75" s="180"/>
      <c r="FNU75" s="180"/>
      <c r="FNV75" s="180"/>
      <c r="FNW75" s="180"/>
      <c r="FNX75" s="180"/>
      <c r="FNY75" s="180"/>
      <c r="FNZ75" s="180"/>
      <c r="FOA75" s="180"/>
      <c r="FOB75" s="180"/>
      <c r="FOC75" s="180"/>
      <c r="FOD75" s="180"/>
      <c r="FOE75" s="180"/>
      <c r="FOF75" s="180"/>
      <c r="FOG75" s="180"/>
      <c r="FOH75" s="180"/>
      <c r="FOI75" s="180"/>
      <c r="FOJ75" s="180"/>
      <c r="FOK75" s="180"/>
      <c r="FOL75" s="180"/>
      <c r="FOM75" s="180"/>
      <c r="FON75" s="180"/>
      <c r="FOO75" s="180"/>
      <c r="FOP75" s="180"/>
      <c r="FOQ75" s="180"/>
      <c r="FOR75" s="180"/>
      <c r="FOS75" s="180"/>
      <c r="FOT75" s="180"/>
      <c r="FOU75" s="180"/>
      <c r="FOV75" s="180"/>
      <c r="FOW75" s="180"/>
      <c r="FOX75" s="180"/>
      <c r="FOY75" s="180"/>
      <c r="FOZ75" s="180"/>
      <c r="FPA75" s="180"/>
      <c r="FPB75" s="180"/>
      <c r="FPC75" s="180"/>
      <c r="FPD75" s="180"/>
      <c r="FPE75" s="180"/>
      <c r="FPF75" s="180"/>
      <c r="FPG75" s="180"/>
      <c r="FPH75" s="180"/>
      <c r="FPI75" s="180"/>
      <c r="FPJ75" s="180"/>
      <c r="FPK75" s="180"/>
      <c r="FPL75" s="180"/>
      <c r="FPM75" s="180"/>
      <c r="FPN75" s="180"/>
      <c r="FPO75" s="180"/>
      <c r="FPP75" s="180"/>
      <c r="FPQ75" s="180"/>
      <c r="FPR75" s="180"/>
      <c r="FPS75" s="180"/>
      <c r="FPT75" s="180"/>
      <c r="FPU75" s="180"/>
      <c r="FPV75" s="180"/>
      <c r="FPW75" s="180"/>
      <c r="FPX75" s="180"/>
      <c r="FPY75" s="180"/>
      <c r="FPZ75" s="180"/>
      <c r="FQA75" s="180"/>
      <c r="FQB75" s="180"/>
      <c r="FQC75" s="180"/>
      <c r="FQD75" s="180"/>
      <c r="FQE75" s="180"/>
      <c r="FQF75" s="180"/>
      <c r="FQG75" s="180"/>
      <c r="FQH75" s="180"/>
      <c r="FQI75" s="180"/>
      <c r="FQJ75" s="180"/>
      <c r="FQK75" s="180"/>
      <c r="FQL75" s="180"/>
      <c r="FQM75" s="180"/>
      <c r="FQN75" s="180"/>
      <c r="FQO75" s="180"/>
      <c r="FQP75" s="180"/>
      <c r="FQQ75" s="180"/>
      <c r="FQR75" s="180"/>
      <c r="FQS75" s="180"/>
      <c r="FQT75" s="180"/>
      <c r="FQU75" s="180"/>
      <c r="FQV75" s="180"/>
      <c r="FQW75" s="180"/>
      <c r="FQX75" s="180"/>
      <c r="FQY75" s="180"/>
      <c r="FQZ75" s="180"/>
      <c r="FRA75" s="180"/>
      <c r="FRB75" s="180"/>
      <c r="FRC75" s="180"/>
      <c r="FRD75" s="180"/>
      <c r="FRE75" s="180"/>
      <c r="FRF75" s="180"/>
      <c r="FRG75" s="180"/>
      <c r="FRH75" s="180"/>
      <c r="FRI75" s="180"/>
      <c r="FRJ75" s="180"/>
      <c r="FRK75" s="180"/>
      <c r="FRL75" s="180"/>
      <c r="FRM75" s="180"/>
      <c r="FRN75" s="180"/>
      <c r="FRO75" s="180"/>
      <c r="FRP75" s="180"/>
      <c r="FRQ75" s="180"/>
      <c r="FRR75" s="180"/>
      <c r="FRS75" s="180"/>
      <c r="FRT75" s="180"/>
      <c r="FRU75" s="180"/>
      <c r="FRV75" s="180"/>
      <c r="FRW75" s="180"/>
      <c r="FRX75" s="180"/>
      <c r="FRY75" s="180"/>
      <c r="FRZ75" s="180"/>
      <c r="FSA75" s="180"/>
      <c r="FSB75" s="180"/>
      <c r="FSC75" s="180"/>
      <c r="FSD75" s="180"/>
      <c r="FSE75" s="180"/>
      <c r="FSF75" s="180"/>
      <c r="FSG75" s="180"/>
      <c r="FSH75" s="180"/>
      <c r="FSI75" s="180"/>
      <c r="FSJ75" s="180"/>
      <c r="FSK75" s="180"/>
      <c r="FSL75" s="180"/>
      <c r="FSM75" s="180"/>
      <c r="FSN75" s="180"/>
      <c r="FSO75" s="180"/>
      <c r="FSP75" s="180"/>
      <c r="FSQ75" s="180"/>
      <c r="FSR75" s="180"/>
      <c r="FSS75" s="180"/>
      <c r="FST75" s="180"/>
      <c r="FSU75" s="180"/>
      <c r="FSV75" s="180"/>
      <c r="FSW75" s="180"/>
      <c r="FSX75" s="180"/>
      <c r="FSY75" s="180"/>
      <c r="FSZ75" s="180"/>
      <c r="FTA75" s="180"/>
      <c r="FTB75" s="180"/>
      <c r="FTC75" s="180"/>
      <c r="FTD75" s="180"/>
      <c r="FTE75" s="180"/>
      <c r="FTF75" s="180"/>
      <c r="FTG75" s="180"/>
      <c r="FTH75" s="180"/>
      <c r="FTI75" s="180"/>
      <c r="FTJ75" s="180"/>
      <c r="FTK75" s="180"/>
      <c r="FTL75" s="180"/>
      <c r="FTM75" s="180"/>
      <c r="FTN75" s="180"/>
      <c r="FTO75" s="180"/>
      <c r="FTP75" s="180"/>
      <c r="FTQ75" s="180"/>
      <c r="FTR75" s="180"/>
      <c r="FTS75" s="180"/>
      <c r="FTT75" s="180"/>
      <c r="FTU75" s="180"/>
      <c r="FTV75" s="180"/>
      <c r="FTW75" s="180"/>
      <c r="FTX75" s="180"/>
      <c r="FTY75" s="180"/>
      <c r="FTZ75" s="180"/>
      <c r="FUA75" s="180"/>
      <c r="FUB75" s="180"/>
      <c r="FUC75" s="180"/>
      <c r="FUD75" s="180"/>
      <c r="FUE75" s="180"/>
      <c r="FUF75" s="180"/>
      <c r="FUG75" s="180"/>
      <c r="FUH75" s="180"/>
      <c r="FUI75" s="180"/>
      <c r="FUJ75" s="180"/>
      <c r="FUK75" s="180"/>
      <c r="FUL75" s="180"/>
      <c r="FUM75" s="180"/>
      <c r="FUN75" s="180"/>
      <c r="FUO75" s="180"/>
      <c r="FUP75" s="180"/>
      <c r="FUQ75" s="180"/>
      <c r="FUR75" s="180"/>
      <c r="FUS75" s="180"/>
      <c r="FUT75" s="180"/>
      <c r="FUU75" s="180"/>
      <c r="FUV75" s="180"/>
      <c r="FUW75" s="180"/>
      <c r="FUX75" s="180"/>
      <c r="FUY75" s="180"/>
      <c r="FUZ75" s="180"/>
      <c r="FVA75" s="180"/>
      <c r="FVB75" s="180"/>
      <c r="FVC75" s="180"/>
      <c r="FVD75" s="180"/>
      <c r="FVE75" s="180"/>
      <c r="FVF75" s="180"/>
      <c r="FVG75" s="180"/>
      <c r="FVH75" s="180"/>
      <c r="FVI75" s="180"/>
      <c r="FVJ75" s="180"/>
      <c r="FVK75" s="180"/>
      <c r="FVL75" s="180"/>
      <c r="FVM75" s="180"/>
      <c r="FVN75" s="180"/>
      <c r="FVO75" s="180"/>
      <c r="FVP75" s="180"/>
      <c r="FVQ75" s="180"/>
      <c r="FVR75" s="180"/>
      <c r="FVS75" s="180"/>
      <c r="FVT75" s="180"/>
      <c r="FVU75" s="180"/>
      <c r="FVV75" s="180"/>
      <c r="FVW75" s="180"/>
      <c r="FVX75" s="180"/>
      <c r="FVY75" s="180"/>
      <c r="FVZ75" s="180"/>
      <c r="FWA75" s="180"/>
      <c r="FWB75" s="180"/>
      <c r="FWC75" s="180"/>
      <c r="FWD75" s="180"/>
      <c r="FWE75" s="180"/>
      <c r="FWF75" s="180"/>
      <c r="FWG75" s="180"/>
      <c r="FWH75" s="180"/>
      <c r="FWI75" s="180"/>
      <c r="FWJ75" s="180"/>
      <c r="FWK75" s="180"/>
      <c r="FWL75" s="180"/>
      <c r="FWM75" s="180"/>
      <c r="FWN75" s="180"/>
      <c r="FWO75" s="180"/>
      <c r="FWP75" s="180"/>
      <c r="FWQ75" s="180"/>
      <c r="FWR75" s="180"/>
      <c r="FWS75" s="180"/>
      <c r="FWT75" s="180"/>
      <c r="FWU75" s="180"/>
      <c r="FWV75" s="180"/>
      <c r="FWW75" s="180"/>
      <c r="FWX75" s="180"/>
      <c r="FWY75" s="180"/>
      <c r="FWZ75" s="180"/>
      <c r="FXA75" s="180"/>
      <c r="FXB75" s="180"/>
      <c r="FXC75" s="180"/>
      <c r="FXD75" s="180"/>
      <c r="FXE75" s="180"/>
      <c r="FXF75" s="180"/>
      <c r="FXG75" s="180"/>
      <c r="FXH75" s="180"/>
      <c r="FXI75" s="180"/>
      <c r="FXJ75" s="180"/>
      <c r="FXK75" s="180"/>
      <c r="FXL75" s="180"/>
      <c r="FXM75" s="180"/>
      <c r="FXN75" s="180"/>
      <c r="FXO75" s="180"/>
      <c r="FXP75" s="180"/>
      <c r="FXQ75" s="180"/>
      <c r="FXR75" s="180"/>
      <c r="FXS75" s="180"/>
      <c r="FXT75" s="180"/>
      <c r="FXU75" s="180"/>
      <c r="FXV75" s="180"/>
      <c r="FXW75" s="180"/>
      <c r="FXX75" s="180"/>
      <c r="FXY75" s="180"/>
      <c r="FXZ75" s="180"/>
      <c r="FYA75" s="180"/>
      <c r="FYB75" s="180"/>
      <c r="FYC75" s="180"/>
      <c r="FYD75" s="180"/>
      <c r="FYE75" s="180"/>
      <c r="FYF75" s="180"/>
      <c r="FYG75" s="180"/>
      <c r="FYH75" s="180"/>
      <c r="FYI75" s="180"/>
      <c r="FYJ75" s="180"/>
      <c r="FYK75" s="180"/>
      <c r="FYL75" s="180"/>
      <c r="FYM75" s="180"/>
      <c r="FYN75" s="180"/>
      <c r="FYO75" s="180"/>
      <c r="FYP75" s="180"/>
      <c r="FYQ75" s="180"/>
      <c r="FYR75" s="180"/>
      <c r="FYS75" s="180"/>
      <c r="FYT75" s="180"/>
      <c r="FYU75" s="180"/>
      <c r="FYV75" s="180"/>
      <c r="FYW75" s="180"/>
      <c r="FYX75" s="180"/>
      <c r="FYY75" s="180"/>
      <c r="FYZ75" s="180"/>
      <c r="FZA75" s="180"/>
      <c r="FZB75" s="180"/>
      <c r="FZC75" s="180"/>
      <c r="FZD75" s="180"/>
      <c r="FZE75" s="180"/>
      <c r="FZF75" s="180"/>
      <c r="FZG75" s="180"/>
      <c r="FZH75" s="180"/>
      <c r="FZI75" s="180"/>
      <c r="FZJ75" s="180"/>
      <c r="FZK75" s="180"/>
      <c r="FZL75" s="180"/>
      <c r="FZM75" s="180"/>
      <c r="FZN75" s="180"/>
      <c r="FZO75" s="180"/>
      <c r="FZP75" s="180"/>
      <c r="FZQ75" s="180"/>
      <c r="FZR75" s="180"/>
      <c r="FZS75" s="180"/>
      <c r="FZT75" s="180"/>
      <c r="FZU75" s="180"/>
      <c r="FZV75" s="180"/>
      <c r="FZW75" s="180"/>
      <c r="FZX75" s="180"/>
      <c r="FZY75" s="180"/>
      <c r="FZZ75" s="180"/>
      <c r="GAA75" s="180"/>
      <c r="GAB75" s="180"/>
      <c r="GAC75" s="180"/>
      <c r="GAD75" s="180"/>
      <c r="GAE75" s="180"/>
      <c r="GAF75" s="180"/>
      <c r="GAG75" s="180"/>
      <c r="GAH75" s="180"/>
      <c r="GAI75" s="180"/>
      <c r="GAJ75" s="180"/>
      <c r="GAK75" s="180"/>
      <c r="GAL75" s="180"/>
      <c r="GAM75" s="180"/>
      <c r="GAN75" s="180"/>
      <c r="GAO75" s="180"/>
      <c r="GAP75" s="180"/>
      <c r="GAQ75" s="180"/>
      <c r="GAR75" s="180"/>
      <c r="GAS75" s="180"/>
      <c r="GAT75" s="180"/>
      <c r="GAU75" s="180"/>
      <c r="GAV75" s="180"/>
      <c r="GAW75" s="180"/>
      <c r="GAX75" s="180"/>
      <c r="GAY75" s="180"/>
      <c r="GAZ75" s="180"/>
      <c r="GBA75" s="180"/>
      <c r="GBB75" s="180"/>
      <c r="GBC75" s="180"/>
      <c r="GBD75" s="180"/>
      <c r="GBE75" s="180"/>
      <c r="GBF75" s="180"/>
      <c r="GBG75" s="180"/>
      <c r="GBH75" s="180"/>
      <c r="GBI75" s="180"/>
      <c r="GBJ75" s="180"/>
      <c r="GBK75" s="180"/>
      <c r="GBL75" s="180"/>
      <c r="GBM75" s="180"/>
      <c r="GBN75" s="180"/>
      <c r="GBO75" s="180"/>
      <c r="GBP75" s="180"/>
      <c r="GBQ75" s="180"/>
      <c r="GBR75" s="180"/>
      <c r="GBS75" s="180"/>
      <c r="GBT75" s="180"/>
      <c r="GBU75" s="180"/>
      <c r="GBV75" s="180"/>
      <c r="GBW75" s="180"/>
      <c r="GBX75" s="180"/>
      <c r="GBY75" s="180"/>
      <c r="GBZ75" s="180"/>
      <c r="GCA75" s="180"/>
      <c r="GCB75" s="180"/>
      <c r="GCC75" s="180"/>
      <c r="GCD75" s="180"/>
      <c r="GCE75" s="180"/>
      <c r="GCF75" s="180"/>
      <c r="GCG75" s="180"/>
      <c r="GCH75" s="180"/>
      <c r="GCI75" s="180"/>
      <c r="GCJ75" s="180"/>
      <c r="GCK75" s="180"/>
      <c r="GCL75" s="180"/>
      <c r="GCM75" s="180"/>
      <c r="GCN75" s="180"/>
      <c r="GCO75" s="180"/>
      <c r="GCP75" s="180"/>
      <c r="GCQ75" s="180"/>
      <c r="GCR75" s="180"/>
      <c r="GCS75" s="180"/>
      <c r="GCT75" s="180"/>
      <c r="GCU75" s="180"/>
      <c r="GCV75" s="180"/>
      <c r="GCW75" s="180"/>
      <c r="GCX75" s="180"/>
      <c r="GCY75" s="180"/>
      <c r="GCZ75" s="180"/>
      <c r="GDA75" s="180"/>
      <c r="GDB75" s="180"/>
      <c r="GDC75" s="180"/>
      <c r="GDD75" s="180"/>
      <c r="GDE75" s="180"/>
      <c r="GDF75" s="180"/>
      <c r="GDG75" s="180"/>
      <c r="GDH75" s="180"/>
      <c r="GDI75" s="180"/>
      <c r="GDJ75" s="180"/>
      <c r="GDK75" s="180"/>
      <c r="GDL75" s="180"/>
      <c r="GDM75" s="180"/>
      <c r="GDN75" s="180"/>
      <c r="GDO75" s="180"/>
      <c r="GDP75" s="180"/>
      <c r="GDQ75" s="180"/>
      <c r="GDR75" s="180"/>
      <c r="GDS75" s="180"/>
      <c r="GDT75" s="180"/>
      <c r="GDU75" s="180"/>
      <c r="GDV75" s="180"/>
      <c r="GDW75" s="180"/>
      <c r="GDX75" s="180"/>
      <c r="GDY75" s="180"/>
      <c r="GDZ75" s="180"/>
      <c r="GEA75" s="180"/>
      <c r="GEB75" s="180"/>
      <c r="GEC75" s="180"/>
      <c r="GED75" s="180"/>
      <c r="GEE75" s="180"/>
      <c r="GEF75" s="180"/>
      <c r="GEG75" s="180"/>
      <c r="GEH75" s="180"/>
      <c r="GEI75" s="180"/>
      <c r="GEJ75" s="180"/>
      <c r="GEK75" s="180"/>
      <c r="GEL75" s="180"/>
      <c r="GEM75" s="180"/>
      <c r="GEN75" s="180"/>
      <c r="GEO75" s="180"/>
      <c r="GEP75" s="180"/>
      <c r="GEQ75" s="180"/>
      <c r="GER75" s="180"/>
      <c r="GES75" s="180"/>
      <c r="GET75" s="180"/>
      <c r="GEU75" s="180"/>
      <c r="GEV75" s="180"/>
      <c r="GEW75" s="180"/>
      <c r="GEX75" s="180"/>
      <c r="GEY75" s="180"/>
      <c r="GEZ75" s="180"/>
      <c r="GFA75" s="180"/>
      <c r="GFB75" s="180"/>
      <c r="GFC75" s="180"/>
      <c r="GFD75" s="180"/>
      <c r="GFE75" s="180"/>
      <c r="GFF75" s="180"/>
      <c r="GFG75" s="180"/>
      <c r="GFH75" s="180"/>
      <c r="GFI75" s="180"/>
      <c r="GFJ75" s="180"/>
      <c r="GFK75" s="180"/>
      <c r="GFL75" s="180"/>
      <c r="GFM75" s="180"/>
      <c r="GFN75" s="180"/>
      <c r="GFO75" s="180"/>
      <c r="GFP75" s="180"/>
      <c r="GFQ75" s="180"/>
      <c r="GFR75" s="180"/>
      <c r="GFS75" s="180"/>
      <c r="GFT75" s="180"/>
      <c r="GFU75" s="180"/>
      <c r="GFV75" s="180"/>
      <c r="GFW75" s="180"/>
      <c r="GFX75" s="180"/>
      <c r="GFY75" s="180"/>
      <c r="GFZ75" s="180"/>
      <c r="GGA75" s="180"/>
      <c r="GGB75" s="180"/>
      <c r="GGC75" s="180"/>
      <c r="GGD75" s="180"/>
      <c r="GGE75" s="180"/>
      <c r="GGF75" s="180"/>
      <c r="GGG75" s="180"/>
      <c r="GGH75" s="180"/>
      <c r="GGI75" s="180"/>
      <c r="GGJ75" s="180"/>
      <c r="GGK75" s="180"/>
      <c r="GGL75" s="180"/>
      <c r="GGM75" s="180"/>
      <c r="GGN75" s="180"/>
      <c r="GGO75" s="180"/>
      <c r="GGP75" s="180"/>
      <c r="GGQ75" s="180"/>
      <c r="GGR75" s="180"/>
      <c r="GGS75" s="180"/>
      <c r="GGT75" s="180"/>
      <c r="GGU75" s="180"/>
      <c r="GGV75" s="180"/>
      <c r="GGW75" s="180"/>
      <c r="GGX75" s="180"/>
      <c r="GGY75" s="180"/>
      <c r="GGZ75" s="180"/>
      <c r="GHA75" s="180"/>
      <c r="GHB75" s="180"/>
      <c r="GHC75" s="180"/>
      <c r="GHD75" s="180"/>
      <c r="GHE75" s="180"/>
      <c r="GHF75" s="180"/>
      <c r="GHG75" s="180"/>
      <c r="GHH75" s="180"/>
      <c r="GHI75" s="180"/>
      <c r="GHJ75" s="180"/>
      <c r="GHK75" s="180"/>
      <c r="GHL75" s="180"/>
      <c r="GHM75" s="180"/>
      <c r="GHN75" s="180"/>
      <c r="GHO75" s="180"/>
      <c r="GHP75" s="180"/>
      <c r="GHQ75" s="180"/>
      <c r="GHR75" s="180"/>
      <c r="GHS75" s="180"/>
      <c r="GHT75" s="180"/>
      <c r="GHU75" s="180"/>
      <c r="GHV75" s="180"/>
      <c r="GHW75" s="180"/>
      <c r="GHX75" s="180"/>
      <c r="GHY75" s="180"/>
      <c r="GHZ75" s="180"/>
      <c r="GIA75" s="180"/>
      <c r="GIB75" s="180"/>
      <c r="GIC75" s="180"/>
      <c r="GID75" s="180"/>
      <c r="GIE75" s="180"/>
      <c r="GIF75" s="180"/>
      <c r="GIG75" s="180"/>
      <c r="GIH75" s="180"/>
      <c r="GII75" s="180"/>
      <c r="GIJ75" s="180"/>
      <c r="GIK75" s="180"/>
      <c r="GIL75" s="180"/>
      <c r="GIM75" s="180"/>
      <c r="GIN75" s="180"/>
      <c r="GIO75" s="180"/>
      <c r="GIP75" s="180"/>
      <c r="GIQ75" s="180"/>
      <c r="GIR75" s="180"/>
      <c r="GIS75" s="180"/>
      <c r="GIT75" s="180"/>
      <c r="GIU75" s="180"/>
      <c r="GIV75" s="180"/>
      <c r="GIW75" s="180"/>
      <c r="GIX75" s="180"/>
      <c r="GIY75" s="180"/>
      <c r="GIZ75" s="180"/>
      <c r="GJA75" s="180"/>
      <c r="GJB75" s="180"/>
      <c r="GJC75" s="180"/>
      <c r="GJD75" s="180"/>
      <c r="GJE75" s="180"/>
      <c r="GJF75" s="180"/>
      <c r="GJG75" s="180"/>
      <c r="GJH75" s="180"/>
      <c r="GJI75" s="180"/>
      <c r="GJJ75" s="180"/>
      <c r="GJK75" s="180"/>
      <c r="GJL75" s="180"/>
      <c r="GJM75" s="180"/>
      <c r="GJN75" s="180"/>
      <c r="GJO75" s="180"/>
      <c r="GJP75" s="180"/>
      <c r="GJQ75" s="180"/>
      <c r="GJR75" s="180"/>
      <c r="GJS75" s="180"/>
      <c r="GJT75" s="180"/>
      <c r="GJU75" s="180"/>
      <c r="GJV75" s="180"/>
      <c r="GJW75" s="180"/>
      <c r="GJX75" s="180"/>
      <c r="GJY75" s="180"/>
      <c r="GJZ75" s="180"/>
      <c r="GKA75" s="180"/>
      <c r="GKB75" s="180"/>
      <c r="GKC75" s="180"/>
      <c r="GKD75" s="180"/>
      <c r="GKE75" s="180"/>
      <c r="GKF75" s="180"/>
      <c r="GKG75" s="180"/>
      <c r="GKH75" s="180"/>
      <c r="GKI75" s="180"/>
      <c r="GKJ75" s="180"/>
      <c r="GKK75" s="180"/>
      <c r="GKL75" s="180"/>
      <c r="GKM75" s="180"/>
      <c r="GKN75" s="180"/>
      <c r="GKO75" s="180"/>
      <c r="GKP75" s="180"/>
      <c r="GKQ75" s="180"/>
      <c r="GKR75" s="180"/>
      <c r="GKS75" s="180"/>
      <c r="GKT75" s="180"/>
      <c r="GKU75" s="180"/>
      <c r="GKV75" s="180"/>
      <c r="GKW75" s="180"/>
      <c r="GKX75" s="180"/>
      <c r="GKY75" s="180"/>
      <c r="GKZ75" s="180"/>
      <c r="GLA75" s="180"/>
      <c r="GLB75" s="180"/>
      <c r="GLC75" s="180"/>
      <c r="GLD75" s="180"/>
      <c r="GLE75" s="180"/>
      <c r="GLF75" s="180"/>
      <c r="GLG75" s="180"/>
      <c r="GLH75" s="180"/>
      <c r="GLI75" s="180"/>
      <c r="GLJ75" s="180"/>
      <c r="GLK75" s="180"/>
      <c r="GLL75" s="180"/>
      <c r="GLM75" s="180"/>
      <c r="GLN75" s="180"/>
      <c r="GLO75" s="180"/>
      <c r="GLP75" s="180"/>
      <c r="GLQ75" s="180"/>
      <c r="GLR75" s="180"/>
      <c r="GLS75" s="180"/>
      <c r="GLT75" s="180"/>
      <c r="GLU75" s="180"/>
      <c r="GLV75" s="180"/>
      <c r="GLW75" s="180"/>
      <c r="GLX75" s="180"/>
      <c r="GLY75" s="180"/>
      <c r="GLZ75" s="180"/>
      <c r="GMA75" s="180"/>
      <c r="GMB75" s="180"/>
      <c r="GMC75" s="180"/>
      <c r="GMD75" s="180"/>
      <c r="GME75" s="180"/>
      <c r="GMF75" s="180"/>
      <c r="GMG75" s="180"/>
      <c r="GMH75" s="180"/>
      <c r="GMI75" s="180"/>
      <c r="GMJ75" s="180"/>
      <c r="GMK75" s="180"/>
      <c r="GML75" s="180"/>
      <c r="GMM75" s="180"/>
      <c r="GMN75" s="180"/>
      <c r="GMO75" s="180"/>
      <c r="GMP75" s="180"/>
      <c r="GMQ75" s="180"/>
      <c r="GMR75" s="180"/>
      <c r="GMS75" s="180"/>
      <c r="GMT75" s="180"/>
      <c r="GMU75" s="180"/>
      <c r="GMV75" s="180"/>
      <c r="GMW75" s="180"/>
      <c r="GMX75" s="180"/>
      <c r="GMY75" s="180"/>
      <c r="GMZ75" s="180"/>
      <c r="GNA75" s="180"/>
      <c r="GNB75" s="180"/>
      <c r="GNC75" s="180"/>
      <c r="GND75" s="180"/>
      <c r="GNE75" s="180"/>
      <c r="GNF75" s="180"/>
      <c r="GNG75" s="180"/>
      <c r="GNH75" s="180"/>
      <c r="GNI75" s="180"/>
      <c r="GNJ75" s="180"/>
      <c r="GNK75" s="180"/>
      <c r="GNL75" s="180"/>
      <c r="GNM75" s="180"/>
      <c r="GNN75" s="180"/>
      <c r="GNO75" s="180"/>
      <c r="GNP75" s="180"/>
      <c r="GNQ75" s="180"/>
      <c r="GNR75" s="180"/>
      <c r="GNS75" s="180"/>
      <c r="GNT75" s="180"/>
      <c r="GNU75" s="180"/>
      <c r="GNV75" s="180"/>
      <c r="GNW75" s="180"/>
      <c r="GNX75" s="180"/>
      <c r="GNY75" s="180"/>
      <c r="GNZ75" s="180"/>
      <c r="GOA75" s="180"/>
      <c r="GOB75" s="180"/>
      <c r="GOC75" s="180"/>
      <c r="GOD75" s="180"/>
      <c r="GOE75" s="180"/>
      <c r="GOF75" s="180"/>
      <c r="GOG75" s="180"/>
      <c r="GOH75" s="180"/>
      <c r="GOI75" s="180"/>
      <c r="GOJ75" s="180"/>
      <c r="GOK75" s="180"/>
      <c r="GOL75" s="180"/>
      <c r="GOM75" s="180"/>
      <c r="GON75" s="180"/>
      <c r="GOO75" s="180"/>
      <c r="GOP75" s="180"/>
      <c r="GOQ75" s="180"/>
      <c r="GOR75" s="180"/>
      <c r="GOS75" s="180"/>
      <c r="GOT75" s="180"/>
      <c r="GOU75" s="180"/>
      <c r="GOV75" s="180"/>
      <c r="GOW75" s="180"/>
      <c r="GOX75" s="180"/>
      <c r="GOY75" s="180"/>
      <c r="GOZ75" s="180"/>
      <c r="GPA75" s="180"/>
      <c r="GPB75" s="180"/>
      <c r="GPC75" s="180"/>
      <c r="GPD75" s="180"/>
      <c r="GPE75" s="180"/>
      <c r="GPF75" s="180"/>
      <c r="GPG75" s="180"/>
      <c r="GPH75" s="180"/>
      <c r="GPI75" s="180"/>
      <c r="GPJ75" s="180"/>
      <c r="GPK75" s="180"/>
      <c r="GPL75" s="180"/>
      <c r="GPM75" s="180"/>
      <c r="GPN75" s="180"/>
      <c r="GPO75" s="180"/>
      <c r="GPP75" s="180"/>
      <c r="GPQ75" s="180"/>
      <c r="GPR75" s="180"/>
      <c r="GPS75" s="180"/>
      <c r="GPT75" s="180"/>
      <c r="GPU75" s="180"/>
      <c r="GPV75" s="180"/>
      <c r="GPW75" s="180"/>
      <c r="GPX75" s="180"/>
      <c r="GPY75" s="180"/>
      <c r="GPZ75" s="180"/>
      <c r="GQA75" s="180"/>
      <c r="GQB75" s="180"/>
      <c r="GQC75" s="180"/>
      <c r="GQD75" s="180"/>
      <c r="GQE75" s="180"/>
      <c r="GQF75" s="180"/>
      <c r="GQG75" s="180"/>
      <c r="GQH75" s="180"/>
      <c r="GQI75" s="180"/>
      <c r="GQJ75" s="180"/>
      <c r="GQK75" s="180"/>
      <c r="GQL75" s="180"/>
      <c r="GQM75" s="180"/>
      <c r="GQN75" s="180"/>
      <c r="GQO75" s="180"/>
      <c r="GQP75" s="180"/>
      <c r="GQQ75" s="180"/>
      <c r="GQR75" s="180"/>
      <c r="GQS75" s="180"/>
      <c r="GQT75" s="180"/>
      <c r="GQU75" s="180"/>
      <c r="GQV75" s="180"/>
      <c r="GQW75" s="180"/>
      <c r="GQX75" s="180"/>
      <c r="GQY75" s="180"/>
      <c r="GQZ75" s="180"/>
      <c r="GRA75" s="180"/>
      <c r="GRB75" s="180"/>
      <c r="GRC75" s="180"/>
      <c r="GRD75" s="180"/>
      <c r="GRE75" s="180"/>
      <c r="GRF75" s="180"/>
      <c r="GRG75" s="180"/>
      <c r="GRH75" s="180"/>
      <c r="GRI75" s="180"/>
      <c r="GRJ75" s="180"/>
      <c r="GRK75" s="180"/>
      <c r="GRL75" s="180"/>
      <c r="GRM75" s="180"/>
      <c r="GRN75" s="180"/>
      <c r="GRO75" s="180"/>
      <c r="GRP75" s="180"/>
      <c r="GRQ75" s="180"/>
      <c r="GRR75" s="180"/>
      <c r="GRS75" s="180"/>
      <c r="GRT75" s="180"/>
      <c r="GRU75" s="180"/>
      <c r="GRV75" s="180"/>
      <c r="GRW75" s="180"/>
      <c r="GRX75" s="180"/>
      <c r="GRY75" s="180"/>
      <c r="GRZ75" s="180"/>
      <c r="GSA75" s="180"/>
      <c r="GSB75" s="180"/>
      <c r="GSC75" s="180"/>
      <c r="GSD75" s="180"/>
      <c r="GSE75" s="180"/>
      <c r="GSF75" s="180"/>
      <c r="GSG75" s="180"/>
      <c r="GSH75" s="180"/>
      <c r="GSI75" s="180"/>
      <c r="GSJ75" s="180"/>
      <c r="GSK75" s="180"/>
      <c r="GSL75" s="180"/>
      <c r="GSM75" s="180"/>
      <c r="GSN75" s="180"/>
      <c r="GSO75" s="180"/>
      <c r="GSP75" s="180"/>
      <c r="GSQ75" s="180"/>
      <c r="GSR75" s="180"/>
      <c r="GSS75" s="180"/>
      <c r="GST75" s="180"/>
      <c r="GSU75" s="180"/>
      <c r="GSV75" s="180"/>
      <c r="GSW75" s="180"/>
      <c r="GSX75" s="180"/>
      <c r="GSY75" s="180"/>
      <c r="GSZ75" s="180"/>
      <c r="GTA75" s="180"/>
      <c r="GTB75" s="180"/>
      <c r="GTC75" s="180"/>
      <c r="GTD75" s="180"/>
      <c r="GTE75" s="180"/>
      <c r="GTF75" s="180"/>
      <c r="GTG75" s="180"/>
      <c r="GTH75" s="180"/>
      <c r="GTI75" s="180"/>
      <c r="GTJ75" s="180"/>
      <c r="GTK75" s="180"/>
      <c r="GTL75" s="180"/>
      <c r="GTM75" s="180"/>
      <c r="GTN75" s="180"/>
      <c r="GTO75" s="180"/>
      <c r="GTP75" s="180"/>
      <c r="GTQ75" s="180"/>
      <c r="GTR75" s="180"/>
      <c r="GTS75" s="180"/>
      <c r="GTT75" s="180"/>
      <c r="GTU75" s="180"/>
      <c r="GTV75" s="180"/>
      <c r="GTW75" s="180"/>
      <c r="GTX75" s="180"/>
      <c r="GTY75" s="180"/>
      <c r="GTZ75" s="180"/>
      <c r="GUA75" s="180"/>
      <c r="GUB75" s="180"/>
      <c r="GUC75" s="180"/>
      <c r="GUD75" s="180"/>
      <c r="GUE75" s="180"/>
      <c r="GUF75" s="180"/>
      <c r="GUG75" s="180"/>
      <c r="GUH75" s="180"/>
      <c r="GUI75" s="180"/>
      <c r="GUJ75" s="180"/>
      <c r="GUK75" s="180"/>
      <c r="GUL75" s="180"/>
      <c r="GUM75" s="180"/>
      <c r="GUN75" s="180"/>
      <c r="GUO75" s="180"/>
      <c r="GUP75" s="180"/>
      <c r="GUQ75" s="180"/>
      <c r="GUR75" s="180"/>
      <c r="GUS75" s="180"/>
      <c r="GUT75" s="180"/>
      <c r="GUU75" s="180"/>
      <c r="GUV75" s="180"/>
      <c r="GUW75" s="180"/>
      <c r="GUX75" s="180"/>
      <c r="GUY75" s="180"/>
      <c r="GUZ75" s="180"/>
      <c r="GVA75" s="180"/>
      <c r="GVB75" s="180"/>
      <c r="GVC75" s="180"/>
      <c r="GVD75" s="180"/>
      <c r="GVE75" s="180"/>
      <c r="GVF75" s="180"/>
      <c r="GVG75" s="180"/>
      <c r="GVH75" s="180"/>
      <c r="GVI75" s="180"/>
      <c r="GVJ75" s="180"/>
      <c r="GVK75" s="180"/>
      <c r="GVL75" s="180"/>
      <c r="GVM75" s="180"/>
      <c r="GVN75" s="180"/>
      <c r="GVO75" s="180"/>
      <c r="GVP75" s="180"/>
      <c r="GVQ75" s="180"/>
      <c r="GVR75" s="180"/>
      <c r="GVS75" s="180"/>
      <c r="GVT75" s="180"/>
      <c r="GVU75" s="180"/>
      <c r="GVV75" s="180"/>
      <c r="GVW75" s="180"/>
      <c r="GVX75" s="180"/>
      <c r="GVY75" s="180"/>
      <c r="GVZ75" s="180"/>
      <c r="GWA75" s="180"/>
      <c r="GWB75" s="180"/>
      <c r="GWC75" s="180"/>
      <c r="GWD75" s="180"/>
      <c r="GWE75" s="180"/>
      <c r="GWF75" s="180"/>
      <c r="GWG75" s="180"/>
      <c r="GWH75" s="180"/>
      <c r="GWI75" s="180"/>
      <c r="GWJ75" s="180"/>
      <c r="GWK75" s="180"/>
      <c r="GWL75" s="180"/>
      <c r="GWM75" s="180"/>
      <c r="GWN75" s="180"/>
      <c r="GWO75" s="180"/>
      <c r="GWP75" s="180"/>
      <c r="GWQ75" s="180"/>
      <c r="GWR75" s="180"/>
      <c r="GWS75" s="180"/>
      <c r="GWT75" s="180"/>
      <c r="GWU75" s="180"/>
      <c r="GWV75" s="180"/>
      <c r="GWW75" s="180"/>
      <c r="GWX75" s="180"/>
      <c r="GWY75" s="180"/>
      <c r="GWZ75" s="180"/>
      <c r="GXA75" s="180"/>
      <c r="GXB75" s="180"/>
      <c r="GXC75" s="180"/>
      <c r="GXD75" s="180"/>
      <c r="GXE75" s="180"/>
      <c r="GXF75" s="180"/>
      <c r="GXG75" s="180"/>
      <c r="GXH75" s="180"/>
      <c r="GXI75" s="180"/>
      <c r="GXJ75" s="180"/>
      <c r="GXK75" s="180"/>
      <c r="GXL75" s="180"/>
      <c r="GXM75" s="180"/>
      <c r="GXN75" s="180"/>
      <c r="GXO75" s="180"/>
      <c r="GXP75" s="180"/>
      <c r="GXQ75" s="180"/>
      <c r="GXR75" s="180"/>
      <c r="GXS75" s="180"/>
      <c r="GXT75" s="180"/>
      <c r="GXU75" s="180"/>
      <c r="GXV75" s="180"/>
      <c r="GXW75" s="180"/>
      <c r="GXX75" s="180"/>
      <c r="GXY75" s="180"/>
      <c r="GXZ75" s="180"/>
      <c r="GYA75" s="180"/>
      <c r="GYB75" s="180"/>
      <c r="GYC75" s="180"/>
      <c r="GYD75" s="180"/>
      <c r="GYE75" s="180"/>
      <c r="GYF75" s="180"/>
      <c r="GYG75" s="180"/>
      <c r="GYH75" s="180"/>
      <c r="GYI75" s="180"/>
      <c r="GYJ75" s="180"/>
      <c r="GYK75" s="180"/>
      <c r="GYL75" s="180"/>
      <c r="GYM75" s="180"/>
      <c r="GYN75" s="180"/>
      <c r="GYO75" s="180"/>
      <c r="GYP75" s="180"/>
      <c r="GYQ75" s="180"/>
      <c r="GYR75" s="180"/>
      <c r="GYS75" s="180"/>
      <c r="GYT75" s="180"/>
      <c r="GYU75" s="180"/>
      <c r="GYV75" s="180"/>
      <c r="GYW75" s="180"/>
      <c r="GYX75" s="180"/>
      <c r="GYY75" s="180"/>
      <c r="GYZ75" s="180"/>
      <c r="GZA75" s="180"/>
      <c r="GZB75" s="180"/>
      <c r="GZC75" s="180"/>
      <c r="GZD75" s="180"/>
      <c r="GZE75" s="180"/>
      <c r="GZF75" s="180"/>
      <c r="GZG75" s="180"/>
      <c r="GZH75" s="180"/>
      <c r="GZI75" s="180"/>
      <c r="GZJ75" s="180"/>
      <c r="GZK75" s="180"/>
      <c r="GZL75" s="180"/>
      <c r="GZM75" s="180"/>
      <c r="GZN75" s="180"/>
      <c r="GZO75" s="180"/>
      <c r="GZP75" s="180"/>
      <c r="GZQ75" s="180"/>
      <c r="GZR75" s="180"/>
      <c r="GZS75" s="180"/>
      <c r="GZT75" s="180"/>
      <c r="GZU75" s="180"/>
      <c r="GZV75" s="180"/>
      <c r="GZW75" s="180"/>
      <c r="GZX75" s="180"/>
      <c r="GZY75" s="180"/>
      <c r="GZZ75" s="180"/>
      <c r="HAA75" s="180"/>
      <c r="HAB75" s="180"/>
      <c r="HAC75" s="180"/>
      <c r="HAD75" s="180"/>
      <c r="HAE75" s="180"/>
      <c r="HAF75" s="180"/>
      <c r="HAG75" s="180"/>
      <c r="HAH75" s="180"/>
      <c r="HAI75" s="180"/>
      <c r="HAJ75" s="180"/>
      <c r="HAK75" s="180"/>
      <c r="HAL75" s="180"/>
      <c r="HAM75" s="180"/>
      <c r="HAN75" s="180"/>
      <c r="HAO75" s="180"/>
      <c r="HAP75" s="180"/>
      <c r="HAQ75" s="180"/>
      <c r="HAR75" s="180"/>
      <c r="HAS75" s="180"/>
      <c r="HAT75" s="180"/>
      <c r="HAU75" s="180"/>
      <c r="HAV75" s="180"/>
      <c r="HAW75" s="180"/>
      <c r="HAX75" s="180"/>
      <c r="HAY75" s="180"/>
      <c r="HAZ75" s="180"/>
      <c r="HBA75" s="180"/>
      <c r="HBB75" s="180"/>
      <c r="HBC75" s="180"/>
      <c r="HBD75" s="180"/>
      <c r="HBE75" s="180"/>
      <c r="HBF75" s="180"/>
      <c r="HBG75" s="180"/>
      <c r="HBH75" s="180"/>
      <c r="HBI75" s="180"/>
      <c r="HBJ75" s="180"/>
      <c r="HBK75" s="180"/>
      <c r="HBL75" s="180"/>
      <c r="HBM75" s="180"/>
      <c r="HBN75" s="180"/>
      <c r="HBO75" s="180"/>
      <c r="HBP75" s="180"/>
      <c r="HBQ75" s="180"/>
      <c r="HBR75" s="180"/>
      <c r="HBS75" s="180"/>
      <c r="HBT75" s="180"/>
      <c r="HBU75" s="180"/>
      <c r="HBV75" s="180"/>
      <c r="HBW75" s="180"/>
      <c r="HBX75" s="180"/>
      <c r="HBY75" s="180"/>
      <c r="HBZ75" s="180"/>
      <c r="HCA75" s="180"/>
      <c r="HCB75" s="180"/>
      <c r="HCC75" s="180"/>
      <c r="HCD75" s="180"/>
      <c r="HCE75" s="180"/>
      <c r="HCF75" s="180"/>
      <c r="HCG75" s="180"/>
      <c r="HCH75" s="180"/>
      <c r="HCI75" s="180"/>
      <c r="HCJ75" s="180"/>
      <c r="HCK75" s="180"/>
      <c r="HCL75" s="180"/>
      <c r="HCM75" s="180"/>
      <c r="HCN75" s="180"/>
      <c r="HCO75" s="180"/>
      <c r="HCP75" s="180"/>
      <c r="HCQ75" s="180"/>
      <c r="HCR75" s="180"/>
      <c r="HCS75" s="180"/>
      <c r="HCT75" s="180"/>
      <c r="HCU75" s="180"/>
      <c r="HCV75" s="180"/>
      <c r="HCW75" s="180"/>
      <c r="HCX75" s="180"/>
      <c r="HCY75" s="180"/>
      <c r="HCZ75" s="180"/>
      <c r="HDA75" s="180"/>
      <c r="HDB75" s="180"/>
      <c r="HDC75" s="180"/>
      <c r="HDD75" s="180"/>
      <c r="HDE75" s="180"/>
      <c r="HDF75" s="180"/>
      <c r="HDG75" s="180"/>
      <c r="HDH75" s="180"/>
      <c r="HDI75" s="180"/>
      <c r="HDJ75" s="180"/>
      <c r="HDK75" s="180"/>
      <c r="HDL75" s="180"/>
      <c r="HDM75" s="180"/>
      <c r="HDN75" s="180"/>
      <c r="HDO75" s="180"/>
      <c r="HDP75" s="180"/>
      <c r="HDQ75" s="180"/>
      <c r="HDR75" s="180"/>
      <c r="HDS75" s="180"/>
      <c r="HDT75" s="180"/>
      <c r="HDU75" s="180"/>
      <c r="HDV75" s="180"/>
      <c r="HDW75" s="180"/>
      <c r="HDX75" s="180"/>
      <c r="HDY75" s="180"/>
      <c r="HDZ75" s="180"/>
      <c r="HEA75" s="180"/>
      <c r="HEB75" s="180"/>
      <c r="HEC75" s="180"/>
      <c r="HED75" s="180"/>
      <c r="HEE75" s="180"/>
      <c r="HEF75" s="180"/>
      <c r="HEG75" s="180"/>
      <c r="HEH75" s="180"/>
      <c r="HEI75" s="180"/>
      <c r="HEJ75" s="180"/>
      <c r="HEK75" s="180"/>
      <c r="HEL75" s="180"/>
      <c r="HEM75" s="180"/>
      <c r="HEN75" s="180"/>
      <c r="HEO75" s="180"/>
      <c r="HEP75" s="180"/>
      <c r="HEQ75" s="180"/>
      <c r="HER75" s="180"/>
      <c r="HES75" s="180"/>
      <c r="HET75" s="180"/>
      <c r="HEU75" s="180"/>
      <c r="HEV75" s="180"/>
      <c r="HEW75" s="180"/>
      <c r="HEX75" s="180"/>
      <c r="HEY75" s="180"/>
      <c r="HEZ75" s="180"/>
      <c r="HFA75" s="180"/>
      <c r="HFB75" s="180"/>
      <c r="HFC75" s="180"/>
      <c r="HFD75" s="180"/>
      <c r="HFE75" s="180"/>
      <c r="HFF75" s="180"/>
      <c r="HFG75" s="180"/>
      <c r="HFH75" s="180"/>
      <c r="HFI75" s="180"/>
      <c r="HFJ75" s="180"/>
      <c r="HFK75" s="180"/>
      <c r="HFL75" s="180"/>
      <c r="HFM75" s="180"/>
      <c r="HFN75" s="180"/>
      <c r="HFO75" s="180"/>
      <c r="HFP75" s="180"/>
      <c r="HFQ75" s="180"/>
      <c r="HFR75" s="180"/>
      <c r="HFS75" s="180"/>
      <c r="HFT75" s="180"/>
      <c r="HFU75" s="180"/>
      <c r="HFV75" s="180"/>
      <c r="HFW75" s="180"/>
      <c r="HFX75" s="180"/>
      <c r="HFY75" s="180"/>
      <c r="HFZ75" s="180"/>
      <c r="HGA75" s="180"/>
      <c r="HGB75" s="180"/>
      <c r="HGC75" s="180"/>
      <c r="HGD75" s="180"/>
      <c r="HGE75" s="180"/>
      <c r="HGF75" s="180"/>
      <c r="HGG75" s="180"/>
      <c r="HGH75" s="180"/>
      <c r="HGI75" s="180"/>
      <c r="HGJ75" s="180"/>
      <c r="HGK75" s="180"/>
      <c r="HGL75" s="180"/>
      <c r="HGM75" s="180"/>
      <c r="HGN75" s="180"/>
      <c r="HGO75" s="180"/>
      <c r="HGP75" s="180"/>
      <c r="HGQ75" s="180"/>
      <c r="HGR75" s="180"/>
      <c r="HGS75" s="180"/>
      <c r="HGT75" s="180"/>
      <c r="HGU75" s="180"/>
      <c r="HGV75" s="180"/>
      <c r="HGW75" s="180"/>
      <c r="HGX75" s="180"/>
      <c r="HGY75" s="180"/>
      <c r="HGZ75" s="180"/>
      <c r="HHA75" s="180"/>
      <c r="HHB75" s="180"/>
      <c r="HHC75" s="180"/>
      <c r="HHD75" s="180"/>
      <c r="HHE75" s="180"/>
      <c r="HHF75" s="180"/>
      <c r="HHG75" s="180"/>
      <c r="HHH75" s="180"/>
      <c r="HHI75" s="180"/>
      <c r="HHJ75" s="180"/>
      <c r="HHK75" s="180"/>
      <c r="HHL75" s="180"/>
      <c r="HHM75" s="180"/>
      <c r="HHN75" s="180"/>
      <c r="HHO75" s="180"/>
      <c r="HHP75" s="180"/>
      <c r="HHQ75" s="180"/>
      <c r="HHR75" s="180"/>
      <c r="HHS75" s="180"/>
      <c r="HHT75" s="180"/>
      <c r="HHU75" s="180"/>
      <c r="HHV75" s="180"/>
      <c r="HHW75" s="180"/>
      <c r="HHX75" s="180"/>
      <c r="HHY75" s="180"/>
      <c r="HHZ75" s="180"/>
      <c r="HIA75" s="180"/>
      <c r="HIB75" s="180"/>
      <c r="HIC75" s="180"/>
      <c r="HID75" s="180"/>
      <c r="HIE75" s="180"/>
      <c r="HIF75" s="180"/>
      <c r="HIG75" s="180"/>
      <c r="HIH75" s="180"/>
      <c r="HII75" s="180"/>
      <c r="HIJ75" s="180"/>
      <c r="HIK75" s="180"/>
      <c r="HIL75" s="180"/>
      <c r="HIM75" s="180"/>
      <c r="HIN75" s="180"/>
      <c r="HIO75" s="180"/>
      <c r="HIP75" s="180"/>
      <c r="HIQ75" s="180"/>
      <c r="HIR75" s="180"/>
      <c r="HIS75" s="180"/>
      <c r="HIT75" s="180"/>
      <c r="HIU75" s="180"/>
      <c r="HIV75" s="180"/>
      <c r="HIW75" s="180"/>
      <c r="HIX75" s="180"/>
      <c r="HIY75" s="180"/>
      <c r="HIZ75" s="180"/>
      <c r="HJA75" s="180"/>
      <c r="HJB75" s="180"/>
      <c r="HJC75" s="180"/>
      <c r="HJD75" s="180"/>
      <c r="HJE75" s="180"/>
      <c r="HJF75" s="180"/>
      <c r="HJG75" s="180"/>
      <c r="HJH75" s="180"/>
      <c r="HJI75" s="180"/>
      <c r="HJJ75" s="180"/>
      <c r="HJK75" s="180"/>
      <c r="HJL75" s="180"/>
      <c r="HJM75" s="180"/>
      <c r="HJN75" s="180"/>
      <c r="HJO75" s="180"/>
      <c r="HJP75" s="180"/>
      <c r="HJQ75" s="180"/>
      <c r="HJR75" s="180"/>
      <c r="HJS75" s="180"/>
      <c r="HJT75" s="180"/>
      <c r="HJU75" s="180"/>
      <c r="HJV75" s="180"/>
      <c r="HJW75" s="180"/>
      <c r="HJX75" s="180"/>
      <c r="HJY75" s="180"/>
      <c r="HJZ75" s="180"/>
      <c r="HKA75" s="180"/>
      <c r="HKB75" s="180"/>
      <c r="HKC75" s="180"/>
      <c r="HKD75" s="180"/>
      <c r="HKE75" s="180"/>
      <c r="HKF75" s="180"/>
      <c r="HKG75" s="180"/>
      <c r="HKH75" s="180"/>
      <c r="HKI75" s="180"/>
      <c r="HKJ75" s="180"/>
      <c r="HKK75" s="180"/>
      <c r="HKL75" s="180"/>
      <c r="HKM75" s="180"/>
      <c r="HKN75" s="180"/>
      <c r="HKO75" s="180"/>
      <c r="HKP75" s="180"/>
      <c r="HKQ75" s="180"/>
      <c r="HKR75" s="180"/>
      <c r="HKS75" s="180"/>
      <c r="HKT75" s="180"/>
      <c r="HKU75" s="180"/>
      <c r="HKV75" s="180"/>
      <c r="HKW75" s="180"/>
      <c r="HKX75" s="180"/>
      <c r="HKY75" s="180"/>
      <c r="HKZ75" s="180"/>
      <c r="HLA75" s="180"/>
      <c r="HLB75" s="180"/>
      <c r="HLC75" s="180"/>
      <c r="HLD75" s="180"/>
      <c r="HLE75" s="180"/>
      <c r="HLF75" s="180"/>
      <c r="HLG75" s="180"/>
      <c r="HLH75" s="180"/>
      <c r="HLI75" s="180"/>
      <c r="HLJ75" s="180"/>
      <c r="HLK75" s="180"/>
      <c r="HLL75" s="180"/>
      <c r="HLM75" s="180"/>
      <c r="HLN75" s="180"/>
      <c r="HLO75" s="180"/>
      <c r="HLP75" s="180"/>
      <c r="HLQ75" s="180"/>
      <c r="HLR75" s="180"/>
      <c r="HLS75" s="180"/>
      <c r="HLT75" s="180"/>
      <c r="HLU75" s="180"/>
      <c r="HLV75" s="180"/>
      <c r="HLW75" s="180"/>
      <c r="HLX75" s="180"/>
      <c r="HLY75" s="180"/>
      <c r="HLZ75" s="180"/>
      <c r="HMA75" s="180"/>
      <c r="HMB75" s="180"/>
      <c r="HMC75" s="180"/>
      <c r="HMD75" s="180"/>
      <c r="HME75" s="180"/>
      <c r="HMF75" s="180"/>
      <c r="HMG75" s="180"/>
      <c r="HMH75" s="180"/>
      <c r="HMI75" s="180"/>
      <c r="HMJ75" s="180"/>
      <c r="HMK75" s="180"/>
      <c r="HML75" s="180"/>
      <c r="HMM75" s="180"/>
      <c r="HMN75" s="180"/>
      <c r="HMO75" s="180"/>
      <c r="HMP75" s="180"/>
      <c r="HMQ75" s="180"/>
      <c r="HMR75" s="180"/>
      <c r="HMS75" s="180"/>
      <c r="HMT75" s="180"/>
      <c r="HMU75" s="180"/>
      <c r="HMV75" s="180"/>
      <c r="HMW75" s="180"/>
      <c r="HMX75" s="180"/>
      <c r="HMY75" s="180"/>
      <c r="HMZ75" s="180"/>
      <c r="HNA75" s="180"/>
      <c r="HNB75" s="180"/>
      <c r="HNC75" s="180"/>
      <c r="HND75" s="180"/>
      <c r="HNE75" s="180"/>
      <c r="HNF75" s="180"/>
      <c r="HNG75" s="180"/>
      <c r="HNH75" s="180"/>
      <c r="HNI75" s="180"/>
      <c r="HNJ75" s="180"/>
      <c r="HNK75" s="180"/>
      <c r="HNL75" s="180"/>
      <c r="HNM75" s="180"/>
      <c r="HNN75" s="180"/>
      <c r="HNO75" s="180"/>
      <c r="HNP75" s="180"/>
      <c r="HNQ75" s="180"/>
      <c r="HNR75" s="180"/>
      <c r="HNS75" s="180"/>
      <c r="HNT75" s="180"/>
      <c r="HNU75" s="180"/>
      <c r="HNV75" s="180"/>
      <c r="HNW75" s="180"/>
      <c r="HNX75" s="180"/>
      <c r="HNY75" s="180"/>
      <c r="HNZ75" s="180"/>
      <c r="HOA75" s="180"/>
      <c r="HOB75" s="180"/>
      <c r="HOC75" s="180"/>
      <c r="HOD75" s="180"/>
      <c r="HOE75" s="180"/>
      <c r="HOF75" s="180"/>
      <c r="HOG75" s="180"/>
      <c r="HOH75" s="180"/>
      <c r="HOI75" s="180"/>
      <c r="HOJ75" s="180"/>
      <c r="HOK75" s="180"/>
      <c r="HOL75" s="180"/>
      <c r="HOM75" s="180"/>
      <c r="HON75" s="180"/>
      <c r="HOO75" s="180"/>
      <c r="HOP75" s="180"/>
      <c r="HOQ75" s="180"/>
      <c r="HOR75" s="180"/>
      <c r="HOS75" s="180"/>
      <c r="HOT75" s="180"/>
      <c r="HOU75" s="180"/>
      <c r="HOV75" s="180"/>
      <c r="HOW75" s="180"/>
      <c r="HOX75" s="180"/>
      <c r="HOY75" s="180"/>
      <c r="HOZ75" s="180"/>
      <c r="HPA75" s="180"/>
      <c r="HPB75" s="180"/>
      <c r="HPC75" s="180"/>
      <c r="HPD75" s="180"/>
      <c r="HPE75" s="180"/>
      <c r="HPF75" s="180"/>
      <c r="HPG75" s="180"/>
      <c r="HPH75" s="180"/>
      <c r="HPI75" s="180"/>
      <c r="HPJ75" s="180"/>
      <c r="HPK75" s="180"/>
      <c r="HPL75" s="180"/>
      <c r="HPM75" s="180"/>
      <c r="HPN75" s="180"/>
      <c r="HPO75" s="180"/>
      <c r="HPP75" s="180"/>
      <c r="HPQ75" s="180"/>
      <c r="HPR75" s="180"/>
      <c r="HPS75" s="180"/>
      <c r="HPT75" s="180"/>
      <c r="HPU75" s="180"/>
      <c r="HPV75" s="180"/>
      <c r="HPW75" s="180"/>
      <c r="HPX75" s="180"/>
      <c r="HPY75" s="180"/>
      <c r="HPZ75" s="180"/>
      <c r="HQA75" s="180"/>
      <c r="HQB75" s="180"/>
      <c r="HQC75" s="180"/>
      <c r="HQD75" s="180"/>
      <c r="HQE75" s="180"/>
      <c r="HQF75" s="180"/>
      <c r="HQG75" s="180"/>
      <c r="HQH75" s="180"/>
      <c r="HQI75" s="180"/>
      <c r="HQJ75" s="180"/>
      <c r="HQK75" s="180"/>
      <c r="HQL75" s="180"/>
      <c r="HQM75" s="180"/>
      <c r="HQN75" s="180"/>
      <c r="HQO75" s="180"/>
      <c r="HQP75" s="180"/>
      <c r="HQQ75" s="180"/>
      <c r="HQR75" s="180"/>
      <c r="HQS75" s="180"/>
      <c r="HQT75" s="180"/>
      <c r="HQU75" s="180"/>
      <c r="HQV75" s="180"/>
      <c r="HQW75" s="180"/>
      <c r="HQX75" s="180"/>
      <c r="HQY75" s="180"/>
      <c r="HQZ75" s="180"/>
      <c r="HRA75" s="180"/>
      <c r="HRB75" s="180"/>
      <c r="HRC75" s="180"/>
      <c r="HRD75" s="180"/>
      <c r="HRE75" s="180"/>
      <c r="HRF75" s="180"/>
      <c r="HRG75" s="180"/>
      <c r="HRH75" s="180"/>
      <c r="HRI75" s="180"/>
      <c r="HRJ75" s="180"/>
      <c r="HRK75" s="180"/>
      <c r="HRL75" s="180"/>
      <c r="HRM75" s="180"/>
      <c r="HRN75" s="180"/>
      <c r="HRO75" s="180"/>
      <c r="HRP75" s="180"/>
      <c r="HRQ75" s="180"/>
      <c r="HRR75" s="180"/>
      <c r="HRS75" s="180"/>
      <c r="HRT75" s="180"/>
      <c r="HRU75" s="180"/>
      <c r="HRV75" s="180"/>
      <c r="HRW75" s="180"/>
      <c r="HRX75" s="180"/>
      <c r="HRY75" s="180"/>
      <c r="HRZ75" s="180"/>
      <c r="HSA75" s="180"/>
      <c r="HSB75" s="180"/>
      <c r="HSC75" s="180"/>
      <c r="HSD75" s="180"/>
      <c r="HSE75" s="180"/>
      <c r="HSF75" s="180"/>
      <c r="HSG75" s="180"/>
      <c r="HSH75" s="180"/>
      <c r="HSI75" s="180"/>
      <c r="HSJ75" s="180"/>
      <c r="HSK75" s="180"/>
      <c r="HSL75" s="180"/>
      <c r="HSM75" s="180"/>
      <c r="HSN75" s="180"/>
      <c r="HSO75" s="180"/>
      <c r="HSP75" s="180"/>
      <c r="HSQ75" s="180"/>
      <c r="HSR75" s="180"/>
      <c r="HSS75" s="180"/>
      <c r="HST75" s="180"/>
      <c r="HSU75" s="180"/>
      <c r="HSV75" s="180"/>
      <c r="HSW75" s="180"/>
      <c r="HSX75" s="180"/>
      <c r="HSY75" s="180"/>
      <c r="HSZ75" s="180"/>
      <c r="HTA75" s="180"/>
      <c r="HTB75" s="180"/>
      <c r="HTC75" s="180"/>
      <c r="HTD75" s="180"/>
      <c r="HTE75" s="180"/>
      <c r="HTF75" s="180"/>
      <c r="HTG75" s="180"/>
      <c r="HTH75" s="180"/>
      <c r="HTI75" s="180"/>
      <c r="HTJ75" s="180"/>
      <c r="HTK75" s="180"/>
      <c r="HTL75" s="180"/>
      <c r="HTM75" s="180"/>
      <c r="HTN75" s="180"/>
      <c r="HTO75" s="180"/>
      <c r="HTP75" s="180"/>
      <c r="HTQ75" s="180"/>
      <c r="HTR75" s="180"/>
      <c r="HTS75" s="180"/>
      <c r="HTT75" s="180"/>
      <c r="HTU75" s="180"/>
      <c r="HTV75" s="180"/>
      <c r="HTW75" s="180"/>
      <c r="HTX75" s="180"/>
      <c r="HTY75" s="180"/>
      <c r="HTZ75" s="180"/>
      <c r="HUA75" s="180"/>
      <c r="HUB75" s="180"/>
      <c r="HUC75" s="180"/>
      <c r="HUD75" s="180"/>
      <c r="HUE75" s="180"/>
      <c r="HUF75" s="180"/>
      <c r="HUG75" s="180"/>
      <c r="HUH75" s="180"/>
      <c r="HUI75" s="180"/>
      <c r="HUJ75" s="180"/>
      <c r="HUK75" s="180"/>
      <c r="HUL75" s="180"/>
      <c r="HUM75" s="180"/>
      <c r="HUN75" s="180"/>
      <c r="HUO75" s="180"/>
      <c r="HUP75" s="180"/>
      <c r="HUQ75" s="180"/>
      <c r="HUR75" s="180"/>
      <c r="HUS75" s="180"/>
      <c r="HUT75" s="180"/>
      <c r="HUU75" s="180"/>
      <c r="HUV75" s="180"/>
      <c r="HUW75" s="180"/>
      <c r="HUX75" s="180"/>
      <c r="HUY75" s="180"/>
      <c r="HUZ75" s="180"/>
      <c r="HVA75" s="180"/>
      <c r="HVB75" s="180"/>
      <c r="HVC75" s="180"/>
      <c r="HVD75" s="180"/>
      <c r="HVE75" s="180"/>
      <c r="HVF75" s="180"/>
      <c r="HVG75" s="180"/>
      <c r="HVH75" s="180"/>
      <c r="HVI75" s="180"/>
      <c r="HVJ75" s="180"/>
      <c r="HVK75" s="180"/>
      <c r="HVL75" s="180"/>
      <c r="HVM75" s="180"/>
      <c r="HVN75" s="180"/>
      <c r="HVO75" s="180"/>
      <c r="HVP75" s="180"/>
      <c r="HVQ75" s="180"/>
      <c r="HVR75" s="180"/>
      <c r="HVS75" s="180"/>
      <c r="HVT75" s="180"/>
      <c r="HVU75" s="180"/>
      <c r="HVV75" s="180"/>
      <c r="HVW75" s="180"/>
      <c r="HVX75" s="180"/>
      <c r="HVY75" s="180"/>
      <c r="HVZ75" s="180"/>
      <c r="HWA75" s="180"/>
      <c r="HWB75" s="180"/>
      <c r="HWC75" s="180"/>
      <c r="HWD75" s="180"/>
      <c r="HWE75" s="180"/>
      <c r="HWF75" s="180"/>
      <c r="HWG75" s="180"/>
      <c r="HWH75" s="180"/>
      <c r="HWI75" s="180"/>
      <c r="HWJ75" s="180"/>
      <c r="HWK75" s="180"/>
      <c r="HWL75" s="180"/>
      <c r="HWM75" s="180"/>
      <c r="HWN75" s="180"/>
      <c r="HWO75" s="180"/>
      <c r="HWP75" s="180"/>
      <c r="HWQ75" s="180"/>
      <c r="HWR75" s="180"/>
      <c r="HWS75" s="180"/>
      <c r="HWT75" s="180"/>
      <c r="HWU75" s="180"/>
      <c r="HWV75" s="180"/>
      <c r="HWW75" s="180"/>
      <c r="HWX75" s="180"/>
      <c r="HWY75" s="180"/>
      <c r="HWZ75" s="180"/>
      <c r="HXA75" s="180"/>
      <c r="HXB75" s="180"/>
      <c r="HXC75" s="180"/>
      <c r="HXD75" s="180"/>
      <c r="HXE75" s="180"/>
      <c r="HXF75" s="180"/>
      <c r="HXG75" s="180"/>
      <c r="HXH75" s="180"/>
      <c r="HXI75" s="180"/>
      <c r="HXJ75" s="180"/>
      <c r="HXK75" s="180"/>
      <c r="HXL75" s="180"/>
      <c r="HXM75" s="180"/>
      <c r="HXN75" s="180"/>
      <c r="HXO75" s="180"/>
      <c r="HXP75" s="180"/>
      <c r="HXQ75" s="180"/>
      <c r="HXR75" s="180"/>
      <c r="HXS75" s="180"/>
      <c r="HXT75" s="180"/>
      <c r="HXU75" s="180"/>
      <c r="HXV75" s="180"/>
      <c r="HXW75" s="180"/>
      <c r="HXX75" s="180"/>
      <c r="HXY75" s="180"/>
      <c r="HXZ75" s="180"/>
      <c r="HYA75" s="180"/>
      <c r="HYB75" s="180"/>
      <c r="HYC75" s="180"/>
      <c r="HYD75" s="180"/>
      <c r="HYE75" s="180"/>
      <c r="HYF75" s="180"/>
      <c r="HYG75" s="180"/>
      <c r="HYH75" s="180"/>
      <c r="HYI75" s="180"/>
      <c r="HYJ75" s="180"/>
      <c r="HYK75" s="180"/>
      <c r="HYL75" s="180"/>
      <c r="HYM75" s="180"/>
      <c r="HYN75" s="180"/>
      <c r="HYO75" s="180"/>
      <c r="HYP75" s="180"/>
      <c r="HYQ75" s="180"/>
      <c r="HYR75" s="180"/>
      <c r="HYS75" s="180"/>
      <c r="HYT75" s="180"/>
      <c r="HYU75" s="180"/>
      <c r="HYV75" s="180"/>
      <c r="HYW75" s="180"/>
      <c r="HYX75" s="180"/>
      <c r="HYY75" s="180"/>
      <c r="HYZ75" s="180"/>
      <c r="HZA75" s="180"/>
      <c r="HZB75" s="180"/>
      <c r="HZC75" s="180"/>
      <c r="HZD75" s="180"/>
      <c r="HZE75" s="180"/>
      <c r="HZF75" s="180"/>
      <c r="HZG75" s="180"/>
      <c r="HZH75" s="180"/>
      <c r="HZI75" s="180"/>
      <c r="HZJ75" s="180"/>
      <c r="HZK75" s="180"/>
      <c r="HZL75" s="180"/>
      <c r="HZM75" s="180"/>
      <c r="HZN75" s="180"/>
      <c r="HZO75" s="180"/>
      <c r="HZP75" s="180"/>
      <c r="HZQ75" s="180"/>
      <c r="HZR75" s="180"/>
      <c r="HZS75" s="180"/>
      <c r="HZT75" s="180"/>
      <c r="HZU75" s="180"/>
      <c r="HZV75" s="180"/>
      <c r="HZW75" s="180"/>
      <c r="HZX75" s="180"/>
      <c r="HZY75" s="180"/>
      <c r="HZZ75" s="180"/>
      <c r="IAA75" s="180"/>
      <c r="IAB75" s="180"/>
      <c r="IAC75" s="180"/>
      <c r="IAD75" s="180"/>
      <c r="IAE75" s="180"/>
      <c r="IAF75" s="180"/>
      <c r="IAG75" s="180"/>
      <c r="IAH75" s="180"/>
      <c r="IAI75" s="180"/>
      <c r="IAJ75" s="180"/>
      <c r="IAK75" s="180"/>
      <c r="IAL75" s="180"/>
      <c r="IAM75" s="180"/>
      <c r="IAN75" s="180"/>
      <c r="IAO75" s="180"/>
      <c r="IAP75" s="180"/>
      <c r="IAQ75" s="180"/>
      <c r="IAR75" s="180"/>
      <c r="IAS75" s="180"/>
      <c r="IAT75" s="180"/>
      <c r="IAU75" s="180"/>
      <c r="IAV75" s="180"/>
      <c r="IAW75" s="180"/>
      <c r="IAX75" s="180"/>
      <c r="IAY75" s="180"/>
      <c r="IAZ75" s="180"/>
      <c r="IBA75" s="180"/>
      <c r="IBB75" s="180"/>
      <c r="IBC75" s="180"/>
      <c r="IBD75" s="180"/>
      <c r="IBE75" s="180"/>
      <c r="IBF75" s="180"/>
      <c r="IBG75" s="180"/>
      <c r="IBH75" s="180"/>
      <c r="IBI75" s="180"/>
      <c r="IBJ75" s="180"/>
      <c r="IBK75" s="180"/>
      <c r="IBL75" s="180"/>
      <c r="IBM75" s="180"/>
      <c r="IBN75" s="180"/>
      <c r="IBO75" s="180"/>
      <c r="IBP75" s="180"/>
      <c r="IBQ75" s="180"/>
      <c r="IBR75" s="180"/>
      <c r="IBS75" s="180"/>
      <c r="IBT75" s="180"/>
      <c r="IBU75" s="180"/>
      <c r="IBV75" s="180"/>
      <c r="IBW75" s="180"/>
      <c r="IBX75" s="180"/>
      <c r="IBY75" s="180"/>
      <c r="IBZ75" s="180"/>
      <c r="ICA75" s="180"/>
      <c r="ICB75" s="180"/>
      <c r="ICC75" s="180"/>
      <c r="ICD75" s="180"/>
      <c r="ICE75" s="180"/>
      <c r="ICF75" s="180"/>
      <c r="ICG75" s="180"/>
      <c r="ICH75" s="180"/>
      <c r="ICI75" s="180"/>
      <c r="ICJ75" s="180"/>
      <c r="ICK75" s="180"/>
      <c r="ICL75" s="180"/>
      <c r="ICM75" s="180"/>
      <c r="ICN75" s="180"/>
      <c r="ICO75" s="180"/>
      <c r="ICP75" s="180"/>
      <c r="ICQ75" s="180"/>
      <c r="ICR75" s="180"/>
      <c r="ICS75" s="180"/>
      <c r="ICT75" s="180"/>
      <c r="ICU75" s="180"/>
      <c r="ICV75" s="180"/>
      <c r="ICW75" s="180"/>
      <c r="ICX75" s="180"/>
      <c r="ICY75" s="180"/>
      <c r="ICZ75" s="180"/>
      <c r="IDA75" s="180"/>
      <c r="IDB75" s="180"/>
      <c r="IDC75" s="180"/>
      <c r="IDD75" s="180"/>
      <c r="IDE75" s="180"/>
      <c r="IDF75" s="180"/>
      <c r="IDG75" s="180"/>
      <c r="IDH75" s="180"/>
      <c r="IDI75" s="180"/>
      <c r="IDJ75" s="180"/>
      <c r="IDK75" s="180"/>
      <c r="IDL75" s="180"/>
      <c r="IDM75" s="180"/>
      <c r="IDN75" s="180"/>
      <c r="IDO75" s="180"/>
      <c r="IDP75" s="180"/>
      <c r="IDQ75" s="180"/>
      <c r="IDR75" s="180"/>
      <c r="IDS75" s="180"/>
      <c r="IDT75" s="180"/>
      <c r="IDU75" s="180"/>
      <c r="IDV75" s="180"/>
      <c r="IDW75" s="180"/>
      <c r="IDX75" s="180"/>
      <c r="IDY75" s="180"/>
      <c r="IDZ75" s="180"/>
      <c r="IEA75" s="180"/>
      <c r="IEB75" s="180"/>
      <c r="IEC75" s="180"/>
      <c r="IED75" s="180"/>
      <c r="IEE75" s="180"/>
      <c r="IEF75" s="180"/>
      <c r="IEG75" s="180"/>
      <c r="IEH75" s="180"/>
      <c r="IEI75" s="180"/>
      <c r="IEJ75" s="180"/>
      <c r="IEK75" s="180"/>
      <c r="IEL75" s="180"/>
      <c r="IEM75" s="180"/>
      <c r="IEN75" s="180"/>
      <c r="IEO75" s="180"/>
      <c r="IEP75" s="180"/>
      <c r="IEQ75" s="180"/>
      <c r="IER75" s="180"/>
      <c r="IES75" s="180"/>
      <c r="IET75" s="180"/>
      <c r="IEU75" s="180"/>
      <c r="IEV75" s="180"/>
      <c r="IEW75" s="180"/>
      <c r="IEX75" s="180"/>
      <c r="IEY75" s="180"/>
      <c r="IEZ75" s="180"/>
      <c r="IFA75" s="180"/>
      <c r="IFB75" s="180"/>
      <c r="IFC75" s="180"/>
      <c r="IFD75" s="180"/>
      <c r="IFE75" s="180"/>
      <c r="IFF75" s="180"/>
      <c r="IFG75" s="180"/>
      <c r="IFH75" s="180"/>
      <c r="IFI75" s="180"/>
      <c r="IFJ75" s="180"/>
      <c r="IFK75" s="180"/>
      <c r="IFL75" s="180"/>
      <c r="IFM75" s="180"/>
      <c r="IFN75" s="180"/>
      <c r="IFO75" s="180"/>
      <c r="IFP75" s="180"/>
      <c r="IFQ75" s="180"/>
      <c r="IFR75" s="180"/>
      <c r="IFS75" s="180"/>
      <c r="IFT75" s="180"/>
      <c r="IFU75" s="180"/>
      <c r="IFV75" s="180"/>
      <c r="IFW75" s="180"/>
      <c r="IFX75" s="180"/>
      <c r="IFY75" s="180"/>
      <c r="IFZ75" s="180"/>
      <c r="IGA75" s="180"/>
      <c r="IGB75" s="180"/>
      <c r="IGC75" s="180"/>
      <c r="IGD75" s="180"/>
      <c r="IGE75" s="180"/>
      <c r="IGF75" s="180"/>
      <c r="IGG75" s="180"/>
      <c r="IGH75" s="180"/>
      <c r="IGI75" s="180"/>
      <c r="IGJ75" s="180"/>
      <c r="IGK75" s="180"/>
      <c r="IGL75" s="180"/>
      <c r="IGM75" s="180"/>
      <c r="IGN75" s="180"/>
      <c r="IGO75" s="180"/>
      <c r="IGP75" s="180"/>
      <c r="IGQ75" s="180"/>
      <c r="IGR75" s="180"/>
      <c r="IGS75" s="180"/>
      <c r="IGT75" s="180"/>
      <c r="IGU75" s="180"/>
      <c r="IGV75" s="180"/>
      <c r="IGW75" s="180"/>
      <c r="IGX75" s="180"/>
      <c r="IGY75" s="180"/>
      <c r="IGZ75" s="180"/>
      <c r="IHA75" s="180"/>
      <c r="IHB75" s="180"/>
      <c r="IHC75" s="180"/>
      <c r="IHD75" s="180"/>
      <c r="IHE75" s="180"/>
      <c r="IHF75" s="180"/>
      <c r="IHG75" s="180"/>
      <c r="IHH75" s="180"/>
      <c r="IHI75" s="180"/>
      <c r="IHJ75" s="180"/>
      <c r="IHK75" s="180"/>
      <c r="IHL75" s="180"/>
      <c r="IHM75" s="180"/>
      <c r="IHN75" s="180"/>
      <c r="IHO75" s="180"/>
      <c r="IHP75" s="180"/>
      <c r="IHQ75" s="180"/>
      <c r="IHR75" s="180"/>
      <c r="IHS75" s="180"/>
      <c r="IHT75" s="180"/>
      <c r="IHU75" s="180"/>
      <c r="IHV75" s="180"/>
      <c r="IHW75" s="180"/>
      <c r="IHX75" s="180"/>
      <c r="IHY75" s="180"/>
      <c r="IHZ75" s="180"/>
      <c r="IIA75" s="180"/>
      <c r="IIB75" s="180"/>
      <c r="IIC75" s="180"/>
      <c r="IID75" s="180"/>
      <c r="IIE75" s="180"/>
      <c r="IIF75" s="180"/>
      <c r="IIG75" s="180"/>
      <c r="IIH75" s="180"/>
      <c r="III75" s="180"/>
      <c r="IIJ75" s="180"/>
      <c r="IIK75" s="180"/>
      <c r="IIL75" s="180"/>
      <c r="IIM75" s="180"/>
      <c r="IIN75" s="180"/>
      <c r="IIO75" s="180"/>
      <c r="IIP75" s="180"/>
      <c r="IIQ75" s="180"/>
      <c r="IIR75" s="180"/>
      <c r="IIS75" s="180"/>
      <c r="IIT75" s="180"/>
      <c r="IIU75" s="180"/>
      <c r="IIV75" s="180"/>
      <c r="IIW75" s="180"/>
      <c r="IIX75" s="180"/>
      <c r="IIY75" s="180"/>
      <c r="IIZ75" s="180"/>
      <c r="IJA75" s="180"/>
      <c r="IJB75" s="180"/>
      <c r="IJC75" s="180"/>
      <c r="IJD75" s="180"/>
      <c r="IJE75" s="180"/>
      <c r="IJF75" s="180"/>
      <c r="IJG75" s="180"/>
      <c r="IJH75" s="180"/>
      <c r="IJI75" s="180"/>
      <c r="IJJ75" s="180"/>
      <c r="IJK75" s="180"/>
      <c r="IJL75" s="180"/>
      <c r="IJM75" s="180"/>
      <c r="IJN75" s="180"/>
      <c r="IJO75" s="180"/>
      <c r="IJP75" s="180"/>
      <c r="IJQ75" s="180"/>
      <c r="IJR75" s="180"/>
      <c r="IJS75" s="180"/>
      <c r="IJT75" s="180"/>
      <c r="IJU75" s="180"/>
      <c r="IJV75" s="180"/>
      <c r="IJW75" s="180"/>
      <c r="IJX75" s="180"/>
      <c r="IJY75" s="180"/>
      <c r="IJZ75" s="180"/>
      <c r="IKA75" s="180"/>
      <c r="IKB75" s="180"/>
      <c r="IKC75" s="180"/>
      <c r="IKD75" s="180"/>
      <c r="IKE75" s="180"/>
      <c r="IKF75" s="180"/>
      <c r="IKG75" s="180"/>
      <c r="IKH75" s="180"/>
      <c r="IKI75" s="180"/>
      <c r="IKJ75" s="180"/>
      <c r="IKK75" s="180"/>
      <c r="IKL75" s="180"/>
      <c r="IKM75" s="180"/>
      <c r="IKN75" s="180"/>
      <c r="IKO75" s="180"/>
      <c r="IKP75" s="180"/>
      <c r="IKQ75" s="180"/>
      <c r="IKR75" s="180"/>
      <c r="IKS75" s="180"/>
      <c r="IKT75" s="180"/>
      <c r="IKU75" s="180"/>
      <c r="IKV75" s="180"/>
      <c r="IKW75" s="180"/>
      <c r="IKX75" s="180"/>
      <c r="IKY75" s="180"/>
      <c r="IKZ75" s="180"/>
      <c r="ILA75" s="180"/>
      <c r="ILB75" s="180"/>
      <c r="ILC75" s="180"/>
      <c r="ILD75" s="180"/>
      <c r="ILE75" s="180"/>
      <c r="ILF75" s="180"/>
      <c r="ILG75" s="180"/>
      <c r="ILH75" s="180"/>
      <c r="ILI75" s="180"/>
      <c r="ILJ75" s="180"/>
      <c r="ILK75" s="180"/>
      <c r="ILL75" s="180"/>
      <c r="ILM75" s="180"/>
      <c r="ILN75" s="180"/>
      <c r="ILO75" s="180"/>
      <c r="ILP75" s="180"/>
      <c r="ILQ75" s="180"/>
      <c r="ILR75" s="180"/>
      <c r="ILS75" s="180"/>
      <c r="ILT75" s="180"/>
      <c r="ILU75" s="180"/>
      <c r="ILV75" s="180"/>
      <c r="ILW75" s="180"/>
      <c r="ILX75" s="180"/>
      <c r="ILY75" s="180"/>
      <c r="ILZ75" s="180"/>
      <c r="IMA75" s="180"/>
      <c r="IMB75" s="180"/>
      <c r="IMC75" s="180"/>
      <c r="IMD75" s="180"/>
      <c r="IME75" s="180"/>
      <c r="IMF75" s="180"/>
      <c r="IMG75" s="180"/>
      <c r="IMH75" s="180"/>
      <c r="IMI75" s="180"/>
      <c r="IMJ75" s="180"/>
      <c r="IMK75" s="180"/>
      <c r="IML75" s="180"/>
      <c r="IMM75" s="180"/>
      <c r="IMN75" s="180"/>
      <c r="IMO75" s="180"/>
      <c r="IMP75" s="180"/>
      <c r="IMQ75" s="180"/>
      <c r="IMR75" s="180"/>
      <c r="IMS75" s="180"/>
      <c r="IMT75" s="180"/>
      <c r="IMU75" s="180"/>
      <c r="IMV75" s="180"/>
      <c r="IMW75" s="180"/>
      <c r="IMX75" s="180"/>
      <c r="IMY75" s="180"/>
      <c r="IMZ75" s="180"/>
      <c r="INA75" s="180"/>
      <c r="INB75" s="180"/>
      <c r="INC75" s="180"/>
      <c r="IND75" s="180"/>
      <c r="INE75" s="180"/>
      <c r="INF75" s="180"/>
      <c r="ING75" s="180"/>
      <c r="INH75" s="180"/>
      <c r="INI75" s="180"/>
      <c r="INJ75" s="180"/>
      <c r="INK75" s="180"/>
      <c r="INL75" s="180"/>
      <c r="INM75" s="180"/>
      <c r="INN75" s="180"/>
      <c r="INO75" s="180"/>
      <c r="INP75" s="180"/>
      <c r="INQ75" s="180"/>
      <c r="INR75" s="180"/>
      <c r="INS75" s="180"/>
      <c r="INT75" s="180"/>
      <c r="INU75" s="180"/>
      <c r="INV75" s="180"/>
      <c r="INW75" s="180"/>
      <c r="INX75" s="180"/>
      <c r="INY75" s="180"/>
      <c r="INZ75" s="180"/>
      <c r="IOA75" s="180"/>
      <c r="IOB75" s="180"/>
      <c r="IOC75" s="180"/>
      <c r="IOD75" s="180"/>
      <c r="IOE75" s="180"/>
      <c r="IOF75" s="180"/>
      <c r="IOG75" s="180"/>
      <c r="IOH75" s="180"/>
      <c r="IOI75" s="180"/>
      <c r="IOJ75" s="180"/>
      <c r="IOK75" s="180"/>
      <c r="IOL75" s="180"/>
      <c r="IOM75" s="180"/>
      <c r="ION75" s="180"/>
      <c r="IOO75" s="180"/>
      <c r="IOP75" s="180"/>
      <c r="IOQ75" s="180"/>
      <c r="IOR75" s="180"/>
      <c r="IOS75" s="180"/>
      <c r="IOT75" s="180"/>
      <c r="IOU75" s="180"/>
      <c r="IOV75" s="180"/>
      <c r="IOW75" s="180"/>
      <c r="IOX75" s="180"/>
      <c r="IOY75" s="180"/>
      <c r="IOZ75" s="180"/>
      <c r="IPA75" s="180"/>
      <c r="IPB75" s="180"/>
      <c r="IPC75" s="180"/>
      <c r="IPD75" s="180"/>
      <c r="IPE75" s="180"/>
      <c r="IPF75" s="180"/>
      <c r="IPG75" s="180"/>
      <c r="IPH75" s="180"/>
      <c r="IPI75" s="180"/>
      <c r="IPJ75" s="180"/>
      <c r="IPK75" s="180"/>
      <c r="IPL75" s="180"/>
      <c r="IPM75" s="180"/>
      <c r="IPN75" s="180"/>
      <c r="IPO75" s="180"/>
      <c r="IPP75" s="180"/>
      <c r="IPQ75" s="180"/>
      <c r="IPR75" s="180"/>
      <c r="IPS75" s="180"/>
      <c r="IPT75" s="180"/>
      <c r="IPU75" s="180"/>
      <c r="IPV75" s="180"/>
      <c r="IPW75" s="180"/>
      <c r="IPX75" s="180"/>
      <c r="IPY75" s="180"/>
      <c r="IPZ75" s="180"/>
      <c r="IQA75" s="180"/>
      <c r="IQB75" s="180"/>
      <c r="IQC75" s="180"/>
      <c r="IQD75" s="180"/>
      <c r="IQE75" s="180"/>
      <c r="IQF75" s="180"/>
      <c r="IQG75" s="180"/>
      <c r="IQH75" s="180"/>
      <c r="IQI75" s="180"/>
      <c r="IQJ75" s="180"/>
      <c r="IQK75" s="180"/>
      <c r="IQL75" s="180"/>
      <c r="IQM75" s="180"/>
      <c r="IQN75" s="180"/>
      <c r="IQO75" s="180"/>
      <c r="IQP75" s="180"/>
      <c r="IQQ75" s="180"/>
      <c r="IQR75" s="180"/>
      <c r="IQS75" s="180"/>
      <c r="IQT75" s="180"/>
      <c r="IQU75" s="180"/>
      <c r="IQV75" s="180"/>
      <c r="IQW75" s="180"/>
      <c r="IQX75" s="180"/>
      <c r="IQY75" s="180"/>
      <c r="IQZ75" s="180"/>
      <c r="IRA75" s="180"/>
      <c r="IRB75" s="180"/>
      <c r="IRC75" s="180"/>
      <c r="IRD75" s="180"/>
      <c r="IRE75" s="180"/>
      <c r="IRF75" s="180"/>
      <c r="IRG75" s="180"/>
      <c r="IRH75" s="180"/>
      <c r="IRI75" s="180"/>
      <c r="IRJ75" s="180"/>
      <c r="IRK75" s="180"/>
      <c r="IRL75" s="180"/>
      <c r="IRM75" s="180"/>
      <c r="IRN75" s="180"/>
      <c r="IRO75" s="180"/>
      <c r="IRP75" s="180"/>
      <c r="IRQ75" s="180"/>
      <c r="IRR75" s="180"/>
      <c r="IRS75" s="180"/>
      <c r="IRT75" s="180"/>
      <c r="IRU75" s="180"/>
      <c r="IRV75" s="180"/>
      <c r="IRW75" s="180"/>
      <c r="IRX75" s="180"/>
      <c r="IRY75" s="180"/>
      <c r="IRZ75" s="180"/>
      <c r="ISA75" s="180"/>
      <c r="ISB75" s="180"/>
      <c r="ISC75" s="180"/>
      <c r="ISD75" s="180"/>
      <c r="ISE75" s="180"/>
      <c r="ISF75" s="180"/>
      <c r="ISG75" s="180"/>
      <c r="ISH75" s="180"/>
      <c r="ISI75" s="180"/>
      <c r="ISJ75" s="180"/>
      <c r="ISK75" s="180"/>
      <c r="ISL75" s="180"/>
      <c r="ISM75" s="180"/>
      <c r="ISN75" s="180"/>
      <c r="ISO75" s="180"/>
      <c r="ISP75" s="180"/>
      <c r="ISQ75" s="180"/>
      <c r="ISR75" s="180"/>
      <c r="ISS75" s="180"/>
      <c r="IST75" s="180"/>
      <c r="ISU75" s="180"/>
      <c r="ISV75" s="180"/>
      <c r="ISW75" s="180"/>
      <c r="ISX75" s="180"/>
      <c r="ISY75" s="180"/>
      <c r="ISZ75" s="180"/>
      <c r="ITA75" s="180"/>
      <c r="ITB75" s="180"/>
      <c r="ITC75" s="180"/>
      <c r="ITD75" s="180"/>
      <c r="ITE75" s="180"/>
      <c r="ITF75" s="180"/>
      <c r="ITG75" s="180"/>
      <c r="ITH75" s="180"/>
      <c r="ITI75" s="180"/>
      <c r="ITJ75" s="180"/>
      <c r="ITK75" s="180"/>
      <c r="ITL75" s="180"/>
      <c r="ITM75" s="180"/>
      <c r="ITN75" s="180"/>
      <c r="ITO75" s="180"/>
      <c r="ITP75" s="180"/>
      <c r="ITQ75" s="180"/>
      <c r="ITR75" s="180"/>
      <c r="ITS75" s="180"/>
      <c r="ITT75" s="180"/>
      <c r="ITU75" s="180"/>
      <c r="ITV75" s="180"/>
      <c r="ITW75" s="180"/>
      <c r="ITX75" s="180"/>
      <c r="ITY75" s="180"/>
      <c r="ITZ75" s="180"/>
      <c r="IUA75" s="180"/>
      <c r="IUB75" s="180"/>
      <c r="IUC75" s="180"/>
      <c r="IUD75" s="180"/>
      <c r="IUE75" s="180"/>
      <c r="IUF75" s="180"/>
      <c r="IUG75" s="180"/>
      <c r="IUH75" s="180"/>
      <c r="IUI75" s="180"/>
      <c r="IUJ75" s="180"/>
      <c r="IUK75" s="180"/>
      <c r="IUL75" s="180"/>
      <c r="IUM75" s="180"/>
      <c r="IUN75" s="180"/>
      <c r="IUO75" s="180"/>
      <c r="IUP75" s="180"/>
      <c r="IUQ75" s="180"/>
      <c r="IUR75" s="180"/>
      <c r="IUS75" s="180"/>
      <c r="IUT75" s="180"/>
      <c r="IUU75" s="180"/>
      <c r="IUV75" s="180"/>
      <c r="IUW75" s="180"/>
      <c r="IUX75" s="180"/>
      <c r="IUY75" s="180"/>
      <c r="IUZ75" s="180"/>
      <c r="IVA75" s="180"/>
      <c r="IVB75" s="180"/>
      <c r="IVC75" s="180"/>
      <c r="IVD75" s="180"/>
      <c r="IVE75" s="180"/>
      <c r="IVF75" s="180"/>
      <c r="IVG75" s="180"/>
      <c r="IVH75" s="180"/>
      <c r="IVI75" s="180"/>
      <c r="IVJ75" s="180"/>
      <c r="IVK75" s="180"/>
      <c r="IVL75" s="180"/>
      <c r="IVM75" s="180"/>
      <c r="IVN75" s="180"/>
      <c r="IVO75" s="180"/>
      <c r="IVP75" s="180"/>
      <c r="IVQ75" s="180"/>
      <c r="IVR75" s="180"/>
      <c r="IVS75" s="180"/>
      <c r="IVT75" s="180"/>
      <c r="IVU75" s="180"/>
      <c r="IVV75" s="180"/>
      <c r="IVW75" s="180"/>
      <c r="IVX75" s="180"/>
      <c r="IVY75" s="180"/>
      <c r="IVZ75" s="180"/>
      <c r="IWA75" s="180"/>
      <c r="IWB75" s="180"/>
      <c r="IWC75" s="180"/>
      <c r="IWD75" s="180"/>
      <c r="IWE75" s="180"/>
      <c r="IWF75" s="180"/>
      <c r="IWG75" s="180"/>
      <c r="IWH75" s="180"/>
      <c r="IWI75" s="180"/>
      <c r="IWJ75" s="180"/>
      <c r="IWK75" s="180"/>
      <c r="IWL75" s="180"/>
      <c r="IWM75" s="180"/>
      <c r="IWN75" s="180"/>
      <c r="IWO75" s="180"/>
      <c r="IWP75" s="180"/>
      <c r="IWQ75" s="180"/>
      <c r="IWR75" s="180"/>
      <c r="IWS75" s="180"/>
      <c r="IWT75" s="180"/>
      <c r="IWU75" s="180"/>
      <c r="IWV75" s="180"/>
      <c r="IWW75" s="180"/>
      <c r="IWX75" s="180"/>
      <c r="IWY75" s="180"/>
      <c r="IWZ75" s="180"/>
      <c r="IXA75" s="180"/>
      <c r="IXB75" s="180"/>
      <c r="IXC75" s="180"/>
      <c r="IXD75" s="180"/>
      <c r="IXE75" s="180"/>
      <c r="IXF75" s="180"/>
      <c r="IXG75" s="180"/>
      <c r="IXH75" s="180"/>
      <c r="IXI75" s="180"/>
      <c r="IXJ75" s="180"/>
      <c r="IXK75" s="180"/>
      <c r="IXL75" s="180"/>
      <c r="IXM75" s="180"/>
      <c r="IXN75" s="180"/>
      <c r="IXO75" s="180"/>
      <c r="IXP75" s="180"/>
      <c r="IXQ75" s="180"/>
      <c r="IXR75" s="180"/>
      <c r="IXS75" s="180"/>
      <c r="IXT75" s="180"/>
      <c r="IXU75" s="180"/>
      <c r="IXV75" s="180"/>
      <c r="IXW75" s="180"/>
      <c r="IXX75" s="180"/>
      <c r="IXY75" s="180"/>
      <c r="IXZ75" s="180"/>
      <c r="IYA75" s="180"/>
      <c r="IYB75" s="180"/>
      <c r="IYC75" s="180"/>
      <c r="IYD75" s="180"/>
      <c r="IYE75" s="180"/>
      <c r="IYF75" s="180"/>
      <c r="IYG75" s="180"/>
      <c r="IYH75" s="180"/>
      <c r="IYI75" s="180"/>
      <c r="IYJ75" s="180"/>
      <c r="IYK75" s="180"/>
      <c r="IYL75" s="180"/>
      <c r="IYM75" s="180"/>
      <c r="IYN75" s="180"/>
      <c r="IYO75" s="180"/>
      <c r="IYP75" s="180"/>
      <c r="IYQ75" s="180"/>
      <c r="IYR75" s="180"/>
      <c r="IYS75" s="180"/>
      <c r="IYT75" s="180"/>
      <c r="IYU75" s="180"/>
      <c r="IYV75" s="180"/>
      <c r="IYW75" s="180"/>
      <c r="IYX75" s="180"/>
      <c r="IYY75" s="180"/>
      <c r="IYZ75" s="180"/>
      <c r="IZA75" s="180"/>
      <c r="IZB75" s="180"/>
      <c r="IZC75" s="180"/>
      <c r="IZD75" s="180"/>
      <c r="IZE75" s="180"/>
      <c r="IZF75" s="180"/>
      <c r="IZG75" s="180"/>
      <c r="IZH75" s="180"/>
      <c r="IZI75" s="180"/>
      <c r="IZJ75" s="180"/>
      <c r="IZK75" s="180"/>
      <c r="IZL75" s="180"/>
      <c r="IZM75" s="180"/>
      <c r="IZN75" s="180"/>
      <c r="IZO75" s="180"/>
      <c r="IZP75" s="180"/>
      <c r="IZQ75" s="180"/>
      <c r="IZR75" s="180"/>
      <c r="IZS75" s="180"/>
      <c r="IZT75" s="180"/>
      <c r="IZU75" s="180"/>
      <c r="IZV75" s="180"/>
      <c r="IZW75" s="180"/>
      <c r="IZX75" s="180"/>
      <c r="IZY75" s="180"/>
      <c r="IZZ75" s="180"/>
      <c r="JAA75" s="180"/>
      <c r="JAB75" s="180"/>
      <c r="JAC75" s="180"/>
      <c r="JAD75" s="180"/>
      <c r="JAE75" s="180"/>
      <c r="JAF75" s="180"/>
      <c r="JAG75" s="180"/>
      <c r="JAH75" s="180"/>
      <c r="JAI75" s="180"/>
      <c r="JAJ75" s="180"/>
      <c r="JAK75" s="180"/>
      <c r="JAL75" s="180"/>
      <c r="JAM75" s="180"/>
      <c r="JAN75" s="180"/>
      <c r="JAO75" s="180"/>
      <c r="JAP75" s="180"/>
      <c r="JAQ75" s="180"/>
      <c r="JAR75" s="180"/>
      <c r="JAS75" s="180"/>
      <c r="JAT75" s="180"/>
      <c r="JAU75" s="180"/>
      <c r="JAV75" s="180"/>
      <c r="JAW75" s="180"/>
      <c r="JAX75" s="180"/>
      <c r="JAY75" s="180"/>
      <c r="JAZ75" s="180"/>
      <c r="JBA75" s="180"/>
      <c r="JBB75" s="180"/>
      <c r="JBC75" s="180"/>
      <c r="JBD75" s="180"/>
      <c r="JBE75" s="180"/>
      <c r="JBF75" s="180"/>
      <c r="JBG75" s="180"/>
      <c r="JBH75" s="180"/>
      <c r="JBI75" s="180"/>
      <c r="JBJ75" s="180"/>
      <c r="JBK75" s="180"/>
      <c r="JBL75" s="180"/>
      <c r="JBM75" s="180"/>
      <c r="JBN75" s="180"/>
      <c r="JBO75" s="180"/>
      <c r="JBP75" s="180"/>
      <c r="JBQ75" s="180"/>
      <c r="JBR75" s="180"/>
      <c r="JBS75" s="180"/>
      <c r="JBT75" s="180"/>
      <c r="JBU75" s="180"/>
      <c r="JBV75" s="180"/>
      <c r="JBW75" s="180"/>
      <c r="JBX75" s="180"/>
      <c r="JBY75" s="180"/>
      <c r="JBZ75" s="180"/>
      <c r="JCA75" s="180"/>
      <c r="JCB75" s="180"/>
      <c r="JCC75" s="180"/>
      <c r="JCD75" s="180"/>
      <c r="JCE75" s="180"/>
      <c r="JCF75" s="180"/>
      <c r="JCG75" s="180"/>
      <c r="JCH75" s="180"/>
      <c r="JCI75" s="180"/>
      <c r="JCJ75" s="180"/>
      <c r="JCK75" s="180"/>
      <c r="JCL75" s="180"/>
      <c r="JCM75" s="180"/>
      <c r="JCN75" s="180"/>
      <c r="JCO75" s="180"/>
      <c r="JCP75" s="180"/>
      <c r="JCQ75" s="180"/>
      <c r="JCR75" s="180"/>
      <c r="JCS75" s="180"/>
      <c r="JCT75" s="180"/>
      <c r="JCU75" s="180"/>
      <c r="JCV75" s="180"/>
      <c r="JCW75" s="180"/>
      <c r="JCX75" s="180"/>
      <c r="JCY75" s="180"/>
      <c r="JCZ75" s="180"/>
      <c r="JDA75" s="180"/>
      <c r="JDB75" s="180"/>
      <c r="JDC75" s="180"/>
      <c r="JDD75" s="180"/>
      <c r="JDE75" s="180"/>
      <c r="JDF75" s="180"/>
      <c r="JDG75" s="180"/>
      <c r="JDH75" s="180"/>
      <c r="JDI75" s="180"/>
      <c r="JDJ75" s="180"/>
      <c r="JDK75" s="180"/>
      <c r="JDL75" s="180"/>
      <c r="JDM75" s="180"/>
      <c r="JDN75" s="180"/>
      <c r="JDO75" s="180"/>
      <c r="JDP75" s="180"/>
      <c r="JDQ75" s="180"/>
      <c r="JDR75" s="180"/>
      <c r="JDS75" s="180"/>
      <c r="JDT75" s="180"/>
      <c r="JDU75" s="180"/>
      <c r="JDV75" s="180"/>
      <c r="JDW75" s="180"/>
      <c r="JDX75" s="180"/>
      <c r="JDY75" s="180"/>
      <c r="JDZ75" s="180"/>
      <c r="JEA75" s="180"/>
      <c r="JEB75" s="180"/>
      <c r="JEC75" s="180"/>
      <c r="JED75" s="180"/>
      <c r="JEE75" s="180"/>
      <c r="JEF75" s="180"/>
      <c r="JEG75" s="180"/>
      <c r="JEH75" s="180"/>
      <c r="JEI75" s="180"/>
      <c r="JEJ75" s="180"/>
      <c r="JEK75" s="180"/>
      <c r="JEL75" s="180"/>
      <c r="JEM75" s="180"/>
      <c r="JEN75" s="180"/>
      <c r="JEO75" s="180"/>
      <c r="JEP75" s="180"/>
      <c r="JEQ75" s="180"/>
      <c r="JER75" s="180"/>
      <c r="JES75" s="180"/>
      <c r="JET75" s="180"/>
      <c r="JEU75" s="180"/>
      <c r="JEV75" s="180"/>
      <c r="JEW75" s="180"/>
      <c r="JEX75" s="180"/>
      <c r="JEY75" s="180"/>
      <c r="JEZ75" s="180"/>
      <c r="JFA75" s="180"/>
      <c r="JFB75" s="180"/>
      <c r="JFC75" s="180"/>
      <c r="JFD75" s="180"/>
      <c r="JFE75" s="180"/>
      <c r="JFF75" s="180"/>
      <c r="JFG75" s="180"/>
      <c r="JFH75" s="180"/>
      <c r="JFI75" s="180"/>
      <c r="JFJ75" s="180"/>
      <c r="JFK75" s="180"/>
      <c r="JFL75" s="180"/>
      <c r="JFM75" s="180"/>
      <c r="JFN75" s="180"/>
      <c r="JFO75" s="180"/>
      <c r="JFP75" s="180"/>
      <c r="JFQ75" s="180"/>
      <c r="JFR75" s="180"/>
      <c r="JFS75" s="180"/>
      <c r="JFT75" s="180"/>
      <c r="JFU75" s="180"/>
      <c r="JFV75" s="180"/>
      <c r="JFW75" s="180"/>
      <c r="JFX75" s="180"/>
      <c r="JFY75" s="180"/>
      <c r="JFZ75" s="180"/>
      <c r="JGA75" s="180"/>
      <c r="JGB75" s="180"/>
      <c r="JGC75" s="180"/>
      <c r="JGD75" s="180"/>
      <c r="JGE75" s="180"/>
      <c r="JGF75" s="180"/>
      <c r="JGG75" s="180"/>
      <c r="JGH75" s="180"/>
      <c r="JGI75" s="180"/>
      <c r="JGJ75" s="180"/>
      <c r="JGK75" s="180"/>
      <c r="JGL75" s="180"/>
      <c r="JGM75" s="180"/>
      <c r="JGN75" s="180"/>
      <c r="JGO75" s="180"/>
      <c r="JGP75" s="180"/>
      <c r="JGQ75" s="180"/>
      <c r="JGR75" s="180"/>
      <c r="JGS75" s="180"/>
      <c r="JGT75" s="180"/>
      <c r="JGU75" s="180"/>
      <c r="JGV75" s="180"/>
      <c r="JGW75" s="180"/>
      <c r="JGX75" s="180"/>
      <c r="JGY75" s="180"/>
      <c r="JGZ75" s="180"/>
      <c r="JHA75" s="180"/>
      <c r="JHB75" s="180"/>
      <c r="JHC75" s="180"/>
      <c r="JHD75" s="180"/>
      <c r="JHE75" s="180"/>
      <c r="JHF75" s="180"/>
      <c r="JHG75" s="180"/>
      <c r="JHH75" s="180"/>
      <c r="JHI75" s="180"/>
      <c r="JHJ75" s="180"/>
      <c r="JHK75" s="180"/>
      <c r="JHL75" s="180"/>
      <c r="JHM75" s="180"/>
      <c r="JHN75" s="180"/>
      <c r="JHO75" s="180"/>
      <c r="JHP75" s="180"/>
      <c r="JHQ75" s="180"/>
      <c r="JHR75" s="180"/>
      <c r="JHS75" s="180"/>
      <c r="JHT75" s="180"/>
      <c r="JHU75" s="180"/>
      <c r="JHV75" s="180"/>
      <c r="JHW75" s="180"/>
      <c r="JHX75" s="180"/>
      <c r="JHY75" s="180"/>
      <c r="JHZ75" s="180"/>
      <c r="JIA75" s="180"/>
      <c r="JIB75" s="180"/>
      <c r="JIC75" s="180"/>
      <c r="JID75" s="180"/>
      <c r="JIE75" s="180"/>
      <c r="JIF75" s="180"/>
      <c r="JIG75" s="180"/>
      <c r="JIH75" s="180"/>
      <c r="JII75" s="180"/>
      <c r="JIJ75" s="180"/>
      <c r="JIK75" s="180"/>
      <c r="JIL75" s="180"/>
      <c r="JIM75" s="180"/>
      <c r="JIN75" s="180"/>
      <c r="JIO75" s="180"/>
      <c r="JIP75" s="180"/>
      <c r="JIQ75" s="180"/>
      <c r="JIR75" s="180"/>
      <c r="JIS75" s="180"/>
      <c r="JIT75" s="180"/>
      <c r="JIU75" s="180"/>
      <c r="JIV75" s="180"/>
      <c r="JIW75" s="180"/>
      <c r="JIX75" s="180"/>
      <c r="JIY75" s="180"/>
      <c r="JIZ75" s="180"/>
      <c r="JJA75" s="180"/>
      <c r="JJB75" s="180"/>
      <c r="JJC75" s="180"/>
      <c r="JJD75" s="180"/>
      <c r="JJE75" s="180"/>
      <c r="JJF75" s="180"/>
      <c r="JJG75" s="180"/>
      <c r="JJH75" s="180"/>
      <c r="JJI75" s="180"/>
      <c r="JJJ75" s="180"/>
      <c r="JJK75" s="180"/>
      <c r="JJL75" s="180"/>
      <c r="JJM75" s="180"/>
      <c r="JJN75" s="180"/>
      <c r="JJO75" s="180"/>
      <c r="JJP75" s="180"/>
      <c r="JJQ75" s="180"/>
      <c r="JJR75" s="180"/>
      <c r="JJS75" s="180"/>
      <c r="JJT75" s="180"/>
      <c r="JJU75" s="180"/>
      <c r="JJV75" s="180"/>
      <c r="JJW75" s="180"/>
      <c r="JJX75" s="180"/>
      <c r="JJY75" s="180"/>
      <c r="JJZ75" s="180"/>
      <c r="JKA75" s="180"/>
      <c r="JKB75" s="180"/>
      <c r="JKC75" s="180"/>
      <c r="JKD75" s="180"/>
      <c r="JKE75" s="180"/>
      <c r="JKF75" s="180"/>
      <c r="JKG75" s="180"/>
      <c r="JKH75" s="180"/>
      <c r="JKI75" s="180"/>
      <c r="JKJ75" s="180"/>
      <c r="JKK75" s="180"/>
      <c r="JKL75" s="180"/>
      <c r="JKM75" s="180"/>
      <c r="JKN75" s="180"/>
      <c r="JKO75" s="180"/>
      <c r="JKP75" s="180"/>
      <c r="JKQ75" s="180"/>
      <c r="JKR75" s="180"/>
      <c r="JKS75" s="180"/>
      <c r="JKT75" s="180"/>
      <c r="JKU75" s="180"/>
      <c r="JKV75" s="180"/>
      <c r="JKW75" s="180"/>
      <c r="JKX75" s="180"/>
      <c r="JKY75" s="180"/>
      <c r="JKZ75" s="180"/>
      <c r="JLA75" s="180"/>
      <c r="JLB75" s="180"/>
      <c r="JLC75" s="180"/>
      <c r="JLD75" s="180"/>
      <c r="JLE75" s="180"/>
      <c r="JLF75" s="180"/>
      <c r="JLG75" s="180"/>
      <c r="JLH75" s="180"/>
      <c r="JLI75" s="180"/>
      <c r="JLJ75" s="180"/>
      <c r="JLK75" s="180"/>
      <c r="JLL75" s="180"/>
      <c r="JLM75" s="180"/>
      <c r="JLN75" s="180"/>
      <c r="JLO75" s="180"/>
      <c r="JLP75" s="180"/>
      <c r="JLQ75" s="180"/>
      <c r="JLR75" s="180"/>
      <c r="JLS75" s="180"/>
      <c r="JLT75" s="180"/>
      <c r="JLU75" s="180"/>
      <c r="JLV75" s="180"/>
      <c r="JLW75" s="180"/>
      <c r="JLX75" s="180"/>
      <c r="JLY75" s="180"/>
      <c r="JLZ75" s="180"/>
      <c r="JMA75" s="180"/>
      <c r="JMB75" s="180"/>
      <c r="JMC75" s="180"/>
      <c r="JMD75" s="180"/>
      <c r="JME75" s="180"/>
      <c r="JMF75" s="180"/>
      <c r="JMG75" s="180"/>
      <c r="JMH75" s="180"/>
      <c r="JMI75" s="180"/>
      <c r="JMJ75" s="180"/>
      <c r="JMK75" s="180"/>
      <c r="JML75" s="180"/>
      <c r="JMM75" s="180"/>
      <c r="JMN75" s="180"/>
      <c r="JMO75" s="180"/>
      <c r="JMP75" s="180"/>
      <c r="JMQ75" s="180"/>
      <c r="JMR75" s="180"/>
      <c r="JMS75" s="180"/>
      <c r="JMT75" s="180"/>
      <c r="JMU75" s="180"/>
      <c r="JMV75" s="180"/>
      <c r="JMW75" s="180"/>
      <c r="JMX75" s="180"/>
      <c r="JMY75" s="180"/>
      <c r="JMZ75" s="180"/>
      <c r="JNA75" s="180"/>
      <c r="JNB75" s="180"/>
      <c r="JNC75" s="180"/>
      <c r="JND75" s="180"/>
      <c r="JNE75" s="180"/>
      <c r="JNF75" s="180"/>
      <c r="JNG75" s="180"/>
      <c r="JNH75" s="180"/>
      <c r="JNI75" s="180"/>
      <c r="JNJ75" s="180"/>
      <c r="JNK75" s="180"/>
      <c r="JNL75" s="180"/>
      <c r="JNM75" s="180"/>
      <c r="JNN75" s="180"/>
      <c r="JNO75" s="180"/>
      <c r="JNP75" s="180"/>
      <c r="JNQ75" s="180"/>
      <c r="JNR75" s="180"/>
      <c r="JNS75" s="180"/>
      <c r="JNT75" s="180"/>
      <c r="JNU75" s="180"/>
      <c r="JNV75" s="180"/>
      <c r="JNW75" s="180"/>
      <c r="JNX75" s="180"/>
      <c r="JNY75" s="180"/>
      <c r="JNZ75" s="180"/>
      <c r="JOA75" s="180"/>
      <c r="JOB75" s="180"/>
      <c r="JOC75" s="180"/>
      <c r="JOD75" s="180"/>
      <c r="JOE75" s="180"/>
      <c r="JOF75" s="180"/>
      <c r="JOG75" s="180"/>
      <c r="JOH75" s="180"/>
      <c r="JOI75" s="180"/>
      <c r="JOJ75" s="180"/>
      <c r="JOK75" s="180"/>
      <c r="JOL75" s="180"/>
      <c r="JOM75" s="180"/>
      <c r="JON75" s="180"/>
      <c r="JOO75" s="180"/>
      <c r="JOP75" s="180"/>
      <c r="JOQ75" s="180"/>
      <c r="JOR75" s="180"/>
      <c r="JOS75" s="180"/>
      <c r="JOT75" s="180"/>
      <c r="JOU75" s="180"/>
      <c r="JOV75" s="180"/>
      <c r="JOW75" s="180"/>
      <c r="JOX75" s="180"/>
      <c r="JOY75" s="180"/>
      <c r="JOZ75" s="180"/>
      <c r="JPA75" s="180"/>
      <c r="JPB75" s="180"/>
      <c r="JPC75" s="180"/>
      <c r="JPD75" s="180"/>
      <c r="JPE75" s="180"/>
      <c r="JPF75" s="180"/>
      <c r="JPG75" s="180"/>
      <c r="JPH75" s="180"/>
      <c r="JPI75" s="180"/>
      <c r="JPJ75" s="180"/>
      <c r="JPK75" s="180"/>
      <c r="JPL75" s="180"/>
      <c r="JPM75" s="180"/>
      <c r="JPN75" s="180"/>
      <c r="JPO75" s="180"/>
      <c r="JPP75" s="180"/>
      <c r="JPQ75" s="180"/>
      <c r="JPR75" s="180"/>
      <c r="JPS75" s="180"/>
      <c r="JPT75" s="180"/>
      <c r="JPU75" s="180"/>
      <c r="JPV75" s="180"/>
      <c r="JPW75" s="180"/>
      <c r="JPX75" s="180"/>
      <c r="JPY75" s="180"/>
      <c r="JPZ75" s="180"/>
      <c r="JQA75" s="180"/>
      <c r="JQB75" s="180"/>
      <c r="JQC75" s="180"/>
      <c r="JQD75" s="180"/>
      <c r="JQE75" s="180"/>
      <c r="JQF75" s="180"/>
      <c r="JQG75" s="180"/>
      <c r="JQH75" s="180"/>
      <c r="JQI75" s="180"/>
      <c r="JQJ75" s="180"/>
      <c r="JQK75" s="180"/>
      <c r="JQL75" s="180"/>
      <c r="JQM75" s="180"/>
      <c r="JQN75" s="180"/>
      <c r="JQO75" s="180"/>
      <c r="JQP75" s="180"/>
      <c r="JQQ75" s="180"/>
      <c r="JQR75" s="180"/>
      <c r="JQS75" s="180"/>
      <c r="JQT75" s="180"/>
      <c r="JQU75" s="180"/>
      <c r="JQV75" s="180"/>
      <c r="JQW75" s="180"/>
      <c r="JQX75" s="180"/>
      <c r="JQY75" s="180"/>
      <c r="JQZ75" s="180"/>
      <c r="JRA75" s="180"/>
      <c r="JRB75" s="180"/>
      <c r="JRC75" s="180"/>
      <c r="JRD75" s="180"/>
      <c r="JRE75" s="180"/>
      <c r="JRF75" s="180"/>
      <c r="JRG75" s="180"/>
      <c r="JRH75" s="180"/>
      <c r="JRI75" s="180"/>
      <c r="JRJ75" s="180"/>
      <c r="JRK75" s="180"/>
      <c r="JRL75" s="180"/>
      <c r="JRM75" s="180"/>
      <c r="JRN75" s="180"/>
      <c r="JRO75" s="180"/>
      <c r="JRP75" s="180"/>
      <c r="JRQ75" s="180"/>
      <c r="JRR75" s="180"/>
      <c r="JRS75" s="180"/>
      <c r="JRT75" s="180"/>
      <c r="JRU75" s="180"/>
      <c r="JRV75" s="180"/>
      <c r="JRW75" s="180"/>
      <c r="JRX75" s="180"/>
      <c r="JRY75" s="180"/>
      <c r="JRZ75" s="180"/>
      <c r="JSA75" s="180"/>
      <c r="JSB75" s="180"/>
      <c r="JSC75" s="180"/>
      <c r="JSD75" s="180"/>
      <c r="JSE75" s="180"/>
      <c r="JSF75" s="180"/>
      <c r="JSG75" s="180"/>
      <c r="JSH75" s="180"/>
      <c r="JSI75" s="180"/>
      <c r="JSJ75" s="180"/>
      <c r="JSK75" s="180"/>
      <c r="JSL75" s="180"/>
      <c r="JSM75" s="180"/>
      <c r="JSN75" s="180"/>
      <c r="JSO75" s="180"/>
      <c r="JSP75" s="180"/>
      <c r="JSQ75" s="180"/>
      <c r="JSR75" s="180"/>
      <c r="JSS75" s="180"/>
      <c r="JST75" s="180"/>
      <c r="JSU75" s="180"/>
      <c r="JSV75" s="180"/>
      <c r="JSW75" s="180"/>
      <c r="JSX75" s="180"/>
      <c r="JSY75" s="180"/>
      <c r="JSZ75" s="180"/>
      <c r="JTA75" s="180"/>
      <c r="JTB75" s="180"/>
      <c r="JTC75" s="180"/>
      <c r="JTD75" s="180"/>
      <c r="JTE75" s="180"/>
      <c r="JTF75" s="180"/>
      <c r="JTG75" s="180"/>
      <c r="JTH75" s="180"/>
      <c r="JTI75" s="180"/>
      <c r="JTJ75" s="180"/>
      <c r="JTK75" s="180"/>
      <c r="JTL75" s="180"/>
      <c r="JTM75" s="180"/>
      <c r="JTN75" s="180"/>
      <c r="JTO75" s="180"/>
      <c r="JTP75" s="180"/>
      <c r="JTQ75" s="180"/>
      <c r="JTR75" s="180"/>
      <c r="JTS75" s="180"/>
      <c r="JTT75" s="180"/>
      <c r="JTU75" s="180"/>
      <c r="JTV75" s="180"/>
      <c r="JTW75" s="180"/>
      <c r="JTX75" s="180"/>
      <c r="JTY75" s="180"/>
      <c r="JTZ75" s="180"/>
      <c r="JUA75" s="180"/>
      <c r="JUB75" s="180"/>
      <c r="JUC75" s="180"/>
      <c r="JUD75" s="180"/>
      <c r="JUE75" s="180"/>
      <c r="JUF75" s="180"/>
      <c r="JUG75" s="180"/>
      <c r="JUH75" s="180"/>
      <c r="JUI75" s="180"/>
      <c r="JUJ75" s="180"/>
      <c r="JUK75" s="180"/>
      <c r="JUL75" s="180"/>
      <c r="JUM75" s="180"/>
      <c r="JUN75" s="180"/>
      <c r="JUO75" s="180"/>
      <c r="JUP75" s="180"/>
      <c r="JUQ75" s="180"/>
      <c r="JUR75" s="180"/>
      <c r="JUS75" s="180"/>
      <c r="JUT75" s="180"/>
      <c r="JUU75" s="180"/>
      <c r="JUV75" s="180"/>
      <c r="JUW75" s="180"/>
      <c r="JUX75" s="180"/>
      <c r="JUY75" s="180"/>
      <c r="JUZ75" s="180"/>
      <c r="JVA75" s="180"/>
      <c r="JVB75" s="180"/>
      <c r="JVC75" s="180"/>
      <c r="JVD75" s="180"/>
      <c r="JVE75" s="180"/>
      <c r="JVF75" s="180"/>
      <c r="JVG75" s="180"/>
      <c r="JVH75" s="180"/>
      <c r="JVI75" s="180"/>
      <c r="JVJ75" s="180"/>
      <c r="JVK75" s="180"/>
      <c r="JVL75" s="180"/>
      <c r="JVM75" s="180"/>
      <c r="JVN75" s="180"/>
      <c r="JVO75" s="180"/>
      <c r="JVP75" s="180"/>
      <c r="JVQ75" s="180"/>
      <c r="JVR75" s="180"/>
      <c r="JVS75" s="180"/>
      <c r="JVT75" s="180"/>
      <c r="JVU75" s="180"/>
      <c r="JVV75" s="180"/>
      <c r="JVW75" s="180"/>
      <c r="JVX75" s="180"/>
      <c r="JVY75" s="180"/>
      <c r="JVZ75" s="180"/>
      <c r="JWA75" s="180"/>
      <c r="JWB75" s="180"/>
      <c r="JWC75" s="180"/>
      <c r="JWD75" s="180"/>
      <c r="JWE75" s="180"/>
      <c r="JWF75" s="180"/>
      <c r="JWG75" s="180"/>
      <c r="JWH75" s="180"/>
      <c r="JWI75" s="180"/>
      <c r="JWJ75" s="180"/>
      <c r="JWK75" s="180"/>
      <c r="JWL75" s="180"/>
      <c r="JWM75" s="180"/>
      <c r="JWN75" s="180"/>
      <c r="JWO75" s="180"/>
      <c r="JWP75" s="180"/>
      <c r="JWQ75" s="180"/>
      <c r="JWR75" s="180"/>
      <c r="JWS75" s="180"/>
      <c r="JWT75" s="180"/>
      <c r="JWU75" s="180"/>
      <c r="JWV75" s="180"/>
      <c r="JWW75" s="180"/>
      <c r="JWX75" s="180"/>
      <c r="JWY75" s="180"/>
      <c r="JWZ75" s="180"/>
      <c r="JXA75" s="180"/>
      <c r="JXB75" s="180"/>
      <c r="JXC75" s="180"/>
      <c r="JXD75" s="180"/>
      <c r="JXE75" s="180"/>
      <c r="JXF75" s="180"/>
      <c r="JXG75" s="180"/>
      <c r="JXH75" s="180"/>
      <c r="JXI75" s="180"/>
      <c r="JXJ75" s="180"/>
      <c r="JXK75" s="180"/>
      <c r="JXL75" s="180"/>
      <c r="JXM75" s="180"/>
      <c r="JXN75" s="180"/>
      <c r="JXO75" s="180"/>
      <c r="JXP75" s="180"/>
      <c r="JXQ75" s="180"/>
      <c r="JXR75" s="180"/>
      <c r="JXS75" s="180"/>
      <c r="JXT75" s="180"/>
      <c r="JXU75" s="180"/>
      <c r="JXV75" s="180"/>
      <c r="JXW75" s="180"/>
      <c r="JXX75" s="180"/>
      <c r="JXY75" s="180"/>
      <c r="JXZ75" s="180"/>
      <c r="JYA75" s="180"/>
      <c r="JYB75" s="180"/>
      <c r="JYC75" s="180"/>
      <c r="JYD75" s="180"/>
      <c r="JYE75" s="180"/>
      <c r="JYF75" s="180"/>
      <c r="JYG75" s="180"/>
      <c r="JYH75" s="180"/>
      <c r="JYI75" s="180"/>
      <c r="JYJ75" s="180"/>
      <c r="JYK75" s="180"/>
      <c r="JYL75" s="180"/>
      <c r="JYM75" s="180"/>
      <c r="JYN75" s="180"/>
      <c r="JYO75" s="180"/>
      <c r="JYP75" s="180"/>
      <c r="JYQ75" s="180"/>
      <c r="JYR75" s="180"/>
      <c r="JYS75" s="180"/>
      <c r="JYT75" s="180"/>
      <c r="JYU75" s="180"/>
      <c r="JYV75" s="180"/>
      <c r="JYW75" s="180"/>
      <c r="JYX75" s="180"/>
      <c r="JYY75" s="180"/>
      <c r="JYZ75" s="180"/>
      <c r="JZA75" s="180"/>
      <c r="JZB75" s="180"/>
      <c r="JZC75" s="180"/>
      <c r="JZD75" s="180"/>
      <c r="JZE75" s="180"/>
      <c r="JZF75" s="180"/>
      <c r="JZG75" s="180"/>
      <c r="JZH75" s="180"/>
      <c r="JZI75" s="180"/>
      <c r="JZJ75" s="180"/>
      <c r="JZK75" s="180"/>
      <c r="JZL75" s="180"/>
      <c r="JZM75" s="180"/>
      <c r="JZN75" s="180"/>
      <c r="JZO75" s="180"/>
      <c r="JZP75" s="180"/>
      <c r="JZQ75" s="180"/>
      <c r="JZR75" s="180"/>
      <c r="JZS75" s="180"/>
      <c r="JZT75" s="180"/>
      <c r="JZU75" s="180"/>
      <c r="JZV75" s="180"/>
      <c r="JZW75" s="180"/>
      <c r="JZX75" s="180"/>
      <c r="JZY75" s="180"/>
      <c r="JZZ75" s="180"/>
      <c r="KAA75" s="180"/>
      <c r="KAB75" s="180"/>
      <c r="KAC75" s="180"/>
      <c r="KAD75" s="180"/>
      <c r="KAE75" s="180"/>
      <c r="KAF75" s="180"/>
      <c r="KAG75" s="180"/>
      <c r="KAH75" s="180"/>
      <c r="KAI75" s="180"/>
      <c r="KAJ75" s="180"/>
      <c r="KAK75" s="180"/>
      <c r="KAL75" s="180"/>
      <c r="KAM75" s="180"/>
      <c r="KAN75" s="180"/>
      <c r="KAO75" s="180"/>
      <c r="KAP75" s="180"/>
      <c r="KAQ75" s="180"/>
      <c r="KAR75" s="180"/>
      <c r="KAS75" s="180"/>
      <c r="KAT75" s="180"/>
      <c r="KAU75" s="180"/>
      <c r="KAV75" s="180"/>
      <c r="KAW75" s="180"/>
      <c r="KAX75" s="180"/>
      <c r="KAY75" s="180"/>
      <c r="KAZ75" s="180"/>
      <c r="KBA75" s="180"/>
      <c r="KBB75" s="180"/>
      <c r="KBC75" s="180"/>
      <c r="KBD75" s="180"/>
      <c r="KBE75" s="180"/>
      <c r="KBF75" s="180"/>
      <c r="KBG75" s="180"/>
      <c r="KBH75" s="180"/>
      <c r="KBI75" s="180"/>
      <c r="KBJ75" s="180"/>
      <c r="KBK75" s="180"/>
      <c r="KBL75" s="180"/>
      <c r="KBM75" s="180"/>
      <c r="KBN75" s="180"/>
      <c r="KBO75" s="180"/>
      <c r="KBP75" s="180"/>
      <c r="KBQ75" s="180"/>
      <c r="KBR75" s="180"/>
      <c r="KBS75" s="180"/>
      <c r="KBT75" s="180"/>
      <c r="KBU75" s="180"/>
      <c r="KBV75" s="180"/>
      <c r="KBW75" s="180"/>
      <c r="KBX75" s="180"/>
      <c r="KBY75" s="180"/>
      <c r="KBZ75" s="180"/>
      <c r="KCA75" s="180"/>
      <c r="KCB75" s="180"/>
      <c r="KCC75" s="180"/>
      <c r="KCD75" s="180"/>
      <c r="KCE75" s="180"/>
      <c r="KCF75" s="180"/>
      <c r="KCG75" s="180"/>
      <c r="KCH75" s="180"/>
      <c r="KCI75" s="180"/>
      <c r="KCJ75" s="180"/>
      <c r="KCK75" s="180"/>
      <c r="KCL75" s="180"/>
      <c r="KCM75" s="180"/>
      <c r="KCN75" s="180"/>
      <c r="KCO75" s="180"/>
      <c r="KCP75" s="180"/>
      <c r="KCQ75" s="180"/>
      <c r="KCR75" s="180"/>
      <c r="KCS75" s="180"/>
      <c r="KCT75" s="180"/>
      <c r="KCU75" s="180"/>
      <c r="KCV75" s="180"/>
      <c r="KCW75" s="180"/>
      <c r="KCX75" s="180"/>
      <c r="KCY75" s="180"/>
      <c r="KCZ75" s="180"/>
      <c r="KDA75" s="180"/>
      <c r="KDB75" s="180"/>
      <c r="KDC75" s="180"/>
      <c r="KDD75" s="180"/>
      <c r="KDE75" s="180"/>
      <c r="KDF75" s="180"/>
      <c r="KDG75" s="180"/>
      <c r="KDH75" s="180"/>
      <c r="KDI75" s="180"/>
      <c r="KDJ75" s="180"/>
      <c r="KDK75" s="180"/>
      <c r="KDL75" s="180"/>
      <c r="KDM75" s="180"/>
      <c r="KDN75" s="180"/>
      <c r="KDO75" s="180"/>
      <c r="KDP75" s="180"/>
      <c r="KDQ75" s="180"/>
      <c r="KDR75" s="180"/>
      <c r="KDS75" s="180"/>
      <c r="KDT75" s="180"/>
      <c r="KDU75" s="180"/>
      <c r="KDV75" s="180"/>
      <c r="KDW75" s="180"/>
      <c r="KDX75" s="180"/>
      <c r="KDY75" s="180"/>
      <c r="KDZ75" s="180"/>
      <c r="KEA75" s="180"/>
      <c r="KEB75" s="180"/>
      <c r="KEC75" s="180"/>
      <c r="KED75" s="180"/>
      <c r="KEE75" s="180"/>
      <c r="KEF75" s="180"/>
      <c r="KEG75" s="180"/>
      <c r="KEH75" s="180"/>
      <c r="KEI75" s="180"/>
      <c r="KEJ75" s="180"/>
      <c r="KEK75" s="180"/>
      <c r="KEL75" s="180"/>
      <c r="KEM75" s="180"/>
      <c r="KEN75" s="180"/>
      <c r="KEO75" s="180"/>
      <c r="KEP75" s="180"/>
      <c r="KEQ75" s="180"/>
      <c r="KER75" s="180"/>
      <c r="KES75" s="180"/>
      <c r="KET75" s="180"/>
      <c r="KEU75" s="180"/>
      <c r="KEV75" s="180"/>
      <c r="KEW75" s="180"/>
      <c r="KEX75" s="180"/>
      <c r="KEY75" s="180"/>
      <c r="KEZ75" s="180"/>
      <c r="KFA75" s="180"/>
      <c r="KFB75" s="180"/>
      <c r="KFC75" s="180"/>
      <c r="KFD75" s="180"/>
      <c r="KFE75" s="180"/>
      <c r="KFF75" s="180"/>
      <c r="KFG75" s="180"/>
      <c r="KFH75" s="180"/>
      <c r="KFI75" s="180"/>
      <c r="KFJ75" s="180"/>
      <c r="KFK75" s="180"/>
      <c r="KFL75" s="180"/>
      <c r="KFM75" s="180"/>
      <c r="KFN75" s="180"/>
      <c r="KFO75" s="180"/>
      <c r="KFP75" s="180"/>
      <c r="KFQ75" s="180"/>
      <c r="KFR75" s="180"/>
      <c r="KFS75" s="180"/>
      <c r="KFT75" s="180"/>
      <c r="KFU75" s="180"/>
      <c r="KFV75" s="180"/>
      <c r="KFW75" s="180"/>
      <c r="KFX75" s="180"/>
      <c r="KFY75" s="180"/>
      <c r="KFZ75" s="180"/>
      <c r="KGA75" s="180"/>
      <c r="KGB75" s="180"/>
      <c r="KGC75" s="180"/>
      <c r="KGD75" s="180"/>
      <c r="KGE75" s="180"/>
      <c r="KGF75" s="180"/>
      <c r="KGG75" s="180"/>
      <c r="KGH75" s="180"/>
      <c r="KGI75" s="180"/>
      <c r="KGJ75" s="180"/>
      <c r="KGK75" s="180"/>
      <c r="KGL75" s="180"/>
      <c r="KGM75" s="180"/>
      <c r="KGN75" s="180"/>
      <c r="KGO75" s="180"/>
      <c r="KGP75" s="180"/>
      <c r="KGQ75" s="180"/>
      <c r="KGR75" s="180"/>
      <c r="KGS75" s="180"/>
      <c r="KGT75" s="180"/>
      <c r="KGU75" s="180"/>
      <c r="KGV75" s="180"/>
      <c r="KGW75" s="180"/>
      <c r="KGX75" s="180"/>
      <c r="KGY75" s="180"/>
      <c r="KGZ75" s="180"/>
      <c r="KHA75" s="180"/>
      <c r="KHB75" s="180"/>
      <c r="KHC75" s="180"/>
      <c r="KHD75" s="180"/>
      <c r="KHE75" s="180"/>
      <c r="KHF75" s="180"/>
      <c r="KHG75" s="180"/>
      <c r="KHH75" s="180"/>
      <c r="KHI75" s="180"/>
      <c r="KHJ75" s="180"/>
      <c r="KHK75" s="180"/>
      <c r="KHL75" s="180"/>
      <c r="KHM75" s="180"/>
      <c r="KHN75" s="180"/>
      <c r="KHO75" s="180"/>
      <c r="KHP75" s="180"/>
      <c r="KHQ75" s="180"/>
      <c r="KHR75" s="180"/>
      <c r="KHS75" s="180"/>
      <c r="KHT75" s="180"/>
      <c r="KHU75" s="180"/>
      <c r="KHV75" s="180"/>
      <c r="KHW75" s="180"/>
      <c r="KHX75" s="180"/>
      <c r="KHY75" s="180"/>
      <c r="KHZ75" s="180"/>
      <c r="KIA75" s="180"/>
      <c r="KIB75" s="180"/>
      <c r="KIC75" s="180"/>
      <c r="KID75" s="180"/>
      <c r="KIE75" s="180"/>
      <c r="KIF75" s="180"/>
      <c r="KIG75" s="180"/>
      <c r="KIH75" s="180"/>
      <c r="KII75" s="180"/>
      <c r="KIJ75" s="180"/>
      <c r="KIK75" s="180"/>
      <c r="KIL75" s="180"/>
      <c r="KIM75" s="180"/>
      <c r="KIN75" s="180"/>
      <c r="KIO75" s="180"/>
      <c r="KIP75" s="180"/>
      <c r="KIQ75" s="180"/>
      <c r="KIR75" s="180"/>
      <c r="KIS75" s="180"/>
      <c r="KIT75" s="180"/>
      <c r="KIU75" s="180"/>
      <c r="KIV75" s="180"/>
      <c r="KIW75" s="180"/>
      <c r="KIX75" s="180"/>
      <c r="KIY75" s="180"/>
      <c r="KIZ75" s="180"/>
      <c r="KJA75" s="180"/>
      <c r="KJB75" s="180"/>
      <c r="KJC75" s="180"/>
      <c r="KJD75" s="180"/>
      <c r="KJE75" s="180"/>
      <c r="KJF75" s="180"/>
      <c r="KJG75" s="180"/>
      <c r="KJH75" s="180"/>
      <c r="KJI75" s="180"/>
      <c r="KJJ75" s="180"/>
      <c r="KJK75" s="180"/>
      <c r="KJL75" s="180"/>
      <c r="KJM75" s="180"/>
      <c r="KJN75" s="180"/>
      <c r="KJO75" s="180"/>
      <c r="KJP75" s="180"/>
      <c r="KJQ75" s="180"/>
      <c r="KJR75" s="180"/>
      <c r="KJS75" s="180"/>
      <c r="KJT75" s="180"/>
      <c r="KJU75" s="180"/>
      <c r="KJV75" s="180"/>
      <c r="KJW75" s="180"/>
      <c r="KJX75" s="180"/>
      <c r="KJY75" s="180"/>
      <c r="KJZ75" s="180"/>
      <c r="KKA75" s="180"/>
      <c r="KKB75" s="180"/>
      <c r="KKC75" s="180"/>
      <c r="KKD75" s="180"/>
      <c r="KKE75" s="180"/>
      <c r="KKF75" s="180"/>
      <c r="KKG75" s="180"/>
      <c r="KKH75" s="180"/>
      <c r="KKI75" s="180"/>
      <c r="KKJ75" s="180"/>
      <c r="KKK75" s="180"/>
      <c r="KKL75" s="180"/>
      <c r="KKM75" s="180"/>
      <c r="KKN75" s="180"/>
      <c r="KKO75" s="180"/>
      <c r="KKP75" s="180"/>
      <c r="KKQ75" s="180"/>
      <c r="KKR75" s="180"/>
      <c r="KKS75" s="180"/>
      <c r="KKT75" s="180"/>
      <c r="KKU75" s="180"/>
      <c r="KKV75" s="180"/>
      <c r="KKW75" s="180"/>
      <c r="KKX75" s="180"/>
      <c r="KKY75" s="180"/>
      <c r="KKZ75" s="180"/>
      <c r="KLA75" s="180"/>
      <c r="KLB75" s="180"/>
      <c r="KLC75" s="180"/>
      <c r="KLD75" s="180"/>
      <c r="KLE75" s="180"/>
      <c r="KLF75" s="180"/>
      <c r="KLG75" s="180"/>
      <c r="KLH75" s="180"/>
      <c r="KLI75" s="180"/>
      <c r="KLJ75" s="180"/>
      <c r="KLK75" s="180"/>
      <c r="KLL75" s="180"/>
      <c r="KLM75" s="180"/>
      <c r="KLN75" s="180"/>
      <c r="KLO75" s="180"/>
      <c r="KLP75" s="180"/>
      <c r="KLQ75" s="180"/>
      <c r="KLR75" s="180"/>
      <c r="KLS75" s="180"/>
      <c r="KLT75" s="180"/>
      <c r="KLU75" s="180"/>
      <c r="KLV75" s="180"/>
      <c r="KLW75" s="180"/>
      <c r="KLX75" s="180"/>
      <c r="KLY75" s="180"/>
      <c r="KLZ75" s="180"/>
      <c r="KMA75" s="180"/>
      <c r="KMB75" s="180"/>
      <c r="KMC75" s="180"/>
      <c r="KMD75" s="180"/>
      <c r="KME75" s="180"/>
      <c r="KMF75" s="180"/>
      <c r="KMG75" s="180"/>
      <c r="KMH75" s="180"/>
      <c r="KMI75" s="180"/>
      <c r="KMJ75" s="180"/>
      <c r="KMK75" s="180"/>
      <c r="KML75" s="180"/>
      <c r="KMM75" s="180"/>
      <c r="KMN75" s="180"/>
      <c r="KMO75" s="180"/>
      <c r="KMP75" s="180"/>
      <c r="KMQ75" s="180"/>
      <c r="KMR75" s="180"/>
      <c r="KMS75" s="180"/>
      <c r="KMT75" s="180"/>
      <c r="KMU75" s="180"/>
      <c r="KMV75" s="180"/>
      <c r="KMW75" s="180"/>
      <c r="KMX75" s="180"/>
      <c r="KMY75" s="180"/>
      <c r="KMZ75" s="180"/>
      <c r="KNA75" s="180"/>
      <c r="KNB75" s="180"/>
      <c r="KNC75" s="180"/>
      <c r="KND75" s="180"/>
      <c r="KNE75" s="180"/>
      <c r="KNF75" s="180"/>
      <c r="KNG75" s="180"/>
      <c r="KNH75" s="180"/>
      <c r="KNI75" s="180"/>
      <c r="KNJ75" s="180"/>
      <c r="KNK75" s="180"/>
      <c r="KNL75" s="180"/>
      <c r="KNM75" s="180"/>
      <c r="KNN75" s="180"/>
      <c r="KNO75" s="180"/>
      <c r="KNP75" s="180"/>
      <c r="KNQ75" s="180"/>
      <c r="KNR75" s="180"/>
      <c r="KNS75" s="180"/>
      <c r="KNT75" s="180"/>
      <c r="KNU75" s="180"/>
      <c r="KNV75" s="180"/>
      <c r="KNW75" s="180"/>
      <c r="KNX75" s="180"/>
      <c r="KNY75" s="180"/>
      <c r="KNZ75" s="180"/>
      <c r="KOA75" s="180"/>
      <c r="KOB75" s="180"/>
      <c r="KOC75" s="180"/>
      <c r="KOD75" s="180"/>
      <c r="KOE75" s="180"/>
      <c r="KOF75" s="180"/>
      <c r="KOG75" s="180"/>
      <c r="KOH75" s="180"/>
      <c r="KOI75" s="180"/>
      <c r="KOJ75" s="180"/>
      <c r="KOK75" s="180"/>
      <c r="KOL75" s="180"/>
      <c r="KOM75" s="180"/>
      <c r="KON75" s="180"/>
      <c r="KOO75" s="180"/>
      <c r="KOP75" s="180"/>
      <c r="KOQ75" s="180"/>
      <c r="KOR75" s="180"/>
      <c r="KOS75" s="180"/>
      <c r="KOT75" s="180"/>
      <c r="KOU75" s="180"/>
      <c r="KOV75" s="180"/>
      <c r="KOW75" s="180"/>
      <c r="KOX75" s="180"/>
      <c r="KOY75" s="180"/>
      <c r="KOZ75" s="180"/>
      <c r="KPA75" s="180"/>
      <c r="KPB75" s="180"/>
      <c r="KPC75" s="180"/>
      <c r="KPD75" s="180"/>
      <c r="KPE75" s="180"/>
      <c r="KPF75" s="180"/>
      <c r="KPG75" s="180"/>
      <c r="KPH75" s="180"/>
      <c r="KPI75" s="180"/>
      <c r="KPJ75" s="180"/>
      <c r="KPK75" s="180"/>
      <c r="KPL75" s="180"/>
      <c r="KPM75" s="180"/>
      <c r="KPN75" s="180"/>
      <c r="KPO75" s="180"/>
      <c r="KPP75" s="180"/>
      <c r="KPQ75" s="180"/>
      <c r="KPR75" s="180"/>
      <c r="KPS75" s="180"/>
      <c r="KPT75" s="180"/>
      <c r="KPU75" s="180"/>
      <c r="KPV75" s="180"/>
      <c r="KPW75" s="180"/>
      <c r="KPX75" s="180"/>
      <c r="KPY75" s="180"/>
      <c r="KPZ75" s="180"/>
      <c r="KQA75" s="180"/>
      <c r="KQB75" s="180"/>
      <c r="KQC75" s="180"/>
      <c r="KQD75" s="180"/>
      <c r="KQE75" s="180"/>
      <c r="KQF75" s="180"/>
      <c r="KQG75" s="180"/>
      <c r="KQH75" s="180"/>
      <c r="KQI75" s="180"/>
      <c r="KQJ75" s="180"/>
      <c r="KQK75" s="180"/>
      <c r="KQL75" s="180"/>
      <c r="KQM75" s="180"/>
      <c r="KQN75" s="180"/>
      <c r="KQO75" s="180"/>
      <c r="KQP75" s="180"/>
      <c r="KQQ75" s="180"/>
      <c r="KQR75" s="180"/>
      <c r="KQS75" s="180"/>
      <c r="KQT75" s="180"/>
      <c r="KQU75" s="180"/>
      <c r="KQV75" s="180"/>
      <c r="KQW75" s="180"/>
      <c r="KQX75" s="180"/>
      <c r="KQY75" s="180"/>
      <c r="KQZ75" s="180"/>
      <c r="KRA75" s="180"/>
      <c r="KRB75" s="180"/>
      <c r="KRC75" s="180"/>
      <c r="KRD75" s="180"/>
      <c r="KRE75" s="180"/>
      <c r="KRF75" s="180"/>
      <c r="KRG75" s="180"/>
      <c r="KRH75" s="180"/>
      <c r="KRI75" s="180"/>
      <c r="KRJ75" s="180"/>
      <c r="KRK75" s="180"/>
      <c r="KRL75" s="180"/>
      <c r="KRM75" s="180"/>
      <c r="KRN75" s="180"/>
      <c r="KRO75" s="180"/>
      <c r="KRP75" s="180"/>
      <c r="KRQ75" s="180"/>
      <c r="KRR75" s="180"/>
      <c r="KRS75" s="180"/>
      <c r="KRT75" s="180"/>
      <c r="KRU75" s="180"/>
      <c r="KRV75" s="180"/>
      <c r="KRW75" s="180"/>
      <c r="KRX75" s="180"/>
      <c r="KRY75" s="180"/>
      <c r="KRZ75" s="180"/>
      <c r="KSA75" s="180"/>
      <c r="KSB75" s="180"/>
      <c r="KSC75" s="180"/>
      <c r="KSD75" s="180"/>
      <c r="KSE75" s="180"/>
      <c r="KSF75" s="180"/>
      <c r="KSG75" s="180"/>
      <c r="KSH75" s="180"/>
      <c r="KSI75" s="180"/>
      <c r="KSJ75" s="180"/>
      <c r="KSK75" s="180"/>
      <c r="KSL75" s="180"/>
      <c r="KSM75" s="180"/>
      <c r="KSN75" s="180"/>
      <c r="KSO75" s="180"/>
      <c r="KSP75" s="180"/>
      <c r="KSQ75" s="180"/>
      <c r="KSR75" s="180"/>
      <c r="KSS75" s="180"/>
      <c r="KST75" s="180"/>
      <c r="KSU75" s="180"/>
      <c r="KSV75" s="180"/>
      <c r="KSW75" s="180"/>
      <c r="KSX75" s="180"/>
      <c r="KSY75" s="180"/>
      <c r="KSZ75" s="180"/>
      <c r="KTA75" s="180"/>
      <c r="KTB75" s="180"/>
      <c r="KTC75" s="180"/>
      <c r="KTD75" s="180"/>
      <c r="KTE75" s="180"/>
      <c r="KTF75" s="180"/>
      <c r="KTG75" s="180"/>
      <c r="KTH75" s="180"/>
      <c r="KTI75" s="180"/>
      <c r="KTJ75" s="180"/>
      <c r="KTK75" s="180"/>
      <c r="KTL75" s="180"/>
      <c r="KTM75" s="180"/>
      <c r="KTN75" s="180"/>
      <c r="KTO75" s="180"/>
      <c r="KTP75" s="180"/>
      <c r="KTQ75" s="180"/>
      <c r="KTR75" s="180"/>
      <c r="KTS75" s="180"/>
      <c r="KTT75" s="180"/>
      <c r="KTU75" s="180"/>
      <c r="KTV75" s="180"/>
      <c r="KTW75" s="180"/>
      <c r="KTX75" s="180"/>
      <c r="KTY75" s="180"/>
      <c r="KTZ75" s="180"/>
      <c r="KUA75" s="180"/>
      <c r="KUB75" s="180"/>
      <c r="KUC75" s="180"/>
      <c r="KUD75" s="180"/>
      <c r="KUE75" s="180"/>
      <c r="KUF75" s="180"/>
      <c r="KUG75" s="180"/>
      <c r="KUH75" s="180"/>
      <c r="KUI75" s="180"/>
      <c r="KUJ75" s="180"/>
      <c r="KUK75" s="180"/>
      <c r="KUL75" s="180"/>
      <c r="KUM75" s="180"/>
      <c r="KUN75" s="180"/>
      <c r="KUO75" s="180"/>
      <c r="KUP75" s="180"/>
      <c r="KUQ75" s="180"/>
      <c r="KUR75" s="180"/>
      <c r="KUS75" s="180"/>
      <c r="KUT75" s="180"/>
      <c r="KUU75" s="180"/>
      <c r="KUV75" s="180"/>
      <c r="KUW75" s="180"/>
      <c r="KUX75" s="180"/>
      <c r="KUY75" s="180"/>
      <c r="KUZ75" s="180"/>
      <c r="KVA75" s="180"/>
      <c r="KVB75" s="180"/>
      <c r="KVC75" s="180"/>
      <c r="KVD75" s="180"/>
      <c r="KVE75" s="180"/>
      <c r="KVF75" s="180"/>
      <c r="KVG75" s="180"/>
      <c r="KVH75" s="180"/>
      <c r="KVI75" s="180"/>
      <c r="KVJ75" s="180"/>
      <c r="KVK75" s="180"/>
      <c r="KVL75" s="180"/>
      <c r="KVM75" s="180"/>
      <c r="KVN75" s="180"/>
      <c r="KVO75" s="180"/>
      <c r="KVP75" s="180"/>
      <c r="KVQ75" s="180"/>
      <c r="KVR75" s="180"/>
      <c r="KVS75" s="180"/>
      <c r="KVT75" s="180"/>
      <c r="KVU75" s="180"/>
      <c r="KVV75" s="180"/>
      <c r="KVW75" s="180"/>
      <c r="KVX75" s="180"/>
      <c r="KVY75" s="180"/>
      <c r="KVZ75" s="180"/>
      <c r="KWA75" s="180"/>
      <c r="KWB75" s="180"/>
      <c r="KWC75" s="180"/>
      <c r="KWD75" s="180"/>
      <c r="KWE75" s="180"/>
      <c r="KWF75" s="180"/>
      <c r="KWG75" s="180"/>
      <c r="KWH75" s="180"/>
      <c r="KWI75" s="180"/>
      <c r="KWJ75" s="180"/>
      <c r="KWK75" s="180"/>
      <c r="KWL75" s="180"/>
      <c r="KWM75" s="180"/>
      <c r="KWN75" s="180"/>
      <c r="KWO75" s="180"/>
      <c r="KWP75" s="180"/>
      <c r="KWQ75" s="180"/>
      <c r="KWR75" s="180"/>
      <c r="KWS75" s="180"/>
      <c r="KWT75" s="180"/>
      <c r="KWU75" s="180"/>
      <c r="KWV75" s="180"/>
      <c r="KWW75" s="180"/>
      <c r="KWX75" s="180"/>
      <c r="KWY75" s="180"/>
      <c r="KWZ75" s="180"/>
      <c r="KXA75" s="180"/>
      <c r="KXB75" s="180"/>
      <c r="KXC75" s="180"/>
      <c r="KXD75" s="180"/>
      <c r="KXE75" s="180"/>
      <c r="KXF75" s="180"/>
      <c r="KXG75" s="180"/>
      <c r="KXH75" s="180"/>
      <c r="KXI75" s="180"/>
      <c r="KXJ75" s="180"/>
      <c r="KXK75" s="180"/>
      <c r="KXL75" s="180"/>
      <c r="KXM75" s="180"/>
      <c r="KXN75" s="180"/>
      <c r="KXO75" s="180"/>
      <c r="KXP75" s="180"/>
      <c r="KXQ75" s="180"/>
      <c r="KXR75" s="180"/>
      <c r="KXS75" s="180"/>
      <c r="KXT75" s="180"/>
      <c r="KXU75" s="180"/>
      <c r="KXV75" s="180"/>
      <c r="KXW75" s="180"/>
      <c r="KXX75" s="180"/>
      <c r="KXY75" s="180"/>
      <c r="KXZ75" s="180"/>
      <c r="KYA75" s="180"/>
      <c r="KYB75" s="180"/>
      <c r="KYC75" s="180"/>
      <c r="KYD75" s="180"/>
      <c r="KYE75" s="180"/>
      <c r="KYF75" s="180"/>
      <c r="KYG75" s="180"/>
      <c r="KYH75" s="180"/>
      <c r="KYI75" s="180"/>
      <c r="KYJ75" s="180"/>
      <c r="KYK75" s="180"/>
      <c r="KYL75" s="180"/>
      <c r="KYM75" s="180"/>
      <c r="KYN75" s="180"/>
      <c r="KYO75" s="180"/>
      <c r="KYP75" s="180"/>
      <c r="KYQ75" s="180"/>
      <c r="KYR75" s="180"/>
      <c r="KYS75" s="180"/>
      <c r="KYT75" s="180"/>
      <c r="KYU75" s="180"/>
      <c r="KYV75" s="180"/>
      <c r="KYW75" s="180"/>
      <c r="KYX75" s="180"/>
      <c r="KYY75" s="180"/>
      <c r="KYZ75" s="180"/>
      <c r="KZA75" s="180"/>
      <c r="KZB75" s="180"/>
      <c r="KZC75" s="180"/>
      <c r="KZD75" s="180"/>
      <c r="KZE75" s="180"/>
      <c r="KZF75" s="180"/>
      <c r="KZG75" s="180"/>
      <c r="KZH75" s="180"/>
      <c r="KZI75" s="180"/>
      <c r="KZJ75" s="180"/>
      <c r="KZK75" s="180"/>
      <c r="KZL75" s="180"/>
      <c r="KZM75" s="180"/>
      <c r="KZN75" s="180"/>
      <c r="KZO75" s="180"/>
      <c r="KZP75" s="180"/>
      <c r="KZQ75" s="180"/>
      <c r="KZR75" s="180"/>
      <c r="KZS75" s="180"/>
      <c r="KZT75" s="180"/>
      <c r="KZU75" s="180"/>
      <c r="KZV75" s="180"/>
      <c r="KZW75" s="180"/>
      <c r="KZX75" s="180"/>
      <c r="KZY75" s="180"/>
      <c r="KZZ75" s="180"/>
      <c r="LAA75" s="180"/>
      <c r="LAB75" s="180"/>
      <c r="LAC75" s="180"/>
      <c r="LAD75" s="180"/>
      <c r="LAE75" s="180"/>
      <c r="LAF75" s="180"/>
      <c r="LAG75" s="180"/>
      <c r="LAH75" s="180"/>
      <c r="LAI75" s="180"/>
      <c r="LAJ75" s="180"/>
      <c r="LAK75" s="180"/>
      <c r="LAL75" s="180"/>
      <c r="LAM75" s="180"/>
      <c r="LAN75" s="180"/>
      <c r="LAO75" s="180"/>
      <c r="LAP75" s="180"/>
      <c r="LAQ75" s="180"/>
      <c r="LAR75" s="180"/>
      <c r="LAS75" s="180"/>
      <c r="LAT75" s="180"/>
      <c r="LAU75" s="180"/>
      <c r="LAV75" s="180"/>
      <c r="LAW75" s="180"/>
      <c r="LAX75" s="180"/>
      <c r="LAY75" s="180"/>
      <c r="LAZ75" s="180"/>
      <c r="LBA75" s="180"/>
      <c r="LBB75" s="180"/>
      <c r="LBC75" s="180"/>
      <c r="LBD75" s="180"/>
      <c r="LBE75" s="180"/>
      <c r="LBF75" s="180"/>
      <c r="LBG75" s="180"/>
      <c r="LBH75" s="180"/>
      <c r="LBI75" s="180"/>
      <c r="LBJ75" s="180"/>
      <c r="LBK75" s="180"/>
      <c r="LBL75" s="180"/>
      <c r="LBM75" s="180"/>
      <c r="LBN75" s="180"/>
      <c r="LBO75" s="180"/>
      <c r="LBP75" s="180"/>
      <c r="LBQ75" s="180"/>
      <c r="LBR75" s="180"/>
      <c r="LBS75" s="180"/>
      <c r="LBT75" s="180"/>
      <c r="LBU75" s="180"/>
      <c r="LBV75" s="180"/>
      <c r="LBW75" s="180"/>
      <c r="LBX75" s="180"/>
      <c r="LBY75" s="180"/>
      <c r="LBZ75" s="180"/>
      <c r="LCA75" s="180"/>
      <c r="LCB75" s="180"/>
      <c r="LCC75" s="180"/>
      <c r="LCD75" s="180"/>
      <c r="LCE75" s="180"/>
      <c r="LCF75" s="180"/>
      <c r="LCG75" s="180"/>
      <c r="LCH75" s="180"/>
      <c r="LCI75" s="180"/>
      <c r="LCJ75" s="180"/>
      <c r="LCK75" s="180"/>
      <c r="LCL75" s="180"/>
      <c r="LCM75" s="180"/>
      <c r="LCN75" s="180"/>
      <c r="LCO75" s="180"/>
      <c r="LCP75" s="180"/>
      <c r="LCQ75" s="180"/>
      <c r="LCR75" s="180"/>
      <c r="LCS75" s="180"/>
      <c r="LCT75" s="180"/>
      <c r="LCU75" s="180"/>
      <c r="LCV75" s="180"/>
      <c r="LCW75" s="180"/>
      <c r="LCX75" s="180"/>
      <c r="LCY75" s="180"/>
      <c r="LCZ75" s="180"/>
      <c r="LDA75" s="180"/>
      <c r="LDB75" s="180"/>
      <c r="LDC75" s="180"/>
      <c r="LDD75" s="180"/>
      <c r="LDE75" s="180"/>
      <c r="LDF75" s="180"/>
      <c r="LDG75" s="180"/>
      <c r="LDH75" s="180"/>
      <c r="LDI75" s="180"/>
      <c r="LDJ75" s="180"/>
      <c r="LDK75" s="180"/>
      <c r="LDL75" s="180"/>
      <c r="LDM75" s="180"/>
      <c r="LDN75" s="180"/>
      <c r="LDO75" s="180"/>
      <c r="LDP75" s="180"/>
      <c r="LDQ75" s="180"/>
      <c r="LDR75" s="180"/>
      <c r="LDS75" s="180"/>
      <c r="LDT75" s="180"/>
      <c r="LDU75" s="180"/>
      <c r="LDV75" s="180"/>
      <c r="LDW75" s="180"/>
      <c r="LDX75" s="180"/>
      <c r="LDY75" s="180"/>
      <c r="LDZ75" s="180"/>
      <c r="LEA75" s="180"/>
      <c r="LEB75" s="180"/>
      <c r="LEC75" s="180"/>
      <c r="LED75" s="180"/>
      <c r="LEE75" s="180"/>
      <c r="LEF75" s="180"/>
      <c r="LEG75" s="180"/>
      <c r="LEH75" s="180"/>
      <c r="LEI75" s="180"/>
      <c r="LEJ75" s="180"/>
      <c r="LEK75" s="180"/>
      <c r="LEL75" s="180"/>
      <c r="LEM75" s="180"/>
      <c r="LEN75" s="180"/>
      <c r="LEO75" s="180"/>
      <c r="LEP75" s="180"/>
      <c r="LEQ75" s="180"/>
      <c r="LER75" s="180"/>
      <c r="LES75" s="180"/>
      <c r="LET75" s="180"/>
      <c r="LEU75" s="180"/>
      <c r="LEV75" s="180"/>
      <c r="LEW75" s="180"/>
      <c r="LEX75" s="180"/>
      <c r="LEY75" s="180"/>
      <c r="LEZ75" s="180"/>
      <c r="LFA75" s="180"/>
      <c r="LFB75" s="180"/>
      <c r="LFC75" s="180"/>
      <c r="LFD75" s="180"/>
      <c r="LFE75" s="180"/>
      <c r="LFF75" s="180"/>
      <c r="LFG75" s="180"/>
      <c r="LFH75" s="180"/>
      <c r="LFI75" s="180"/>
      <c r="LFJ75" s="180"/>
      <c r="LFK75" s="180"/>
      <c r="LFL75" s="180"/>
      <c r="LFM75" s="180"/>
      <c r="LFN75" s="180"/>
      <c r="LFO75" s="180"/>
      <c r="LFP75" s="180"/>
      <c r="LFQ75" s="180"/>
      <c r="LFR75" s="180"/>
      <c r="LFS75" s="180"/>
      <c r="LFT75" s="180"/>
      <c r="LFU75" s="180"/>
      <c r="LFV75" s="180"/>
      <c r="LFW75" s="180"/>
      <c r="LFX75" s="180"/>
      <c r="LFY75" s="180"/>
      <c r="LFZ75" s="180"/>
      <c r="LGA75" s="180"/>
      <c r="LGB75" s="180"/>
      <c r="LGC75" s="180"/>
      <c r="LGD75" s="180"/>
      <c r="LGE75" s="180"/>
      <c r="LGF75" s="180"/>
      <c r="LGG75" s="180"/>
      <c r="LGH75" s="180"/>
      <c r="LGI75" s="180"/>
      <c r="LGJ75" s="180"/>
      <c r="LGK75" s="180"/>
      <c r="LGL75" s="180"/>
      <c r="LGM75" s="180"/>
      <c r="LGN75" s="180"/>
      <c r="LGO75" s="180"/>
      <c r="LGP75" s="180"/>
      <c r="LGQ75" s="180"/>
      <c r="LGR75" s="180"/>
      <c r="LGS75" s="180"/>
      <c r="LGT75" s="180"/>
      <c r="LGU75" s="180"/>
      <c r="LGV75" s="180"/>
      <c r="LGW75" s="180"/>
      <c r="LGX75" s="180"/>
      <c r="LGY75" s="180"/>
      <c r="LGZ75" s="180"/>
      <c r="LHA75" s="180"/>
      <c r="LHB75" s="180"/>
      <c r="LHC75" s="180"/>
      <c r="LHD75" s="180"/>
      <c r="LHE75" s="180"/>
      <c r="LHF75" s="180"/>
      <c r="LHG75" s="180"/>
      <c r="LHH75" s="180"/>
      <c r="LHI75" s="180"/>
      <c r="LHJ75" s="180"/>
      <c r="LHK75" s="180"/>
      <c r="LHL75" s="180"/>
      <c r="LHM75" s="180"/>
      <c r="LHN75" s="180"/>
      <c r="LHO75" s="180"/>
      <c r="LHP75" s="180"/>
      <c r="LHQ75" s="180"/>
      <c r="LHR75" s="180"/>
      <c r="LHS75" s="180"/>
      <c r="LHT75" s="180"/>
      <c r="LHU75" s="180"/>
      <c r="LHV75" s="180"/>
      <c r="LHW75" s="180"/>
      <c r="LHX75" s="180"/>
      <c r="LHY75" s="180"/>
      <c r="LHZ75" s="180"/>
      <c r="LIA75" s="180"/>
      <c r="LIB75" s="180"/>
      <c r="LIC75" s="180"/>
      <c r="LID75" s="180"/>
      <c r="LIE75" s="180"/>
      <c r="LIF75" s="180"/>
      <c r="LIG75" s="180"/>
      <c r="LIH75" s="180"/>
      <c r="LII75" s="180"/>
      <c r="LIJ75" s="180"/>
      <c r="LIK75" s="180"/>
      <c r="LIL75" s="180"/>
      <c r="LIM75" s="180"/>
      <c r="LIN75" s="180"/>
      <c r="LIO75" s="180"/>
      <c r="LIP75" s="180"/>
      <c r="LIQ75" s="180"/>
      <c r="LIR75" s="180"/>
      <c r="LIS75" s="180"/>
      <c r="LIT75" s="180"/>
      <c r="LIU75" s="180"/>
      <c r="LIV75" s="180"/>
      <c r="LIW75" s="180"/>
      <c r="LIX75" s="180"/>
      <c r="LIY75" s="180"/>
      <c r="LIZ75" s="180"/>
      <c r="LJA75" s="180"/>
      <c r="LJB75" s="180"/>
      <c r="LJC75" s="180"/>
      <c r="LJD75" s="180"/>
      <c r="LJE75" s="180"/>
      <c r="LJF75" s="180"/>
      <c r="LJG75" s="180"/>
      <c r="LJH75" s="180"/>
      <c r="LJI75" s="180"/>
      <c r="LJJ75" s="180"/>
      <c r="LJK75" s="180"/>
      <c r="LJL75" s="180"/>
      <c r="LJM75" s="180"/>
      <c r="LJN75" s="180"/>
      <c r="LJO75" s="180"/>
      <c r="LJP75" s="180"/>
      <c r="LJQ75" s="180"/>
      <c r="LJR75" s="180"/>
      <c r="LJS75" s="180"/>
      <c r="LJT75" s="180"/>
      <c r="LJU75" s="180"/>
      <c r="LJV75" s="180"/>
      <c r="LJW75" s="180"/>
      <c r="LJX75" s="180"/>
      <c r="LJY75" s="180"/>
      <c r="LJZ75" s="180"/>
      <c r="LKA75" s="180"/>
      <c r="LKB75" s="180"/>
      <c r="LKC75" s="180"/>
      <c r="LKD75" s="180"/>
      <c r="LKE75" s="180"/>
      <c r="LKF75" s="180"/>
      <c r="LKG75" s="180"/>
      <c r="LKH75" s="180"/>
      <c r="LKI75" s="180"/>
      <c r="LKJ75" s="180"/>
      <c r="LKK75" s="180"/>
      <c r="LKL75" s="180"/>
      <c r="LKM75" s="180"/>
      <c r="LKN75" s="180"/>
      <c r="LKO75" s="180"/>
      <c r="LKP75" s="180"/>
      <c r="LKQ75" s="180"/>
      <c r="LKR75" s="180"/>
      <c r="LKS75" s="180"/>
      <c r="LKT75" s="180"/>
      <c r="LKU75" s="180"/>
      <c r="LKV75" s="180"/>
      <c r="LKW75" s="180"/>
      <c r="LKX75" s="180"/>
      <c r="LKY75" s="180"/>
      <c r="LKZ75" s="180"/>
      <c r="LLA75" s="180"/>
      <c r="LLB75" s="180"/>
      <c r="LLC75" s="180"/>
      <c r="LLD75" s="180"/>
      <c r="LLE75" s="180"/>
      <c r="LLF75" s="180"/>
      <c r="LLG75" s="180"/>
      <c r="LLH75" s="180"/>
      <c r="LLI75" s="180"/>
      <c r="LLJ75" s="180"/>
      <c r="LLK75" s="180"/>
      <c r="LLL75" s="180"/>
      <c r="LLM75" s="180"/>
      <c r="LLN75" s="180"/>
      <c r="LLO75" s="180"/>
      <c r="LLP75" s="180"/>
      <c r="LLQ75" s="180"/>
      <c r="LLR75" s="180"/>
      <c r="LLS75" s="180"/>
      <c r="LLT75" s="180"/>
      <c r="LLU75" s="180"/>
      <c r="LLV75" s="180"/>
      <c r="LLW75" s="180"/>
      <c r="LLX75" s="180"/>
      <c r="LLY75" s="180"/>
      <c r="LLZ75" s="180"/>
      <c r="LMA75" s="180"/>
      <c r="LMB75" s="180"/>
      <c r="LMC75" s="180"/>
      <c r="LMD75" s="180"/>
      <c r="LME75" s="180"/>
      <c r="LMF75" s="180"/>
      <c r="LMG75" s="180"/>
      <c r="LMH75" s="180"/>
      <c r="LMI75" s="180"/>
      <c r="LMJ75" s="180"/>
      <c r="LMK75" s="180"/>
      <c r="LML75" s="180"/>
      <c r="LMM75" s="180"/>
      <c r="LMN75" s="180"/>
      <c r="LMO75" s="180"/>
      <c r="LMP75" s="180"/>
      <c r="LMQ75" s="180"/>
      <c r="LMR75" s="180"/>
      <c r="LMS75" s="180"/>
      <c r="LMT75" s="180"/>
      <c r="LMU75" s="180"/>
      <c r="LMV75" s="180"/>
      <c r="LMW75" s="180"/>
      <c r="LMX75" s="180"/>
      <c r="LMY75" s="180"/>
      <c r="LMZ75" s="180"/>
      <c r="LNA75" s="180"/>
      <c r="LNB75" s="180"/>
      <c r="LNC75" s="180"/>
      <c r="LND75" s="180"/>
      <c r="LNE75" s="180"/>
      <c r="LNF75" s="180"/>
      <c r="LNG75" s="180"/>
      <c r="LNH75" s="180"/>
      <c r="LNI75" s="180"/>
      <c r="LNJ75" s="180"/>
      <c r="LNK75" s="180"/>
      <c r="LNL75" s="180"/>
      <c r="LNM75" s="180"/>
      <c r="LNN75" s="180"/>
      <c r="LNO75" s="180"/>
      <c r="LNP75" s="180"/>
      <c r="LNQ75" s="180"/>
      <c r="LNR75" s="180"/>
      <c r="LNS75" s="180"/>
      <c r="LNT75" s="180"/>
      <c r="LNU75" s="180"/>
      <c r="LNV75" s="180"/>
      <c r="LNW75" s="180"/>
      <c r="LNX75" s="180"/>
      <c r="LNY75" s="180"/>
      <c r="LNZ75" s="180"/>
      <c r="LOA75" s="180"/>
      <c r="LOB75" s="180"/>
      <c r="LOC75" s="180"/>
      <c r="LOD75" s="180"/>
      <c r="LOE75" s="180"/>
      <c r="LOF75" s="180"/>
      <c r="LOG75" s="180"/>
      <c r="LOH75" s="180"/>
      <c r="LOI75" s="180"/>
      <c r="LOJ75" s="180"/>
      <c r="LOK75" s="180"/>
      <c r="LOL75" s="180"/>
      <c r="LOM75" s="180"/>
      <c r="LON75" s="180"/>
      <c r="LOO75" s="180"/>
      <c r="LOP75" s="180"/>
      <c r="LOQ75" s="180"/>
      <c r="LOR75" s="180"/>
      <c r="LOS75" s="180"/>
      <c r="LOT75" s="180"/>
      <c r="LOU75" s="180"/>
      <c r="LOV75" s="180"/>
      <c r="LOW75" s="180"/>
      <c r="LOX75" s="180"/>
      <c r="LOY75" s="180"/>
      <c r="LOZ75" s="180"/>
      <c r="LPA75" s="180"/>
      <c r="LPB75" s="180"/>
      <c r="LPC75" s="180"/>
      <c r="LPD75" s="180"/>
      <c r="LPE75" s="180"/>
      <c r="LPF75" s="180"/>
      <c r="LPG75" s="180"/>
      <c r="LPH75" s="180"/>
      <c r="LPI75" s="180"/>
      <c r="LPJ75" s="180"/>
      <c r="LPK75" s="180"/>
      <c r="LPL75" s="180"/>
      <c r="LPM75" s="180"/>
      <c r="LPN75" s="180"/>
      <c r="LPO75" s="180"/>
      <c r="LPP75" s="180"/>
      <c r="LPQ75" s="180"/>
      <c r="LPR75" s="180"/>
      <c r="LPS75" s="180"/>
      <c r="LPT75" s="180"/>
      <c r="LPU75" s="180"/>
      <c r="LPV75" s="180"/>
      <c r="LPW75" s="180"/>
      <c r="LPX75" s="180"/>
      <c r="LPY75" s="180"/>
      <c r="LPZ75" s="180"/>
      <c r="LQA75" s="180"/>
      <c r="LQB75" s="180"/>
      <c r="LQC75" s="180"/>
      <c r="LQD75" s="180"/>
      <c r="LQE75" s="180"/>
      <c r="LQF75" s="180"/>
      <c r="LQG75" s="180"/>
      <c r="LQH75" s="180"/>
      <c r="LQI75" s="180"/>
      <c r="LQJ75" s="180"/>
      <c r="LQK75" s="180"/>
      <c r="LQL75" s="180"/>
      <c r="LQM75" s="180"/>
      <c r="LQN75" s="180"/>
      <c r="LQO75" s="180"/>
      <c r="LQP75" s="180"/>
      <c r="LQQ75" s="180"/>
      <c r="LQR75" s="180"/>
      <c r="LQS75" s="180"/>
      <c r="LQT75" s="180"/>
      <c r="LQU75" s="180"/>
      <c r="LQV75" s="180"/>
      <c r="LQW75" s="180"/>
      <c r="LQX75" s="180"/>
      <c r="LQY75" s="180"/>
      <c r="LQZ75" s="180"/>
      <c r="LRA75" s="180"/>
      <c r="LRB75" s="180"/>
      <c r="LRC75" s="180"/>
      <c r="LRD75" s="180"/>
      <c r="LRE75" s="180"/>
      <c r="LRF75" s="180"/>
      <c r="LRG75" s="180"/>
      <c r="LRH75" s="180"/>
      <c r="LRI75" s="180"/>
      <c r="LRJ75" s="180"/>
      <c r="LRK75" s="180"/>
      <c r="LRL75" s="180"/>
      <c r="LRM75" s="180"/>
      <c r="LRN75" s="180"/>
      <c r="LRO75" s="180"/>
      <c r="LRP75" s="180"/>
      <c r="LRQ75" s="180"/>
      <c r="LRR75" s="180"/>
      <c r="LRS75" s="180"/>
      <c r="LRT75" s="180"/>
      <c r="LRU75" s="180"/>
      <c r="LRV75" s="180"/>
      <c r="LRW75" s="180"/>
      <c r="LRX75" s="180"/>
      <c r="LRY75" s="180"/>
      <c r="LRZ75" s="180"/>
      <c r="LSA75" s="180"/>
      <c r="LSB75" s="180"/>
      <c r="LSC75" s="180"/>
      <c r="LSD75" s="180"/>
      <c r="LSE75" s="180"/>
      <c r="LSF75" s="180"/>
      <c r="LSG75" s="180"/>
      <c r="LSH75" s="180"/>
      <c r="LSI75" s="180"/>
      <c r="LSJ75" s="180"/>
      <c r="LSK75" s="180"/>
      <c r="LSL75" s="180"/>
      <c r="LSM75" s="180"/>
      <c r="LSN75" s="180"/>
      <c r="LSO75" s="180"/>
      <c r="LSP75" s="180"/>
      <c r="LSQ75" s="180"/>
      <c r="LSR75" s="180"/>
      <c r="LSS75" s="180"/>
      <c r="LST75" s="180"/>
      <c r="LSU75" s="180"/>
      <c r="LSV75" s="180"/>
      <c r="LSW75" s="180"/>
      <c r="LSX75" s="180"/>
      <c r="LSY75" s="180"/>
      <c r="LSZ75" s="180"/>
      <c r="LTA75" s="180"/>
      <c r="LTB75" s="180"/>
      <c r="LTC75" s="180"/>
      <c r="LTD75" s="180"/>
      <c r="LTE75" s="180"/>
      <c r="LTF75" s="180"/>
      <c r="LTG75" s="180"/>
      <c r="LTH75" s="180"/>
      <c r="LTI75" s="180"/>
      <c r="LTJ75" s="180"/>
      <c r="LTK75" s="180"/>
      <c r="LTL75" s="180"/>
      <c r="LTM75" s="180"/>
      <c r="LTN75" s="180"/>
      <c r="LTO75" s="180"/>
      <c r="LTP75" s="180"/>
      <c r="LTQ75" s="180"/>
      <c r="LTR75" s="180"/>
      <c r="LTS75" s="180"/>
      <c r="LTT75" s="180"/>
      <c r="LTU75" s="180"/>
      <c r="LTV75" s="180"/>
      <c r="LTW75" s="180"/>
      <c r="LTX75" s="180"/>
      <c r="LTY75" s="180"/>
      <c r="LTZ75" s="180"/>
      <c r="LUA75" s="180"/>
      <c r="LUB75" s="180"/>
      <c r="LUC75" s="180"/>
      <c r="LUD75" s="180"/>
      <c r="LUE75" s="180"/>
      <c r="LUF75" s="180"/>
      <c r="LUG75" s="180"/>
      <c r="LUH75" s="180"/>
      <c r="LUI75" s="180"/>
      <c r="LUJ75" s="180"/>
      <c r="LUK75" s="180"/>
      <c r="LUL75" s="180"/>
      <c r="LUM75" s="180"/>
      <c r="LUN75" s="180"/>
      <c r="LUO75" s="180"/>
      <c r="LUP75" s="180"/>
      <c r="LUQ75" s="180"/>
      <c r="LUR75" s="180"/>
      <c r="LUS75" s="180"/>
      <c r="LUT75" s="180"/>
      <c r="LUU75" s="180"/>
      <c r="LUV75" s="180"/>
      <c r="LUW75" s="180"/>
      <c r="LUX75" s="180"/>
      <c r="LUY75" s="180"/>
      <c r="LUZ75" s="180"/>
      <c r="LVA75" s="180"/>
      <c r="LVB75" s="180"/>
      <c r="LVC75" s="180"/>
      <c r="LVD75" s="180"/>
      <c r="LVE75" s="180"/>
      <c r="LVF75" s="180"/>
      <c r="LVG75" s="180"/>
      <c r="LVH75" s="180"/>
      <c r="LVI75" s="180"/>
      <c r="LVJ75" s="180"/>
      <c r="LVK75" s="180"/>
      <c r="LVL75" s="180"/>
      <c r="LVM75" s="180"/>
      <c r="LVN75" s="180"/>
      <c r="LVO75" s="180"/>
      <c r="LVP75" s="180"/>
      <c r="LVQ75" s="180"/>
      <c r="LVR75" s="180"/>
      <c r="LVS75" s="180"/>
      <c r="LVT75" s="180"/>
      <c r="LVU75" s="180"/>
      <c r="LVV75" s="180"/>
      <c r="LVW75" s="180"/>
      <c r="LVX75" s="180"/>
      <c r="LVY75" s="180"/>
      <c r="LVZ75" s="180"/>
      <c r="LWA75" s="180"/>
      <c r="LWB75" s="180"/>
      <c r="LWC75" s="180"/>
      <c r="LWD75" s="180"/>
      <c r="LWE75" s="180"/>
      <c r="LWF75" s="180"/>
      <c r="LWG75" s="180"/>
      <c r="LWH75" s="180"/>
      <c r="LWI75" s="180"/>
      <c r="LWJ75" s="180"/>
      <c r="LWK75" s="180"/>
      <c r="LWL75" s="180"/>
      <c r="LWM75" s="180"/>
      <c r="LWN75" s="180"/>
      <c r="LWO75" s="180"/>
      <c r="LWP75" s="180"/>
      <c r="LWQ75" s="180"/>
      <c r="LWR75" s="180"/>
      <c r="LWS75" s="180"/>
      <c r="LWT75" s="180"/>
      <c r="LWU75" s="180"/>
      <c r="LWV75" s="180"/>
      <c r="LWW75" s="180"/>
      <c r="LWX75" s="180"/>
      <c r="LWY75" s="180"/>
      <c r="LWZ75" s="180"/>
      <c r="LXA75" s="180"/>
      <c r="LXB75" s="180"/>
      <c r="LXC75" s="180"/>
      <c r="LXD75" s="180"/>
      <c r="LXE75" s="180"/>
      <c r="LXF75" s="180"/>
      <c r="LXG75" s="180"/>
      <c r="LXH75" s="180"/>
      <c r="LXI75" s="180"/>
      <c r="LXJ75" s="180"/>
      <c r="LXK75" s="180"/>
      <c r="LXL75" s="180"/>
      <c r="LXM75" s="180"/>
      <c r="LXN75" s="180"/>
      <c r="LXO75" s="180"/>
      <c r="LXP75" s="180"/>
      <c r="LXQ75" s="180"/>
      <c r="LXR75" s="180"/>
      <c r="LXS75" s="180"/>
      <c r="LXT75" s="180"/>
      <c r="LXU75" s="180"/>
      <c r="LXV75" s="180"/>
      <c r="LXW75" s="180"/>
      <c r="LXX75" s="180"/>
      <c r="LXY75" s="180"/>
      <c r="LXZ75" s="180"/>
      <c r="LYA75" s="180"/>
      <c r="LYB75" s="180"/>
      <c r="LYC75" s="180"/>
      <c r="LYD75" s="180"/>
      <c r="LYE75" s="180"/>
      <c r="LYF75" s="180"/>
      <c r="LYG75" s="180"/>
      <c r="LYH75" s="180"/>
      <c r="LYI75" s="180"/>
      <c r="LYJ75" s="180"/>
      <c r="LYK75" s="180"/>
      <c r="LYL75" s="180"/>
      <c r="LYM75" s="180"/>
      <c r="LYN75" s="180"/>
      <c r="LYO75" s="180"/>
      <c r="LYP75" s="180"/>
      <c r="LYQ75" s="180"/>
      <c r="LYR75" s="180"/>
      <c r="LYS75" s="180"/>
      <c r="LYT75" s="180"/>
      <c r="LYU75" s="180"/>
      <c r="LYV75" s="180"/>
      <c r="LYW75" s="180"/>
      <c r="LYX75" s="180"/>
      <c r="LYY75" s="180"/>
      <c r="LYZ75" s="180"/>
      <c r="LZA75" s="180"/>
      <c r="LZB75" s="180"/>
      <c r="LZC75" s="180"/>
      <c r="LZD75" s="180"/>
      <c r="LZE75" s="180"/>
      <c r="LZF75" s="180"/>
      <c r="LZG75" s="180"/>
      <c r="LZH75" s="180"/>
      <c r="LZI75" s="180"/>
      <c r="LZJ75" s="180"/>
      <c r="LZK75" s="180"/>
      <c r="LZL75" s="180"/>
      <c r="LZM75" s="180"/>
      <c r="LZN75" s="180"/>
      <c r="LZO75" s="180"/>
      <c r="LZP75" s="180"/>
      <c r="LZQ75" s="180"/>
      <c r="LZR75" s="180"/>
      <c r="LZS75" s="180"/>
      <c r="LZT75" s="180"/>
      <c r="LZU75" s="180"/>
      <c r="LZV75" s="180"/>
      <c r="LZW75" s="180"/>
      <c r="LZX75" s="180"/>
      <c r="LZY75" s="180"/>
      <c r="LZZ75" s="180"/>
      <c r="MAA75" s="180"/>
      <c r="MAB75" s="180"/>
      <c r="MAC75" s="180"/>
      <c r="MAD75" s="180"/>
      <c r="MAE75" s="180"/>
      <c r="MAF75" s="180"/>
      <c r="MAG75" s="180"/>
      <c r="MAH75" s="180"/>
      <c r="MAI75" s="180"/>
      <c r="MAJ75" s="180"/>
      <c r="MAK75" s="180"/>
      <c r="MAL75" s="180"/>
      <c r="MAM75" s="180"/>
      <c r="MAN75" s="180"/>
      <c r="MAO75" s="180"/>
      <c r="MAP75" s="180"/>
      <c r="MAQ75" s="180"/>
      <c r="MAR75" s="180"/>
      <c r="MAS75" s="180"/>
      <c r="MAT75" s="180"/>
      <c r="MAU75" s="180"/>
      <c r="MAV75" s="180"/>
      <c r="MAW75" s="180"/>
      <c r="MAX75" s="180"/>
      <c r="MAY75" s="180"/>
      <c r="MAZ75" s="180"/>
      <c r="MBA75" s="180"/>
      <c r="MBB75" s="180"/>
      <c r="MBC75" s="180"/>
      <c r="MBD75" s="180"/>
      <c r="MBE75" s="180"/>
      <c r="MBF75" s="180"/>
      <c r="MBG75" s="180"/>
      <c r="MBH75" s="180"/>
      <c r="MBI75" s="180"/>
      <c r="MBJ75" s="180"/>
      <c r="MBK75" s="180"/>
      <c r="MBL75" s="180"/>
      <c r="MBM75" s="180"/>
      <c r="MBN75" s="180"/>
      <c r="MBO75" s="180"/>
      <c r="MBP75" s="180"/>
      <c r="MBQ75" s="180"/>
      <c r="MBR75" s="180"/>
      <c r="MBS75" s="180"/>
      <c r="MBT75" s="180"/>
      <c r="MBU75" s="180"/>
      <c r="MBV75" s="180"/>
      <c r="MBW75" s="180"/>
      <c r="MBX75" s="180"/>
      <c r="MBY75" s="180"/>
      <c r="MBZ75" s="180"/>
      <c r="MCA75" s="180"/>
      <c r="MCB75" s="180"/>
      <c r="MCC75" s="180"/>
      <c r="MCD75" s="180"/>
      <c r="MCE75" s="180"/>
      <c r="MCF75" s="180"/>
      <c r="MCG75" s="180"/>
      <c r="MCH75" s="180"/>
      <c r="MCI75" s="180"/>
      <c r="MCJ75" s="180"/>
      <c r="MCK75" s="180"/>
      <c r="MCL75" s="180"/>
      <c r="MCM75" s="180"/>
      <c r="MCN75" s="180"/>
      <c r="MCO75" s="180"/>
      <c r="MCP75" s="180"/>
      <c r="MCQ75" s="180"/>
      <c r="MCR75" s="180"/>
      <c r="MCS75" s="180"/>
      <c r="MCT75" s="180"/>
      <c r="MCU75" s="180"/>
      <c r="MCV75" s="180"/>
      <c r="MCW75" s="180"/>
      <c r="MCX75" s="180"/>
      <c r="MCY75" s="180"/>
      <c r="MCZ75" s="180"/>
      <c r="MDA75" s="180"/>
      <c r="MDB75" s="180"/>
      <c r="MDC75" s="180"/>
      <c r="MDD75" s="180"/>
      <c r="MDE75" s="180"/>
      <c r="MDF75" s="180"/>
      <c r="MDG75" s="180"/>
      <c r="MDH75" s="180"/>
      <c r="MDI75" s="180"/>
      <c r="MDJ75" s="180"/>
      <c r="MDK75" s="180"/>
      <c r="MDL75" s="180"/>
      <c r="MDM75" s="180"/>
      <c r="MDN75" s="180"/>
      <c r="MDO75" s="180"/>
      <c r="MDP75" s="180"/>
      <c r="MDQ75" s="180"/>
      <c r="MDR75" s="180"/>
      <c r="MDS75" s="180"/>
      <c r="MDT75" s="180"/>
      <c r="MDU75" s="180"/>
      <c r="MDV75" s="180"/>
      <c r="MDW75" s="180"/>
      <c r="MDX75" s="180"/>
      <c r="MDY75" s="180"/>
      <c r="MDZ75" s="180"/>
      <c r="MEA75" s="180"/>
      <c r="MEB75" s="180"/>
      <c r="MEC75" s="180"/>
      <c r="MED75" s="180"/>
      <c r="MEE75" s="180"/>
      <c r="MEF75" s="180"/>
      <c r="MEG75" s="180"/>
      <c r="MEH75" s="180"/>
      <c r="MEI75" s="180"/>
      <c r="MEJ75" s="180"/>
      <c r="MEK75" s="180"/>
      <c r="MEL75" s="180"/>
      <c r="MEM75" s="180"/>
      <c r="MEN75" s="180"/>
      <c r="MEO75" s="180"/>
      <c r="MEP75" s="180"/>
      <c r="MEQ75" s="180"/>
      <c r="MER75" s="180"/>
      <c r="MES75" s="180"/>
      <c r="MET75" s="180"/>
      <c r="MEU75" s="180"/>
      <c r="MEV75" s="180"/>
      <c r="MEW75" s="180"/>
      <c r="MEX75" s="180"/>
      <c r="MEY75" s="180"/>
      <c r="MEZ75" s="180"/>
      <c r="MFA75" s="180"/>
      <c r="MFB75" s="180"/>
      <c r="MFC75" s="180"/>
      <c r="MFD75" s="180"/>
      <c r="MFE75" s="180"/>
      <c r="MFF75" s="180"/>
      <c r="MFG75" s="180"/>
      <c r="MFH75" s="180"/>
      <c r="MFI75" s="180"/>
      <c r="MFJ75" s="180"/>
      <c r="MFK75" s="180"/>
      <c r="MFL75" s="180"/>
      <c r="MFM75" s="180"/>
      <c r="MFN75" s="180"/>
      <c r="MFO75" s="180"/>
      <c r="MFP75" s="180"/>
      <c r="MFQ75" s="180"/>
      <c r="MFR75" s="180"/>
      <c r="MFS75" s="180"/>
      <c r="MFT75" s="180"/>
      <c r="MFU75" s="180"/>
      <c r="MFV75" s="180"/>
      <c r="MFW75" s="180"/>
      <c r="MFX75" s="180"/>
      <c r="MFY75" s="180"/>
      <c r="MFZ75" s="180"/>
      <c r="MGA75" s="180"/>
      <c r="MGB75" s="180"/>
      <c r="MGC75" s="180"/>
      <c r="MGD75" s="180"/>
      <c r="MGE75" s="180"/>
      <c r="MGF75" s="180"/>
      <c r="MGG75" s="180"/>
      <c r="MGH75" s="180"/>
      <c r="MGI75" s="180"/>
      <c r="MGJ75" s="180"/>
      <c r="MGK75" s="180"/>
      <c r="MGL75" s="180"/>
      <c r="MGM75" s="180"/>
      <c r="MGN75" s="180"/>
      <c r="MGO75" s="180"/>
      <c r="MGP75" s="180"/>
      <c r="MGQ75" s="180"/>
      <c r="MGR75" s="180"/>
      <c r="MGS75" s="180"/>
      <c r="MGT75" s="180"/>
      <c r="MGU75" s="180"/>
      <c r="MGV75" s="180"/>
      <c r="MGW75" s="180"/>
      <c r="MGX75" s="180"/>
      <c r="MGY75" s="180"/>
      <c r="MGZ75" s="180"/>
      <c r="MHA75" s="180"/>
      <c r="MHB75" s="180"/>
      <c r="MHC75" s="180"/>
      <c r="MHD75" s="180"/>
      <c r="MHE75" s="180"/>
      <c r="MHF75" s="180"/>
      <c r="MHG75" s="180"/>
      <c r="MHH75" s="180"/>
      <c r="MHI75" s="180"/>
      <c r="MHJ75" s="180"/>
      <c r="MHK75" s="180"/>
      <c r="MHL75" s="180"/>
      <c r="MHM75" s="180"/>
      <c r="MHN75" s="180"/>
      <c r="MHO75" s="180"/>
      <c r="MHP75" s="180"/>
      <c r="MHQ75" s="180"/>
      <c r="MHR75" s="180"/>
      <c r="MHS75" s="180"/>
      <c r="MHT75" s="180"/>
      <c r="MHU75" s="180"/>
      <c r="MHV75" s="180"/>
      <c r="MHW75" s="180"/>
      <c r="MHX75" s="180"/>
      <c r="MHY75" s="180"/>
      <c r="MHZ75" s="180"/>
      <c r="MIA75" s="180"/>
      <c r="MIB75" s="180"/>
      <c r="MIC75" s="180"/>
      <c r="MID75" s="180"/>
      <c r="MIE75" s="180"/>
      <c r="MIF75" s="180"/>
      <c r="MIG75" s="180"/>
      <c r="MIH75" s="180"/>
      <c r="MII75" s="180"/>
      <c r="MIJ75" s="180"/>
      <c r="MIK75" s="180"/>
      <c r="MIL75" s="180"/>
      <c r="MIM75" s="180"/>
      <c r="MIN75" s="180"/>
      <c r="MIO75" s="180"/>
      <c r="MIP75" s="180"/>
      <c r="MIQ75" s="180"/>
      <c r="MIR75" s="180"/>
      <c r="MIS75" s="180"/>
      <c r="MIT75" s="180"/>
      <c r="MIU75" s="180"/>
      <c r="MIV75" s="180"/>
      <c r="MIW75" s="180"/>
      <c r="MIX75" s="180"/>
      <c r="MIY75" s="180"/>
      <c r="MIZ75" s="180"/>
      <c r="MJA75" s="180"/>
      <c r="MJB75" s="180"/>
      <c r="MJC75" s="180"/>
      <c r="MJD75" s="180"/>
      <c r="MJE75" s="180"/>
      <c r="MJF75" s="180"/>
      <c r="MJG75" s="180"/>
      <c r="MJH75" s="180"/>
      <c r="MJI75" s="180"/>
      <c r="MJJ75" s="180"/>
      <c r="MJK75" s="180"/>
      <c r="MJL75" s="180"/>
      <c r="MJM75" s="180"/>
      <c r="MJN75" s="180"/>
      <c r="MJO75" s="180"/>
      <c r="MJP75" s="180"/>
      <c r="MJQ75" s="180"/>
      <c r="MJR75" s="180"/>
      <c r="MJS75" s="180"/>
      <c r="MJT75" s="180"/>
      <c r="MJU75" s="180"/>
      <c r="MJV75" s="180"/>
      <c r="MJW75" s="180"/>
      <c r="MJX75" s="180"/>
      <c r="MJY75" s="180"/>
      <c r="MJZ75" s="180"/>
      <c r="MKA75" s="180"/>
      <c r="MKB75" s="180"/>
      <c r="MKC75" s="180"/>
      <c r="MKD75" s="180"/>
      <c r="MKE75" s="180"/>
      <c r="MKF75" s="180"/>
      <c r="MKG75" s="180"/>
      <c r="MKH75" s="180"/>
      <c r="MKI75" s="180"/>
      <c r="MKJ75" s="180"/>
      <c r="MKK75" s="180"/>
      <c r="MKL75" s="180"/>
      <c r="MKM75" s="180"/>
      <c r="MKN75" s="180"/>
      <c r="MKO75" s="180"/>
      <c r="MKP75" s="180"/>
      <c r="MKQ75" s="180"/>
      <c r="MKR75" s="180"/>
      <c r="MKS75" s="180"/>
      <c r="MKT75" s="180"/>
      <c r="MKU75" s="180"/>
      <c r="MKV75" s="180"/>
      <c r="MKW75" s="180"/>
      <c r="MKX75" s="180"/>
      <c r="MKY75" s="180"/>
      <c r="MKZ75" s="180"/>
      <c r="MLA75" s="180"/>
      <c r="MLB75" s="180"/>
      <c r="MLC75" s="180"/>
      <c r="MLD75" s="180"/>
      <c r="MLE75" s="180"/>
      <c r="MLF75" s="180"/>
      <c r="MLG75" s="180"/>
      <c r="MLH75" s="180"/>
      <c r="MLI75" s="180"/>
      <c r="MLJ75" s="180"/>
      <c r="MLK75" s="180"/>
      <c r="MLL75" s="180"/>
      <c r="MLM75" s="180"/>
      <c r="MLN75" s="180"/>
      <c r="MLO75" s="180"/>
      <c r="MLP75" s="180"/>
      <c r="MLQ75" s="180"/>
      <c r="MLR75" s="180"/>
      <c r="MLS75" s="180"/>
      <c r="MLT75" s="180"/>
      <c r="MLU75" s="180"/>
      <c r="MLV75" s="180"/>
      <c r="MLW75" s="180"/>
      <c r="MLX75" s="180"/>
      <c r="MLY75" s="180"/>
      <c r="MLZ75" s="180"/>
      <c r="MMA75" s="180"/>
      <c r="MMB75" s="180"/>
      <c r="MMC75" s="180"/>
      <c r="MMD75" s="180"/>
      <c r="MME75" s="180"/>
      <c r="MMF75" s="180"/>
      <c r="MMG75" s="180"/>
      <c r="MMH75" s="180"/>
      <c r="MMI75" s="180"/>
      <c r="MMJ75" s="180"/>
      <c r="MMK75" s="180"/>
      <c r="MML75" s="180"/>
      <c r="MMM75" s="180"/>
      <c r="MMN75" s="180"/>
      <c r="MMO75" s="180"/>
      <c r="MMP75" s="180"/>
      <c r="MMQ75" s="180"/>
      <c r="MMR75" s="180"/>
      <c r="MMS75" s="180"/>
      <c r="MMT75" s="180"/>
      <c r="MMU75" s="180"/>
      <c r="MMV75" s="180"/>
      <c r="MMW75" s="180"/>
      <c r="MMX75" s="180"/>
      <c r="MMY75" s="180"/>
      <c r="MMZ75" s="180"/>
      <c r="MNA75" s="180"/>
      <c r="MNB75" s="180"/>
      <c r="MNC75" s="180"/>
      <c r="MND75" s="180"/>
      <c r="MNE75" s="180"/>
      <c r="MNF75" s="180"/>
      <c r="MNG75" s="180"/>
      <c r="MNH75" s="180"/>
      <c r="MNI75" s="180"/>
      <c r="MNJ75" s="180"/>
      <c r="MNK75" s="180"/>
      <c r="MNL75" s="180"/>
      <c r="MNM75" s="180"/>
      <c r="MNN75" s="180"/>
      <c r="MNO75" s="180"/>
      <c r="MNP75" s="180"/>
      <c r="MNQ75" s="180"/>
      <c r="MNR75" s="180"/>
      <c r="MNS75" s="180"/>
      <c r="MNT75" s="180"/>
      <c r="MNU75" s="180"/>
      <c r="MNV75" s="180"/>
      <c r="MNW75" s="180"/>
      <c r="MNX75" s="180"/>
      <c r="MNY75" s="180"/>
      <c r="MNZ75" s="180"/>
      <c r="MOA75" s="180"/>
      <c r="MOB75" s="180"/>
      <c r="MOC75" s="180"/>
      <c r="MOD75" s="180"/>
      <c r="MOE75" s="180"/>
      <c r="MOF75" s="180"/>
      <c r="MOG75" s="180"/>
      <c r="MOH75" s="180"/>
      <c r="MOI75" s="180"/>
      <c r="MOJ75" s="180"/>
      <c r="MOK75" s="180"/>
      <c r="MOL75" s="180"/>
      <c r="MOM75" s="180"/>
      <c r="MON75" s="180"/>
      <c r="MOO75" s="180"/>
      <c r="MOP75" s="180"/>
      <c r="MOQ75" s="180"/>
      <c r="MOR75" s="180"/>
      <c r="MOS75" s="180"/>
      <c r="MOT75" s="180"/>
      <c r="MOU75" s="180"/>
      <c r="MOV75" s="180"/>
      <c r="MOW75" s="180"/>
      <c r="MOX75" s="180"/>
      <c r="MOY75" s="180"/>
      <c r="MOZ75" s="180"/>
      <c r="MPA75" s="180"/>
      <c r="MPB75" s="180"/>
      <c r="MPC75" s="180"/>
      <c r="MPD75" s="180"/>
      <c r="MPE75" s="180"/>
      <c r="MPF75" s="180"/>
      <c r="MPG75" s="180"/>
      <c r="MPH75" s="180"/>
      <c r="MPI75" s="180"/>
      <c r="MPJ75" s="180"/>
      <c r="MPK75" s="180"/>
      <c r="MPL75" s="180"/>
      <c r="MPM75" s="180"/>
      <c r="MPN75" s="180"/>
      <c r="MPO75" s="180"/>
      <c r="MPP75" s="180"/>
      <c r="MPQ75" s="180"/>
      <c r="MPR75" s="180"/>
      <c r="MPS75" s="180"/>
      <c r="MPT75" s="180"/>
      <c r="MPU75" s="180"/>
      <c r="MPV75" s="180"/>
      <c r="MPW75" s="180"/>
      <c r="MPX75" s="180"/>
      <c r="MPY75" s="180"/>
      <c r="MPZ75" s="180"/>
      <c r="MQA75" s="180"/>
      <c r="MQB75" s="180"/>
      <c r="MQC75" s="180"/>
      <c r="MQD75" s="180"/>
      <c r="MQE75" s="180"/>
      <c r="MQF75" s="180"/>
      <c r="MQG75" s="180"/>
      <c r="MQH75" s="180"/>
      <c r="MQI75" s="180"/>
      <c r="MQJ75" s="180"/>
      <c r="MQK75" s="180"/>
      <c r="MQL75" s="180"/>
      <c r="MQM75" s="180"/>
      <c r="MQN75" s="180"/>
      <c r="MQO75" s="180"/>
      <c r="MQP75" s="180"/>
      <c r="MQQ75" s="180"/>
      <c r="MQR75" s="180"/>
      <c r="MQS75" s="180"/>
      <c r="MQT75" s="180"/>
      <c r="MQU75" s="180"/>
      <c r="MQV75" s="180"/>
      <c r="MQW75" s="180"/>
      <c r="MQX75" s="180"/>
      <c r="MQY75" s="180"/>
      <c r="MQZ75" s="180"/>
      <c r="MRA75" s="180"/>
      <c r="MRB75" s="180"/>
      <c r="MRC75" s="180"/>
      <c r="MRD75" s="180"/>
      <c r="MRE75" s="180"/>
      <c r="MRF75" s="180"/>
      <c r="MRG75" s="180"/>
      <c r="MRH75" s="180"/>
      <c r="MRI75" s="180"/>
      <c r="MRJ75" s="180"/>
      <c r="MRK75" s="180"/>
      <c r="MRL75" s="180"/>
      <c r="MRM75" s="180"/>
      <c r="MRN75" s="180"/>
      <c r="MRO75" s="180"/>
      <c r="MRP75" s="180"/>
      <c r="MRQ75" s="180"/>
      <c r="MRR75" s="180"/>
      <c r="MRS75" s="180"/>
      <c r="MRT75" s="180"/>
      <c r="MRU75" s="180"/>
      <c r="MRV75" s="180"/>
      <c r="MRW75" s="180"/>
      <c r="MRX75" s="180"/>
      <c r="MRY75" s="180"/>
      <c r="MRZ75" s="180"/>
      <c r="MSA75" s="180"/>
      <c r="MSB75" s="180"/>
      <c r="MSC75" s="180"/>
      <c r="MSD75" s="180"/>
      <c r="MSE75" s="180"/>
      <c r="MSF75" s="180"/>
      <c r="MSG75" s="180"/>
      <c r="MSH75" s="180"/>
      <c r="MSI75" s="180"/>
      <c r="MSJ75" s="180"/>
      <c r="MSK75" s="180"/>
      <c r="MSL75" s="180"/>
      <c r="MSM75" s="180"/>
      <c r="MSN75" s="180"/>
      <c r="MSO75" s="180"/>
      <c r="MSP75" s="180"/>
      <c r="MSQ75" s="180"/>
      <c r="MSR75" s="180"/>
      <c r="MSS75" s="180"/>
      <c r="MST75" s="180"/>
      <c r="MSU75" s="180"/>
      <c r="MSV75" s="180"/>
      <c r="MSW75" s="180"/>
      <c r="MSX75" s="180"/>
      <c r="MSY75" s="180"/>
      <c r="MSZ75" s="180"/>
      <c r="MTA75" s="180"/>
      <c r="MTB75" s="180"/>
      <c r="MTC75" s="180"/>
      <c r="MTD75" s="180"/>
      <c r="MTE75" s="180"/>
      <c r="MTF75" s="180"/>
      <c r="MTG75" s="180"/>
      <c r="MTH75" s="180"/>
      <c r="MTI75" s="180"/>
      <c r="MTJ75" s="180"/>
      <c r="MTK75" s="180"/>
      <c r="MTL75" s="180"/>
      <c r="MTM75" s="180"/>
      <c r="MTN75" s="180"/>
      <c r="MTO75" s="180"/>
      <c r="MTP75" s="180"/>
      <c r="MTQ75" s="180"/>
      <c r="MTR75" s="180"/>
      <c r="MTS75" s="180"/>
      <c r="MTT75" s="180"/>
      <c r="MTU75" s="180"/>
      <c r="MTV75" s="180"/>
      <c r="MTW75" s="180"/>
      <c r="MTX75" s="180"/>
      <c r="MTY75" s="180"/>
      <c r="MTZ75" s="180"/>
      <c r="MUA75" s="180"/>
      <c r="MUB75" s="180"/>
      <c r="MUC75" s="180"/>
      <c r="MUD75" s="180"/>
      <c r="MUE75" s="180"/>
      <c r="MUF75" s="180"/>
      <c r="MUG75" s="180"/>
      <c r="MUH75" s="180"/>
      <c r="MUI75" s="180"/>
      <c r="MUJ75" s="180"/>
      <c r="MUK75" s="180"/>
      <c r="MUL75" s="180"/>
      <c r="MUM75" s="180"/>
      <c r="MUN75" s="180"/>
      <c r="MUO75" s="180"/>
      <c r="MUP75" s="180"/>
      <c r="MUQ75" s="180"/>
      <c r="MUR75" s="180"/>
      <c r="MUS75" s="180"/>
      <c r="MUT75" s="180"/>
      <c r="MUU75" s="180"/>
      <c r="MUV75" s="180"/>
      <c r="MUW75" s="180"/>
      <c r="MUX75" s="180"/>
      <c r="MUY75" s="180"/>
      <c r="MUZ75" s="180"/>
      <c r="MVA75" s="180"/>
      <c r="MVB75" s="180"/>
      <c r="MVC75" s="180"/>
      <c r="MVD75" s="180"/>
      <c r="MVE75" s="180"/>
      <c r="MVF75" s="180"/>
      <c r="MVG75" s="180"/>
      <c r="MVH75" s="180"/>
      <c r="MVI75" s="180"/>
      <c r="MVJ75" s="180"/>
      <c r="MVK75" s="180"/>
      <c r="MVL75" s="180"/>
      <c r="MVM75" s="180"/>
      <c r="MVN75" s="180"/>
      <c r="MVO75" s="180"/>
      <c r="MVP75" s="180"/>
      <c r="MVQ75" s="180"/>
      <c r="MVR75" s="180"/>
      <c r="MVS75" s="180"/>
      <c r="MVT75" s="180"/>
      <c r="MVU75" s="180"/>
      <c r="MVV75" s="180"/>
      <c r="MVW75" s="180"/>
      <c r="MVX75" s="180"/>
      <c r="MVY75" s="180"/>
      <c r="MVZ75" s="180"/>
      <c r="MWA75" s="180"/>
      <c r="MWB75" s="180"/>
      <c r="MWC75" s="180"/>
      <c r="MWD75" s="180"/>
      <c r="MWE75" s="180"/>
      <c r="MWF75" s="180"/>
      <c r="MWG75" s="180"/>
      <c r="MWH75" s="180"/>
      <c r="MWI75" s="180"/>
      <c r="MWJ75" s="180"/>
      <c r="MWK75" s="180"/>
      <c r="MWL75" s="180"/>
      <c r="MWM75" s="180"/>
      <c r="MWN75" s="180"/>
      <c r="MWO75" s="180"/>
      <c r="MWP75" s="180"/>
      <c r="MWQ75" s="180"/>
      <c r="MWR75" s="180"/>
      <c r="MWS75" s="180"/>
      <c r="MWT75" s="180"/>
      <c r="MWU75" s="180"/>
      <c r="MWV75" s="180"/>
      <c r="MWW75" s="180"/>
      <c r="MWX75" s="180"/>
      <c r="MWY75" s="180"/>
      <c r="MWZ75" s="180"/>
      <c r="MXA75" s="180"/>
      <c r="MXB75" s="180"/>
      <c r="MXC75" s="180"/>
      <c r="MXD75" s="180"/>
      <c r="MXE75" s="180"/>
      <c r="MXF75" s="180"/>
      <c r="MXG75" s="180"/>
      <c r="MXH75" s="180"/>
      <c r="MXI75" s="180"/>
      <c r="MXJ75" s="180"/>
      <c r="MXK75" s="180"/>
      <c r="MXL75" s="180"/>
      <c r="MXM75" s="180"/>
      <c r="MXN75" s="180"/>
      <c r="MXO75" s="180"/>
      <c r="MXP75" s="180"/>
      <c r="MXQ75" s="180"/>
      <c r="MXR75" s="180"/>
      <c r="MXS75" s="180"/>
      <c r="MXT75" s="180"/>
      <c r="MXU75" s="180"/>
      <c r="MXV75" s="180"/>
      <c r="MXW75" s="180"/>
      <c r="MXX75" s="180"/>
      <c r="MXY75" s="180"/>
      <c r="MXZ75" s="180"/>
      <c r="MYA75" s="180"/>
      <c r="MYB75" s="180"/>
      <c r="MYC75" s="180"/>
      <c r="MYD75" s="180"/>
      <c r="MYE75" s="180"/>
      <c r="MYF75" s="180"/>
      <c r="MYG75" s="180"/>
      <c r="MYH75" s="180"/>
      <c r="MYI75" s="180"/>
      <c r="MYJ75" s="180"/>
      <c r="MYK75" s="180"/>
      <c r="MYL75" s="180"/>
      <c r="MYM75" s="180"/>
      <c r="MYN75" s="180"/>
      <c r="MYO75" s="180"/>
      <c r="MYP75" s="180"/>
      <c r="MYQ75" s="180"/>
      <c r="MYR75" s="180"/>
      <c r="MYS75" s="180"/>
      <c r="MYT75" s="180"/>
      <c r="MYU75" s="180"/>
      <c r="MYV75" s="180"/>
      <c r="MYW75" s="180"/>
      <c r="MYX75" s="180"/>
      <c r="MYY75" s="180"/>
      <c r="MYZ75" s="180"/>
      <c r="MZA75" s="180"/>
      <c r="MZB75" s="180"/>
      <c r="MZC75" s="180"/>
      <c r="MZD75" s="180"/>
      <c r="MZE75" s="180"/>
      <c r="MZF75" s="180"/>
      <c r="MZG75" s="180"/>
      <c r="MZH75" s="180"/>
      <c r="MZI75" s="180"/>
      <c r="MZJ75" s="180"/>
      <c r="MZK75" s="180"/>
      <c r="MZL75" s="180"/>
      <c r="MZM75" s="180"/>
      <c r="MZN75" s="180"/>
      <c r="MZO75" s="180"/>
      <c r="MZP75" s="180"/>
      <c r="MZQ75" s="180"/>
      <c r="MZR75" s="180"/>
      <c r="MZS75" s="180"/>
      <c r="MZT75" s="180"/>
      <c r="MZU75" s="180"/>
      <c r="MZV75" s="180"/>
      <c r="MZW75" s="180"/>
      <c r="MZX75" s="180"/>
      <c r="MZY75" s="180"/>
      <c r="MZZ75" s="180"/>
      <c r="NAA75" s="180"/>
      <c r="NAB75" s="180"/>
      <c r="NAC75" s="180"/>
      <c r="NAD75" s="180"/>
      <c r="NAE75" s="180"/>
      <c r="NAF75" s="180"/>
      <c r="NAG75" s="180"/>
      <c r="NAH75" s="180"/>
      <c r="NAI75" s="180"/>
      <c r="NAJ75" s="180"/>
      <c r="NAK75" s="180"/>
      <c r="NAL75" s="180"/>
      <c r="NAM75" s="180"/>
      <c r="NAN75" s="180"/>
      <c r="NAO75" s="180"/>
      <c r="NAP75" s="180"/>
      <c r="NAQ75" s="180"/>
      <c r="NAR75" s="180"/>
      <c r="NAS75" s="180"/>
      <c r="NAT75" s="180"/>
      <c r="NAU75" s="180"/>
      <c r="NAV75" s="180"/>
      <c r="NAW75" s="180"/>
      <c r="NAX75" s="180"/>
      <c r="NAY75" s="180"/>
      <c r="NAZ75" s="180"/>
      <c r="NBA75" s="180"/>
      <c r="NBB75" s="180"/>
      <c r="NBC75" s="180"/>
      <c r="NBD75" s="180"/>
      <c r="NBE75" s="180"/>
      <c r="NBF75" s="180"/>
      <c r="NBG75" s="180"/>
      <c r="NBH75" s="180"/>
      <c r="NBI75" s="180"/>
      <c r="NBJ75" s="180"/>
      <c r="NBK75" s="180"/>
      <c r="NBL75" s="180"/>
      <c r="NBM75" s="180"/>
      <c r="NBN75" s="180"/>
      <c r="NBO75" s="180"/>
      <c r="NBP75" s="180"/>
      <c r="NBQ75" s="180"/>
      <c r="NBR75" s="180"/>
      <c r="NBS75" s="180"/>
      <c r="NBT75" s="180"/>
      <c r="NBU75" s="180"/>
      <c r="NBV75" s="180"/>
      <c r="NBW75" s="180"/>
      <c r="NBX75" s="180"/>
      <c r="NBY75" s="180"/>
      <c r="NBZ75" s="180"/>
      <c r="NCA75" s="180"/>
      <c r="NCB75" s="180"/>
      <c r="NCC75" s="180"/>
      <c r="NCD75" s="180"/>
      <c r="NCE75" s="180"/>
      <c r="NCF75" s="180"/>
      <c r="NCG75" s="180"/>
      <c r="NCH75" s="180"/>
      <c r="NCI75" s="180"/>
      <c r="NCJ75" s="180"/>
      <c r="NCK75" s="180"/>
      <c r="NCL75" s="180"/>
      <c r="NCM75" s="180"/>
      <c r="NCN75" s="180"/>
      <c r="NCO75" s="180"/>
      <c r="NCP75" s="180"/>
      <c r="NCQ75" s="180"/>
      <c r="NCR75" s="180"/>
      <c r="NCS75" s="180"/>
      <c r="NCT75" s="180"/>
      <c r="NCU75" s="180"/>
      <c r="NCV75" s="180"/>
      <c r="NCW75" s="180"/>
      <c r="NCX75" s="180"/>
      <c r="NCY75" s="180"/>
      <c r="NCZ75" s="180"/>
      <c r="NDA75" s="180"/>
      <c r="NDB75" s="180"/>
      <c r="NDC75" s="180"/>
      <c r="NDD75" s="180"/>
      <c r="NDE75" s="180"/>
      <c r="NDF75" s="180"/>
      <c r="NDG75" s="180"/>
      <c r="NDH75" s="180"/>
      <c r="NDI75" s="180"/>
      <c r="NDJ75" s="180"/>
      <c r="NDK75" s="180"/>
      <c r="NDL75" s="180"/>
      <c r="NDM75" s="180"/>
      <c r="NDN75" s="180"/>
      <c r="NDO75" s="180"/>
      <c r="NDP75" s="180"/>
      <c r="NDQ75" s="180"/>
      <c r="NDR75" s="180"/>
      <c r="NDS75" s="180"/>
      <c r="NDT75" s="180"/>
      <c r="NDU75" s="180"/>
      <c r="NDV75" s="180"/>
      <c r="NDW75" s="180"/>
      <c r="NDX75" s="180"/>
      <c r="NDY75" s="180"/>
      <c r="NDZ75" s="180"/>
      <c r="NEA75" s="180"/>
      <c r="NEB75" s="180"/>
      <c r="NEC75" s="180"/>
      <c r="NED75" s="180"/>
      <c r="NEE75" s="180"/>
      <c r="NEF75" s="180"/>
      <c r="NEG75" s="180"/>
      <c r="NEH75" s="180"/>
      <c r="NEI75" s="180"/>
      <c r="NEJ75" s="180"/>
      <c r="NEK75" s="180"/>
      <c r="NEL75" s="180"/>
      <c r="NEM75" s="180"/>
      <c r="NEN75" s="180"/>
      <c r="NEO75" s="180"/>
      <c r="NEP75" s="180"/>
      <c r="NEQ75" s="180"/>
      <c r="NER75" s="180"/>
      <c r="NES75" s="180"/>
      <c r="NET75" s="180"/>
      <c r="NEU75" s="180"/>
      <c r="NEV75" s="180"/>
      <c r="NEW75" s="180"/>
      <c r="NEX75" s="180"/>
      <c r="NEY75" s="180"/>
      <c r="NEZ75" s="180"/>
      <c r="NFA75" s="180"/>
      <c r="NFB75" s="180"/>
      <c r="NFC75" s="180"/>
      <c r="NFD75" s="180"/>
      <c r="NFE75" s="180"/>
      <c r="NFF75" s="180"/>
      <c r="NFG75" s="180"/>
      <c r="NFH75" s="180"/>
      <c r="NFI75" s="180"/>
      <c r="NFJ75" s="180"/>
      <c r="NFK75" s="180"/>
      <c r="NFL75" s="180"/>
      <c r="NFM75" s="180"/>
      <c r="NFN75" s="180"/>
      <c r="NFO75" s="180"/>
      <c r="NFP75" s="180"/>
      <c r="NFQ75" s="180"/>
      <c r="NFR75" s="180"/>
      <c r="NFS75" s="180"/>
      <c r="NFT75" s="180"/>
      <c r="NFU75" s="180"/>
      <c r="NFV75" s="180"/>
      <c r="NFW75" s="180"/>
      <c r="NFX75" s="180"/>
      <c r="NFY75" s="180"/>
      <c r="NFZ75" s="180"/>
      <c r="NGA75" s="180"/>
      <c r="NGB75" s="180"/>
      <c r="NGC75" s="180"/>
      <c r="NGD75" s="180"/>
      <c r="NGE75" s="180"/>
      <c r="NGF75" s="180"/>
      <c r="NGG75" s="180"/>
      <c r="NGH75" s="180"/>
      <c r="NGI75" s="180"/>
      <c r="NGJ75" s="180"/>
      <c r="NGK75" s="180"/>
      <c r="NGL75" s="180"/>
      <c r="NGM75" s="180"/>
      <c r="NGN75" s="180"/>
      <c r="NGO75" s="180"/>
      <c r="NGP75" s="180"/>
      <c r="NGQ75" s="180"/>
      <c r="NGR75" s="180"/>
      <c r="NGS75" s="180"/>
      <c r="NGT75" s="180"/>
      <c r="NGU75" s="180"/>
      <c r="NGV75" s="180"/>
      <c r="NGW75" s="180"/>
      <c r="NGX75" s="180"/>
      <c r="NGY75" s="180"/>
      <c r="NGZ75" s="180"/>
      <c r="NHA75" s="180"/>
      <c r="NHB75" s="180"/>
      <c r="NHC75" s="180"/>
      <c r="NHD75" s="180"/>
      <c r="NHE75" s="180"/>
      <c r="NHF75" s="180"/>
      <c r="NHG75" s="180"/>
      <c r="NHH75" s="180"/>
      <c r="NHI75" s="180"/>
      <c r="NHJ75" s="180"/>
      <c r="NHK75" s="180"/>
      <c r="NHL75" s="180"/>
      <c r="NHM75" s="180"/>
      <c r="NHN75" s="180"/>
      <c r="NHO75" s="180"/>
      <c r="NHP75" s="180"/>
      <c r="NHQ75" s="180"/>
      <c r="NHR75" s="180"/>
      <c r="NHS75" s="180"/>
      <c r="NHT75" s="180"/>
      <c r="NHU75" s="180"/>
      <c r="NHV75" s="180"/>
      <c r="NHW75" s="180"/>
      <c r="NHX75" s="180"/>
      <c r="NHY75" s="180"/>
      <c r="NHZ75" s="180"/>
      <c r="NIA75" s="180"/>
      <c r="NIB75" s="180"/>
      <c r="NIC75" s="180"/>
      <c r="NID75" s="180"/>
      <c r="NIE75" s="180"/>
      <c r="NIF75" s="180"/>
      <c r="NIG75" s="180"/>
      <c r="NIH75" s="180"/>
      <c r="NII75" s="180"/>
      <c r="NIJ75" s="180"/>
      <c r="NIK75" s="180"/>
      <c r="NIL75" s="180"/>
      <c r="NIM75" s="180"/>
      <c r="NIN75" s="180"/>
      <c r="NIO75" s="180"/>
      <c r="NIP75" s="180"/>
      <c r="NIQ75" s="180"/>
      <c r="NIR75" s="180"/>
      <c r="NIS75" s="180"/>
      <c r="NIT75" s="180"/>
      <c r="NIU75" s="180"/>
      <c r="NIV75" s="180"/>
      <c r="NIW75" s="180"/>
      <c r="NIX75" s="180"/>
      <c r="NIY75" s="180"/>
      <c r="NIZ75" s="180"/>
      <c r="NJA75" s="180"/>
      <c r="NJB75" s="180"/>
      <c r="NJC75" s="180"/>
      <c r="NJD75" s="180"/>
      <c r="NJE75" s="180"/>
      <c r="NJF75" s="180"/>
      <c r="NJG75" s="180"/>
      <c r="NJH75" s="180"/>
      <c r="NJI75" s="180"/>
      <c r="NJJ75" s="180"/>
      <c r="NJK75" s="180"/>
      <c r="NJL75" s="180"/>
      <c r="NJM75" s="180"/>
      <c r="NJN75" s="180"/>
      <c r="NJO75" s="180"/>
      <c r="NJP75" s="180"/>
      <c r="NJQ75" s="180"/>
      <c r="NJR75" s="180"/>
      <c r="NJS75" s="180"/>
      <c r="NJT75" s="180"/>
      <c r="NJU75" s="180"/>
      <c r="NJV75" s="180"/>
      <c r="NJW75" s="180"/>
      <c r="NJX75" s="180"/>
      <c r="NJY75" s="180"/>
      <c r="NJZ75" s="180"/>
      <c r="NKA75" s="180"/>
      <c r="NKB75" s="180"/>
      <c r="NKC75" s="180"/>
      <c r="NKD75" s="180"/>
      <c r="NKE75" s="180"/>
      <c r="NKF75" s="180"/>
      <c r="NKG75" s="180"/>
      <c r="NKH75" s="180"/>
      <c r="NKI75" s="180"/>
      <c r="NKJ75" s="180"/>
      <c r="NKK75" s="180"/>
      <c r="NKL75" s="180"/>
      <c r="NKM75" s="180"/>
      <c r="NKN75" s="180"/>
      <c r="NKO75" s="180"/>
      <c r="NKP75" s="180"/>
      <c r="NKQ75" s="180"/>
      <c r="NKR75" s="180"/>
      <c r="NKS75" s="180"/>
      <c r="NKT75" s="180"/>
      <c r="NKU75" s="180"/>
      <c r="NKV75" s="180"/>
      <c r="NKW75" s="180"/>
      <c r="NKX75" s="180"/>
      <c r="NKY75" s="180"/>
      <c r="NKZ75" s="180"/>
      <c r="NLA75" s="180"/>
      <c r="NLB75" s="180"/>
      <c r="NLC75" s="180"/>
      <c r="NLD75" s="180"/>
      <c r="NLE75" s="180"/>
      <c r="NLF75" s="180"/>
      <c r="NLG75" s="180"/>
      <c r="NLH75" s="180"/>
      <c r="NLI75" s="180"/>
      <c r="NLJ75" s="180"/>
      <c r="NLK75" s="180"/>
      <c r="NLL75" s="180"/>
      <c r="NLM75" s="180"/>
      <c r="NLN75" s="180"/>
      <c r="NLO75" s="180"/>
      <c r="NLP75" s="180"/>
      <c r="NLQ75" s="180"/>
      <c r="NLR75" s="180"/>
      <c r="NLS75" s="180"/>
      <c r="NLT75" s="180"/>
      <c r="NLU75" s="180"/>
      <c r="NLV75" s="180"/>
      <c r="NLW75" s="180"/>
      <c r="NLX75" s="180"/>
      <c r="NLY75" s="180"/>
      <c r="NLZ75" s="180"/>
      <c r="NMA75" s="180"/>
      <c r="NMB75" s="180"/>
      <c r="NMC75" s="180"/>
      <c r="NMD75" s="180"/>
      <c r="NME75" s="180"/>
      <c r="NMF75" s="180"/>
      <c r="NMG75" s="180"/>
      <c r="NMH75" s="180"/>
      <c r="NMI75" s="180"/>
      <c r="NMJ75" s="180"/>
      <c r="NMK75" s="180"/>
      <c r="NML75" s="180"/>
      <c r="NMM75" s="180"/>
      <c r="NMN75" s="180"/>
      <c r="NMO75" s="180"/>
      <c r="NMP75" s="180"/>
      <c r="NMQ75" s="180"/>
      <c r="NMR75" s="180"/>
      <c r="NMS75" s="180"/>
      <c r="NMT75" s="180"/>
      <c r="NMU75" s="180"/>
      <c r="NMV75" s="180"/>
      <c r="NMW75" s="180"/>
      <c r="NMX75" s="180"/>
      <c r="NMY75" s="180"/>
      <c r="NMZ75" s="180"/>
      <c r="NNA75" s="180"/>
      <c r="NNB75" s="180"/>
      <c r="NNC75" s="180"/>
      <c r="NND75" s="180"/>
      <c r="NNE75" s="180"/>
      <c r="NNF75" s="180"/>
      <c r="NNG75" s="180"/>
      <c r="NNH75" s="180"/>
      <c r="NNI75" s="180"/>
      <c r="NNJ75" s="180"/>
      <c r="NNK75" s="180"/>
      <c r="NNL75" s="180"/>
      <c r="NNM75" s="180"/>
      <c r="NNN75" s="180"/>
      <c r="NNO75" s="180"/>
      <c r="NNP75" s="180"/>
      <c r="NNQ75" s="180"/>
      <c r="NNR75" s="180"/>
      <c r="NNS75" s="180"/>
      <c r="NNT75" s="180"/>
      <c r="NNU75" s="180"/>
      <c r="NNV75" s="180"/>
      <c r="NNW75" s="180"/>
      <c r="NNX75" s="180"/>
      <c r="NNY75" s="180"/>
      <c r="NNZ75" s="180"/>
      <c r="NOA75" s="180"/>
      <c r="NOB75" s="180"/>
      <c r="NOC75" s="180"/>
      <c r="NOD75" s="180"/>
      <c r="NOE75" s="180"/>
      <c r="NOF75" s="180"/>
      <c r="NOG75" s="180"/>
      <c r="NOH75" s="180"/>
      <c r="NOI75" s="180"/>
      <c r="NOJ75" s="180"/>
      <c r="NOK75" s="180"/>
      <c r="NOL75" s="180"/>
      <c r="NOM75" s="180"/>
      <c r="NON75" s="180"/>
      <c r="NOO75" s="180"/>
      <c r="NOP75" s="180"/>
      <c r="NOQ75" s="180"/>
      <c r="NOR75" s="180"/>
      <c r="NOS75" s="180"/>
      <c r="NOT75" s="180"/>
      <c r="NOU75" s="180"/>
      <c r="NOV75" s="180"/>
      <c r="NOW75" s="180"/>
      <c r="NOX75" s="180"/>
      <c r="NOY75" s="180"/>
      <c r="NOZ75" s="180"/>
      <c r="NPA75" s="180"/>
      <c r="NPB75" s="180"/>
      <c r="NPC75" s="180"/>
      <c r="NPD75" s="180"/>
      <c r="NPE75" s="180"/>
      <c r="NPF75" s="180"/>
      <c r="NPG75" s="180"/>
      <c r="NPH75" s="180"/>
      <c r="NPI75" s="180"/>
      <c r="NPJ75" s="180"/>
      <c r="NPK75" s="180"/>
      <c r="NPL75" s="180"/>
      <c r="NPM75" s="180"/>
      <c r="NPN75" s="180"/>
      <c r="NPO75" s="180"/>
      <c r="NPP75" s="180"/>
      <c r="NPQ75" s="180"/>
      <c r="NPR75" s="180"/>
      <c r="NPS75" s="180"/>
      <c r="NPT75" s="180"/>
      <c r="NPU75" s="180"/>
      <c r="NPV75" s="180"/>
      <c r="NPW75" s="180"/>
      <c r="NPX75" s="180"/>
      <c r="NPY75" s="180"/>
      <c r="NPZ75" s="180"/>
      <c r="NQA75" s="180"/>
      <c r="NQB75" s="180"/>
      <c r="NQC75" s="180"/>
      <c r="NQD75" s="180"/>
      <c r="NQE75" s="180"/>
      <c r="NQF75" s="180"/>
      <c r="NQG75" s="180"/>
      <c r="NQH75" s="180"/>
      <c r="NQI75" s="180"/>
      <c r="NQJ75" s="180"/>
      <c r="NQK75" s="180"/>
      <c r="NQL75" s="180"/>
      <c r="NQM75" s="180"/>
      <c r="NQN75" s="180"/>
      <c r="NQO75" s="180"/>
      <c r="NQP75" s="180"/>
      <c r="NQQ75" s="180"/>
      <c r="NQR75" s="180"/>
      <c r="NQS75" s="180"/>
      <c r="NQT75" s="180"/>
      <c r="NQU75" s="180"/>
      <c r="NQV75" s="180"/>
      <c r="NQW75" s="180"/>
      <c r="NQX75" s="180"/>
      <c r="NQY75" s="180"/>
      <c r="NQZ75" s="180"/>
      <c r="NRA75" s="180"/>
      <c r="NRB75" s="180"/>
      <c r="NRC75" s="180"/>
      <c r="NRD75" s="180"/>
      <c r="NRE75" s="180"/>
      <c r="NRF75" s="180"/>
      <c r="NRG75" s="180"/>
      <c r="NRH75" s="180"/>
      <c r="NRI75" s="180"/>
      <c r="NRJ75" s="180"/>
      <c r="NRK75" s="180"/>
      <c r="NRL75" s="180"/>
      <c r="NRM75" s="180"/>
      <c r="NRN75" s="180"/>
      <c r="NRO75" s="180"/>
      <c r="NRP75" s="180"/>
      <c r="NRQ75" s="180"/>
      <c r="NRR75" s="180"/>
      <c r="NRS75" s="180"/>
      <c r="NRT75" s="180"/>
      <c r="NRU75" s="180"/>
      <c r="NRV75" s="180"/>
      <c r="NRW75" s="180"/>
      <c r="NRX75" s="180"/>
      <c r="NRY75" s="180"/>
      <c r="NRZ75" s="180"/>
      <c r="NSA75" s="180"/>
      <c r="NSB75" s="180"/>
      <c r="NSC75" s="180"/>
      <c r="NSD75" s="180"/>
      <c r="NSE75" s="180"/>
      <c r="NSF75" s="180"/>
      <c r="NSG75" s="180"/>
      <c r="NSH75" s="180"/>
      <c r="NSI75" s="180"/>
      <c r="NSJ75" s="180"/>
      <c r="NSK75" s="180"/>
      <c r="NSL75" s="180"/>
      <c r="NSM75" s="180"/>
      <c r="NSN75" s="180"/>
      <c r="NSO75" s="180"/>
      <c r="NSP75" s="180"/>
      <c r="NSQ75" s="180"/>
      <c r="NSR75" s="180"/>
      <c r="NSS75" s="180"/>
      <c r="NST75" s="180"/>
      <c r="NSU75" s="180"/>
      <c r="NSV75" s="180"/>
      <c r="NSW75" s="180"/>
      <c r="NSX75" s="180"/>
      <c r="NSY75" s="180"/>
      <c r="NSZ75" s="180"/>
      <c r="NTA75" s="180"/>
      <c r="NTB75" s="180"/>
      <c r="NTC75" s="180"/>
      <c r="NTD75" s="180"/>
      <c r="NTE75" s="180"/>
      <c r="NTF75" s="180"/>
      <c r="NTG75" s="180"/>
      <c r="NTH75" s="180"/>
      <c r="NTI75" s="180"/>
      <c r="NTJ75" s="180"/>
      <c r="NTK75" s="180"/>
      <c r="NTL75" s="180"/>
      <c r="NTM75" s="180"/>
      <c r="NTN75" s="180"/>
      <c r="NTO75" s="180"/>
      <c r="NTP75" s="180"/>
      <c r="NTQ75" s="180"/>
      <c r="NTR75" s="180"/>
      <c r="NTS75" s="180"/>
      <c r="NTT75" s="180"/>
      <c r="NTU75" s="180"/>
      <c r="NTV75" s="180"/>
      <c r="NTW75" s="180"/>
      <c r="NTX75" s="180"/>
      <c r="NTY75" s="180"/>
      <c r="NTZ75" s="180"/>
      <c r="NUA75" s="180"/>
      <c r="NUB75" s="180"/>
      <c r="NUC75" s="180"/>
      <c r="NUD75" s="180"/>
      <c r="NUE75" s="180"/>
      <c r="NUF75" s="180"/>
      <c r="NUG75" s="180"/>
      <c r="NUH75" s="180"/>
      <c r="NUI75" s="180"/>
      <c r="NUJ75" s="180"/>
      <c r="NUK75" s="180"/>
      <c r="NUL75" s="180"/>
      <c r="NUM75" s="180"/>
      <c r="NUN75" s="180"/>
      <c r="NUO75" s="180"/>
      <c r="NUP75" s="180"/>
      <c r="NUQ75" s="180"/>
      <c r="NUR75" s="180"/>
      <c r="NUS75" s="180"/>
      <c r="NUT75" s="180"/>
      <c r="NUU75" s="180"/>
      <c r="NUV75" s="180"/>
      <c r="NUW75" s="180"/>
      <c r="NUX75" s="180"/>
      <c r="NUY75" s="180"/>
      <c r="NUZ75" s="180"/>
      <c r="NVA75" s="180"/>
      <c r="NVB75" s="180"/>
      <c r="NVC75" s="180"/>
      <c r="NVD75" s="180"/>
      <c r="NVE75" s="180"/>
      <c r="NVF75" s="180"/>
      <c r="NVG75" s="180"/>
      <c r="NVH75" s="180"/>
      <c r="NVI75" s="180"/>
      <c r="NVJ75" s="180"/>
      <c r="NVK75" s="180"/>
      <c r="NVL75" s="180"/>
      <c r="NVM75" s="180"/>
      <c r="NVN75" s="180"/>
      <c r="NVO75" s="180"/>
      <c r="NVP75" s="180"/>
      <c r="NVQ75" s="180"/>
      <c r="NVR75" s="180"/>
      <c r="NVS75" s="180"/>
      <c r="NVT75" s="180"/>
      <c r="NVU75" s="180"/>
      <c r="NVV75" s="180"/>
      <c r="NVW75" s="180"/>
      <c r="NVX75" s="180"/>
      <c r="NVY75" s="180"/>
      <c r="NVZ75" s="180"/>
      <c r="NWA75" s="180"/>
      <c r="NWB75" s="180"/>
      <c r="NWC75" s="180"/>
      <c r="NWD75" s="180"/>
      <c r="NWE75" s="180"/>
      <c r="NWF75" s="180"/>
      <c r="NWG75" s="180"/>
      <c r="NWH75" s="180"/>
      <c r="NWI75" s="180"/>
      <c r="NWJ75" s="180"/>
      <c r="NWK75" s="180"/>
      <c r="NWL75" s="180"/>
      <c r="NWM75" s="180"/>
      <c r="NWN75" s="180"/>
      <c r="NWO75" s="180"/>
      <c r="NWP75" s="180"/>
      <c r="NWQ75" s="180"/>
      <c r="NWR75" s="180"/>
      <c r="NWS75" s="180"/>
      <c r="NWT75" s="180"/>
      <c r="NWU75" s="180"/>
      <c r="NWV75" s="180"/>
      <c r="NWW75" s="180"/>
      <c r="NWX75" s="180"/>
      <c r="NWY75" s="180"/>
      <c r="NWZ75" s="180"/>
      <c r="NXA75" s="180"/>
      <c r="NXB75" s="180"/>
      <c r="NXC75" s="180"/>
      <c r="NXD75" s="180"/>
      <c r="NXE75" s="180"/>
      <c r="NXF75" s="180"/>
      <c r="NXG75" s="180"/>
      <c r="NXH75" s="180"/>
      <c r="NXI75" s="180"/>
      <c r="NXJ75" s="180"/>
      <c r="NXK75" s="180"/>
      <c r="NXL75" s="180"/>
      <c r="NXM75" s="180"/>
      <c r="NXN75" s="180"/>
      <c r="NXO75" s="180"/>
      <c r="NXP75" s="180"/>
      <c r="NXQ75" s="180"/>
      <c r="NXR75" s="180"/>
      <c r="NXS75" s="180"/>
      <c r="NXT75" s="180"/>
      <c r="NXU75" s="180"/>
      <c r="NXV75" s="180"/>
      <c r="NXW75" s="180"/>
      <c r="NXX75" s="180"/>
      <c r="NXY75" s="180"/>
      <c r="NXZ75" s="180"/>
      <c r="NYA75" s="180"/>
      <c r="NYB75" s="180"/>
      <c r="NYC75" s="180"/>
      <c r="NYD75" s="180"/>
      <c r="NYE75" s="180"/>
      <c r="NYF75" s="180"/>
      <c r="NYG75" s="180"/>
      <c r="NYH75" s="180"/>
      <c r="NYI75" s="180"/>
      <c r="NYJ75" s="180"/>
      <c r="NYK75" s="180"/>
      <c r="NYL75" s="180"/>
      <c r="NYM75" s="180"/>
      <c r="NYN75" s="180"/>
      <c r="NYO75" s="180"/>
      <c r="NYP75" s="180"/>
      <c r="NYQ75" s="180"/>
      <c r="NYR75" s="180"/>
      <c r="NYS75" s="180"/>
      <c r="NYT75" s="180"/>
      <c r="NYU75" s="180"/>
      <c r="NYV75" s="180"/>
      <c r="NYW75" s="180"/>
      <c r="NYX75" s="180"/>
      <c r="NYY75" s="180"/>
      <c r="NYZ75" s="180"/>
      <c r="NZA75" s="180"/>
      <c r="NZB75" s="180"/>
      <c r="NZC75" s="180"/>
      <c r="NZD75" s="180"/>
      <c r="NZE75" s="180"/>
      <c r="NZF75" s="180"/>
      <c r="NZG75" s="180"/>
      <c r="NZH75" s="180"/>
      <c r="NZI75" s="180"/>
      <c r="NZJ75" s="180"/>
      <c r="NZK75" s="180"/>
      <c r="NZL75" s="180"/>
      <c r="NZM75" s="180"/>
      <c r="NZN75" s="180"/>
      <c r="NZO75" s="180"/>
      <c r="NZP75" s="180"/>
      <c r="NZQ75" s="180"/>
      <c r="NZR75" s="180"/>
      <c r="NZS75" s="180"/>
      <c r="NZT75" s="180"/>
      <c r="NZU75" s="180"/>
      <c r="NZV75" s="180"/>
      <c r="NZW75" s="180"/>
      <c r="NZX75" s="180"/>
      <c r="NZY75" s="180"/>
      <c r="NZZ75" s="180"/>
      <c r="OAA75" s="180"/>
      <c r="OAB75" s="180"/>
      <c r="OAC75" s="180"/>
      <c r="OAD75" s="180"/>
      <c r="OAE75" s="180"/>
      <c r="OAF75" s="180"/>
      <c r="OAG75" s="180"/>
      <c r="OAH75" s="180"/>
      <c r="OAI75" s="180"/>
      <c r="OAJ75" s="180"/>
      <c r="OAK75" s="180"/>
      <c r="OAL75" s="180"/>
      <c r="OAM75" s="180"/>
      <c r="OAN75" s="180"/>
      <c r="OAO75" s="180"/>
      <c r="OAP75" s="180"/>
      <c r="OAQ75" s="180"/>
      <c r="OAR75" s="180"/>
      <c r="OAS75" s="180"/>
      <c r="OAT75" s="180"/>
      <c r="OAU75" s="180"/>
      <c r="OAV75" s="180"/>
      <c r="OAW75" s="180"/>
      <c r="OAX75" s="180"/>
      <c r="OAY75" s="180"/>
      <c r="OAZ75" s="180"/>
      <c r="OBA75" s="180"/>
      <c r="OBB75" s="180"/>
      <c r="OBC75" s="180"/>
      <c r="OBD75" s="180"/>
      <c r="OBE75" s="180"/>
      <c r="OBF75" s="180"/>
      <c r="OBG75" s="180"/>
      <c r="OBH75" s="180"/>
      <c r="OBI75" s="180"/>
      <c r="OBJ75" s="180"/>
      <c r="OBK75" s="180"/>
      <c r="OBL75" s="180"/>
      <c r="OBM75" s="180"/>
      <c r="OBN75" s="180"/>
      <c r="OBO75" s="180"/>
      <c r="OBP75" s="180"/>
      <c r="OBQ75" s="180"/>
      <c r="OBR75" s="180"/>
      <c r="OBS75" s="180"/>
      <c r="OBT75" s="180"/>
      <c r="OBU75" s="180"/>
      <c r="OBV75" s="180"/>
      <c r="OBW75" s="180"/>
      <c r="OBX75" s="180"/>
      <c r="OBY75" s="180"/>
      <c r="OBZ75" s="180"/>
      <c r="OCA75" s="180"/>
      <c r="OCB75" s="180"/>
      <c r="OCC75" s="180"/>
      <c r="OCD75" s="180"/>
      <c r="OCE75" s="180"/>
      <c r="OCF75" s="180"/>
      <c r="OCG75" s="180"/>
      <c r="OCH75" s="180"/>
      <c r="OCI75" s="180"/>
      <c r="OCJ75" s="180"/>
      <c r="OCK75" s="180"/>
      <c r="OCL75" s="180"/>
      <c r="OCM75" s="180"/>
      <c r="OCN75" s="180"/>
      <c r="OCO75" s="180"/>
      <c r="OCP75" s="180"/>
      <c r="OCQ75" s="180"/>
      <c r="OCR75" s="180"/>
      <c r="OCS75" s="180"/>
      <c r="OCT75" s="180"/>
      <c r="OCU75" s="180"/>
      <c r="OCV75" s="180"/>
      <c r="OCW75" s="180"/>
      <c r="OCX75" s="180"/>
      <c r="OCY75" s="180"/>
      <c r="OCZ75" s="180"/>
      <c r="ODA75" s="180"/>
      <c r="ODB75" s="180"/>
      <c r="ODC75" s="180"/>
      <c r="ODD75" s="180"/>
      <c r="ODE75" s="180"/>
      <c r="ODF75" s="180"/>
      <c r="ODG75" s="180"/>
      <c r="ODH75" s="180"/>
      <c r="ODI75" s="180"/>
      <c r="ODJ75" s="180"/>
      <c r="ODK75" s="180"/>
      <c r="ODL75" s="180"/>
      <c r="ODM75" s="180"/>
      <c r="ODN75" s="180"/>
      <c r="ODO75" s="180"/>
      <c r="ODP75" s="180"/>
      <c r="ODQ75" s="180"/>
      <c r="ODR75" s="180"/>
      <c r="ODS75" s="180"/>
      <c r="ODT75" s="180"/>
      <c r="ODU75" s="180"/>
      <c r="ODV75" s="180"/>
      <c r="ODW75" s="180"/>
      <c r="ODX75" s="180"/>
      <c r="ODY75" s="180"/>
      <c r="ODZ75" s="180"/>
      <c r="OEA75" s="180"/>
      <c r="OEB75" s="180"/>
      <c r="OEC75" s="180"/>
      <c r="OED75" s="180"/>
      <c r="OEE75" s="180"/>
      <c r="OEF75" s="180"/>
      <c r="OEG75" s="180"/>
      <c r="OEH75" s="180"/>
      <c r="OEI75" s="180"/>
      <c r="OEJ75" s="180"/>
      <c r="OEK75" s="180"/>
      <c r="OEL75" s="180"/>
      <c r="OEM75" s="180"/>
      <c r="OEN75" s="180"/>
      <c r="OEO75" s="180"/>
      <c r="OEP75" s="180"/>
      <c r="OEQ75" s="180"/>
      <c r="OER75" s="180"/>
      <c r="OES75" s="180"/>
      <c r="OET75" s="180"/>
      <c r="OEU75" s="180"/>
      <c r="OEV75" s="180"/>
      <c r="OEW75" s="180"/>
      <c r="OEX75" s="180"/>
      <c r="OEY75" s="180"/>
      <c r="OEZ75" s="180"/>
      <c r="OFA75" s="180"/>
      <c r="OFB75" s="180"/>
      <c r="OFC75" s="180"/>
      <c r="OFD75" s="180"/>
      <c r="OFE75" s="180"/>
      <c r="OFF75" s="180"/>
      <c r="OFG75" s="180"/>
      <c r="OFH75" s="180"/>
      <c r="OFI75" s="180"/>
      <c r="OFJ75" s="180"/>
      <c r="OFK75" s="180"/>
      <c r="OFL75" s="180"/>
      <c r="OFM75" s="180"/>
      <c r="OFN75" s="180"/>
      <c r="OFO75" s="180"/>
      <c r="OFP75" s="180"/>
      <c r="OFQ75" s="180"/>
      <c r="OFR75" s="180"/>
      <c r="OFS75" s="180"/>
      <c r="OFT75" s="180"/>
      <c r="OFU75" s="180"/>
      <c r="OFV75" s="180"/>
      <c r="OFW75" s="180"/>
      <c r="OFX75" s="180"/>
      <c r="OFY75" s="180"/>
      <c r="OFZ75" s="180"/>
      <c r="OGA75" s="180"/>
      <c r="OGB75" s="180"/>
      <c r="OGC75" s="180"/>
      <c r="OGD75" s="180"/>
      <c r="OGE75" s="180"/>
      <c r="OGF75" s="180"/>
      <c r="OGG75" s="180"/>
      <c r="OGH75" s="180"/>
      <c r="OGI75" s="180"/>
      <c r="OGJ75" s="180"/>
      <c r="OGK75" s="180"/>
      <c r="OGL75" s="180"/>
      <c r="OGM75" s="180"/>
      <c r="OGN75" s="180"/>
      <c r="OGO75" s="180"/>
      <c r="OGP75" s="180"/>
      <c r="OGQ75" s="180"/>
      <c r="OGR75" s="180"/>
      <c r="OGS75" s="180"/>
      <c r="OGT75" s="180"/>
      <c r="OGU75" s="180"/>
      <c r="OGV75" s="180"/>
      <c r="OGW75" s="180"/>
      <c r="OGX75" s="180"/>
      <c r="OGY75" s="180"/>
      <c r="OGZ75" s="180"/>
      <c r="OHA75" s="180"/>
      <c r="OHB75" s="180"/>
      <c r="OHC75" s="180"/>
      <c r="OHD75" s="180"/>
      <c r="OHE75" s="180"/>
      <c r="OHF75" s="180"/>
      <c r="OHG75" s="180"/>
      <c r="OHH75" s="180"/>
      <c r="OHI75" s="180"/>
      <c r="OHJ75" s="180"/>
      <c r="OHK75" s="180"/>
      <c r="OHL75" s="180"/>
      <c r="OHM75" s="180"/>
      <c r="OHN75" s="180"/>
      <c r="OHO75" s="180"/>
      <c r="OHP75" s="180"/>
      <c r="OHQ75" s="180"/>
      <c r="OHR75" s="180"/>
      <c r="OHS75" s="180"/>
      <c r="OHT75" s="180"/>
      <c r="OHU75" s="180"/>
      <c r="OHV75" s="180"/>
      <c r="OHW75" s="180"/>
      <c r="OHX75" s="180"/>
      <c r="OHY75" s="180"/>
      <c r="OHZ75" s="180"/>
      <c r="OIA75" s="180"/>
      <c r="OIB75" s="180"/>
      <c r="OIC75" s="180"/>
      <c r="OID75" s="180"/>
      <c r="OIE75" s="180"/>
      <c r="OIF75" s="180"/>
      <c r="OIG75" s="180"/>
      <c r="OIH75" s="180"/>
      <c r="OII75" s="180"/>
      <c r="OIJ75" s="180"/>
      <c r="OIK75" s="180"/>
      <c r="OIL75" s="180"/>
      <c r="OIM75" s="180"/>
      <c r="OIN75" s="180"/>
      <c r="OIO75" s="180"/>
      <c r="OIP75" s="180"/>
      <c r="OIQ75" s="180"/>
      <c r="OIR75" s="180"/>
      <c r="OIS75" s="180"/>
      <c r="OIT75" s="180"/>
      <c r="OIU75" s="180"/>
      <c r="OIV75" s="180"/>
      <c r="OIW75" s="180"/>
      <c r="OIX75" s="180"/>
      <c r="OIY75" s="180"/>
      <c r="OIZ75" s="180"/>
      <c r="OJA75" s="180"/>
      <c r="OJB75" s="180"/>
      <c r="OJC75" s="180"/>
      <c r="OJD75" s="180"/>
      <c r="OJE75" s="180"/>
      <c r="OJF75" s="180"/>
      <c r="OJG75" s="180"/>
      <c r="OJH75" s="180"/>
      <c r="OJI75" s="180"/>
      <c r="OJJ75" s="180"/>
      <c r="OJK75" s="180"/>
      <c r="OJL75" s="180"/>
      <c r="OJM75" s="180"/>
      <c r="OJN75" s="180"/>
      <c r="OJO75" s="180"/>
      <c r="OJP75" s="180"/>
      <c r="OJQ75" s="180"/>
      <c r="OJR75" s="180"/>
      <c r="OJS75" s="180"/>
      <c r="OJT75" s="180"/>
      <c r="OJU75" s="180"/>
      <c r="OJV75" s="180"/>
      <c r="OJW75" s="180"/>
      <c r="OJX75" s="180"/>
      <c r="OJY75" s="180"/>
      <c r="OJZ75" s="180"/>
      <c r="OKA75" s="180"/>
      <c r="OKB75" s="180"/>
      <c r="OKC75" s="180"/>
      <c r="OKD75" s="180"/>
      <c r="OKE75" s="180"/>
      <c r="OKF75" s="180"/>
      <c r="OKG75" s="180"/>
      <c r="OKH75" s="180"/>
      <c r="OKI75" s="180"/>
      <c r="OKJ75" s="180"/>
      <c r="OKK75" s="180"/>
      <c r="OKL75" s="180"/>
      <c r="OKM75" s="180"/>
      <c r="OKN75" s="180"/>
      <c r="OKO75" s="180"/>
      <c r="OKP75" s="180"/>
      <c r="OKQ75" s="180"/>
      <c r="OKR75" s="180"/>
      <c r="OKS75" s="180"/>
      <c r="OKT75" s="180"/>
      <c r="OKU75" s="180"/>
      <c r="OKV75" s="180"/>
      <c r="OKW75" s="180"/>
      <c r="OKX75" s="180"/>
      <c r="OKY75" s="180"/>
      <c r="OKZ75" s="180"/>
      <c r="OLA75" s="180"/>
      <c r="OLB75" s="180"/>
      <c r="OLC75" s="180"/>
      <c r="OLD75" s="180"/>
      <c r="OLE75" s="180"/>
      <c r="OLF75" s="180"/>
      <c r="OLG75" s="180"/>
      <c r="OLH75" s="180"/>
      <c r="OLI75" s="180"/>
      <c r="OLJ75" s="180"/>
      <c r="OLK75" s="180"/>
      <c r="OLL75" s="180"/>
      <c r="OLM75" s="180"/>
      <c r="OLN75" s="180"/>
      <c r="OLO75" s="180"/>
      <c r="OLP75" s="180"/>
      <c r="OLQ75" s="180"/>
      <c r="OLR75" s="180"/>
      <c r="OLS75" s="180"/>
      <c r="OLT75" s="180"/>
      <c r="OLU75" s="180"/>
      <c r="OLV75" s="180"/>
      <c r="OLW75" s="180"/>
      <c r="OLX75" s="180"/>
      <c r="OLY75" s="180"/>
      <c r="OLZ75" s="180"/>
      <c r="OMA75" s="180"/>
      <c r="OMB75" s="180"/>
      <c r="OMC75" s="180"/>
      <c r="OMD75" s="180"/>
      <c r="OME75" s="180"/>
      <c r="OMF75" s="180"/>
      <c r="OMG75" s="180"/>
      <c r="OMH75" s="180"/>
      <c r="OMI75" s="180"/>
      <c r="OMJ75" s="180"/>
      <c r="OMK75" s="180"/>
      <c r="OML75" s="180"/>
      <c r="OMM75" s="180"/>
      <c r="OMN75" s="180"/>
      <c r="OMO75" s="180"/>
      <c r="OMP75" s="180"/>
      <c r="OMQ75" s="180"/>
      <c r="OMR75" s="180"/>
      <c r="OMS75" s="180"/>
      <c r="OMT75" s="180"/>
      <c r="OMU75" s="180"/>
      <c r="OMV75" s="180"/>
      <c r="OMW75" s="180"/>
      <c r="OMX75" s="180"/>
      <c r="OMY75" s="180"/>
      <c r="OMZ75" s="180"/>
      <c r="ONA75" s="180"/>
      <c r="ONB75" s="180"/>
      <c r="ONC75" s="180"/>
      <c r="OND75" s="180"/>
      <c r="ONE75" s="180"/>
      <c r="ONF75" s="180"/>
      <c r="ONG75" s="180"/>
      <c r="ONH75" s="180"/>
      <c r="ONI75" s="180"/>
      <c r="ONJ75" s="180"/>
      <c r="ONK75" s="180"/>
      <c r="ONL75" s="180"/>
      <c r="ONM75" s="180"/>
      <c r="ONN75" s="180"/>
      <c r="ONO75" s="180"/>
      <c r="ONP75" s="180"/>
      <c r="ONQ75" s="180"/>
      <c r="ONR75" s="180"/>
      <c r="ONS75" s="180"/>
      <c r="ONT75" s="180"/>
      <c r="ONU75" s="180"/>
      <c r="ONV75" s="180"/>
      <c r="ONW75" s="180"/>
      <c r="ONX75" s="180"/>
      <c r="ONY75" s="180"/>
      <c r="ONZ75" s="180"/>
      <c r="OOA75" s="180"/>
      <c r="OOB75" s="180"/>
      <c r="OOC75" s="180"/>
      <c r="OOD75" s="180"/>
      <c r="OOE75" s="180"/>
      <c r="OOF75" s="180"/>
      <c r="OOG75" s="180"/>
      <c r="OOH75" s="180"/>
      <c r="OOI75" s="180"/>
      <c r="OOJ75" s="180"/>
      <c r="OOK75" s="180"/>
      <c r="OOL75" s="180"/>
      <c r="OOM75" s="180"/>
      <c r="OON75" s="180"/>
      <c r="OOO75" s="180"/>
      <c r="OOP75" s="180"/>
      <c r="OOQ75" s="180"/>
      <c r="OOR75" s="180"/>
      <c r="OOS75" s="180"/>
      <c r="OOT75" s="180"/>
      <c r="OOU75" s="180"/>
      <c r="OOV75" s="180"/>
      <c r="OOW75" s="180"/>
      <c r="OOX75" s="180"/>
      <c r="OOY75" s="180"/>
      <c r="OOZ75" s="180"/>
      <c r="OPA75" s="180"/>
      <c r="OPB75" s="180"/>
      <c r="OPC75" s="180"/>
      <c r="OPD75" s="180"/>
      <c r="OPE75" s="180"/>
      <c r="OPF75" s="180"/>
      <c r="OPG75" s="180"/>
      <c r="OPH75" s="180"/>
      <c r="OPI75" s="180"/>
      <c r="OPJ75" s="180"/>
      <c r="OPK75" s="180"/>
      <c r="OPL75" s="180"/>
      <c r="OPM75" s="180"/>
      <c r="OPN75" s="180"/>
      <c r="OPO75" s="180"/>
      <c r="OPP75" s="180"/>
      <c r="OPQ75" s="180"/>
      <c r="OPR75" s="180"/>
      <c r="OPS75" s="180"/>
      <c r="OPT75" s="180"/>
      <c r="OPU75" s="180"/>
      <c r="OPV75" s="180"/>
      <c r="OPW75" s="180"/>
      <c r="OPX75" s="180"/>
      <c r="OPY75" s="180"/>
      <c r="OPZ75" s="180"/>
      <c r="OQA75" s="180"/>
      <c r="OQB75" s="180"/>
      <c r="OQC75" s="180"/>
      <c r="OQD75" s="180"/>
      <c r="OQE75" s="180"/>
      <c r="OQF75" s="180"/>
      <c r="OQG75" s="180"/>
      <c r="OQH75" s="180"/>
      <c r="OQI75" s="180"/>
      <c r="OQJ75" s="180"/>
      <c r="OQK75" s="180"/>
      <c r="OQL75" s="180"/>
      <c r="OQM75" s="180"/>
      <c r="OQN75" s="180"/>
      <c r="OQO75" s="180"/>
      <c r="OQP75" s="180"/>
      <c r="OQQ75" s="180"/>
      <c r="OQR75" s="180"/>
      <c r="OQS75" s="180"/>
      <c r="OQT75" s="180"/>
      <c r="OQU75" s="180"/>
      <c r="OQV75" s="180"/>
      <c r="OQW75" s="180"/>
      <c r="OQX75" s="180"/>
      <c r="OQY75" s="180"/>
      <c r="OQZ75" s="180"/>
      <c r="ORA75" s="180"/>
      <c r="ORB75" s="180"/>
      <c r="ORC75" s="180"/>
      <c r="ORD75" s="180"/>
      <c r="ORE75" s="180"/>
      <c r="ORF75" s="180"/>
      <c r="ORG75" s="180"/>
      <c r="ORH75" s="180"/>
      <c r="ORI75" s="180"/>
      <c r="ORJ75" s="180"/>
      <c r="ORK75" s="180"/>
      <c r="ORL75" s="180"/>
      <c r="ORM75" s="180"/>
      <c r="ORN75" s="180"/>
      <c r="ORO75" s="180"/>
      <c r="ORP75" s="180"/>
      <c r="ORQ75" s="180"/>
      <c r="ORR75" s="180"/>
      <c r="ORS75" s="180"/>
      <c r="ORT75" s="180"/>
      <c r="ORU75" s="180"/>
      <c r="ORV75" s="180"/>
      <c r="ORW75" s="180"/>
      <c r="ORX75" s="180"/>
      <c r="ORY75" s="180"/>
      <c r="ORZ75" s="180"/>
      <c r="OSA75" s="180"/>
      <c r="OSB75" s="180"/>
      <c r="OSC75" s="180"/>
      <c r="OSD75" s="180"/>
      <c r="OSE75" s="180"/>
      <c r="OSF75" s="180"/>
      <c r="OSG75" s="180"/>
      <c r="OSH75" s="180"/>
      <c r="OSI75" s="180"/>
      <c r="OSJ75" s="180"/>
      <c r="OSK75" s="180"/>
      <c r="OSL75" s="180"/>
      <c r="OSM75" s="180"/>
      <c r="OSN75" s="180"/>
      <c r="OSO75" s="180"/>
      <c r="OSP75" s="180"/>
      <c r="OSQ75" s="180"/>
      <c r="OSR75" s="180"/>
      <c r="OSS75" s="180"/>
      <c r="OST75" s="180"/>
      <c r="OSU75" s="180"/>
      <c r="OSV75" s="180"/>
      <c r="OSW75" s="180"/>
      <c r="OSX75" s="180"/>
      <c r="OSY75" s="180"/>
      <c r="OSZ75" s="180"/>
      <c r="OTA75" s="180"/>
      <c r="OTB75" s="180"/>
      <c r="OTC75" s="180"/>
      <c r="OTD75" s="180"/>
      <c r="OTE75" s="180"/>
      <c r="OTF75" s="180"/>
      <c r="OTG75" s="180"/>
      <c r="OTH75" s="180"/>
      <c r="OTI75" s="180"/>
      <c r="OTJ75" s="180"/>
      <c r="OTK75" s="180"/>
      <c r="OTL75" s="180"/>
      <c r="OTM75" s="180"/>
      <c r="OTN75" s="180"/>
      <c r="OTO75" s="180"/>
      <c r="OTP75" s="180"/>
      <c r="OTQ75" s="180"/>
      <c r="OTR75" s="180"/>
      <c r="OTS75" s="180"/>
      <c r="OTT75" s="180"/>
      <c r="OTU75" s="180"/>
      <c r="OTV75" s="180"/>
      <c r="OTW75" s="180"/>
      <c r="OTX75" s="180"/>
      <c r="OTY75" s="180"/>
      <c r="OTZ75" s="180"/>
      <c r="OUA75" s="180"/>
      <c r="OUB75" s="180"/>
      <c r="OUC75" s="180"/>
      <c r="OUD75" s="180"/>
      <c r="OUE75" s="180"/>
      <c r="OUF75" s="180"/>
      <c r="OUG75" s="180"/>
      <c r="OUH75" s="180"/>
      <c r="OUI75" s="180"/>
      <c r="OUJ75" s="180"/>
      <c r="OUK75" s="180"/>
      <c r="OUL75" s="180"/>
      <c r="OUM75" s="180"/>
      <c r="OUN75" s="180"/>
      <c r="OUO75" s="180"/>
      <c r="OUP75" s="180"/>
      <c r="OUQ75" s="180"/>
      <c r="OUR75" s="180"/>
      <c r="OUS75" s="180"/>
      <c r="OUT75" s="180"/>
      <c r="OUU75" s="180"/>
      <c r="OUV75" s="180"/>
      <c r="OUW75" s="180"/>
      <c r="OUX75" s="180"/>
      <c r="OUY75" s="180"/>
      <c r="OUZ75" s="180"/>
      <c r="OVA75" s="180"/>
      <c r="OVB75" s="180"/>
      <c r="OVC75" s="180"/>
      <c r="OVD75" s="180"/>
      <c r="OVE75" s="180"/>
      <c r="OVF75" s="180"/>
      <c r="OVG75" s="180"/>
      <c r="OVH75" s="180"/>
      <c r="OVI75" s="180"/>
      <c r="OVJ75" s="180"/>
      <c r="OVK75" s="180"/>
      <c r="OVL75" s="180"/>
      <c r="OVM75" s="180"/>
      <c r="OVN75" s="180"/>
      <c r="OVO75" s="180"/>
      <c r="OVP75" s="180"/>
      <c r="OVQ75" s="180"/>
      <c r="OVR75" s="180"/>
      <c r="OVS75" s="180"/>
      <c r="OVT75" s="180"/>
      <c r="OVU75" s="180"/>
      <c r="OVV75" s="180"/>
      <c r="OVW75" s="180"/>
      <c r="OVX75" s="180"/>
      <c r="OVY75" s="180"/>
      <c r="OVZ75" s="180"/>
      <c r="OWA75" s="180"/>
      <c r="OWB75" s="180"/>
      <c r="OWC75" s="180"/>
      <c r="OWD75" s="180"/>
      <c r="OWE75" s="180"/>
      <c r="OWF75" s="180"/>
      <c r="OWG75" s="180"/>
      <c r="OWH75" s="180"/>
      <c r="OWI75" s="180"/>
      <c r="OWJ75" s="180"/>
      <c r="OWK75" s="180"/>
      <c r="OWL75" s="180"/>
      <c r="OWM75" s="180"/>
      <c r="OWN75" s="180"/>
      <c r="OWO75" s="180"/>
      <c r="OWP75" s="180"/>
      <c r="OWQ75" s="180"/>
      <c r="OWR75" s="180"/>
      <c r="OWS75" s="180"/>
      <c r="OWT75" s="180"/>
      <c r="OWU75" s="180"/>
      <c r="OWV75" s="180"/>
      <c r="OWW75" s="180"/>
      <c r="OWX75" s="180"/>
      <c r="OWY75" s="180"/>
      <c r="OWZ75" s="180"/>
      <c r="OXA75" s="180"/>
      <c r="OXB75" s="180"/>
      <c r="OXC75" s="180"/>
      <c r="OXD75" s="180"/>
      <c r="OXE75" s="180"/>
      <c r="OXF75" s="180"/>
      <c r="OXG75" s="180"/>
      <c r="OXH75" s="180"/>
      <c r="OXI75" s="180"/>
      <c r="OXJ75" s="180"/>
      <c r="OXK75" s="180"/>
      <c r="OXL75" s="180"/>
      <c r="OXM75" s="180"/>
      <c r="OXN75" s="180"/>
      <c r="OXO75" s="180"/>
      <c r="OXP75" s="180"/>
      <c r="OXQ75" s="180"/>
      <c r="OXR75" s="180"/>
      <c r="OXS75" s="180"/>
      <c r="OXT75" s="180"/>
      <c r="OXU75" s="180"/>
      <c r="OXV75" s="180"/>
      <c r="OXW75" s="180"/>
      <c r="OXX75" s="180"/>
      <c r="OXY75" s="180"/>
      <c r="OXZ75" s="180"/>
      <c r="OYA75" s="180"/>
      <c r="OYB75" s="180"/>
      <c r="OYC75" s="180"/>
      <c r="OYD75" s="180"/>
      <c r="OYE75" s="180"/>
      <c r="OYF75" s="180"/>
      <c r="OYG75" s="180"/>
      <c r="OYH75" s="180"/>
      <c r="OYI75" s="180"/>
      <c r="OYJ75" s="180"/>
      <c r="OYK75" s="180"/>
      <c r="OYL75" s="180"/>
      <c r="OYM75" s="180"/>
      <c r="OYN75" s="180"/>
      <c r="OYO75" s="180"/>
      <c r="OYP75" s="180"/>
      <c r="OYQ75" s="180"/>
      <c r="OYR75" s="180"/>
      <c r="OYS75" s="180"/>
      <c r="OYT75" s="180"/>
      <c r="OYU75" s="180"/>
      <c r="OYV75" s="180"/>
      <c r="OYW75" s="180"/>
      <c r="OYX75" s="180"/>
      <c r="OYY75" s="180"/>
      <c r="OYZ75" s="180"/>
      <c r="OZA75" s="180"/>
      <c r="OZB75" s="180"/>
      <c r="OZC75" s="180"/>
      <c r="OZD75" s="180"/>
      <c r="OZE75" s="180"/>
      <c r="OZF75" s="180"/>
      <c r="OZG75" s="180"/>
      <c r="OZH75" s="180"/>
      <c r="OZI75" s="180"/>
      <c r="OZJ75" s="180"/>
      <c r="OZK75" s="180"/>
      <c r="OZL75" s="180"/>
      <c r="OZM75" s="180"/>
      <c r="OZN75" s="180"/>
      <c r="OZO75" s="180"/>
      <c r="OZP75" s="180"/>
      <c r="OZQ75" s="180"/>
      <c r="OZR75" s="180"/>
      <c r="OZS75" s="180"/>
      <c r="OZT75" s="180"/>
      <c r="OZU75" s="180"/>
      <c r="OZV75" s="180"/>
      <c r="OZW75" s="180"/>
      <c r="OZX75" s="180"/>
      <c r="OZY75" s="180"/>
      <c r="OZZ75" s="180"/>
      <c r="PAA75" s="180"/>
      <c r="PAB75" s="180"/>
      <c r="PAC75" s="180"/>
      <c r="PAD75" s="180"/>
      <c r="PAE75" s="180"/>
      <c r="PAF75" s="180"/>
      <c r="PAG75" s="180"/>
      <c r="PAH75" s="180"/>
      <c r="PAI75" s="180"/>
      <c r="PAJ75" s="180"/>
      <c r="PAK75" s="180"/>
      <c r="PAL75" s="180"/>
      <c r="PAM75" s="180"/>
      <c r="PAN75" s="180"/>
      <c r="PAO75" s="180"/>
      <c r="PAP75" s="180"/>
      <c r="PAQ75" s="180"/>
      <c r="PAR75" s="180"/>
      <c r="PAS75" s="180"/>
      <c r="PAT75" s="180"/>
      <c r="PAU75" s="180"/>
      <c r="PAV75" s="180"/>
      <c r="PAW75" s="180"/>
      <c r="PAX75" s="180"/>
      <c r="PAY75" s="180"/>
      <c r="PAZ75" s="180"/>
      <c r="PBA75" s="180"/>
      <c r="PBB75" s="180"/>
      <c r="PBC75" s="180"/>
      <c r="PBD75" s="180"/>
      <c r="PBE75" s="180"/>
      <c r="PBF75" s="180"/>
      <c r="PBG75" s="180"/>
      <c r="PBH75" s="180"/>
      <c r="PBI75" s="180"/>
      <c r="PBJ75" s="180"/>
      <c r="PBK75" s="180"/>
      <c r="PBL75" s="180"/>
      <c r="PBM75" s="180"/>
      <c r="PBN75" s="180"/>
      <c r="PBO75" s="180"/>
      <c r="PBP75" s="180"/>
      <c r="PBQ75" s="180"/>
      <c r="PBR75" s="180"/>
      <c r="PBS75" s="180"/>
      <c r="PBT75" s="180"/>
      <c r="PBU75" s="180"/>
      <c r="PBV75" s="180"/>
      <c r="PBW75" s="180"/>
      <c r="PBX75" s="180"/>
      <c r="PBY75" s="180"/>
      <c r="PBZ75" s="180"/>
      <c r="PCA75" s="180"/>
      <c r="PCB75" s="180"/>
      <c r="PCC75" s="180"/>
      <c r="PCD75" s="180"/>
      <c r="PCE75" s="180"/>
      <c r="PCF75" s="180"/>
      <c r="PCG75" s="180"/>
      <c r="PCH75" s="180"/>
      <c r="PCI75" s="180"/>
      <c r="PCJ75" s="180"/>
      <c r="PCK75" s="180"/>
      <c r="PCL75" s="180"/>
      <c r="PCM75" s="180"/>
      <c r="PCN75" s="180"/>
      <c r="PCO75" s="180"/>
      <c r="PCP75" s="180"/>
      <c r="PCQ75" s="180"/>
      <c r="PCR75" s="180"/>
      <c r="PCS75" s="180"/>
      <c r="PCT75" s="180"/>
      <c r="PCU75" s="180"/>
      <c r="PCV75" s="180"/>
      <c r="PCW75" s="180"/>
      <c r="PCX75" s="180"/>
      <c r="PCY75" s="180"/>
      <c r="PCZ75" s="180"/>
      <c r="PDA75" s="180"/>
      <c r="PDB75" s="180"/>
      <c r="PDC75" s="180"/>
      <c r="PDD75" s="180"/>
      <c r="PDE75" s="180"/>
      <c r="PDF75" s="180"/>
      <c r="PDG75" s="180"/>
      <c r="PDH75" s="180"/>
      <c r="PDI75" s="180"/>
      <c r="PDJ75" s="180"/>
      <c r="PDK75" s="180"/>
      <c r="PDL75" s="180"/>
      <c r="PDM75" s="180"/>
      <c r="PDN75" s="180"/>
      <c r="PDO75" s="180"/>
      <c r="PDP75" s="180"/>
      <c r="PDQ75" s="180"/>
      <c r="PDR75" s="180"/>
      <c r="PDS75" s="180"/>
      <c r="PDT75" s="180"/>
      <c r="PDU75" s="180"/>
      <c r="PDV75" s="180"/>
      <c r="PDW75" s="180"/>
      <c r="PDX75" s="180"/>
      <c r="PDY75" s="180"/>
      <c r="PDZ75" s="180"/>
      <c r="PEA75" s="180"/>
      <c r="PEB75" s="180"/>
      <c r="PEC75" s="180"/>
      <c r="PED75" s="180"/>
      <c r="PEE75" s="180"/>
      <c r="PEF75" s="180"/>
      <c r="PEG75" s="180"/>
      <c r="PEH75" s="180"/>
      <c r="PEI75" s="180"/>
      <c r="PEJ75" s="180"/>
      <c r="PEK75" s="180"/>
      <c r="PEL75" s="180"/>
      <c r="PEM75" s="180"/>
      <c r="PEN75" s="180"/>
      <c r="PEO75" s="180"/>
      <c r="PEP75" s="180"/>
      <c r="PEQ75" s="180"/>
      <c r="PER75" s="180"/>
      <c r="PES75" s="180"/>
      <c r="PET75" s="180"/>
      <c r="PEU75" s="180"/>
      <c r="PEV75" s="180"/>
      <c r="PEW75" s="180"/>
      <c r="PEX75" s="180"/>
      <c r="PEY75" s="180"/>
      <c r="PEZ75" s="180"/>
      <c r="PFA75" s="180"/>
      <c r="PFB75" s="180"/>
      <c r="PFC75" s="180"/>
      <c r="PFD75" s="180"/>
      <c r="PFE75" s="180"/>
      <c r="PFF75" s="180"/>
      <c r="PFG75" s="180"/>
      <c r="PFH75" s="180"/>
      <c r="PFI75" s="180"/>
      <c r="PFJ75" s="180"/>
      <c r="PFK75" s="180"/>
      <c r="PFL75" s="180"/>
      <c r="PFM75" s="180"/>
      <c r="PFN75" s="180"/>
      <c r="PFO75" s="180"/>
      <c r="PFP75" s="180"/>
      <c r="PFQ75" s="180"/>
      <c r="PFR75" s="180"/>
      <c r="PFS75" s="180"/>
      <c r="PFT75" s="180"/>
      <c r="PFU75" s="180"/>
      <c r="PFV75" s="180"/>
      <c r="PFW75" s="180"/>
      <c r="PFX75" s="180"/>
      <c r="PFY75" s="180"/>
      <c r="PFZ75" s="180"/>
      <c r="PGA75" s="180"/>
      <c r="PGB75" s="180"/>
      <c r="PGC75" s="180"/>
      <c r="PGD75" s="180"/>
      <c r="PGE75" s="180"/>
      <c r="PGF75" s="180"/>
      <c r="PGG75" s="180"/>
      <c r="PGH75" s="180"/>
      <c r="PGI75" s="180"/>
      <c r="PGJ75" s="180"/>
      <c r="PGK75" s="180"/>
      <c r="PGL75" s="180"/>
      <c r="PGM75" s="180"/>
      <c r="PGN75" s="180"/>
      <c r="PGO75" s="180"/>
      <c r="PGP75" s="180"/>
      <c r="PGQ75" s="180"/>
      <c r="PGR75" s="180"/>
      <c r="PGS75" s="180"/>
      <c r="PGT75" s="180"/>
      <c r="PGU75" s="180"/>
      <c r="PGV75" s="180"/>
      <c r="PGW75" s="180"/>
      <c r="PGX75" s="180"/>
      <c r="PGY75" s="180"/>
      <c r="PGZ75" s="180"/>
      <c r="PHA75" s="180"/>
      <c r="PHB75" s="180"/>
      <c r="PHC75" s="180"/>
      <c r="PHD75" s="180"/>
      <c r="PHE75" s="180"/>
      <c r="PHF75" s="180"/>
      <c r="PHG75" s="180"/>
      <c r="PHH75" s="180"/>
      <c r="PHI75" s="180"/>
      <c r="PHJ75" s="180"/>
      <c r="PHK75" s="180"/>
      <c r="PHL75" s="180"/>
      <c r="PHM75" s="180"/>
      <c r="PHN75" s="180"/>
      <c r="PHO75" s="180"/>
      <c r="PHP75" s="180"/>
      <c r="PHQ75" s="180"/>
      <c r="PHR75" s="180"/>
      <c r="PHS75" s="180"/>
      <c r="PHT75" s="180"/>
      <c r="PHU75" s="180"/>
      <c r="PHV75" s="180"/>
      <c r="PHW75" s="180"/>
      <c r="PHX75" s="180"/>
      <c r="PHY75" s="180"/>
      <c r="PHZ75" s="180"/>
      <c r="PIA75" s="180"/>
      <c r="PIB75" s="180"/>
      <c r="PIC75" s="180"/>
      <c r="PID75" s="180"/>
      <c r="PIE75" s="180"/>
      <c r="PIF75" s="180"/>
      <c r="PIG75" s="180"/>
      <c r="PIH75" s="180"/>
      <c r="PII75" s="180"/>
      <c r="PIJ75" s="180"/>
      <c r="PIK75" s="180"/>
      <c r="PIL75" s="180"/>
      <c r="PIM75" s="180"/>
      <c r="PIN75" s="180"/>
      <c r="PIO75" s="180"/>
      <c r="PIP75" s="180"/>
      <c r="PIQ75" s="180"/>
      <c r="PIR75" s="180"/>
      <c r="PIS75" s="180"/>
      <c r="PIT75" s="180"/>
      <c r="PIU75" s="180"/>
      <c r="PIV75" s="180"/>
      <c r="PIW75" s="180"/>
      <c r="PIX75" s="180"/>
      <c r="PIY75" s="180"/>
      <c r="PIZ75" s="180"/>
      <c r="PJA75" s="180"/>
      <c r="PJB75" s="180"/>
      <c r="PJC75" s="180"/>
      <c r="PJD75" s="180"/>
      <c r="PJE75" s="180"/>
      <c r="PJF75" s="180"/>
      <c r="PJG75" s="180"/>
      <c r="PJH75" s="180"/>
      <c r="PJI75" s="180"/>
      <c r="PJJ75" s="180"/>
      <c r="PJK75" s="180"/>
      <c r="PJL75" s="180"/>
      <c r="PJM75" s="180"/>
      <c r="PJN75" s="180"/>
      <c r="PJO75" s="180"/>
      <c r="PJP75" s="180"/>
      <c r="PJQ75" s="180"/>
      <c r="PJR75" s="180"/>
      <c r="PJS75" s="180"/>
      <c r="PJT75" s="180"/>
      <c r="PJU75" s="180"/>
      <c r="PJV75" s="180"/>
      <c r="PJW75" s="180"/>
      <c r="PJX75" s="180"/>
      <c r="PJY75" s="180"/>
      <c r="PJZ75" s="180"/>
      <c r="PKA75" s="180"/>
      <c r="PKB75" s="180"/>
      <c r="PKC75" s="180"/>
      <c r="PKD75" s="180"/>
      <c r="PKE75" s="180"/>
      <c r="PKF75" s="180"/>
      <c r="PKG75" s="180"/>
      <c r="PKH75" s="180"/>
      <c r="PKI75" s="180"/>
      <c r="PKJ75" s="180"/>
      <c r="PKK75" s="180"/>
      <c r="PKL75" s="180"/>
      <c r="PKM75" s="180"/>
      <c r="PKN75" s="180"/>
      <c r="PKO75" s="180"/>
      <c r="PKP75" s="180"/>
      <c r="PKQ75" s="180"/>
      <c r="PKR75" s="180"/>
      <c r="PKS75" s="180"/>
      <c r="PKT75" s="180"/>
      <c r="PKU75" s="180"/>
      <c r="PKV75" s="180"/>
      <c r="PKW75" s="180"/>
      <c r="PKX75" s="180"/>
      <c r="PKY75" s="180"/>
      <c r="PKZ75" s="180"/>
      <c r="PLA75" s="180"/>
      <c r="PLB75" s="180"/>
      <c r="PLC75" s="180"/>
      <c r="PLD75" s="180"/>
      <c r="PLE75" s="180"/>
      <c r="PLF75" s="180"/>
      <c r="PLG75" s="180"/>
      <c r="PLH75" s="180"/>
      <c r="PLI75" s="180"/>
      <c r="PLJ75" s="180"/>
      <c r="PLK75" s="180"/>
      <c r="PLL75" s="180"/>
      <c r="PLM75" s="180"/>
      <c r="PLN75" s="180"/>
      <c r="PLO75" s="180"/>
      <c r="PLP75" s="180"/>
      <c r="PLQ75" s="180"/>
      <c r="PLR75" s="180"/>
      <c r="PLS75" s="180"/>
      <c r="PLT75" s="180"/>
      <c r="PLU75" s="180"/>
      <c r="PLV75" s="180"/>
      <c r="PLW75" s="180"/>
      <c r="PLX75" s="180"/>
      <c r="PLY75" s="180"/>
      <c r="PLZ75" s="180"/>
      <c r="PMA75" s="180"/>
      <c r="PMB75" s="180"/>
      <c r="PMC75" s="180"/>
      <c r="PMD75" s="180"/>
      <c r="PME75" s="180"/>
      <c r="PMF75" s="180"/>
      <c r="PMG75" s="180"/>
      <c r="PMH75" s="180"/>
      <c r="PMI75" s="180"/>
      <c r="PMJ75" s="180"/>
      <c r="PMK75" s="180"/>
      <c r="PML75" s="180"/>
      <c r="PMM75" s="180"/>
      <c r="PMN75" s="180"/>
      <c r="PMO75" s="180"/>
      <c r="PMP75" s="180"/>
      <c r="PMQ75" s="180"/>
      <c r="PMR75" s="180"/>
      <c r="PMS75" s="180"/>
      <c r="PMT75" s="180"/>
      <c r="PMU75" s="180"/>
      <c r="PMV75" s="180"/>
      <c r="PMW75" s="180"/>
      <c r="PMX75" s="180"/>
      <c r="PMY75" s="180"/>
      <c r="PMZ75" s="180"/>
      <c r="PNA75" s="180"/>
      <c r="PNB75" s="180"/>
      <c r="PNC75" s="180"/>
      <c r="PND75" s="180"/>
      <c r="PNE75" s="180"/>
      <c r="PNF75" s="180"/>
      <c r="PNG75" s="180"/>
      <c r="PNH75" s="180"/>
      <c r="PNI75" s="180"/>
      <c r="PNJ75" s="180"/>
      <c r="PNK75" s="180"/>
      <c r="PNL75" s="180"/>
      <c r="PNM75" s="180"/>
      <c r="PNN75" s="180"/>
      <c r="PNO75" s="180"/>
      <c r="PNP75" s="180"/>
      <c r="PNQ75" s="180"/>
      <c r="PNR75" s="180"/>
      <c r="PNS75" s="180"/>
      <c r="PNT75" s="180"/>
      <c r="PNU75" s="180"/>
      <c r="PNV75" s="180"/>
      <c r="PNW75" s="180"/>
      <c r="PNX75" s="180"/>
      <c r="PNY75" s="180"/>
      <c r="PNZ75" s="180"/>
      <c r="POA75" s="180"/>
      <c r="POB75" s="180"/>
      <c r="POC75" s="180"/>
      <c r="POD75" s="180"/>
      <c r="POE75" s="180"/>
      <c r="POF75" s="180"/>
      <c r="POG75" s="180"/>
      <c r="POH75" s="180"/>
      <c r="POI75" s="180"/>
      <c r="POJ75" s="180"/>
      <c r="POK75" s="180"/>
      <c r="POL75" s="180"/>
      <c r="POM75" s="180"/>
      <c r="PON75" s="180"/>
      <c r="POO75" s="180"/>
      <c r="POP75" s="180"/>
      <c r="POQ75" s="180"/>
      <c r="POR75" s="180"/>
      <c r="POS75" s="180"/>
      <c r="POT75" s="180"/>
      <c r="POU75" s="180"/>
      <c r="POV75" s="180"/>
      <c r="POW75" s="180"/>
      <c r="POX75" s="180"/>
      <c r="POY75" s="180"/>
      <c r="POZ75" s="180"/>
      <c r="PPA75" s="180"/>
      <c r="PPB75" s="180"/>
      <c r="PPC75" s="180"/>
      <c r="PPD75" s="180"/>
      <c r="PPE75" s="180"/>
      <c r="PPF75" s="180"/>
      <c r="PPG75" s="180"/>
      <c r="PPH75" s="180"/>
      <c r="PPI75" s="180"/>
      <c r="PPJ75" s="180"/>
      <c r="PPK75" s="180"/>
      <c r="PPL75" s="180"/>
      <c r="PPM75" s="180"/>
      <c r="PPN75" s="180"/>
      <c r="PPO75" s="180"/>
      <c r="PPP75" s="180"/>
      <c r="PPQ75" s="180"/>
      <c r="PPR75" s="180"/>
      <c r="PPS75" s="180"/>
      <c r="PPT75" s="180"/>
      <c r="PPU75" s="180"/>
      <c r="PPV75" s="180"/>
      <c r="PPW75" s="180"/>
      <c r="PPX75" s="180"/>
      <c r="PPY75" s="180"/>
      <c r="PPZ75" s="180"/>
      <c r="PQA75" s="180"/>
      <c r="PQB75" s="180"/>
      <c r="PQC75" s="180"/>
      <c r="PQD75" s="180"/>
      <c r="PQE75" s="180"/>
      <c r="PQF75" s="180"/>
      <c r="PQG75" s="180"/>
      <c r="PQH75" s="180"/>
      <c r="PQI75" s="180"/>
      <c r="PQJ75" s="180"/>
      <c r="PQK75" s="180"/>
      <c r="PQL75" s="180"/>
      <c r="PQM75" s="180"/>
      <c r="PQN75" s="180"/>
      <c r="PQO75" s="180"/>
      <c r="PQP75" s="180"/>
      <c r="PQQ75" s="180"/>
      <c r="PQR75" s="180"/>
      <c r="PQS75" s="180"/>
      <c r="PQT75" s="180"/>
      <c r="PQU75" s="180"/>
      <c r="PQV75" s="180"/>
      <c r="PQW75" s="180"/>
      <c r="PQX75" s="180"/>
      <c r="PQY75" s="180"/>
      <c r="PQZ75" s="180"/>
      <c r="PRA75" s="180"/>
      <c r="PRB75" s="180"/>
      <c r="PRC75" s="180"/>
      <c r="PRD75" s="180"/>
      <c r="PRE75" s="180"/>
      <c r="PRF75" s="180"/>
      <c r="PRG75" s="180"/>
      <c r="PRH75" s="180"/>
      <c r="PRI75" s="180"/>
      <c r="PRJ75" s="180"/>
      <c r="PRK75" s="180"/>
      <c r="PRL75" s="180"/>
      <c r="PRM75" s="180"/>
      <c r="PRN75" s="180"/>
      <c r="PRO75" s="180"/>
      <c r="PRP75" s="180"/>
      <c r="PRQ75" s="180"/>
      <c r="PRR75" s="180"/>
      <c r="PRS75" s="180"/>
      <c r="PRT75" s="180"/>
      <c r="PRU75" s="180"/>
      <c r="PRV75" s="180"/>
      <c r="PRW75" s="180"/>
      <c r="PRX75" s="180"/>
      <c r="PRY75" s="180"/>
      <c r="PRZ75" s="180"/>
      <c r="PSA75" s="180"/>
      <c r="PSB75" s="180"/>
      <c r="PSC75" s="180"/>
      <c r="PSD75" s="180"/>
      <c r="PSE75" s="180"/>
      <c r="PSF75" s="180"/>
      <c r="PSG75" s="180"/>
      <c r="PSH75" s="180"/>
      <c r="PSI75" s="180"/>
      <c r="PSJ75" s="180"/>
      <c r="PSK75" s="180"/>
      <c r="PSL75" s="180"/>
      <c r="PSM75" s="180"/>
      <c r="PSN75" s="180"/>
      <c r="PSO75" s="180"/>
      <c r="PSP75" s="180"/>
      <c r="PSQ75" s="180"/>
      <c r="PSR75" s="180"/>
      <c r="PSS75" s="180"/>
      <c r="PST75" s="180"/>
      <c r="PSU75" s="180"/>
      <c r="PSV75" s="180"/>
      <c r="PSW75" s="180"/>
      <c r="PSX75" s="180"/>
      <c r="PSY75" s="180"/>
      <c r="PSZ75" s="180"/>
      <c r="PTA75" s="180"/>
      <c r="PTB75" s="180"/>
      <c r="PTC75" s="180"/>
      <c r="PTD75" s="180"/>
      <c r="PTE75" s="180"/>
      <c r="PTF75" s="180"/>
      <c r="PTG75" s="180"/>
      <c r="PTH75" s="180"/>
      <c r="PTI75" s="180"/>
      <c r="PTJ75" s="180"/>
      <c r="PTK75" s="180"/>
      <c r="PTL75" s="180"/>
      <c r="PTM75" s="180"/>
      <c r="PTN75" s="180"/>
      <c r="PTO75" s="180"/>
      <c r="PTP75" s="180"/>
      <c r="PTQ75" s="180"/>
      <c r="PTR75" s="180"/>
      <c r="PTS75" s="180"/>
      <c r="PTT75" s="180"/>
      <c r="PTU75" s="180"/>
      <c r="PTV75" s="180"/>
      <c r="PTW75" s="180"/>
      <c r="PTX75" s="180"/>
      <c r="PTY75" s="180"/>
      <c r="PTZ75" s="180"/>
      <c r="PUA75" s="180"/>
      <c r="PUB75" s="180"/>
      <c r="PUC75" s="180"/>
      <c r="PUD75" s="180"/>
      <c r="PUE75" s="180"/>
      <c r="PUF75" s="180"/>
      <c r="PUG75" s="180"/>
      <c r="PUH75" s="180"/>
      <c r="PUI75" s="180"/>
      <c r="PUJ75" s="180"/>
      <c r="PUK75" s="180"/>
      <c r="PUL75" s="180"/>
      <c r="PUM75" s="180"/>
      <c r="PUN75" s="180"/>
      <c r="PUO75" s="180"/>
      <c r="PUP75" s="180"/>
      <c r="PUQ75" s="180"/>
      <c r="PUR75" s="180"/>
      <c r="PUS75" s="180"/>
      <c r="PUT75" s="180"/>
      <c r="PUU75" s="180"/>
      <c r="PUV75" s="180"/>
      <c r="PUW75" s="180"/>
      <c r="PUX75" s="180"/>
      <c r="PUY75" s="180"/>
      <c r="PUZ75" s="180"/>
      <c r="PVA75" s="180"/>
      <c r="PVB75" s="180"/>
      <c r="PVC75" s="180"/>
      <c r="PVD75" s="180"/>
      <c r="PVE75" s="180"/>
      <c r="PVF75" s="180"/>
      <c r="PVG75" s="180"/>
      <c r="PVH75" s="180"/>
      <c r="PVI75" s="180"/>
      <c r="PVJ75" s="180"/>
      <c r="PVK75" s="180"/>
      <c r="PVL75" s="180"/>
      <c r="PVM75" s="180"/>
      <c r="PVN75" s="180"/>
      <c r="PVO75" s="180"/>
      <c r="PVP75" s="180"/>
      <c r="PVQ75" s="180"/>
      <c r="PVR75" s="180"/>
      <c r="PVS75" s="180"/>
      <c r="PVT75" s="180"/>
      <c r="PVU75" s="180"/>
      <c r="PVV75" s="180"/>
      <c r="PVW75" s="180"/>
      <c r="PVX75" s="180"/>
      <c r="PVY75" s="180"/>
      <c r="PVZ75" s="180"/>
      <c r="PWA75" s="180"/>
      <c r="PWB75" s="180"/>
      <c r="PWC75" s="180"/>
      <c r="PWD75" s="180"/>
      <c r="PWE75" s="180"/>
      <c r="PWF75" s="180"/>
      <c r="PWG75" s="180"/>
      <c r="PWH75" s="180"/>
      <c r="PWI75" s="180"/>
      <c r="PWJ75" s="180"/>
      <c r="PWK75" s="180"/>
      <c r="PWL75" s="180"/>
      <c r="PWM75" s="180"/>
      <c r="PWN75" s="180"/>
      <c r="PWO75" s="180"/>
      <c r="PWP75" s="180"/>
      <c r="PWQ75" s="180"/>
      <c r="PWR75" s="180"/>
      <c r="PWS75" s="180"/>
      <c r="PWT75" s="180"/>
      <c r="PWU75" s="180"/>
      <c r="PWV75" s="180"/>
      <c r="PWW75" s="180"/>
      <c r="PWX75" s="180"/>
      <c r="PWY75" s="180"/>
      <c r="PWZ75" s="180"/>
      <c r="PXA75" s="180"/>
      <c r="PXB75" s="180"/>
      <c r="PXC75" s="180"/>
      <c r="PXD75" s="180"/>
      <c r="PXE75" s="180"/>
      <c r="PXF75" s="180"/>
      <c r="PXG75" s="180"/>
      <c r="PXH75" s="180"/>
      <c r="PXI75" s="180"/>
      <c r="PXJ75" s="180"/>
      <c r="PXK75" s="180"/>
      <c r="PXL75" s="180"/>
      <c r="PXM75" s="180"/>
      <c r="PXN75" s="180"/>
      <c r="PXO75" s="180"/>
      <c r="PXP75" s="180"/>
      <c r="PXQ75" s="180"/>
      <c r="PXR75" s="180"/>
      <c r="PXS75" s="180"/>
      <c r="PXT75" s="180"/>
      <c r="PXU75" s="180"/>
      <c r="PXV75" s="180"/>
      <c r="PXW75" s="180"/>
      <c r="PXX75" s="180"/>
      <c r="PXY75" s="180"/>
      <c r="PXZ75" s="180"/>
      <c r="PYA75" s="180"/>
      <c r="PYB75" s="180"/>
      <c r="PYC75" s="180"/>
      <c r="PYD75" s="180"/>
      <c r="PYE75" s="180"/>
      <c r="PYF75" s="180"/>
      <c r="PYG75" s="180"/>
      <c r="PYH75" s="180"/>
      <c r="PYI75" s="180"/>
      <c r="PYJ75" s="180"/>
      <c r="PYK75" s="180"/>
      <c r="PYL75" s="180"/>
      <c r="PYM75" s="180"/>
      <c r="PYN75" s="180"/>
      <c r="PYO75" s="180"/>
      <c r="PYP75" s="180"/>
      <c r="PYQ75" s="180"/>
      <c r="PYR75" s="180"/>
      <c r="PYS75" s="180"/>
      <c r="PYT75" s="180"/>
      <c r="PYU75" s="180"/>
      <c r="PYV75" s="180"/>
      <c r="PYW75" s="180"/>
      <c r="PYX75" s="180"/>
      <c r="PYY75" s="180"/>
      <c r="PYZ75" s="180"/>
      <c r="PZA75" s="180"/>
      <c r="PZB75" s="180"/>
      <c r="PZC75" s="180"/>
      <c r="PZD75" s="180"/>
      <c r="PZE75" s="180"/>
      <c r="PZF75" s="180"/>
      <c r="PZG75" s="180"/>
      <c r="PZH75" s="180"/>
      <c r="PZI75" s="180"/>
      <c r="PZJ75" s="180"/>
      <c r="PZK75" s="180"/>
      <c r="PZL75" s="180"/>
      <c r="PZM75" s="180"/>
      <c r="PZN75" s="180"/>
      <c r="PZO75" s="180"/>
      <c r="PZP75" s="180"/>
      <c r="PZQ75" s="180"/>
      <c r="PZR75" s="180"/>
      <c r="PZS75" s="180"/>
      <c r="PZT75" s="180"/>
      <c r="PZU75" s="180"/>
      <c r="PZV75" s="180"/>
      <c r="PZW75" s="180"/>
      <c r="PZX75" s="180"/>
      <c r="PZY75" s="180"/>
      <c r="PZZ75" s="180"/>
      <c r="QAA75" s="180"/>
      <c r="QAB75" s="180"/>
      <c r="QAC75" s="180"/>
      <c r="QAD75" s="180"/>
      <c r="QAE75" s="180"/>
      <c r="QAF75" s="180"/>
      <c r="QAG75" s="180"/>
      <c r="QAH75" s="180"/>
      <c r="QAI75" s="180"/>
      <c r="QAJ75" s="180"/>
      <c r="QAK75" s="180"/>
      <c r="QAL75" s="180"/>
      <c r="QAM75" s="180"/>
      <c r="QAN75" s="180"/>
      <c r="QAO75" s="180"/>
      <c r="QAP75" s="180"/>
      <c r="QAQ75" s="180"/>
      <c r="QAR75" s="180"/>
      <c r="QAS75" s="180"/>
      <c r="QAT75" s="180"/>
      <c r="QAU75" s="180"/>
      <c r="QAV75" s="180"/>
      <c r="QAW75" s="180"/>
      <c r="QAX75" s="180"/>
      <c r="QAY75" s="180"/>
      <c r="QAZ75" s="180"/>
      <c r="QBA75" s="180"/>
      <c r="QBB75" s="180"/>
      <c r="QBC75" s="180"/>
      <c r="QBD75" s="180"/>
      <c r="QBE75" s="180"/>
      <c r="QBF75" s="180"/>
      <c r="QBG75" s="180"/>
      <c r="QBH75" s="180"/>
      <c r="QBI75" s="180"/>
      <c r="QBJ75" s="180"/>
      <c r="QBK75" s="180"/>
      <c r="QBL75" s="180"/>
      <c r="QBM75" s="180"/>
      <c r="QBN75" s="180"/>
      <c r="QBO75" s="180"/>
      <c r="QBP75" s="180"/>
      <c r="QBQ75" s="180"/>
      <c r="QBR75" s="180"/>
      <c r="QBS75" s="180"/>
      <c r="QBT75" s="180"/>
      <c r="QBU75" s="180"/>
      <c r="QBV75" s="180"/>
      <c r="QBW75" s="180"/>
      <c r="QBX75" s="180"/>
      <c r="QBY75" s="180"/>
      <c r="QBZ75" s="180"/>
      <c r="QCA75" s="180"/>
      <c r="QCB75" s="180"/>
      <c r="QCC75" s="180"/>
      <c r="QCD75" s="180"/>
      <c r="QCE75" s="180"/>
      <c r="QCF75" s="180"/>
      <c r="QCG75" s="180"/>
      <c r="QCH75" s="180"/>
      <c r="QCI75" s="180"/>
      <c r="QCJ75" s="180"/>
      <c r="QCK75" s="180"/>
      <c r="QCL75" s="180"/>
      <c r="QCM75" s="180"/>
      <c r="QCN75" s="180"/>
      <c r="QCO75" s="180"/>
      <c r="QCP75" s="180"/>
      <c r="QCQ75" s="180"/>
      <c r="QCR75" s="180"/>
      <c r="QCS75" s="180"/>
      <c r="QCT75" s="180"/>
      <c r="QCU75" s="180"/>
      <c r="QCV75" s="180"/>
      <c r="QCW75" s="180"/>
      <c r="QCX75" s="180"/>
      <c r="QCY75" s="180"/>
      <c r="QCZ75" s="180"/>
      <c r="QDA75" s="180"/>
      <c r="QDB75" s="180"/>
      <c r="QDC75" s="180"/>
      <c r="QDD75" s="180"/>
      <c r="QDE75" s="180"/>
      <c r="QDF75" s="180"/>
      <c r="QDG75" s="180"/>
      <c r="QDH75" s="180"/>
      <c r="QDI75" s="180"/>
      <c r="QDJ75" s="180"/>
      <c r="QDK75" s="180"/>
      <c r="QDL75" s="180"/>
      <c r="QDM75" s="180"/>
      <c r="QDN75" s="180"/>
      <c r="QDO75" s="180"/>
      <c r="QDP75" s="180"/>
      <c r="QDQ75" s="180"/>
      <c r="QDR75" s="180"/>
      <c r="QDS75" s="180"/>
      <c r="QDT75" s="180"/>
      <c r="QDU75" s="180"/>
      <c r="QDV75" s="180"/>
      <c r="QDW75" s="180"/>
      <c r="QDX75" s="180"/>
      <c r="QDY75" s="180"/>
      <c r="QDZ75" s="180"/>
      <c r="QEA75" s="180"/>
      <c r="QEB75" s="180"/>
      <c r="QEC75" s="180"/>
      <c r="QED75" s="180"/>
      <c r="QEE75" s="180"/>
      <c r="QEF75" s="180"/>
      <c r="QEG75" s="180"/>
      <c r="QEH75" s="180"/>
      <c r="QEI75" s="180"/>
      <c r="QEJ75" s="180"/>
      <c r="QEK75" s="180"/>
      <c r="QEL75" s="180"/>
      <c r="QEM75" s="180"/>
      <c r="QEN75" s="180"/>
      <c r="QEO75" s="180"/>
      <c r="QEP75" s="180"/>
      <c r="QEQ75" s="180"/>
      <c r="QER75" s="180"/>
      <c r="QES75" s="180"/>
      <c r="QET75" s="180"/>
      <c r="QEU75" s="180"/>
      <c r="QEV75" s="180"/>
      <c r="QEW75" s="180"/>
      <c r="QEX75" s="180"/>
      <c r="QEY75" s="180"/>
      <c r="QEZ75" s="180"/>
      <c r="QFA75" s="180"/>
      <c r="QFB75" s="180"/>
      <c r="QFC75" s="180"/>
      <c r="QFD75" s="180"/>
      <c r="QFE75" s="180"/>
      <c r="QFF75" s="180"/>
      <c r="QFG75" s="180"/>
      <c r="QFH75" s="180"/>
      <c r="QFI75" s="180"/>
      <c r="QFJ75" s="180"/>
      <c r="QFK75" s="180"/>
      <c r="QFL75" s="180"/>
      <c r="QFM75" s="180"/>
      <c r="QFN75" s="180"/>
      <c r="QFO75" s="180"/>
      <c r="QFP75" s="180"/>
      <c r="QFQ75" s="180"/>
      <c r="QFR75" s="180"/>
      <c r="QFS75" s="180"/>
      <c r="QFT75" s="180"/>
      <c r="QFU75" s="180"/>
      <c r="QFV75" s="180"/>
      <c r="QFW75" s="180"/>
      <c r="QFX75" s="180"/>
      <c r="QFY75" s="180"/>
      <c r="QFZ75" s="180"/>
      <c r="QGA75" s="180"/>
      <c r="QGB75" s="180"/>
      <c r="QGC75" s="180"/>
      <c r="QGD75" s="180"/>
      <c r="QGE75" s="180"/>
      <c r="QGF75" s="180"/>
      <c r="QGG75" s="180"/>
      <c r="QGH75" s="180"/>
      <c r="QGI75" s="180"/>
      <c r="QGJ75" s="180"/>
      <c r="QGK75" s="180"/>
      <c r="QGL75" s="180"/>
      <c r="QGM75" s="180"/>
      <c r="QGN75" s="180"/>
      <c r="QGO75" s="180"/>
      <c r="QGP75" s="180"/>
      <c r="QGQ75" s="180"/>
      <c r="QGR75" s="180"/>
      <c r="QGS75" s="180"/>
      <c r="QGT75" s="180"/>
      <c r="QGU75" s="180"/>
      <c r="QGV75" s="180"/>
      <c r="QGW75" s="180"/>
      <c r="QGX75" s="180"/>
      <c r="QGY75" s="180"/>
      <c r="QGZ75" s="180"/>
      <c r="QHA75" s="180"/>
      <c r="QHB75" s="180"/>
      <c r="QHC75" s="180"/>
      <c r="QHD75" s="180"/>
      <c r="QHE75" s="180"/>
      <c r="QHF75" s="180"/>
      <c r="QHG75" s="180"/>
      <c r="QHH75" s="180"/>
      <c r="QHI75" s="180"/>
      <c r="QHJ75" s="180"/>
      <c r="QHK75" s="180"/>
      <c r="QHL75" s="180"/>
      <c r="QHM75" s="180"/>
      <c r="QHN75" s="180"/>
      <c r="QHO75" s="180"/>
      <c r="QHP75" s="180"/>
      <c r="QHQ75" s="180"/>
      <c r="QHR75" s="180"/>
      <c r="QHS75" s="180"/>
      <c r="QHT75" s="180"/>
      <c r="QHU75" s="180"/>
      <c r="QHV75" s="180"/>
      <c r="QHW75" s="180"/>
      <c r="QHX75" s="180"/>
      <c r="QHY75" s="180"/>
      <c r="QHZ75" s="180"/>
      <c r="QIA75" s="180"/>
      <c r="QIB75" s="180"/>
      <c r="QIC75" s="180"/>
      <c r="QID75" s="180"/>
      <c r="QIE75" s="180"/>
      <c r="QIF75" s="180"/>
      <c r="QIG75" s="180"/>
      <c r="QIH75" s="180"/>
      <c r="QII75" s="180"/>
      <c r="QIJ75" s="180"/>
      <c r="QIK75" s="180"/>
      <c r="QIL75" s="180"/>
      <c r="QIM75" s="180"/>
      <c r="QIN75" s="180"/>
      <c r="QIO75" s="180"/>
      <c r="QIP75" s="180"/>
      <c r="QIQ75" s="180"/>
      <c r="QIR75" s="180"/>
      <c r="QIS75" s="180"/>
      <c r="QIT75" s="180"/>
      <c r="QIU75" s="180"/>
      <c r="QIV75" s="180"/>
      <c r="QIW75" s="180"/>
      <c r="QIX75" s="180"/>
      <c r="QIY75" s="180"/>
      <c r="QIZ75" s="180"/>
      <c r="QJA75" s="180"/>
      <c r="QJB75" s="180"/>
      <c r="QJC75" s="180"/>
      <c r="QJD75" s="180"/>
      <c r="QJE75" s="180"/>
      <c r="QJF75" s="180"/>
      <c r="QJG75" s="180"/>
      <c r="QJH75" s="180"/>
      <c r="QJI75" s="180"/>
      <c r="QJJ75" s="180"/>
      <c r="QJK75" s="180"/>
      <c r="QJL75" s="180"/>
      <c r="QJM75" s="180"/>
      <c r="QJN75" s="180"/>
      <c r="QJO75" s="180"/>
      <c r="QJP75" s="180"/>
      <c r="QJQ75" s="180"/>
      <c r="QJR75" s="180"/>
      <c r="QJS75" s="180"/>
      <c r="QJT75" s="180"/>
      <c r="QJU75" s="180"/>
      <c r="QJV75" s="180"/>
      <c r="QJW75" s="180"/>
      <c r="QJX75" s="180"/>
      <c r="QJY75" s="180"/>
      <c r="QJZ75" s="180"/>
      <c r="QKA75" s="180"/>
      <c r="QKB75" s="180"/>
      <c r="QKC75" s="180"/>
      <c r="QKD75" s="180"/>
      <c r="QKE75" s="180"/>
      <c r="QKF75" s="180"/>
      <c r="QKG75" s="180"/>
      <c r="QKH75" s="180"/>
      <c r="QKI75" s="180"/>
      <c r="QKJ75" s="180"/>
      <c r="QKK75" s="180"/>
      <c r="QKL75" s="180"/>
      <c r="QKM75" s="180"/>
      <c r="QKN75" s="180"/>
      <c r="QKO75" s="180"/>
      <c r="QKP75" s="180"/>
      <c r="QKQ75" s="180"/>
      <c r="QKR75" s="180"/>
      <c r="QKS75" s="180"/>
      <c r="QKT75" s="180"/>
      <c r="QKU75" s="180"/>
      <c r="QKV75" s="180"/>
      <c r="QKW75" s="180"/>
      <c r="QKX75" s="180"/>
      <c r="QKY75" s="180"/>
      <c r="QKZ75" s="180"/>
      <c r="QLA75" s="180"/>
      <c r="QLB75" s="180"/>
      <c r="QLC75" s="180"/>
      <c r="QLD75" s="180"/>
      <c r="QLE75" s="180"/>
      <c r="QLF75" s="180"/>
      <c r="QLG75" s="180"/>
      <c r="QLH75" s="180"/>
      <c r="QLI75" s="180"/>
      <c r="QLJ75" s="180"/>
      <c r="QLK75" s="180"/>
      <c r="QLL75" s="180"/>
      <c r="QLM75" s="180"/>
      <c r="QLN75" s="180"/>
      <c r="QLO75" s="180"/>
      <c r="QLP75" s="180"/>
      <c r="QLQ75" s="180"/>
      <c r="QLR75" s="180"/>
      <c r="QLS75" s="180"/>
      <c r="QLT75" s="180"/>
      <c r="QLU75" s="180"/>
      <c r="QLV75" s="180"/>
      <c r="QLW75" s="180"/>
      <c r="QLX75" s="180"/>
      <c r="QLY75" s="180"/>
      <c r="QLZ75" s="180"/>
      <c r="QMA75" s="180"/>
      <c r="QMB75" s="180"/>
      <c r="QMC75" s="180"/>
      <c r="QMD75" s="180"/>
      <c r="QME75" s="180"/>
      <c r="QMF75" s="180"/>
      <c r="QMG75" s="180"/>
      <c r="QMH75" s="180"/>
      <c r="QMI75" s="180"/>
      <c r="QMJ75" s="180"/>
      <c r="QMK75" s="180"/>
      <c r="QML75" s="180"/>
      <c r="QMM75" s="180"/>
      <c r="QMN75" s="180"/>
      <c r="QMO75" s="180"/>
      <c r="QMP75" s="180"/>
      <c r="QMQ75" s="180"/>
      <c r="QMR75" s="180"/>
      <c r="QMS75" s="180"/>
      <c r="QMT75" s="180"/>
      <c r="QMU75" s="180"/>
      <c r="QMV75" s="180"/>
      <c r="QMW75" s="180"/>
      <c r="QMX75" s="180"/>
      <c r="QMY75" s="180"/>
      <c r="QMZ75" s="180"/>
      <c r="QNA75" s="180"/>
      <c r="QNB75" s="180"/>
      <c r="QNC75" s="180"/>
      <c r="QND75" s="180"/>
      <c r="QNE75" s="180"/>
      <c r="QNF75" s="180"/>
      <c r="QNG75" s="180"/>
      <c r="QNH75" s="180"/>
      <c r="QNI75" s="180"/>
      <c r="QNJ75" s="180"/>
      <c r="QNK75" s="180"/>
      <c r="QNL75" s="180"/>
      <c r="QNM75" s="180"/>
      <c r="QNN75" s="180"/>
      <c r="QNO75" s="180"/>
      <c r="QNP75" s="180"/>
      <c r="QNQ75" s="180"/>
      <c r="QNR75" s="180"/>
      <c r="QNS75" s="180"/>
      <c r="QNT75" s="180"/>
      <c r="QNU75" s="180"/>
      <c r="QNV75" s="180"/>
      <c r="QNW75" s="180"/>
      <c r="QNX75" s="180"/>
      <c r="QNY75" s="180"/>
      <c r="QNZ75" s="180"/>
      <c r="QOA75" s="180"/>
      <c r="QOB75" s="180"/>
      <c r="QOC75" s="180"/>
      <c r="QOD75" s="180"/>
      <c r="QOE75" s="180"/>
      <c r="QOF75" s="180"/>
      <c r="QOG75" s="180"/>
      <c r="QOH75" s="180"/>
      <c r="QOI75" s="180"/>
      <c r="QOJ75" s="180"/>
      <c r="QOK75" s="180"/>
      <c r="QOL75" s="180"/>
      <c r="QOM75" s="180"/>
      <c r="QON75" s="180"/>
      <c r="QOO75" s="180"/>
      <c r="QOP75" s="180"/>
      <c r="QOQ75" s="180"/>
      <c r="QOR75" s="180"/>
      <c r="QOS75" s="180"/>
      <c r="QOT75" s="180"/>
      <c r="QOU75" s="180"/>
      <c r="QOV75" s="180"/>
      <c r="QOW75" s="180"/>
      <c r="QOX75" s="180"/>
      <c r="QOY75" s="180"/>
      <c r="QOZ75" s="180"/>
      <c r="QPA75" s="180"/>
      <c r="QPB75" s="180"/>
      <c r="QPC75" s="180"/>
      <c r="QPD75" s="180"/>
      <c r="QPE75" s="180"/>
      <c r="QPF75" s="180"/>
      <c r="QPG75" s="180"/>
      <c r="QPH75" s="180"/>
      <c r="QPI75" s="180"/>
      <c r="QPJ75" s="180"/>
      <c r="QPK75" s="180"/>
      <c r="QPL75" s="180"/>
      <c r="QPM75" s="180"/>
      <c r="QPN75" s="180"/>
      <c r="QPO75" s="180"/>
      <c r="QPP75" s="180"/>
      <c r="QPQ75" s="180"/>
      <c r="QPR75" s="180"/>
      <c r="QPS75" s="180"/>
      <c r="QPT75" s="180"/>
      <c r="QPU75" s="180"/>
      <c r="QPV75" s="180"/>
      <c r="QPW75" s="180"/>
      <c r="QPX75" s="180"/>
      <c r="QPY75" s="180"/>
      <c r="QPZ75" s="180"/>
      <c r="QQA75" s="180"/>
      <c r="QQB75" s="180"/>
      <c r="QQC75" s="180"/>
      <c r="QQD75" s="180"/>
      <c r="QQE75" s="180"/>
      <c r="QQF75" s="180"/>
      <c r="QQG75" s="180"/>
      <c r="QQH75" s="180"/>
      <c r="QQI75" s="180"/>
      <c r="QQJ75" s="180"/>
      <c r="QQK75" s="180"/>
      <c r="QQL75" s="180"/>
      <c r="QQM75" s="180"/>
      <c r="QQN75" s="180"/>
      <c r="QQO75" s="180"/>
      <c r="QQP75" s="180"/>
      <c r="QQQ75" s="180"/>
      <c r="QQR75" s="180"/>
      <c r="QQS75" s="180"/>
      <c r="QQT75" s="180"/>
      <c r="QQU75" s="180"/>
      <c r="QQV75" s="180"/>
      <c r="QQW75" s="180"/>
      <c r="QQX75" s="180"/>
      <c r="QQY75" s="180"/>
      <c r="QQZ75" s="180"/>
      <c r="QRA75" s="180"/>
      <c r="QRB75" s="180"/>
      <c r="QRC75" s="180"/>
      <c r="QRD75" s="180"/>
      <c r="QRE75" s="180"/>
      <c r="QRF75" s="180"/>
      <c r="QRG75" s="180"/>
      <c r="QRH75" s="180"/>
      <c r="QRI75" s="180"/>
      <c r="QRJ75" s="180"/>
      <c r="QRK75" s="180"/>
      <c r="QRL75" s="180"/>
      <c r="QRM75" s="180"/>
      <c r="QRN75" s="180"/>
      <c r="QRO75" s="180"/>
      <c r="QRP75" s="180"/>
      <c r="QRQ75" s="180"/>
      <c r="QRR75" s="180"/>
      <c r="QRS75" s="180"/>
      <c r="QRT75" s="180"/>
      <c r="QRU75" s="180"/>
      <c r="QRV75" s="180"/>
      <c r="QRW75" s="180"/>
      <c r="QRX75" s="180"/>
      <c r="QRY75" s="180"/>
      <c r="QRZ75" s="180"/>
      <c r="QSA75" s="180"/>
      <c r="QSB75" s="180"/>
      <c r="QSC75" s="180"/>
      <c r="QSD75" s="180"/>
      <c r="QSE75" s="180"/>
      <c r="QSF75" s="180"/>
      <c r="QSG75" s="180"/>
      <c r="QSH75" s="180"/>
      <c r="QSI75" s="180"/>
      <c r="QSJ75" s="180"/>
      <c r="QSK75" s="180"/>
      <c r="QSL75" s="180"/>
      <c r="QSM75" s="180"/>
      <c r="QSN75" s="180"/>
      <c r="QSO75" s="180"/>
      <c r="QSP75" s="180"/>
      <c r="QSQ75" s="180"/>
      <c r="QSR75" s="180"/>
      <c r="QSS75" s="180"/>
      <c r="QST75" s="180"/>
      <c r="QSU75" s="180"/>
      <c r="QSV75" s="180"/>
      <c r="QSW75" s="180"/>
      <c r="QSX75" s="180"/>
      <c r="QSY75" s="180"/>
      <c r="QSZ75" s="180"/>
      <c r="QTA75" s="180"/>
      <c r="QTB75" s="180"/>
      <c r="QTC75" s="180"/>
      <c r="QTD75" s="180"/>
      <c r="QTE75" s="180"/>
      <c r="QTF75" s="180"/>
      <c r="QTG75" s="180"/>
      <c r="QTH75" s="180"/>
      <c r="QTI75" s="180"/>
      <c r="QTJ75" s="180"/>
      <c r="QTK75" s="180"/>
      <c r="QTL75" s="180"/>
      <c r="QTM75" s="180"/>
      <c r="QTN75" s="180"/>
      <c r="QTO75" s="180"/>
      <c r="QTP75" s="180"/>
      <c r="QTQ75" s="180"/>
      <c r="QTR75" s="180"/>
      <c r="QTS75" s="180"/>
      <c r="QTT75" s="180"/>
      <c r="QTU75" s="180"/>
      <c r="QTV75" s="180"/>
      <c r="QTW75" s="180"/>
      <c r="QTX75" s="180"/>
      <c r="QTY75" s="180"/>
      <c r="QTZ75" s="180"/>
      <c r="QUA75" s="180"/>
      <c r="QUB75" s="180"/>
      <c r="QUC75" s="180"/>
      <c r="QUD75" s="180"/>
      <c r="QUE75" s="180"/>
      <c r="QUF75" s="180"/>
      <c r="QUG75" s="180"/>
      <c r="QUH75" s="180"/>
      <c r="QUI75" s="180"/>
      <c r="QUJ75" s="180"/>
      <c r="QUK75" s="180"/>
      <c r="QUL75" s="180"/>
      <c r="QUM75" s="180"/>
      <c r="QUN75" s="180"/>
      <c r="QUO75" s="180"/>
      <c r="QUP75" s="180"/>
      <c r="QUQ75" s="180"/>
      <c r="QUR75" s="180"/>
      <c r="QUS75" s="180"/>
      <c r="QUT75" s="180"/>
      <c r="QUU75" s="180"/>
      <c r="QUV75" s="180"/>
      <c r="QUW75" s="180"/>
      <c r="QUX75" s="180"/>
      <c r="QUY75" s="180"/>
      <c r="QUZ75" s="180"/>
      <c r="QVA75" s="180"/>
      <c r="QVB75" s="180"/>
      <c r="QVC75" s="180"/>
      <c r="QVD75" s="180"/>
      <c r="QVE75" s="180"/>
      <c r="QVF75" s="180"/>
      <c r="QVG75" s="180"/>
      <c r="QVH75" s="180"/>
      <c r="QVI75" s="180"/>
      <c r="QVJ75" s="180"/>
      <c r="QVK75" s="180"/>
      <c r="QVL75" s="180"/>
      <c r="QVM75" s="180"/>
      <c r="QVN75" s="180"/>
      <c r="QVO75" s="180"/>
      <c r="QVP75" s="180"/>
      <c r="QVQ75" s="180"/>
      <c r="QVR75" s="180"/>
      <c r="QVS75" s="180"/>
      <c r="QVT75" s="180"/>
      <c r="QVU75" s="180"/>
      <c r="QVV75" s="180"/>
      <c r="QVW75" s="180"/>
      <c r="QVX75" s="180"/>
      <c r="QVY75" s="180"/>
      <c r="QVZ75" s="180"/>
      <c r="QWA75" s="180"/>
      <c r="QWB75" s="180"/>
      <c r="QWC75" s="180"/>
      <c r="QWD75" s="180"/>
      <c r="QWE75" s="180"/>
      <c r="QWF75" s="180"/>
      <c r="QWG75" s="180"/>
      <c r="QWH75" s="180"/>
      <c r="QWI75" s="180"/>
      <c r="QWJ75" s="180"/>
      <c r="QWK75" s="180"/>
      <c r="QWL75" s="180"/>
      <c r="QWM75" s="180"/>
      <c r="QWN75" s="180"/>
      <c r="QWO75" s="180"/>
      <c r="QWP75" s="180"/>
      <c r="QWQ75" s="180"/>
      <c r="QWR75" s="180"/>
      <c r="QWS75" s="180"/>
      <c r="QWT75" s="180"/>
      <c r="QWU75" s="180"/>
      <c r="QWV75" s="180"/>
      <c r="QWW75" s="180"/>
      <c r="QWX75" s="180"/>
      <c r="QWY75" s="180"/>
      <c r="QWZ75" s="180"/>
      <c r="QXA75" s="180"/>
      <c r="QXB75" s="180"/>
      <c r="QXC75" s="180"/>
      <c r="QXD75" s="180"/>
      <c r="QXE75" s="180"/>
      <c r="QXF75" s="180"/>
      <c r="QXG75" s="180"/>
      <c r="QXH75" s="180"/>
      <c r="QXI75" s="180"/>
      <c r="QXJ75" s="180"/>
      <c r="QXK75" s="180"/>
      <c r="QXL75" s="180"/>
      <c r="QXM75" s="180"/>
      <c r="QXN75" s="180"/>
      <c r="QXO75" s="180"/>
      <c r="QXP75" s="180"/>
      <c r="QXQ75" s="180"/>
      <c r="QXR75" s="180"/>
      <c r="QXS75" s="180"/>
      <c r="QXT75" s="180"/>
      <c r="QXU75" s="180"/>
      <c r="QXV75" s="180"/>
      <c r="QXW75" s="180"/>
      <c r="QXX75" s="180"/>
      <c r="QXY75" s="180"/>
      <c r="QXZ75" s="180"/>
      <c r="QYA75" s="180"/>
      <c r="QYB75" s="180"/>
      <c r="QYC75" s="180"/>
      <c r="QYD75" s="180"/>
      <c r="QYE75" s="180"/>
      <c r="QYF75" s="180"/>
      <c r="QYG75" s="180"/>
      <c r="QYH75" s="180"/>
      <c r="QYI75" s="180"/>
      <c r="QYJ75" s="180"/>
      <c r="QYK75" s="180"/>
      <c r="QYL75" s="180"/>
      <c r="QYM75" s="180"/>
      <c r="QYN75" s="180"/>
      <c r="QYO75" s="180"/>
      <c r="QYP75" s="180"/>
      <c r="QYQ75" s="180"/>
      <c r="QYR75" s="180"/>
      <c r="QYS75" s="180"/>
      <c r="QYT75" s="180"/>
      <c r="QYU75" s="180"/>
      <c r="QYV75" s="180"/>
      <c r="QYW75" s="180"/>
      <c r="QYX75" s="180"/>
      <c r="QYY75" s="180"/>
      <c r="QYZ75" s="180"/>
      <c r="QZA75" s="180"/>
      <c r="QZB75" s="180"/>
      <c r="QZC75" s="180"/>
      <c r="QZD75" s="180"/>
      <c r="QZE75" s="180"/>
      <c r="QZF75" s="180"/>
      <c r="QZG75" s="180"/>
      <c r="QZH75" s="180"/>
      <c r="QZI75" s="180"/>
      <c r="QZJ75" s="180"/>
      <c r="QZK75" s="180"/>
      <c r="QZL75" s="180"/>
      <c r="QZM75" s="180"/>
      <c r="QZN75" s="180"/>
      <c r="QZO75" s="180"/>
      <c r="QZP75" s="180"/>
      <c r="QZQ75" s="180"/>
      <c r="QZR75" s="180"/>
      <c r="QZS75" s="180"/>
      <c r="QZT75" s="180"/>
      <c r="QZU75" s="180"/>
      <c r="QZV75" s="180"/>
      <c r="QZW75" s="180"/>
      <c r="QZX75" s="180"/>
      <c r="QZY75" s="180"/>
      <c r="QZZ75" s="180"/>
      <c r="RAA75" s="180"/>
      <c r="RAB75" s="180"/>
      <c r="RAC75" s="180"/>
      <c r="RAD75" s="180"/>
      <c r="RAE75" s="180"/>
      <c r="RAF75" s="180"/>
      <c r="RAG75" s="180"/>
      <c r="RAH75" s="180"/>
      <c r="RAI75" s="180"/>
      <c r="RAJ75" s="180"/>
      <c r="RAK75" s="180"/>
      <c r="RAL75" s="180"/>
      <c r="RAM75" s="180"/>
      <c r="RAN75" s="180"/>
      <c r="RAO75" s="180"/>
      <c r="RAP75" s="180"/>
      <c r="RAQ75" s="180"/>
      <c r="RAR75" s="180"/>
      <c r="RAS75" s="180"/>
      <c r="RAT75" s="180"/>
      <c r="RAU75" s="180"/>
      <c r="RAV75" s="180"/>
      <c r="RAW75" s="180"/>
      <c r="RAX75" s="180"/>
      <c r="RAY75" s="180"/>
      <c r="RAZ75" s="180"/>
      <c r="RBA75" s="180"/>
      <c r="RBB75" s="180"/>
      <c r="RBC75" s="180"/>
      <c r="RBD75" s="180"/>
      <c r="RBE75" s="180"/>
      <c r="RBF75" s="180"/>
      <c r="RBG75" s="180"/>
      <c r="RBH75" s="180"/>
      <c r="RBI75" s="180"/>
      <c r="RBJ75" s="180"/>
      <c r="RBK75" s="180"/>
      <c r="RBL75" s="180"/>
      <c r="RBM75" s="180"/>
      <c r="RBN75" s="180"/>
      <c r="RBO75" s="180"/>
      <c r="RBP75" s="180"/>
      <c r="RBQ75" s="180"/>
      <c r="RBR75" s="180"/>
      <c r="RBS75" s="180"/>
      <c r="RBT75" s="180"/>
      <c r="RBU75" s="180"/>
      <c r="RBV75" s="180"/>
      <c r="RBW75" s="180"/>
      <c r="RBX75" s="180"/>
      <c r="RBY75" s="180"/>
      <c r="RBZ75" s="180"/>
      <c r="RCA75" s="180"/>
      <c r="RCB75" s="180"/>
      <c r="RCC75" s="180"/>
      <c r="RCD75" s="180"/>
      <c r="RCE75" s="180"/>
      <c r="RCF75" s="180"/>
      <c r="RCG75" s="180"/>
      <c r="RCH75" s="180"/>
      <c r="RCI75" s="180"/>
      <c r="RCJ75" s="180"/>
      <c r="RCK75" s="180"/>
      <c r="RCL75" s="180"/>
      <c r="RCM75" s="180"/>
      <c r="RCN75" s="180"/>
      <c r="RCO75" s="180"/>
      <c r="RCP75" s="180"/>
      <c r="RCQ75" s="180"/>
      <c r="RCR75" s="180"/>
      <c r="RCS75" s="180"/>
      <c r="RCT75" s="180"/>
      <c r="RCU75" s="180"/>
      <c r="RCV75" s="180"/>
      <c r="RCW75" s="180"/>
      <c r="RCX75" s="180"/>
      <c r="RCY75" s="180"/>
      <c r="RCZ75" s="180"/>
      <c r="RDA75" s="180"/>
      <c r="RDB75" s="180"/>
      <c r="RDC75" s="180"/>
      <c r="RDD75" s="180"/>
      <c r="RDE75" s="180"/>
      <c r="RDF75" s="180"/>
      <c r="RDG75" s="180"/>
      <c r="RDH75" s="180"/>
      <c r="RDI75" s="180"/>
      <c r="RDJ75" s="180"/>
      <c r="RDK75" s="180"/>
      <c r="RDL75" s="180"/>
      <c r="RDM75" s="180"/>
      <c r="RDN75" s="180"/>
      <c r="RDO75" s="180"/>
      <c r="RDP75" s="180"/>
      <c r="RDQ75" s="180"/>
      <c r="RDR75" s="180"/>
      <c r="RDS75" s="180"/>
      <c r="RDT75" s="180"/>
      <c r="RDU75" s="180"/>
      <c r="RDV75" s="180"/>
      <c r="RDW75" s="180"/>
      <c r="RDX75" s="180"/>
      <c r="RDY75" s="180"/>
      <c r="RDZ75" s="180"/>
      <c r="REA75" s="180"/>
      <c r="REB75" s="180"/>
      <c r="REC75" s="180"/>
      <c r="RED75" s="180"/>
      <c r="REE75" s="180"/>
      <c r="REF75" s="180"/>
      <c r="REG75" s="180"/>
      <c r="REH75" s="180"/>
      <c r="REI75" s="180"/>
      <c r="REJ75" s="180"/>
      <c r="REK75" s="180"/>
      <c r="REL75" s="180"/>
      <c r="REM75" s="180"/>
      <c r="REN75" s="180"/>
      <c r="REO75" s="180"/>
      <c r="REP75" s="180"/>
      <c r="REQ75" s="180"/>
      <c r="RER75" s="180"/>
      <c r="RES75" s="180"/>
      <c r="RET75" s="180"/>
      <c r="REU75" s="180"/>
      <c r="REV75" s="180"/>
      <c r="REW75" s="180"/>
      <c r="REX75" s="180"/>
      <c r="REY75" s="180"/>
      <c r="REZ75" s="180"/>
      <c r="RFA75" s="180"/>
      <c r="RFB75" s="180"/>
      <c r="RFC75" s="180"/>
      <c r="RFD75" s="180"/>
      <c r="RFE75" s="180"/>
      <c r="RFF75" s="180"/>
      <c r="RFG75" s="180"/>
      <c r="RFH75" s="180"/>
      <c r="RFI75" s="180"/>
      <c r="RFJ75" s="180"/>
      <c r="RFK75" s="180"/>
      <c r="RFL75" s="180"/>
      <c r="RFM75" s="180"/>
      <c r="RFN75" s="180"/>
      <c r="RFO75" s="180"/>
      <c r="RFP75" s="180"/>
      <c r="RFQ75" s="180"/>
      <c r="RFR75" s="180"/>
      <c r="RFS75" s="180"/>
      <c r="RFT75" s="180"/>
      <c r="RFU75" s="180"/>
      <c r="RFV75" s="180"/>
      <c r="RFW75" s="180"/>
      <c r="RFX75" s="180"/>
      <c r="RFY75" s="180"/>
      <c r="RFZ75" s="180"/>
      <c r="RGA75" s="180"/>
      <c r="RGB75" s="180"/>
      <c r="RGC75" s="180"/>
      <c r="RGD75" s="180"/>
      <c r="RGE75" s="180"/>
      <c r="RGF75" s="180"/>
      <c r="RGG75" s="180"/>
      <c r="RGH75" s="180"/>
      <c r="RGI75" s="180"/>
      <c r="RGJ75" s="180"/>
      <c r="RGK75" s="180"/>
      <c r="RGL75" s="180"/>
      <c r="RGM75" s="180"/>
      <c r="RGN75" s="180"/>
      <c r="RGO75" s="180"/>
      <c r="RGP75" s="180"/>
      <c r="RGQ75" s="180"/>
      <c r="RGR75" s="180"/>
      <c r="RGS75" s="180"/>
      <c r="RGT75" s="180"/>
      <c r="RGU75" s="180"/>
      <c r="RGV75" s="180"/>
      <c r="RGW75" s="180"/>
      <c r="RGX75" s="180"/>
      <c r="RGY75" s="180"/>
      <c r="RGZ75" s="180"/>
      <c r="RHA75" s="180"/>
      <c r="RHB75" s="180"/>
      <c r="RHC75" s="180"/>
      <c r="RHD75" s="180"/>
      <c r="RHE75" s="180"/>
      <c r="RHF75" s="180"/>
      <c r="RHG75" s="180"/>
      <c r="RHH75" s="180"/>
      <c r="RHI75" s="180"/>
      <c r="RHJ75" s="180"/>
      <c r="RHK75" s="180"/>
      <c r="RHL75" s="180"/>
      <c r="RHM75" s="180"/>
      <c r="RHN75" s="180"/>
      <c r="RHO75" s="180"/>
      <c r="RHP75" s="180"/>
      <c r="RHQ75" s="180"/>
      <c r="RHR75" s="180"/>
      <c r="RHS75" s="180"/>
      <c r="RHT75" s="180"/>
      <c r="RHU75" s="180"/>
      <c r="RHV75" s="180"/>
      <c r="RHW75" s="180"/>
      <c r="RHX75" s="180"/>
      <c r="RHY75" s="180"/>
      <c r="RHZ75" s="180"/>
      <c r="RIA75" s="180"/>
      <c r="RIB75" s="180"/>
      <c r="RIC75" s="180"/>
      <c r="RID75" s="180"/>
      <c r="RIE75" s="180"/>
      <c r="RIF75" s="180"/>
      <c r="RIG75" s="180"/>
      <c r="RIH75" s="180"/>
      <c r="RII75" s="180"/>
      <c r="RIJ75" s="180"/>
      <c r="RIK75" s="180"/>
      <c r="RIL75" s="180"/>
      <c r="RIM75" s="180"/>
      <c r="RIN75" s="180"/>
      <c r="RIO75" s="180"/>
      <c r="RIP75" s="180"/>
      <c r="RIQ75" s="180"/>
      <c r="RIR75" s="180"/>
      <c r="RIS75" s="180"/>
      <c r="RIT75" s="180"/>
      <c r="RIU75" s="180"/>
      <c r="RIV75" s="180"/>
      <c r="RIW75" s="180"/>
      <c r="RIX75" s="180"/>
      <c r="RIY75" s="180"/>
      <c r="RIZ75" s="180"/>
      <c r="RJA75" s="180"/>
      <c r="RJB75" s="180"/>
      <c r="RJC75" s="180"/>
      <c r="RJD75" s="180"/>
      <c r="RJE75" s="180"/>
      <c r="RJF75" s="180"/>
      <c r="RJG75" s="180"/>
      <c r="RJH75" s="180"/>
      <c r="RJI75" s="180"/>
      <c r="RJJ75" s="180"/>
      <c r="RJK75" s="180"/>
      <c r="RJL75" s="180"/>
      <c r="RJM75" s="180"/>
      <c r="RJN75" s="180"/>
      <c r="RJO75" s="180"/>
      <c r="RJP75" s="180"/>
      <c r="RJQ75" s="180"/>
      <c r="RJR75" s="180"/>
      <c r="RJS75" s="180"/>
      <c r="RJT75" s="180"/>
      <c r="RJU75" s="180"/>
      <c r="RJV75" s="180"/>
      <c r="RJW75" s="180"/>
      <c r="RJX75" s="180"/>
      <c r="RJY75" s="180"/>
      <c r="RJZ75" s="180"/>
      <c r="RKA75" s="180"/>
      <c r="RKB75" s="180"/>
      <c r="RKC75" s="180"/>
      <c r="RKD75" s="180"/>
      <c r="RKE75" s="180"/>
      <c r="RKF75" s="180"/>
      <c r="RKG75" s="180"/>
      <c r="RKH75" s="180"/>
      <c r="RKI75" s="180"/>
      <c r="RKJ75" s="180"/>
      <c r="RKK75" s="180"/>
      <c r="RKL75" s="180"/>
      <c r="RKM75" s="180"/>
      <c r="RKN75" s="180"/>
      <c r="RKO75" s="180"/>
      <c r="RKP75" s="180"/>
      <c r="RKQ75" s="180"/>
      <c r="RKR75" s="180"/>
      <c r="RKS75" s="180"/>
      <c r="RKT75" s="180"/>
      <c r="RKU75" s="180"/>
      <c r="RKV75" s="180"/>
      <c r="RKW75" s="180"/>
      <c r="RKX75" s="180"/>
      <c r="RKY75" s="180"/>
      <c r="RKZ75" s="180"/>
      <c r="RLA75" s="180"/>
      <c r="RLB75" s="180"/>
      <c r="RLC75" s="180"/>
      <c r="RLD75" s="180"/>
      <c r="RLE75" s="180"/>
      <c r="RLF75" s="180"/>
      <c r="RLG75" s="180"/>
      <c r="RLH75" s="180"/>
      <c r="RLI75" s="180"/>
      <c r="RLJ75" s="180"/>
      <c r="RLK75" s="180"/>
      <c r="RLL75" s="180"/>
      <c r="RLM75" s="180"/>
      <c r="RLN75" s="180"/>
      <c r="RLO75" s="180"/>
      <c r="RLP75" s="180"/>
      <c r="RLQ75" s="180"/>
      <c r="RLR75" s="180"/>
      <c r="RLS75" s="180"/>
      <c r="RLT75" s="180"/>
      <c r="RLU75" s="180"/>
      <c r="RLV75" s="180"/>
      <c r="RLW75" s="180"/>
      <c r="RLX75" s="180"/>
      <c r="RLY75" s="180"/>
      <c r="RLZ75" s="180"/>
      <c r="RMA75" s="180"/>
      <c r="RMB75" s="180"/>
      <c r="RMC75" s="180"/>
      <c r="RMD75" s="180"/>
      <c r="RME75" s="180"/>
      <c r="RMF75" s="180"/>
      <c r="RMG75" s="180"/>
      <c r="RMH75" s="180"/>
      <c r="RMI75" s="180"/>
      <c r="RMJ75" s="180"/>
      <c r="RMK75" s="180"/>
      <c r="RML75" s="180"/>
      <c r="RMM75" s="180"/>
      <c r="RMN75" s="180"/>
      <c r="RMO75" s="180"/>
      <c r="RMP75" s="180"/>
      <c r="RMQ75" s="180"/>
      <c r="RMR75" s="180"/>
      <c r="RMS75" s="180"/>
      <c r="RMT75" s="180"/>
      <c r="RMU75" s="180"/>
      <c r="RMV75" s="180"/>
      <c r="RMW75" s="180"/>
      <c r="RMX75" s="180"/>
      <c r="RMY75" s="180"/>
      <c r="RMZ75" s="180"/>
      <c r="RNA75" s="180"/>
      <c r="RNB75" s="180"/>
      <c r="RNC75" s="180"/>
      <c r="RND75" s="180"/>
      <c r="RNE75" s="180"/>
      <c r="RNF75" s="180"/>
      <c r="RNG75" s="180"/>
      <c r="RNH75" s="180"/>
      <c r="RNI75" s="180"/>
      <c r="RNJ75" s="180"/>
      <c r="RNK75" s="180"/>
      <c r="RNL75" s="180"/>
      <c r="RNM75" s="180"/>
      <c r="RNN75" s="180"/>
      <c r="RNO75" s="180"/>
      <c r="RNP75" s="180"/>
      <c r="RNQ75" s="180"/>
      <c r="RNR75" s="180"/>
      <c r="RNS75" s="180"/>
      <c r="RNT75" s="180"/>
      <c r="RNU75" s="180"/>
      <c r="RNV75" s="180"/>
      <c r="RNW75" s="180"/>
      <c r="RNX75" s="180"/>
      <c r="RNY75" s="180"/>
      <c r="RNZ75" s="180"/>
      <c r="ROA75" s="180"/>
      <c r="ROB75" s="180"/>
      <c r="ROC75" s="180"/>
      <c r="ROD75" s="180"/>
      <c r="ROE75" s="180"/>
      <c r="ROF75" s="180"/>
      <c r="ROG75" s="180"/>
      <c r="ROH75" s="180"/>
      <c r="ROI75" s="180"/>
      <c r="ROJ75" s="180"/>
      <c r="ROK75" s="180"/>
      <c r="ROL75" s="180"/>
      <c r="ROM75" s="180"/>
      <c r="RON75" s="180"/>
      <c r="ROO75" s="180"/>
      <c r="ROP75" s="180"/>
      <c r="ROQ75" s="180"/>
      <c r="ROR75" s="180"/>
      <c r="ROS75" s="180"/>
      <c r="ROT75" s="180"/>
      <c r="ROU75" s="180"/>
      <c r="ROV75" s="180"/>
      <c r="ROW75" s="180"/>
      <c r="ROX75" s="180"/>
      <c r="ROY75" s="180"/>
      <c r="ROZ75" s="180"/>
      <c r="RPA75" s="180"/>
      <c r="RPB75" s="180"/>
      <c r="RPC75" s="180"/>
      <c r="RPD75" s="180"/>
      <c r="RPE75" s="180"/>
      <c r="RPF75" s="180"/>
      <c r="RPG75" s="180"/>
      <c r="RPH75" s="180"/>
      <c r="RPI75" s="180"/>
      <c r="RPJ75" s="180"/>
      <c r="RPK75" s="180"/>
      <c r="RPL75" s="180"/>
      <c r="RPM75" s="180"/>
      <c r="RPN75" s="180"/>
      <c r="RPO75" s="180"/>
      <c r="RPP75" s="180"/>
      <c r="RPQ75" s="180"/>
      <c r="RPR75" s="180"/>
      <c r="RPS75" s="180"/>
      <c r="RPT75" s="180"/>
      <c r="RPU75" s="180"/>
      <c r="RPV75" s="180"/>
      <c r="RPW75" s="180"/>
      <c r="RPX75" s="180"/>
      <c r="RPY75" s="180"/>
      <c r="RPZ75" s="180"/>
      <c r="RQA75" s="180"/>
      <c r="RQB75" s="180"/>
      <c r="RQC75" s="180"/>
      <c r="RQD75" s="180"/>
      <c r="RQE75" s="180"/>
      <c r="RQF75" s="180"/>
      <c r="RQG75" s="180"/>
      <c r="RQH75" s="180"/>
      <c r="RQI75" s="180"/>
      <c r="RQJ75" s="180"/>
      <c r="RQK75" s="180"/>
      <c r="RQL75" s="180"/>
      <c r="RQM75" s="180"/>
      <c r="RQN75" s="180"/>
      <c r="RQO75" s="180"/>
      <c r="RQP75" s="180"/>
      <c r="RQQ75" s="180"/>
      <c r="RQR75" s="180"/>
      <c r="RQS75" s="180"/>
      <c r="RQT75" s="180"/>
      <c r="RQU75" s="180"/>
      <c r="RQV75" s="180"/>
      <c r="RQW75" s="180"/>
      <c r="RQX75" s="180"/>
      <c r="RQY75" s="180"/>
      <c r="RQZ75" s="180"/>
      <c r="RRA75" s="180"/>
      <c r="RRB75" s="180"/>
      <c r="RRC75" s="180"/>
      <c r="RRD75" s="180"/>
      <c r="RRE75" s="180"/>
      <c r="RRF75" s="180"/>
      <c r="RRG75" s="180"/>
      <c r="RRH75" s="180"/>
      <c r="RRI75" s="180"/>
      <c r="RRJ75" s="180"/>
      <c r="RRK75" s="180"/>
      <c r="RRL75" s="180"/>
      <c r="RRM75" s="180"/>
      <c r="RRN75" s="180"/>
      <c r="RRO75" s="180"/>
      <c r="RRP75" s="180"/>
      <c r="RRQ75" s="180"/>
      <c r="RRR75" s="180"/>
      <c r="RRS75" s="180"/>
      <c r="RRT75" s="180"/>
      <c r="RRU75" s="180"/>
      <c r="RRV75" s="180"/>
      <c r="RRW75" s="180"/>
      <c r="RRX75" s="180"/>
      <c r="RRY75" s="180"/>
      <c r="RRZ75" s="180"/>
      <c r="RSA75" s="180"/>
      <c r="RSB75" s="180"/>
      <c r="RSC75" s="180"/>
      <c r="RSD75" s="180"/>
      <c r="RSE75" s="180"/>
      <c r="RSF75" s="180"/>
      <c r="RSG75" s="180"/>
      <c r="RSH75" s="180"/>
      <c r="RSI75" s="180"/>
      <c r="RSJ75" s="180"/>
      <c r="RSK75" s="180"/>
      <c r="RSL75" s="180"/>
      <c r="RSM75" s="180"/>
      <c r="RSN75" s="180"/>
      <c r="RSO75" s="180"/>
      <c r="RSP75" s="180"/>
      <c r="RSQ75" s="180"/>
      <c r="RSR75" s="180"/>
      <c r="RSS75" s="180"/>
      <c r="RST75" s="180"/>
      <c r="RSU75" s="180"/>
      <c r="RSV75" s="180"/>
      <c r="RSW75" s="180"/>
      <c r="RSX75" s="180"/>
      <c r="RSY75" s="180"/>
      <c r="RSZ75" s="180"/>
      <c r="RTA75" s="180"/>
      <c r="RTB75" s="180"/>
      <c r="RTC75" s="180"/>
      <c r="RTD75" s="180"/>
      <c r="RTE75" s="180"/>
      <c r="RTF75" s="180"/>
      <c r="RTG75" s="180"/>
      <c r="RTH75" s="180"/>
      <c r="RTI75" s="180"/>
      <c r="RTJ75" s="180"/>
      <c r="RTK75" s="180"/>
      <c r="RTL75" s="180"/>
      <c r="RTM75" s="180"/>
      <c r="RTN75" s="180"/>
      <c r="RTO75" s="180"/>
      <c r="RTP75" s="180"/>
      <c r="RTQ75" s="180"/>
      <c r="RTR75" s="180"/>
      <c r="RTS75" s="180"/>
      <c r="RTT75" s="180"/>
      <c r="RTU75" s="180"/>
      <c r="RTV75" s="180"/>
      <c r="RTW75" s="180"/>
      <c r="RTX75" s="180"/>
      <c r="RTY75" s="180"/>
      <c r="RTZ75" s="180"/>
      <c r="RUA75" s="180"/>
      <c r="RUB75" s="180"/>
      <c r="RUC75" s="180"/>
      <c r="RUD75" s="180"/>
      <c r="RUE75" s="180"/>
      <c r="RUF75" s="180"/>
      <c r="RUG75" s="180"/>
      <c r="RUH75" s="180"/>
      <c r="RUI75" s="180"/>
      <c r="RUJ75" s="180"/>
      <c r="RUK75" s="180"/>
      <c r="RUL75" s="180"/>
      <c r="RUM75" s="180"/>
      <c r="RUN75" s="180"/>
      <c r="RUO75" s="180"/>
      <c r="RUP75" s="180"/>
      <c r="RUQ75" s="180"/>
      <c r="RUR75" s="180"/>
      <c r="RUS75" s="180"/>
      <c r="RUT75" s="180"/>
      <c r="RUU75" s="180"/>
      <c r="RUV75" s="180"/>
      <c r="RUW75" s="180"/>
      <c r="RUX75" s="180"/>
      <c r="RUY75" s="180"/>
      <c r="RUZ75" s="180"/>
      <c r="RVA75" s="180"/>
      <c r="RVB75" s="180"/>
      <c r="RVC75" s="180"/>
      <c r="RVD75" s="180"/>
      <c r="RVE75" s="180"/>
      <c r="RVF75" s="180"/>
      <c r="RVG75" s="180"/>
      <c r="RVH75" s="180"/>
      <c r="RVI75" s="180"/>
      <c r="RVJ75" s="180"/>
      <c r="RVK75" s="180"/>
      <c r="RVL75" s="180"/>
      <c r="RVM75" s="180"/>
      <c r="RVN75" s="180"/>
      <c r="RVO75" s="180"/>
      <c r="RVP75" s="180"/>
      <c r="RVQ75" s="180"/>
      <c r="RVR75" s="180"/>
      <c r="RVS75" s="180"/>
      <c r="RVT75" s="180"/>
      <c r="RVU75" s="180"/>
      <c r="RVV75" s="180"/>
      <c r="RVW75" s="180"/>
      <c r="RVX75" s="180"/>
      <c r="RVY75" s="180"/>
      <c r="RVZ75" s="180"/>
      <c r="RWA75" s="180"/>
      <c r="RWB75" s="180"/>
      <c r="RWC75" s="180"/>
      <c r="RWD75" s="180"/>
      <c r="RWE75" s="180"/>
      <c r="RWF75" s="180"/>
      <c r="RWG75" s="180"/>
      <c r="RWH75" s="180"/>
      <c r="RWI75" s="180"/>
      <c r="RWJ75" s="180"/>
      <c r="RWK75" s="180"/>
      <c r="RWL75" s="180"/>
      <c r="RWM75" s="180"/>
      <c r="RWN75" s="180"/>
      <c r="RWO75" s="180"/>
      <c r="RWP75" s="180"/>
      <c r="RWQ75" s="180"/>
      <c r="RWR75" s="180"/>
      <c r="RWS75" s="180"/>
      <c r="RWT75" s="180"/>
      <c r="RWU75" s="180"/>
      <c r="RWV75" s="180"/>
      <c r="RWW75" s="180"/>
      <c r="RWX75" s="180"/>
      <c r="RWY75" s="180"/>
      <c r="RWZ75" s="180"/>
      <c r="RXA75" s="180"/>
      <c r="RXB75" s="180"/>
      <c r="RXC75" s="180"/>
      <c r="RXD75" s="180"/>
      <c r="RXE75" s="180"/>
      <c r="RXF75" s="180"/>
      <c r="RXG75" s="180"/>
      <c r="RXH75" s="180"/>
      <c r="RXI75" s="180"/>
      <c r="RXJ75" s="180"/>
      <c r="RXK75" s="180"/>
      <c r="RXL75" s="180"/>
      <c r="RXM75" s="180"/>
      <c r="RXN75" s="180"/>
      <c r="RXO75" s="180"/>
      <c r="RXP75" s="180"/>
      <c r="RXQ75" s="180"/>
      <c r="RXR75" s="180"/>
      <c r="RXS75" s="180"/>
      <c r="RXT75" s="180"/>
      <c r="RXU75" s="180"/>
      <c r="RXV75" s="180"/>
      <c r="RXW75" s="180"/>
      <c r="RXX75" s="180"/>
      <c r="RXY75" s="180"/>
      <c r="RXZ75" s="180"/>
      <c r="RYA75" s="180"/>
      <c r="RYB75" s="180"/>
      <c r="RYC75" s="180"/>
      <c r="RYD75" s="180"/>
      <c r="RYE75" s="180"/>
      <c r="RYF75" s="180"/>
      <c r="RYG75" s="180"/>
      <c r="RYH75" s="180"/>
      <c r="RYI75" s="180"/>
      <c r="RYJ75" s="180"/>
      <c r="RYK75" s="180"/>
      <c r="RYL75" s="180"/>
      <c r="RYM75" s="180"/>
      <c r="RYN75" s="180"/>
      <c r="RYO75" s="180"/>
      <c r="RYP75" s="180"/>
      <c r="RYQ75" s="180"/>
      <c r="RYR75" s="180"/>
      <c r="RYS75" s="180"/>
      <c r="RYT75" s="180"/>
      <c r="RYU75" s="180"/>
      <c r="RYV75" s="180"/>
      <c r="RYW75" s="180"/>
      <c r="RYX75" s="180"/>
      <c r="RYY75" s="180"/>
      <c r="RYZ75" s="180"/>
      <c r="RZA75" s="180"/>
      <c r="RZB75" s="180"/>
      <c r="RZC75" s="180"/>
      <c r="RZD75" s="180"/>
      <c r="RZE75" s="180"/>
      <c r="RZF75" s="180"/>
      <c r="RZG75" s="180"/>
      <c r="RZH75" s="180"/>
      <c r="RZI75" s="180"/>
      <c r="RZJ75" s="180"/>
      <c r="RZK75" s="180"/>
      <c r="RZL75" s="180"/>
      <c r="RZM75" s="180"/>
      <c r="RZN75" s="180"/>
      <c r="RZO75" s="180"/>
      <c r="RZP75" s="180"/>
      <c r="RZQ75" s="180"/>
      <c r="RZR75" s="180"/>
      <c r="RZS75" s="180"/>
      <c r="RZT75" s="180"/>
      <c r="RZU75" s="180"/>
      <c r="RZV75" s="180"/>
      <c r="RZW75" s="180"/>
      <c r="RZX75" s="180"/>
      <c r="RZY75" s="180"/>
      <c r="RZZ75" s="180"/>
      <c r="SAA75" s="180"/>
      <c r="SAB75" s="180"/>
      <c r="SAC75" s="180"/>
      <c r="SAD75" s="180"/>
      <c r="SAE75" s="180"/>
      <c r="SAF75" s="180"/>
      <c r="SAG75" s="180"/>
      <c r="SAH75" s="180"/>
      <c r="SAI75" s="180"/>
      <c r="SAJ75" s="180"/>
      <c r="SAK75" s="180"/>
      <c r="SAL75" s="180"/>
      <c r="SAM75" s="180"/>
      <c r="SAN75" s="180"/>
      <c r="SAO75" s="180"/>
      <c r="SAP75" s="180"/>
      <c r="SAQ75" s="180"/>
      <c r="SAR75" s="180"/>
      <c r="SAS75" s="180"/>
      <c r="SAT75" s="180"/>
      <c r="SAU75" s="180"/>
      <c r="SAV75" s="180"/>
      <c r="SAW75" s="180"/>
      <c r="SAX75" s="180"/>
      <c r="SAY75" s="180"/>
      <c r="SAZ75" s="180"/>
      <c r="SBA75" s="180"/>
      <c r="SBB75" s="180"/>
      <c r="SBC75" s="180"/>
      <c r="SBD75" s="180"/>
      <c r="SBE75" s="180"/>
      <c r="SBF75" s="180"/>
      <c r="SBG75" s="180"/>
      <c r="SBH75" s="180"/>
      <c r="SBI75" s="180"/>
      <c r="SBJ75" s="180"/>
      <c r="SBK75" s="180"/>
      <c r="SBL75" s="180"/>
      <c r="SBM75" s="180"/>
      <c r="SBN75" s="180"/>
      <c r="SBO75" s="180"/>
      <c r="SBP75" s="180"/>
      <c r="SBQ75" s="180"/>
      <c r="SBR75" s="180"/>
      <c r="SBS75" s="180"/>
      <c r="SBT75" s="180"/>
      <c r="SBU75" s="180"/>
      <c r="SBV75" s="180"/>
      <c r="SBW75" s="180"/>
      <c r="SBX75" s="180"/>
      <c r="SBY75" s="180"/>
      <c r="SBZ75" s="180"/>
      <c r="SCA75" s="180"/>
      <c r="SCB75" s="180"/>
      <c r="SCC75" s="180"/>
      <c r="SCD75" s="180"/>
      <c r="SCE75" s="180"/>
      <c r="SCF75" s="180"/>
      <c r="SCG75" s="180"/>
      <c r="SCH75" s="180"/>
      <c r="SCI75" s="180"/>
      <c r="SCJ75" s="180"/>
      <c r="SCK75" s="180"/>
      <c r="SCL75" s="180"/>
      <c r="SCM75" s="180"/>
      <c r="SCN75" s="180"/>
      <c r="SCO75" s="180"/>
      <c r="SCP75" s="180"/>
      <c r="SCQ75" s="180"/>
      <c r="SCR75" s="180"/>
      <c r="SCS75" s="180"/>
      <c r="SCT75" s="180"/>
      <c r="SCU75" s="180"/>
      <c r="SCV75" s="180"/>
      <c r="SCW75" s="180"/>
      <c r="SCX75" s="180"/>
      <c r="SCY75" s="180"/>
      <c r="SCZ75" s="180"/>
      <c r="SDA75" s="180"/>
      <c r="SDB75" s="180"/>
      <c r="SDC75" s="180"/>
      <c r="SDD75" s="180"/>
      <c r="SDE75" s="180"/>
      <c r="SDF75" s="180"/>
      <c r="SDG75" s="180"/>
      <c r="SDH75" s="180"/>
      <c r="SDI75" s="180"/>
      <c r="SDJ75" s="180"/>
      <c r="SDK75" s="180"/>
      <c r="SDL75" s="180"/>
      <c r="SDM75" s="180"/>
      <c r="SDN75" s="180"/>
      <c r="SDO75" s="180"/>
      <c r="SDP75" s="180"/>
      <c r="SDQ75" s="180"/>
      <c r="SDR75" s="180"/>
      <c r="SDS75" s="180"/>
      <c r="SDT75" s="180"/>
      <c r="SDU75" s="180"/>
      <c r="SDV75" s="180"/>
      <c r="SDW75" s="180"/>
      <c r="SDX75" s="180"/>
      <c r="SDY75" s="180"/>
      <c r="SDZ75" s="180"/>
      <c r="SEA75" s="180"/>
      <c r="SEB75" s="180"/>
      <c r="SEC75" s="180"/>
      <c r="SED75" s="180"/>
      <c r="SEE75" s="180"/>
      <c r="SEF75" s="180"/>
      <c r="SEG75" s="180"/>
      <c r="SEH75" s="180"/>
      <c r="SEI75" s="180"/>
      <c r="SEJ75" s="180"/>
      <c r="SEK75" s="180"/>
      <c r="SEL75" s="180"/>
      <c r="SEM75" s="180"/>
      <c r="SEN75" s="180"/>
      <c r="SEO75" s="180"/>
      <c r="SEP75" s="180"/>
      <c r="SEQ75" s="180"/>
      <c r="SER75" s="180"/>
      <c r="SES75" s="180"/>
      <c r="SET75" s="180"/>
      <c r="SEU75" s="180"/>
      <c r="SEV75" s="180"/>
      <c r="SEW75" s="180"/>
      <c r="SEX75" s="180"/>
      <c r="SEY75" s="180"/>
      <c r="SEZ75" s="180"/>
      <c r="SFA75" s="180"/>
      <c r="SFB75" s="180"/>
      <c r="SFC75" s="180"/>
      <c r="SFD75" s="180"/>
      <c r="SFE75" s="180"/>
      <c r="SFF75" s="180"/>
      <c r="SFG75" s="180"/>
      <c r="SFH75" s="180"/>
      <c r="SFI75" s="180"/>
      <c r="SFJ75" s="180"/>
      <c r="SFK75" s="180"/>
      <c r="SFL75" s="180"/>
      <c r="SFM75" s="180"/>
      <c r="SFN75" s="180"/>
      <c r="SFO75" s="180"/>
      <c r="SFP75" s="180"/>
      <c r="SFQ75" s="180"/>
      <c r="SFR75" s="180"/>
      <c r="SFS75" s="180"/>
      <c r="SFT75" s="180"/>
      <c r="SFU75" s="180"/>
      <c r="SFV75" s="180"/>
      <c r="SFW75" s="180"/>
      <c r="SFX75" s="180"/>
      <c r="SFY75" s="180"/>
      <c r="SFZ75" s="180"/>
      <c r="SGA75" s="180"/>
      <c r="SGB75" s="180"/>
      <c r="SGC75" s="180"/>
      <c r="SGD75" s="180"/>
      <c r="SGE75" s="180"/>
      <c r="SGF75" s="180"/>
      <c r="SGG75" s="180"/>
      <c r="SGH75" s="180"/>
      <c r="SGI75" s="180"/>
      <c r="SGJ75" s="180"/>
      <c r="SGK75" s="180"/>
      <c r="SGL75" s="180"/>
      <c r="SGM75" s="180"/>
      <c r="SGN75" s="180"/>
      <c r="SGO75" s="180"/>
      <c r="SGP75" s="180"/>
      <c r="SGQ75" s="180"/>
      <c r="SGR75" s="180"/>
      <c r="SGS75" s="180"/>
      <c r="SGT75" s="180"/>
      <c r="SGU75" s="180"/>
      <c r="SGV75" s="180"/>
      <c r="SGW75" s="180"/>
      <c r="SGX75" s="180"/>
      <c r="SGY75" s="180"/>
      <c r="SGZ75" s="180"/>
      <c r="SHA75" s="180"/>
      <c r="SHB75" s="180"/>
      <c r="SHC75" s="180"/>
      <c r="SHD75" s="180"/>
      <c r="SHE75" s="180"/>
      <c r="SHF75" s="180"/>
      <c r="SHG75" s="180"/>
      <c r="SHH75" s="180"/>
      <c r="SHI75" s="180"/>
      <c r="SHJ75" s="180"/>
      <c r="SHK75" s="180"/>
      <c r="SHL75" s="180"/>
      <c r="SHM75" s="180"/>
      <c r="SHN75" s="180"/>
      <c r="SHO75" s="180"/>
      <c r="SHP75" s="180"/>
      <c r="SHQ75" s="180"/>
      <c r="SHR75" s="180"/>
      <c r="SHS75" s="180"/>
      <c r="SHT75" s="180"/>
      <c r="SHU75" s="180"/>
      <c r="SHV75" s="180"/>
      <c r="SHW75" s="180"/>
      <c r="SHX75" s="180"/>
      <c r="SHY75" s="180"/>
      <c r="SHZ75" s="180"/>
      <c r="SIA75" s="180"/>
      <c r="SIB75" s="180"/>
      <c r="SIC75" s="180"/>
      <c r="SID75" s="180"/>
      <c r="SIE75" s="180"/>
      <c r="SIF75" s="180"/>
      <c r="SIG75" s="180"/>
      <c r="SIH75" s="180"/>
      <c r="SII75" s="180"/>
      <c r="SIJ75" s="180"/>
      <c r="SIK75" s="180"/>
      <c r="SIL75" s="180"/>
      <c r="SIM75" s="180"/>
      <c r="SIN75" s="180"/>
      <c r="SIO75" s="180"/>
      <c r="SIP75" s="180"/>
      <c r="SIQ75" s="180"/>
      <c r="SIR75" s="180"/>
      <c r="SIS75" s="180"/>
      <c r="SIT75" s="180"/>
      <c r="SIU75" s="180"/>
      <c r="SIV75" s="180"/>
      <c r="SIW75" s="180"/>
      <c r="SIX75" s="180"/>
      <c r="SIY75" s="180"/>
      <c r="SIZ75" s="180"/>
      <c r="SJA75" s="180"/>
      <c r="SJB75" s="180"/>
      <c r="SJC75" s="180"/>
      <c r="SJD75" s="180"/>
      <c r="SJE75" s="180"/>
      <c r="SJF75" s="180"/>
      <c r="SJG75" s="180"/>
      <c r="SJH75" s="180"/>
      <c r="SJI75" s="180"/>
      <c r="SJJ75" s="180"/>
      <c r="SJK75" s="180"/>
      <c r="SJL75" s="180"/>
      <c r="SJM75" s="180"/>
      <c r="SJN75" s="180"/>
      <c r="SJO75" s="180"/>
      <c r="SJP75" s="180"/>
      <c r="SJQ75" s="180"/>
      <c r="SJR75" s="180"/>
      <c r="SJS75" s="180"/>
      <c r="SJT75" s="180"/>
      <c r="SJU75" s="180"/>
      <c r="SJV75" s="180"/>
      <c r="SJW75" s="180"/>
      <c r="SJX75" s="180"/>
      <c r="SJY75" s="180"/>
      <c r="SJZ75" s="180"/>
      <c r="SKA75" s="180"/>
      <c r="SKB75" s="180"/>
      <c r="SKC75" s="180"/>
      <c r="SKD75" s="180"/>
      <c r="SKE75" s="180"/>
      <c r="SKF75" s="180"/>
      <c r="SKG75" s="180"/>
      <c r="SKH75" s="180"/>
      <c r="SKI75" s="180"/>
      <c r="SKJ75" s="180"/>
      <c r="SKK75" s="180"/>
      <c r="SKL75" s="180"/>
      <c r="SKM75" s="180"/>
      <c r="SKN75" s="180"/>
      <c r="SKO75" s="180"/>
      <c r="SKP75" s="180"/>
      <c r="SKQ75" s="180"/>
      <c r="SKR75" s="180"/>
      <c r="SKS75" s="180"/>
      <c r="SKT75" s="180"/>
      <c r="SKU75" s="180"/>
      <c r="SKV75" s="180"/>
      <c r="SKW75" s="180"/>
      <c r="SKX75" s="180"/>
      <c r="SKY75" s="180"/>
      <c r="SKZ75" s="180"/>
      <c r="SLA75" s="180"/>
      <c r="SLB75" s="180"/>
      <c r="SLC75" s="180"/>
      <c r="SLD75" s="180"/>
      <c r="SLE75" s="180"/>
      <c r="SLF75" s="180"/>
      <c r="SLG75" s="180"/>
      <c r="SLH75" s="180"/>
      <c r="SLI75" s="180"/>
      <c r="SLJ75" s="180"/>
      <c r="SLK75" s="180"/>
      <c r="SLL75" s="180"/>
      <c r="SLM75" s="180"/>
      <c r="SLN75" s="180"/>
      <c r="SLO75" s="180"/>
      <c r="SLP75" s="180"/>
      <c r="SLQ75" s="180"/>
      <c r="SLR75" s="180"/>
      <c r="SLS75" s="180"/>
      <c r="SLT75" s="180"/>
      <c r="SLU75" s="180"/>
      <c r="SLV75" s="180"/>
      <c r="SLW75" s="180"/>
      <c r="SLX75" s="180"/>
      <c r="SLY75" s="180"/>
      <c r="SLZ75" s="180"/>
      <c r="SMA75" s="180"/>
      <c r="SMB75" s="180"/>
      <c r="SMC75" s="180"/>
      <c r="SMD75" s="180"/>
      <c r="SME75" s="180"/>
      <c r="SMF75" s="180"/>
      <c r="SMG75" s="180"/>
      <c r="SMH75" s="180"/>
      <c r="SMI75" s="180"/>
      <c r="SMJ75" s="180"/>
      <c r="SMK75" s="180"/>
      <c r="SML75" s="180"/>
      <c r="SMM75" s="180"/>
      <c r="SMN75" s="180"/>
      <c r="SMO75" s="180"/>
      <c r="SMP75" s="180"/>
      <c r="SMQ75" s="180"/>
      <c r="SMR75" s="180"/>
      <c r="SMS75" s="180"/>
      <c r="SMT75" s="180"/>
      <c r="SMU75" s="180"/>
      <c r="SMV75" s="180"/>
      <c r="SMW75" s="180"/>
      <c r="SMX75" s="180"/>
      <c r="SMY75" s="180"/>
      <c r="SMZ75" s="180"/>
      <c r="SNA75" s="180"/>
      <c r="SNB75" s="180"/>
      <c r="SNC75" s="180"/>
      <c r="SND75" s="180"/>
      <c r="SNE75" s="180"/>
      <c r="SNF75" s="180"/>
      <c r="SNG75" s="180"/>
      <c r="SNH75" s="180"/>
      <c r="SNI75" s="180"/>
      <c r="SNJ75" s="180"/>
      <c r="SNK75" s="180"/>
      <c r="SNL75" s="180"/>
      <c r="SNM75" s="180"/>
      <c r="SNN75" s="180"/>
      <c r="SNO75" s="180"/>
      <c r="SNP75" s="180"/>
      <c r="SNQ75" s="180"/>
      <c r="SNR75" s="180"/>
      <c r="SNS75" s="180"/>
      <c r="SNT75" s="180"/>
      <c r="SNU75" s="180"/>
      <c r="SNV75" s="180"/>
      <c r="SNW75" s="180"/>
      <c r="SNX75" s="180"/>
      <c r="SNY75" s="180"/>
      <c r="SNZ75" s="180"/>
      <c r="SOA75" s="180"/>
      <c r="SOB75" s="180"/>
      <c r="SOC75" s="180"/>
      <c r="SOD75" s="180"/>
      <c r="SOE75" s="180"/>
      <c r="SOF75" s="180"/>
      <c r="SOG75" s="180"/>
      <c r="SOH75" s="180"/>
      <c r="SOI75" s="180"/>
      <c r="SOJ75" s="180"/>
      <c r="SOK75" s="180"/>
      <c r="SOL75" s="180"/>
      <c r="SOM75" s="180"/>
      <c r="SON75" s="180"/>
      <c r="SOO75" s="180"/>
      <c r="SOP75" s="180"/>
      <c r="SOQ75" s="180"/>
      <c r="SOR75" s="180"/>
      <c r="SOS75" s="180"/>
      <c r="SOT75" s="180"/>
      <c r="SOU75" s="180"/>
      <c r="SOV75" s="180"/>
      <c r="SOW75" s="180"/>
      <c r="SOX75" s="180"/>
      <c r="SOY75" s="180"/>
      <c r="SOZ75" s="180"/>
      <c r="SPA75" s="180"/>
      <c r="SPB75" s="180"/>
      <c r="SPC75" s="180"/>
      <c r="SPD75" s="180"/>
      <c r="SPE75" s="180"/>
      <c r="SPF75" s="180"/>
      <c r="SPG75" s="180"/>
      <c r="SPH75" s="180"/>
      <c r="SPI75" s="180"/>
      <c r="SPJ75" s="180"/>
      <c r="SPK75" s="180"/>
      <c r="SPL75" s="180"/>
      <c r="SPM75" s="180"/>
      <c r="SPN75" s="180"/>
      <c r="SPO75" s="180"/>
      <c r="SPP75" s="180"/>
      <c r="SPQ75" s="180"/>
      <c r="SPR75" s="180"/>
      <c r="SPS75" s="180"/>
      <c r="SPT75" s="180"/>
      <c r="SPU75" s="180"/>
      <c r="SPV75" s="180"/>
      <c r="SPW75" s="180"/>
      <c r="SPX75" s="180"/>
      <c r="SPY75" s="180"/>
      <c r="SPZ75" s="180"/>
      <c r="SQA75" s="180"/>
      <c r="SQB75" s="180"/>
      <c r="SQC75" s="180"/>
      <c r="SQD75" s="180"/>
      <c r="SQE75" s="180"/>
      <c r="SQF75" s="180"/>
      <c r="SQG75" s="180"/>
      <c r="SQH75" s="180"/>
      <c r="SQI75" s="180"/>
      <c r="SQJ75" s="180"/>
      <c r="SQK75" s="180"/>
      <c r="SQL75" s="180"/>
      <c r="SQM75" s="180"/>
      <c r="SQN75" s="180"/>
      <c r="SQO75" s="180"/>
      <c r="SQP75" s="180"/>
      <c r="SQQ75" s="180"/>
      <c r="SQR75" s="180"/>
      <c r="SQS75" s="180"/>
      <c r="SQT75" s="180"/>
      <c r="SQU75" s="180"/>
      <c r="SQV75" s="180"/>
      <c r="SQW75" s="180"/>
      <c r="SQX75" s="180"/>
      <c r="SQY75" s="180"/>
      <c r="SQZ75" s="180"/>
      <c r="SRA75" s="180"/>
      <c r="SRB75" s="180"/>
      <c r="SRC75" s="180"/>
      <c r="SRD75" s="180"/>
      <c r="SRE75" s="180"/>
      <c r="SRF75" s="180"/>
      <c r="SRG75" s="180"/>
      <c r="SRH75" s="180"/>
      <c r="SRI75" s="180"/>
      <c r="SRJ75" s="180"/>
      <c r="SRK75" s="180"/>
      <c r="SRL75" s="180"/>
      <c r="SRM75" s="180"/>
      <c r="SRN75" s="180"/>
      <c r="SRO75" s="180"/>
      <c r="SRP75" s="180"/>
      <c r="SRQ75" s="180"/>
      <c r="SRR75" s="180"/>
      <c r="SRS75" s="180"/>
      <c r="SRT75" s="180"/>
      <c r="SRU75" s="180"/>
      <c r="SRV75" s="180"/>
      <c r="SRW75" s="180"/>
      <c r="SRX75" s="180"/>
      <c r="SRY75" s="180"/>
      <c r="SRZ75" s="180"/>
      <c r="SSA75" s="180"/>
      <c r="SSB75" s="180"/>
      <c r="SSC75" s="180"/>
      <c r="SSD75" s="180"/>
      <c r="SSE75" s="180"/>
      <c r="SSF75" s="180"/>
      <c r="SSG75" s="180"/>
      <c r="SSH75" s="180"/>
      <c r="SSI75" s="180"/>
      <c r="SSJ75" s="180"/>
      <c r="SSK75" s="180"/>
      <c r="SSL75" s="180"/>
      <c r="SSM75" s="180"/>
      <c r="SSN75" s="180"/>
      <c r="SSO75" s="180"/>
      <c r="SSP75" s="180"/>
      <c r="SSQ75" s="180"/>
      <c r="SSR75" s="180"/>
      <c r="SSS75" s="180"/>
      <c r="SST75" s="180"/>
      <c r="SSU75" s="180"/>
      <c r="SSV75" s="180"/>
      <c r="SSW75" s="180"/>
      <c r="SSX75" s="180"/>
      <c r="SSY75" s="180"/>
      <c r="SSZ75" s="180"/>
      <c r="STA75" s="180"/>
      <c r="STB75" s="180"/>
      <c r="STC75" s="180"/>
      <c r="STD75" s="180"/>
      <c r="STE75" s="180"/>
      <c r="STF75" s="180"/>
      <c r="STG75" s="180"/>
      <c r="STH75" s="180"/>
      <c r="STI75" s="180"/>
      <c r="STJ75" s="180"/>
      <c r="STK75" s="180"/>
      <c r="STL75" s="180"/>
      <c r="STM75" s="180"/>
      <c r="STN75" s="180"/>
      <c r="STO75" s="180"/>
      <c r="STP75" s="180"/>
      <c r="STQ75" s="180"/>
      <c r="STR75" s="180"/>
      <c r="STS75" s="180"/>
      <c r="STT75" s="180"/>
      <c r="STU75" s="180"/>
      <c r="STV75" s="180"/>
      <c r="STW75" s="180"/>
      <c r="STX75" s="180"/>
      <c r="STY75" s="180"/>
      <c r="STZ75" s="180"/>
      <c r="SUA75" s="180"/>
      <c r="SUB75" s="180"/>
      <c r="SUC75" s="180"/>
      <c r="SUD75" s="180"/>
      <c r="SUE75" s="180"/>
      <c r="SUF75" s="180"/>
      <c r="SUG75" s="180"/>
      <c r="SUH75" s="180"/>
      <c r="SUI75" s="180"/>
      <c r="SUJ75" s="180"/>
      <c r="SUK75" s="180"/>
      <c r="SUL75" s="180"/>
      <c r="SUM75" s="180"/>
      <c r="SUN75" s="180"/>
      <c r="SUO75" s="180"/>
      <c r="SUP75" s="180"/>
      <c r="SUQ75" s="180"/>
      <c r="SUR75" s="180"/>
      <c r="SUS75" s="180"/>
      <c r="SUT75" s="180"/>
      <c r="SUU75" s="180"/>
      <c r="SUV75" s="180"/>
      <c r="SUW75" s="180"/>
      <c r="SUX75" s="180"/>
      <c r="SUY75" s="180"/>
      <c r="SUZ75" s="180"/>
      <c r="SVA75" s="180"/>
      <c r="SVB75" s="180"/>
      <c r="SVC75" s="180"/>
      <c r="SVD75" s="180"/>
      <c r="SVE75" s="180"/>
      <c r="SVF75" s="180"/>
      <c r="SVG75" s="180"/>
      <c r="SVH75" s="180"/>
      <c r="SVI75" s="180"/>
      <c r="SVJ75" s="180"/>
      <c r="SVK75" s="180"/>
      <c r="SVL75" s="180"/>
      <c r="SVM75" s="180"/>
      <c r="SVN75" s="180"/>
      <c r="SVO75" s="180"/>
      <c r="SVP75" s="180"/>
      <c r="SVQ75" s="180"/>
      <c r="SVR75" s="180"/>
      <c r="SVS75" s="180"/>
      <c r="SVT75" s="180"/>
      <c r="SVU75" s="180"/>
      <c r="SVV75" s="180"/>
      <c r="SVW75" s="180"/>
      <c r="SVX75" s="180"/>
      <c r="SVY75" s="180"/>
      <c r="SVZ75" s="180"/>
      <c r="SWA75" s="180"/>
      <c r="SWB75" s="180"/>
      <c r="SWC75" s="180"/>
      <c r="SWD75" s="180"/>
      <c r="SWE75" s="180"/>
      <c r="SWF75" s="180"/>
      <c r="SWG75" s="180"/>
      <c r="SWH75" s="180"/>
      <c r="SWI75" s="180"/>
      <c r="SWJ75" s="180"/>
      <c r="SWK75" s="180"/>
      <c r="SWL75" s="180"/>
      <c r="SWM75" s="180"/>
      <c r="SWN75" s="180"/>
      <c r="SWO75" s="180"/>
      <c r="SWP75" s="180"/>
      <c r="SWQ75" s="180"/>
      <c r="SWR75" s="180"/>
      <c r="SWS75" s="180"/>
      <c r="SWT75" s="180"/>
      <c r="SWU75" s="180"/>
      <c r="SWV75" s="180"/>
      <c r="SWW75" s="180"/>
      <c r="SWX75" s="180"/>
      <c r="SWY75" s="180"/>
      <c r="SWZ75" s="180"/>
      <c r="SXA75" s="180"/>
      <c r="SXB75" s="180"/>
      <c r="SXC75" s="180"/>
      <c r="SXD75" s="180"/>
      <c r="SXE75" s="180"/>
      <c r="SXF75" s="180"/>
      <c r="SXG75" s="180"/>
      <c r="SXH75" s="180"/>
      <c r="SXI75" s="180"/>
      <c r="SXJ75" s="180"/>
      <c r="SXK75" s="180"/>
      <c r="SXL75" s="180"/>
      <c r="SXM75" s="180"/>
      <c r="SXN75" s="180"/>
      <c r="SXO75" s="180"/>
      <c r="SXP75" s="180"/>
      <c r="SXQ75" s="180"/>
      <c r="SXR75" s="180"/>
      <c r="SXS75" s="180"/>
      <c r="SXT75" s="180"/>
      <c r="SXU75" s="180"/>
      <c r="SXV75" s="180"/>
      <c r="SXW75" s="180"/>
      <c r="SXX75" s="180"/>
      <c r="SXY75" s="180"/>
      <c r="SXZ75" s="180"/>
      <c r="SYA75" s="180"/>
      <c r="SYB75" s="180"/>
      <c r="SYC75" s="180"/>
      <c r="SYD75" s="180"/>
      <c r="SYE75" s="180"/>
      <c r="SYF75" s="180"/>
      <c r="SYG75" s="180"/>
      <c r="SYH75" s="180"/>
      <c r="SYI75" s="180"/>
      <c r="SYJ75" s="180"/>
      <c r="SYK75" s="180"/>
      <c r="SYL75" s="180"/>
      <c r="SYM75" s="180"/>
      <c r="SYN75" s="180"/>
      <c r="SYO75" s="180"/>
      <c r="SYP75" s="180"/>
      <c r="SYQ75" s="180"/>
      <c r="SYR75" s="180"/>
      <c r="SYS75" s="180"/>
      <c r="SYT75" s="180"/>
      <c r="SYU75" s="180"/>
      <c r="SYV75" s="180"/>
      <c r="SYW75" s="180"/>
      <c r="SYX75" s="180"/>
      <c r="SYY75" s="180"/>
      <c r="SYZ75" s="180"/>
      <c r="SZA75" s="180"/>
      <c r="SZB75" s="180"/>
      <c r="SZC75" s="180"/>
      <c r="SZD75" s="180"/>
      <c r="SZE75" s="180"/>
      <c r="SZF75" s="180"/>
      <c r="SZG75" s="180"/>
      <c r="SZH75" s="180"/>
      <c r="SZI75" s="180"/>
      <c r="SZJ75" s="180"/>
      <c r="SZK75" s="180"/>
      <c r="SZL75" s="180"/>
      <c r="SZM75" s="180"/>
      <c r="SZN75" s="180"/>
      <c r="SZO75" s="180"/>
      <c r="SZP75" s="180"/>
      <c r="SZQ75" s="180"/>
      <c r="SZR75" s="180"/>
      <c r="SZS75" s="180"/>
      <c r="SZT75" s="180"/>
      <c r="SZU75" s="180"/>
      <c r="SZV75" s="180"/>
      <c r="SZW75" s="180"/>
      <c r="SZX75" s="180"/>
      <c r="SZY75" s="180"/>
      <c r="SZZ75" s="180"/>
      <c r="TAA75" s="180"/>
      <c r="TAB75" s="180"/>
      <c r="TAC75" s="180"/>
      <c r="TAD75" s="180"/>
      <c r="TAE75" s="180"/>
      <c r="TAF75" s="180"/>
      <c r="TAG75" s="180"/>
      <c r="TAH75" s="180"/>
      <c r="TAI75" s="180"/>
      <c r="TAJ75" s="180"/>
      <c r="TAK75" s="180"/>
      <c r="TAL75" s="180"/>
      <c r="TAM75" s="180"/>
      <c r="TAN75" s="180"/>
      <c r="TAO75" s="180"/>
      <c r="TAP75" s="180"/>
      <c r="TAQ75" s="180"/>
      <c r="TAR75" s="180"/>
      <c r="TAS75" s="180"/>
      <c r="TAT75" s="180"/>
      <c r="TAU75" s="180"/>
      <c r="TAV75" s="180"/>
      <c r="TAW75" s="180"/>
      <c r="TAX75" s="180"/>
      <c r="TAY75" s="180"/>
      <c r="TAZ75" s="180"/>
      <c r="TBA75" s="180"/>
      <c r="TBB75" s="180"/>
      <c r="TBC75" s="180"/>
      <c r="TBD75" s="180"/>
      <c r="TBE75" s="180"/>
      <c r="TBF75" s="180"/>
      <c r="TBG75" s="180"/>
      <c r="TBH75" s="180"/>
      <c r="TBI75" s="180"/>
      <c r="TBJ75" s="180"/>
      <c r="TBK75" s="180"/>
      <c r="TBL75" s="180"/>
      <c r="TBM75" s="180"/>
      <c r="TBN75" s="180"/>
      <c r="TBO75" s="180"/>
      <c r="TBP75" s="180"/>
      <c r="TBQ75" s="180"/>
      <c r="TBR75" s="180"/>
      <c r="TBS75" s="180"/>
      <c r="TBT75" s="180"/>
      <c r="TBU75" s="180"/>
      <c r="TBV75" s="180"/>
      <c r="TBW75" s="180"/>
      <c r="TBX75" s="180"/>
      <c r="TBY75" s="180"/>
      <c r="TBZ75" s="180"/>
      <c r="TCA75" s="180"/>
      <c r="TCB75" s="180"/>
      <c r="TCC75" s="180"/>
      <c r="TCD75" s="180"/>
      <c r="TCE75" s="180"/>
      <c r="TCF75" s="180"/>
      <c r="TCG75" s="180"/>
      <c r="TCH75" s="180"/>
      <c r="TCI75" s="180"/>
      <c r="TCJ75" s="180"/>
      <c r="TCK75" s="180"/>
      <c r="TCL75" s="180"/>
      <c r="TCM75" s="180"/>
      <c r="TCN75" s="180"/>
      <c r="TCO75" s="180"/>
      <c r="TCP75" s="180"/>
      <c r="TCQ75" s="180"/>
      <c r="TCR75" s="180"/>
      <c r="TCS75" s="180"/>
      <c r="TCT75" s="180"/>
      <c r="TCU75" s="180"/>
      <c r="TCV75" s="180"/>
      <c r="TCW75" s="180"/>
      <c r="TCX75" s="180"/>
      <c r="TCY75" s="180"/>
      <c r="TCZ75" s="180"/>
      <c r="TDA75" s="180"/>
      <c r="TDB75" s="180"/>
      <c r="TDC75" s="180"/>
      <c r="TDD75" s="180"/>
      <c r="TDE75" s="180"/>
      <c r="TDF75" s="180"/>
      <c r="TDG75" s="180"/>
      <c r="TDH75" s="180"/>
      <c r="TDI75" s="180"/>
      <c r="TDJ75" s="180"/>
      <c r="TDK75" s="180"/>
      <c r="TDL75" s="180"/>
      <c r="TDM75" s="180"/>
      <c r="TDN75" s="180"/>
      <c r="TDO75" s="180"/>
      <c r="TDP75" s="180"/>
      <c r="TDQ75" s="180"/>
      <c r="TDR75" s="180"/>
      <c r="TDS75" s="180"/>
      <c r="TDT75" s="180"/>
      <c r="TDU75" s="180"/>
      <c r="TDV75" s="180"/>
      <c r="TDW75" s="180"/>
      <c r="TDX75" s="180"/>
      <c r="TDY75" s="180"/>
      <c r="TDZ75" s="180"/>
      <c r="TEA75" s="180"/>
      <c r="TEB75" s="180"/>
      <c r="TEC75" s="180"/>
      <c r="TED75" s="180"/>
      <c r="TEE75" s="180"/>
      <c r="TEF75" s="180"/>
      <c r="TEG75" s="180"/>
      <c r="TEH75" s="180"/>
      <c r="TEI75" s="180"/>
      <c r="TEJ75" s="180"/>
      <c r="TEK75" s="180"/>
      <c r="TEL75" s="180"/>
      <c r="TEM75" s="180"/>
      <c r="TEN75" s="180"/>
      <c r="TEO75" s="180"/>
      <c r="TEP75" s="180"/>
      <c r="TEQ75" s="180"/>
      <c r="TER75" s="180"/>
      <c r="TES75" s="180"/>
      <c r="TET75" s="180"/>
      <c r="TEU75" s="180"/>
      <c r="TEV75" s="180"/>
      <c r="TEW75" s="180"/>
      <c r="TEX75" s="180"/>
      <c r="TEY75" s="180"/>
      <c r="TEZ75" s="180"/>
      <c r="TFA75" s="180"/>
      <c r="TFB75" s="180"/>
      <c r="TFC75" s="180"/>
      <c r="TFD75" s="180"/>
      <c r="TFE75" s="180"/>
      <c r="TFF75" s="180"/>
      <c r="TFG75" s="180"/>
      <c r="TFH75" s="180"/>
      <c r="TFI75" s="180"/>
      <c r="TFJ75" s="180"/>
      <c r="TFK75" s="180"/>
      <c r="TFL75" s="180"/>
      <c r="TFM75" s="180"/>
      <c r="TFN75" s="180"/>
      <c r="TFO75" s="180"/>
      <c r="TFP75" s="180"/>
      <c r="TFQ75" s="180"/>
      <c r="TFR75" s="180"/>
      <c r="TFS75" s="180"/>
      <c r="TFT75" s="180"/>
      <c r="TFU75" s="180"/>
      <c r="TFV75" s="180"/>
      <c r="TFW75" s="180"/>
      <c r="TFX75" s="180"/>
      <c r="TFY75" s="180"/>
      <c r="TFZ75" s="180"/>
      <c r="TGA75" s="180"/>
      <c r="TGB75" s="180"/>
      <c r="TGC75" s="180"/>
      <c r="TGD75" s="180"/>
      <c r="TGE75" s="180"/>
      <c r="TGF75" s="180"/>
      <c r="TGG75" s="180"/>
      <c r="TGH75" s="180"/>
      <c r="TGI75" s="180"/>
      <c r="TGJ75" s="180"/>
      <c r="TGK75" s="180"/>
      <c r="TGL75" s="180"/>
      <c r="TGM75" s="180"/>
      <c r="TGN75" s="180"/>
      <c r="TGO75" s="180"/>
      <c r="TGP75" s="180"/>
      <c r="TGQ75" s="180"/>
      <c r="TGR75" s="180"/>
      <c r="TGS75" s="180"/>
      <c r="TGT75" s="180"/>
      <c r="TGU75" s="180"/>
      <c r="TGV75" s="180"/>
      <c r="TGW75" s="180"/>
      <c r="TGX75" s="180"/>
      <c r="TGY75" s="180"/>
      <c r="TGZ75" s="180"/>
      <c r="THA75" s="180"/>
      <c r="THB75" s="180"/>
      <c r="THC75" s="180"/>
      <c r="THD75" s="180"/>
      <c r="THE75" s="180"/>
      <c r="THF75" s="180"/>
      <c r="THG75" s="180"/>
      <c r="THH75" s="180"/>
      <c r="THI75" s="180"/>
      <c r="THJ75" s="180"/>
      <c r="THK75" s="180"/>
      <c r="THL75" s="180"/>
      <c r="THM75" s="180"/>
      <c r="THN75" s="180"/>
      <c r="THO75" s="180"/>
      <c r="THP75" s="180"/>
      <c r="THQ75" s="180"/>
      <c r="THR75" s="180"/>
      <c r="THS75" s="180"/>
      <c r="THT75" s="180"/>
      <c r="THU75" s="180"/>
      <c r="THV75" s="180"/>
      <c r="THW75" s="180"/>
      <c r="THX75" s="180"/>
      <c r="THY75" s="180"/>
      <c r="THZ75" s="180"/>
      <c r="TIA75" s="180"/>
      <c r="TIB75" s="180"/>
      <c r="TIC75" s="180"/>
      <c r="TID75" s="180"/>
      <c r="TIE75" s="180"/>
      <c r="TIF75" s="180"/>
      <c r="TIG75" s="180"/>
      <c r="TIH75" s="180"/>
      <c r="TII75" s="180"/>
      <c r="TIJ75" s="180"/>
      <c r="TIK75" s="180"/>
      <c r="TIL75" s="180"/>
      <c r="TIM75" s="180"/>
      <c r="TIN75" s="180"/>
      <c r="TIO75" s="180"/>
      <c r="TIP75" s="180"/>
      <c r="TIQ75" s="180"/>
      <c r="TIR75" s="180"/>
      <c r="TIS75" s="180"/>
      <c r="TIT75" s="180"/>
      <c r="TIU75" s="180"/>
      <c r="TIV75" s="180"/>
      <c r="TIW75" s="180"/>
      <c r="TIX75" s="180"/>
      <c r="TIY75" s="180"/>
      <c r="TIZ75" s="180"/>
      <c r="TJA75" s="180"/>
      <c r="TJB75" s="180"/>
      <c r="TJC75" s="180"/>
      <c r="TJD75" s="180"/>
      <c r="TJE75" s="180"/>
      <c r="TJF75" s="180"/>
      <c r="TJG75" s="180"/>
      <c r="TJH75" s="180"/>
      <c r="TJI75" s="180"/>
      <c r="TJJ75" s="180"/>
      <c r="TJK75" s="180"/>
      <c r="TJL75" s="180"/>
      <c r="TJM75" s="180"/>
      <c r="TJN75" s="180"/>
      <c r="TJO75" s="180"/>
      <c r="TJP75" s="180"/>
      <c r="TJQ75" s="180"/>
      <c r="TJR75" s="180"/>
      <c r="TJS75" s="180"/>
      <c r="TJT75" s="180"/>
      <c r="TJU75" s="180"/>
      <c r="TJV75" s="180"/>
      <c r="TJW75" s="180"/>
      <c r="TJX75" s="180"/>
      <c r="TJY75" s="180"/>
      <c r="TJZ75" s="180"/>
      <c r="TKA75" s="180"/>
      <c r="TKB75" s="180"/>
      <c r="TKC75" s="180"/>
      <c r="TKD75" s="180"/>
      <c r="TKE75" s="180"/>
      <c r="TKF75" s="180"/>
      <c r="TKG75" s="180"/>
      <c r="TKH75" s="180"/>
      <c r="TKI75" s="180"/>
      <c r="TKJ75" s="180"/>
      <c r="TKK75" s="180"/>
      <c r="TKL75" s="180"/>
      <c r="TKM75" s="180"/>
      <c r="TKN75" s="180"/>
      <c r="TKO75" s="180"/>
      <c r="TKP75" s="180"/>
      <c r="TKQ75" s="180"/>
      <c r="TKR75" s="180"/>
      <c r="TKS75" s="180"/>
      <c r="TKT75" s="180"/>
      <c r="TKU75" s="180"/>
      <c r="TKV75" s="180"/>
      <c r="TKW75" s="180"/>
      <c r="TKX75" s="180"/>
      <c r="TKY75" s="180"/>
      <c r="TKZ75" s="180"/>
      <c r="TLA75" s="180"/>
      <c r="TLB75" s="180"/>
      <c r="TLC75" s="180"/>
      <c r="TLD75" s="180"/>
      <c r="TLE75" s="180"/>
      <c r="TLF75" s="180"/>
      <c r="TLG75" s="180"/>
      <c r="TLH75" s="180"/>
      <c r="TLI75" s="180"/>
      <c r="TLJ75" s="180"/>
      <c r="TLK75" s="180"/>
      <c r="TLL75" s="180"/>
      <c r="TLM75" s="180"/>
      <c r="TLN75" s="180"/>
      <c r="TLO75" s="180"/>
      <c r="TLP75" s="180"/>
      <c r="TLQ75" s="180"/>
      <c r="TLR75" s="180"/>
      <c r="TLS75" s="180"/>
      <c r="TLT75" s="180"/>
      <c r="TLU75" s="180"/>
      <c r="TLV75" s="180"/>
      <c r="TLW75" s="180"/>
      <c r="TLX75" s="180"/>
      <c r="TLY75" s="180"/>
      <c r="TLZ75" s="180"/>
      <c r="TMA75" s="180"/>
      <c r="TMB75" s="180"/>
      <c r="TMC75" s="180"/>
      <c r="TMD75" s="180"/>
      <c r="TME75" s="180"/>
      <c r="TMF75" s="180"/>
      <c r="TMG75" s="180"/>
      <c r="TMH75" s="180"/>
      <c r="TMI75" s="180"/>
      <c r="TMJ75" s="180"/>
      <c r="TMK75" s="180"/>
      <c r="TML75" s="180"/>
      <c r="TMM75" s="180"/>
      <c r="TMN75" s="180"/>
      <c r="TMO75" s="180"/>
      <c r="TMP75" s="180"/>
      <c r="TMQ75" s="180"/>
      <c r="TMR75" s="180"/>
      <c r="TMS75" s="180"/>
      <c r="TMT75" s="180"/>
      <c r="TMU75" s="180"/>
      <c r="TMV75" s="180"/>
      <c r="TMW75" s="180"/>
      <c r="TMX75" s="180"/>
      <c r="TMY75" s="180"/>
      <c r="TMZ75" s="180"/>
      <c r="TNA75" s="180"/>
      <c r="TNB75" s="180"/>
      <c r="TNC75" s="180"/>
      <c r="TND75" s="180"/>
      <c r="TNE75" s="180"/>
      <c r="TNF75" s="180"/>
      <c r="TNG75" s="180"/>
      <c r="TNH75" s="180"/>
      <c r="TNI75" s="180"/>
      <c r="TNJ75" s="180"/>
      <c r="TNK75" s="180"/>
      <c r="TNL75" s="180"/>
      <c r="TNM75" s="180"/>
      <c r="TNN75" s="180"/>
      <c r="TNO75" s="180"/>
      <c r="TNP75" s="180"/>
      <c r="TNQ75" s="180"/>
      <c r="TNR75" s="180"/>
      <c r="TNS75" s="180"/>
      <c r="TNT75" s="180"/>
      <c r="TNU75" s="180"/>
      <c r="TNV75" s="180"/>
      <c r="TNW75" s="180"/>
      <c r="TNX75" s="180"/>
      <c r="TNY75" s="180"/>
      <c r="TNZ75" s="180"/>
      <c r="TOA75" s="180"/>
      <c r="TOB75" s="180"/>
      <c r="TOC75" s="180"/>
      <c r="TOD75" s="180"/>
      <c r="TOE75" s="180"/>
      <c r="TOF75" s="180"/>
      <c r="TOG75" s="180"/>
      <c r="TOH75" s="180"/>
      <c r="TOI75" s="180"/>
      <c r="TOJ75" s="180"/>
      <c r="TOK75" s="180"/>
      <c r="TOL75" s="180"/>
      <c r="TOM75" s="180"/>
      <c r="TON75" s="180"/>
      <c r="TOO75" s="180"/>
      <c r="TOP75" s="180"/>
      <c r="TOQ75" s="180"/>
      <c r="TOR75" s="180"/>
      <c r="TOS75" s="180"/>
      <c r="TOT75" s="180"/>
      <c r="TOU75" s="180"/>
      <c r="TOV75" s="180"/>
      <c r="TOW75" s="180"/>
      <c r="TOX75" s="180"/>
      <c r="TOY75" s="180"/>
      <c r="TOZ75" s="180"/>
      <c r="TPA75" s="180"/>
      <c r="TPB75" s="180"/>
      <c r="TPC75" s="180"/>
      <c r="TPD75" s="180"/>
      <c r="TPE75" s="180"/>
      <c r="TPF75" s="180"/>
      <c r="TPG75" s="180"/>
      <c r="TPH75" s="180"/>
      <c r="TPI75" s="180"/>
      <c r="TPJ75" s="180"/>
      <c r="TPK75" s="180"/>
      <c r="TPL75" s="180"/>
      <c r="TPM75" s="180"/>
      <c r="TPN75" s="180"/>
      <c r="TPO75" s="180"/>
      <c r="TPP75" s="180"/>
      <c r="TPQ75" s="180"/>
      <c r="TPR75" s="180"/>
      <c r="TPS75" s="180"/>
      <c r="TPT75" s="180"/>
      <c r="TPU75" s="180"/>
      <c r="TPV75" s="180"/>
      <c r="TPW75" s="180"/>
      <c r="TPX75" s="180"/>
      <c r="TPY75" s="180"/>
      <c r="TPZ75" s="180"/>
      <c r="TQA75" s="180"/>
      <c r="TQB75" s="180"/>
      <c r="TQC75" s="180"/>
      <c r="TQD75" s="180"/>
      <c r="TQE75" s="180"/>
      <c r="TQF75" s="180"/>
      <c r="TQG75" s="180"/>
      <c r="TQH75" s="180"/>
      <c r="TQI75" s="180"/>
      <c r="TQJ75" s="180"/>
      <c r="TQK75" s="180"/>
      <c r="TQL75" s="180"/>
      <c r="TQM75" s="180"/>
      <c r="TQN75" s="180"/>
      <c r="TQO75" s="180"/>
      <c r="TQP75" s="180"/>
      <c r="TQQ75" s="180"/>
      <c r="TQR75" s="180"/>
      <c r="TQS75" s="180"/>
      <c r="TQT75" s="180"/>
      <c r="TQU75" s="180"/>
      <c r="TQV75" s="180"/>
      <c r="TQW75" s="180"/>
      <c r="TQX75" s="180"/>
      <c r="TQY75" s="180"/>
      <c r="TQZ75" s="180"/>
      <c r="TRA75" s="180"/>
      <c r="TRB75" s="180"/>
      <c r="TRC75" s="180"/>
      <c r="TRD75" s="180"/>
      <c r="TRE75" s="180"/>
      <c r="TRF75" s="180"/>
      <c r="TRG75" s="180"/>
      <c r="TRH75" s="180"/>
      <c r="TRI75" s="180"/>
      <c r="TRJ75" s="180"/>
      <c r="TRK75" s="180"/>
      <c r="TRL75" s="180"/>
      <c r="TRM75" s="180"/>
      <c r="TRN75" s="180"/>
      <c r="TRO75" s="180"/>
      <c r="TRP75" s="180"/>
      <c r="TRQ75" s="180"/>
      <c r="TRR75" s="180"/>
      <c r="TRS75" s="180"/>
      <c r="TRT75" s="180"/>
      <c r="TRU75" s="180"/>
      <c r="TRV75" s="180"/>
      <c r="TRW75" s="180"/>
      <c r="TRX75" s="180"/>
      <c r="TRY75" s="180"/>
      <c r="TRZ75" s="180"/>
      <c r="TSA75" s="180"/>
      <c r="TSB75" s="180"/>
      <c r="TSC75" s="180"/>
      <c r="TSD75" s="180"/>
      <c r="TSE75" s="180"/>
      <c r="TSF75" s="180"/>
      <c r="TSG75" s="180"/>
      <c r="TSH75" s="180"/>
      <c r="TSI75" s="180"/>
      <c r="TSJ75" s="180"/>
      <c r="TSK75" s="180"/>
      <c r="TSL75" s="180"/>
      <c r="TSM75" s="180"/>
      <c r="TSN75" s="180"/>
      <c r="TSO75" s="180"/>
      <c r="TSP75" s="180"/>
      <c r="TSQ75" s="180"/>
      <c r="TSR75" s="180"/>
      <c r="TSS75" s="180"/>
      <c r="TST75" s="180"/>
      <c r="TSU75" s="180"/>
      <c r="TSV75" s="180"/>
      <c r="TSW75" s="180"/>
      <c r="TSX75" s="180"/>
      <c r="TSY75" s="180"/>
      <c r="TSZ75" s="180"/>
      <c r="TTA75" s="180"/>
      <c r="TTB75" s="180"/>
      <c r="TTC75" s="180"/>
      <c r="TTD75" s="180"/>
      <c r="TTE75" s="180"/>
      <c r="TTF75" s="180"/>
      <c r="TTG75" s="180"/>
      <c r="TTH75" s="180"/>
      <c r="TTI75" s="180"/>
      <c r="TTJ75" s="180"/>
      <c r="TTK75" s="180"/>
      <c r="TTL75" s="180"/>
      <c r="TTM75" s="180"/>
      <c r="TTN75" s="180"/>
      <c r="TTO75" s="180"/>
      <c r="TTP75" s="180"/>
      <c r="TTQ75" s="180"/>
      <c r="TTR75" s="180"/>
      <c r="TTS75" s="180"/>
      <c r="TTT75" s="180"/>
      <c r="TTU75" s="180"/>
      <c r="TTV75" s="180"/>
      <c r="TTW75" s="180"/>
      <c r="TTX75" s="180"/>
      <c r="TTY75" s="180"/>
      <c r="TTZ75" s="180"/>
      <c r="TUA75" s="180"/>
      <c r="TUB75" s="180"/>
      <c r="TUC75" s="180"/>
      <c r="TUD75" s="180"/>
      <c r="TUE75" s="180"/>
      <c r="TUF75" s="180"/>
      <c r="TUG75" s="180"/>
      <c r="TUH75" s="180"/>
      <c r="TUI75" s="180"/>
      <c r="TUJ75" s="180"/>
      <c r="TUK75" s="180"/>
      <c r="TUL75" s="180"/>
      <c r="TUM75" s="180"/>
      <c r="TUN75" s="180"/>
      <c r="TUO75" s="180"/>
      <c r="TUP75" s="180"/>
      <c r="TUQ75" s="180"/>
      <c r="TUR75" s="180"/>
      <c r="TUS75" s="180"/>
      <c r="TUT75" s="180"/>
      <c r="TUU75" s="180"/>
      <c r="TUV75" s="180"/>
      <c r="TUW75" s="180"/>
      <c r="TUX75" s="180"/>
      <c r="TUY75" s="180"/>
      <c r="TUZ75" s="180"/>
      <c r="TVA75" s="180"/>
      <c r="TVB75" s="180"/>
      <c r="TVC75" s="180"/>
      <c r="TVD75" s="180"/>
      <c r="TVE75" s="180"/>
      <c r="TVF75" s="180"/>
      <c r="TVG75" s="180"/>
      <c r="TVH75" s="180"/>
      <c r="TVI75" s="180"/>
      <c r="TVJ75" s="180"/>
      <c r="TVK75" s="180"/>
      <c r="TVL75" s="180"/>
      <c r="TVM75" s="180"/>
      <c r="TVN75" s="180"/>
      <c r="TVO75" s="180"/>
      <c r="TVP75" s="180"/>
      <c r="TVQ75" s="180"/>
      <c r="TVR75" s="180"/>
      <c r="TVS75" s="180"/>
      <c r="TVT75" s="180"/>
      <c r="TVU75" s="180"/>
      <c r="TVV75" s="180"/>
      <c r="TVW75" s="180"/>
      <c r="TVX75" s="180"/>
      <c r="TVY75" s="180"/>
      <c r="TVZ75" s="180"/>
      <c r="TWA75" s="180"/>
      <c r="TWB75" s="180"/>
      <c r="TWC75" s="180"/>
      <c r="TWD75" s="180"/>
      <c r="TWE75" s="180"/>
      <c r="TWF75" s="180"/>
      <c r="TWG75" s="180"/>
      <c r="TWH75" s="180"/>
      <c r="TWI75" s="180"/>
      <c r="TWJ75" s="180"/>
      <c r="TWK75" s="180"/>
      <c r="TWL75" s="180"/>
      <c r="TWM75" s="180"/>
      <c r="TWN75" s="180"/>
      <c r="TWO75" s="180"/>
      <c r="TWP75" s="180"/>
      <c r="TWQ75" s="180"/>
      <c r="TWR75" s="180"/>
      <c r="TWS75" s="180"/>
      <c r="TWT75" s="180"/>
      <c r="TWU75" s="180"/>
      <c r="TWV75" s="180"/>
      <c r="TWW75" s="180"/>
      <c r="TWX75" s="180"/>
      <c r="TWY75" s="180"/>
      <c r="TWZ75" s="180"/>
      <c r="TXA75" s="180"/>
      <c r="TXB75" s="180"/>
      <c r="TXC75" s="180"/>
      <c r="TXD75" s="180"/>
      <c r="TXE75" s="180"/>
      <c r="TXF75" s="180"/>
      <c r="TXG75" s="180"/>
      <c r="TXH75" s="180"/>
      <c r="TXI75" s="180"/>
      <c r="TXJ75" s="180"/>
      <c r="TXK75" s="180"/>
      <c r="TXL75" s="180"/>
      <c r="TXM75" s="180"/>
      <c r="TXN75" s="180"/>
      <c r="TXO75" s="180"/>
      <c r="TXP75" s="180"/>
      <c r="TXQ75" s="180"/>
      <c r="TXR75" s="180"/>
      <c r="TXS75" s="180"/>
      <c r="TXT75" s="180"/>
      <c r="TXU75" s="180"/>
      <c r="TXV75" s="180"/>
      <c r="TXW75" s="180"/>
      <c r="TXX75" s="180"/>
      <c r="TXY75" s="180"/>
      <c r="TXZ75" s="180"/>
      <c r="TYA75" s="180"/>
      <c r="TYB75" s="180"/>
      <c r="TYC75" s="180"/>
      <c r="TYD75" s="180"/>
      <c r="TYE75" s="180"/>
      <c r="TYF75" s="180"/>
      <c r="TYG75" s="180"/>
      <c r="TYH75" s="180"/>
      <c r="TYI75" s="180"/>
      <c r="TYJ75" s="180"/>
      <c r="TYK75" s="180"/>
      <c r="TYL75" s="180"/>
      <c r="TYM75" s="180"/>
      <c r="TYN75" s="180"/>
      <c r="TYO75" s="180"/>
      <c r="TYP75" s="180"/>
      <c r="TYQ75" s="180"/>
      <c r="TYR75" s="180"/>
      <c r="TYS75" s="180"/>
      <c r="TYT75" s="180"/>
      <c r="TYU75" s="180"/>
      <c r="TYV75" s="180"/>
      <c r="TYW75" s="180"/>
      <c r="TYX75" s="180"/>
      <c r="TYY75" s="180"/>
      <c r="TYZ75" s="180"/>
      <c r="TZA75" s="180"/>
      <c r="TZB75" s="180"/>
      <c r="TZC75" s="180"/>
      <c r="TZD75" s="180"/>
      <c r="TZE75" s="180"/>
      <c r="TZF75" s="180"/>
      <c r="TZG75" s="180"/>
      <c r="TZH75" s="180"/>
      <c r="TZI75" s="180"/>
      <c r="TZJ75" s="180"/>
      <c r="TZK75" s="180"/>
      <c r="TZL75" s="180"/>
      <c r="TZM75" s="180"/>
      <c r="TZN75" s="180"/>
      <c r="TZO75" s="180"/>
      <c r="TZP75" s="180"/>
      <c r="TZQ75" s="180"/>
      <c r="TZR75" s="180"/>
      <c r="TZS75" s="180"/>
      <c r="TZT75" s="180"/>
      <c r="TZU75" s="180"/>
      <c r="TZV75" s="180"/>
      <c r="TZW75" s="180"/>
      <c r="TZX75" s="180"/>
      <c r="TZY75" s="180"/>
      <c r="TZZ75" s="180"/>
      <c r="UAA75" s="180"/>
      <c r="UAB75" s="180"/>
      <c r="UAC75" s="180"/>
      <c r="UAD75" s="180"/>
      <c r="UAE75" s="180"/>
      <c r="UAF75" s="180"/>
      <c r="UAG75" s="180"/>
      <c r="UAH75" s="180"/>
      <c r="UAI75" s="180"/>
      <c r="UAJ75" s="180"/>
      <c r="UAK75" s="180"/>
      <c r="UAL75" s="180"/>
      <c r="UAM75" s="180"/>
      <c r="UAN75" s="180"/>
      <c r="UAO75" s="180"/>
      <c r="UAP75" s="180"/>
      <c r="UAQ75" s="180"/>
      <c r="UAR75" s="180"/>
      <c r="UAS75" s="180"/>
      <c r="UAT75" s="180"/>
      <c r="UAU75" s="180"/>
      <c r="UAV75" s="180"/>
      <c r="UAW75" s="180"/>
      <c r="UAX75" s="180"/>
      <c r="UAY75" s="180"/>
      <c r="UAZ75" s="180"/>
      <c r="UBA75" s="180"/>
      <c r="UBB75" s="180"/>
      <c r="UBC75" s="180"/>
      <c r="UBD75" s="180"/>
      <c r="UBE75" s="180"/>
      <c r="UBF75" s="180"/>
      <c r="UBG75" s="180"/>
      <c r="UBH75" s="180"/>
      <c r="UBI75" s="180"/>
      <c r="UBJ75" s="180"/>
      <c r="UBK75" s="180"/>
      <c r="UBL75" s="180"/>
      <c r="UBM75" s="180"/>
      <c r="UBN75" s="180"/>
      <c r="UBO75" s="180"/>
      <c r="UBP75" s="180"/>
      <c r="UBQ75" s="180"/>
      <c r="UBR75" s="180"/>
      <c r="UBS75" s="180"/>
      <c r="UBT75" s="180"/>
      <c r="UBU75" s="180"/>
      <c r="UBV75" s="180"/>
      <c r="UBW75" s="180"/>
      <c r="UBX75" s="180"/>
      <c r="UBY75" s="180"/>
      <c r="UBZ75" s="180"/>
      <c r="UCA75" s="180"/>
      <c r="UCB75" s="180"/>
      <c r="UCC75" s="180"/>
      <c r="UCD75" s="180"/>
      <c r="UCE75" s="180"/>
      <c r="UCF75" s="180"/>
      <c r="UCG75" s="180"/>
      <c r="UCH75" s="180"/>
      <c r="UCI75" s="180"/>
      <c r="UCJ75" s="180"/>
      <c r="UCK75" s="180"/>
      <c r="UCL75" s="180"/>
      <c r="UCM75" s="180"/>
      <c r="UCN75" s="180"/>
      <c r="UCO75" s="180"/>
      <c r="UCP75" s="180"/>
      <c r="UCQ75" s="180"/>
      <c r="UCR75" s="180"/>
      <c r="UCS75" s="180"/>
      <c r="UCT75" s="180"/>
      <c r="UCU75" s="180"/>
      <c r="UCV75" s="180"/>
      <c r="UCW75" s="180"/>
      <c r="UCX75" s="180"/>
      <c r="UCY75" s="180"/>
      <c r="UCZ75" s="180"/>
      <c r="UDA75" s="180"/>
      <c r="UDB75" s="180"/>
      <c r="UDC75" s="180"/>
      <c r="UDD75" s="180"/>
      <c r="UDE75" s="180"/>
      <c r="UDF75" s="180"/>
      <c r="UDG75" s="180"/>
      <c r="UDH75" s="180"/>
      <c r="UDI75" s="180"/>
      <c r="UDJ75" s="180"/>
      <c r="UDK75" s="180"/>
      <c r="UDL75" s="180"/>
      <c r="UDM75" s="180"/>
      <c r="UDN75" s="180"/>
      <c r="UDO75" s="180"/>
      <c r="UDP75" s="180"/>
      <c r="UDQ75" s="180"/>
      <c r="UDR75" s="180"/>
      <c r="UDS75" s="180"/>
      <c r="UDT75" s="180"/>
      <c r="UDU75" s="180"/>
      <c r="UDV75" s="180"/>
      <c r="UDW75" s="180"/>
      <c r="UDX75" s="180"/>
      <c r="UDY75" s="180"/>
      <c r="UDZ75" s="180"/>
      <c r="UEA75" s="180"/>
      <c r="UEB75" s="180"/>
      <c r="UEC75" s="180"/>
      <c r="UED75" s="180"/>
      <c r="UEE75" s="180"/>
      <c r="UEF75" s="180"/>
      <c r="UEG75" s="180"/>
      <c r="UEH75" s="180"/>
      <c r="UEI75" s="180"/>
      <c r="UEJ75" s="180"/>
      <c r="UEK75" s="180"/>
      <c r="UEL75" s="180"/>
      <c r="UEM75" s="180"/>
      <c r="UEN75" s="180"/>
      <c r="UEO75" s="180"/>
      <c r="UEP75" s="180"/>
      <c r="UEQ75" s="180"/>
      <c r="UER75" s="180"/>
      <c r="UES75" s="180"/>
      <c r="UET75" s="180"/>
      <c r="UEU75" s="180"/>
      <c r="UEV75" s="180"/>
      <c r="UEW75" s="180"/>
      <c r="UEX75" s="180"/>
      <c r="UEY75" s="180"/>
      <c r="UEZ75" s="180"/>
      <c r="UFA75" s="180"/>
      <c r="UFB75" s="180"/>
      <c r="UFC75" s="180"/>
      <c r="UFD75" s="180"/>
      <c r="UFE75" s="180"/>
      <c r="UFF75" s="180"/>
      <c r="UFG75" s="180"/>
      <c r="UFH75" s="180"/>
      <c r="UFI75" s="180"/>
      <c r="UFJ75" s="180"/>
      <c r="UFK75" s="180"/>
      <c r="UFL75" s="180"/>
      <c r="UFM75" s="180"/>
      <c r="UFN75" s="180"/>
      <c r="UFO75" s="180"/>
      <c r="UFP75" s="180"/>
      <c r="UFQ75" s="180"/>
      <c r="UFR75" s="180"/>
      <c r="UFS75" s="180"/>
      <c r="UFT75" s="180"/>
      <c r="UFU75" s="180"/>
      <c r="UFV75" s="180"/>
      <c r="UFW75" s="180"/>
      <c r="UFX75" s="180"/>
      <c r="UFY75" s="180"/>
      <c r="UFZ75" s="180"/>
      <c r="UGA75" s="180"/>
      <c r="UGB75" s="180"/>
      <c r="UGC75" s="180"/>
      <c r="UGD75" s="180"/>
      <c r="UGE75" s="180"/>
      <c r="UGF75" s="180"/>
      <c r="UGG75" s="180"/>
      <c r="UGH75" s="180"/>
      <c r="UGI75" s="180"/>
      <c r="UGJ75" s="180"/>
      <c r="UGK75" s="180"/>
      <c r="UGL75" s="180"/>
      <c r="UGM75" s="180"/>
      <c r="UGN75" s="180"/>
      <c r="UGO75" s="180"/>
      <c r="UGP75" s="180"/>
      <c r="UGQ75" s="180"/>
      <c r="UGR75" s="180"/>
      <c r="UGS75" s="180"/>
      <c r="UGT75" s="180"/>
      <c r="UGU75" s="180"/>
      <c r="UGV75" s="180"/>
      <c r="UGW75" s="180"/>
      <c r="UGX75" s="180"/>
      <c r="UGY75" s="180"/>
      <c r="UGZ75" s="180"/>
      <c r="UHA75" s="180"/>
      <c r="UHB75" s="180"/>
      <c r="UHC75" s="180"/>
      <c r="UHD75" s="180"/>
      <c r="UHE75" s="180"/>
      <c r="UHF75" s="180"/>
      <c r="UHG75" s="180"/>
      <c r="UHH75" s="180"/>
      <c r="UHI75" s="180"/>
      <c r="UHJ75" s="180"/>
      <c r="UHK75" s="180"/>
      <c r="UHL75" s="180"/>
      <c r="UHM75" s="180"/>
      <c r="UHN75" s="180"/>
      <c r="UHO75" s="180"/>
      <c r="UHP75" s="180"/>
      <c r="UHQ75" s="180"/>
      <c r="UHR75" s="180"/>
      <c r="UHS75" s="180"/>
      <c r="UHT75" s="180"/>
      <c r="UHU75" s="180"/>
      <c r="UHV75" s="180"/>
      <c r="UHW75" s="180"/>
      <c r="UHX75" s="180"/>
      <c r="UHY75" s="180"/>
      <c r="UHZ75" s="180"/>
      <c r="UIA75" s="180"/>
      <c r="UIB75" s="180"/>
      <c r="UIC75" s="180"/>
      <c r="UID75" s="180"/>
      <c r="UIE75" s="180"/>
      <c r="UIF75" s="180"/>
      <c r="UIG75" s="180"/>
      <c r="UIH75" s="180"/>
      <c r="UII75" s="180"/>
      <c r="UIJ75" s="180"/>
      <c r="UIK75" s="180"/>
      <c r="UIL75" s="180"/>
      <c r="UIM75" s="180"/>
      <c r="UIN75" s="180"/>
      <c r="UIO75" s="180"/>
      <c r="UIP75" s="180"/>
      <c r="UIQ75" s="180"/>
      <c r="UIR75" s="180"/>
      <c r="UIS75" s="180"/>
      <c r="UIT75" s="180"/>
      <c r="UIU75" s="180"/>
      <c r="UIV75" s="180"/>
      <c r="UIW75" s="180"/>
      <c r="UIX75" s="180"/>
      <c r="UIY75" s="180"/>
      <c r="UIZ75" s="180"/>
      <c r="UJA75" s="180"/>
      <c r="UJB75" s="180"/>
      <c r="UJC75" s="180"/>
      <c r="UJD75" s="180"/>
      <c r="UJE75" s="180"/>
      <c r="UJF75" s="180"/>
      <c r="UJG75" s="180"/>
      <c r="UJH75" s="180"/>
      <c r="UJI75" s="180"/>
      <c r="UJJ75" s="180"/>
      <c r="UJK75" s="180"/>
      <c r="UJL75" s="180"/>
      <c r="UJM75" s="180"/>
      <c r="UJN75" s="180"/>
      <c r="UJO75" s="180"/>
      <c r="UJP75" s="180"/>
      <c r="UJQ75" s="180"/>
      <c r="UJR75" s="180"/>
      <c r="UJS75" s="180"/>
      <c r="UJT75" s="180"/>
      <c r="UJU75" s="180"/>
      <c r="UJV75" s="180"/>
      <c r="UJW75" s="180"/>
      <c r="UJX75" s="180"/>
      <c r="UJY75" s="180"/>
      <c r="UJZ75" s="180"/>
      <c r="UKA75" s="180"/>
      <c r="UKB75" s="180"/>
      <c r="UKC75" s="180"/>
      <c r="UKD75" s="180"/>
      <c r="UKE75" s="180"/>
      <c r="UKF75" s="180"/>
      <c r="UKG75" s="180"/>
      <c r="UKH75" s="180"/>
      <c r="UKI75" s="180"/>
      <c r="UKJ75" s="180"/>
      <c r="UKK75" s="180"/>
      <c r="UKL75" s="180"/>
      <c r="UKM75" s="180"/>
      <c r="UKN75" s="180"/>
      <c r="UKO75" s="180"/>
      <c r="UKP75" s="180"/>
      <c r="UKQ75" s="180"/>
      <c r="UKR75" s="180"/>
      <c r="UKS75" s="180"/>
      <c r="UKT75" s="180"/>
      <c r="UKU75" s="180"/>
      <c r="UKV75" s="180"/>
      <c r="UKW75" s="180"/>
      <c r="UKX75" s="180"/>
      <c r="UKY75" s="180"/>
      <c r="UKZ75" s="180"/>
      <c r="ULA75" s="180"/>
      <c r="ULB75" s="180"/>
      <c r="ULC75" s="180"/>
      <c r="ULD75" s="180"/>
      <c r="ULE75" s="180"/>
      <c r="ULF75" s="180"/>
      <c r="ULG75" s="180"/>
      <c r="ULH75" s="180"/>
      <c r="ULI75" s="180"/>
      <c r="ULJ75" s="180"/>
      <c r="ULK75" s="180"/>
      <c r="ULL75" s="180"/>
      <c r="ULM75" s="180"/>
      <c r="ULN75" s="180"/>
      <c r="ULO75" s="180"/>
      <c r="ULP75" s="180"/>
      <c r="ULQ75" s="180"/>
      <c r="ULR75" s="180"/>
      <c r="ULS75" s="180"/>
      <c r="ULT75" s="180"/>
      <c r="ULU75" s="180"/>
      <c r="ULV75" s="180"/>
      <c r="ULW75" s="180"/>
      <c r="ULX75" s="180"/>
      <c r="ULY75" s="180"/>
      <c r="ULZ75" s="180"/>
      <c r="UMA75" s="180"/>
      <c r="UMB75" s="180"/>
      <c r="UMC75" s="180"/>
      <c r="UMD75" s="180"/>
      <c r="UME75" s="180"/>
      <c r="UMF75" s="180"/>
      <c r="UMG75" s="180"/>
      <c r="UMH75" s="180"/>
      <c r="UMI75" s="180"/>
      <c r="UMJ75" s="180"/>
      <c r="UMK75" s="180"/>
      <c r="UML75" s="180"/>
      <c r="UMM75" s="180"/>
      <c r="UMN75" s="180"/>
      <c r="UMO75" s="180"/>
      <c r="UMP75" s="180"/>
      <c r="UMQ75" s="180"/>
      <c r="UMR75" s="180"/>
      <c r="UMS75" s="180"/>
      <c r="UMT75" s="180"/>
      <c r="UMU75" s="180"/>
      <c r="UMV75" s="180"/>
      <c r="UMW75" s="180"/>
      <c r="UMX75" s="180"/>
      <c r="UMY75" s="180"/>
      <c r="UMZ75" s="180"/>
      <c r="UNA75" s="180"/>
      <c r="UNB75" s="180"/>
      <c r="UNC75" s="180"/>
      <c r="UND75" s="180"/>
      <c r="UNE75" s="180"/>
      <c r="UNF75" s="180"/>
      <c r="UNG75" s="180"/>
      <c r="UNH75" s="180"/>
      <c r="UNI75" s="180"/>
      <c r="UNJ75" s="180"/>
      <c r="UNK75" s="180"/>
      <c r="UNL75" s="180"/>
      <c r="UNM75" s="180"/>
      <c r="UNN75" s="180"/>
      <c r="UNO75" s="180"/>
      <c r="UNP75" s="180"/>
      <c r="UNQ75" s="180"/>
      <c r="UNR75" s="180"/>
      <c r="UNS75" s="180"/>
      <c r="UNT75" s="180"/>
      <c r="UNU75" s="180"/>
      <c r="UNV75" s="180"/>
      <c r="UNW75" s="180"/>
      <c r="UNX75" s="180"/>
      <c r="UNY75" s="180"/>
      <c r="UNZ75" s="180"/>
      <c r="UOA75" s="180"/>
      <c r="UOB75" s="180"/>
      <c r="UOC75" s="180"/>
      <c r="UOD75" s="180"/>
      <c r="UOE75" s="180"/>
      <c r="UOF75" s="180"/>
      <c r="UOG75" s="180"/>
      <c r="UOH75" s="180"/>
      <c r="UOI75" s="180"/>
      <c r="UOJ75" s="180"/>
      <c r="UOK75" s="180"/>
      <c r="UOL75" s="180"/>
      <c r="UOM75" s="180"/>
      <c r="UON75" s="180"/>
      <c r="UOO75" s="180"/>
      <c r="UOP75" s="180"/>
      <c r="UOQ75" s="180"/>
      <c r="UOR75" s="180"/>
      <c r="UOS75" s="180"/>
      <c r="UOT75" s="180"/>
      <c r="UOU75" s="180"/>
      <c r="UOV75" s="180"/>
      <c r="UOW75" s="180"/>
      <c r="UOX75" s="180"/>
      <c r="UOY75" s="180"/>
      <c r="UOZ75" s="180"/>
      <c r="UPA75" s="180"/>
      <c r="UPB75" s="180"/>
      <c r="UPC75" s="180"/>
      <c r="UPD75" s="180"/>
      <c r="UPE75" s="180"/>
      <c r="UPF75" s="180"/>
      <c r="UPG75" s="180"/>
      <c r="UPH75" s="180"/>
      <c r="UPI75" s="180"/>
      <c r="UPJ75" s="180"/>
      <c r="UPK75" s="180"/>
      <c r="UPL75" s="180"/>
      <c r="UPM75" s="180"/>
      <c r="UPN75" s="180"/>
      <c r="UPO75" s="180"/>
      <c r="UPP75" s="180"/>
      <c r="UPQ75" s="180"/>
      <c r="UPR75" s="180"/>
      <c r="UPS75" s="180"/>
      <c r="UPT75" s="180"/>
      <c r="UPU75" s="180"/>
      <c r="UPV75" s="180"/>
      <c r="UPW75" s="180"/>
      <c r="UPX75" s="180"/>
      <c r="UPY75" s="180"/>
      <c r="UPZ75" s="180"/>
      <c r="UQA75" s="180"/>
      <c r="UQB75" s="180"/>
      <c r="UQC75" s="180"/>
      <c r="UQD75" s="180"/>
      <c r="UQE75" s="180"/>
      <c r="UQF75" s="180"/>
      <c r="UQG75" s="180"/>
      <c r="UQH75" s="180"/>
      <c r="UQI75" s="180"/>
      <c r="UQJ75" s="180"/>
      <c r="UQK75" s="180"/>
      <c r="UQL75" s="180"/>
      <c r="UQM75" s="180"/>
      <c r="UQN75" s="180"/>
      <c r="UQO75" s="180"/>
      <c r="UQP75" s="180"/>
      <c r="UQQ75" s="180"/>
      <c r="UQR75" s="180"/>
      <c r="UQS75" s="180"/>
      <c r="UQT75" s="180"/>
      <c r="UQU75" s="180"/>
      <c r="UQV75" s="180"/>
      <c r="UQW75" s="180"/>
      <c r="UQX75" s="180"/>
      <c r="UQY75" s="180"/>
      <c r="UQZ75" s="180"/>
      <c r="URA75" s="180"/>
      <c r="URB75" s="180"/>
      <c r="URC75" s="180"/>
      <c r="URD75" s="180"/>
      <c r="URE75" s="180"/>
      <c r="URF75" s="180"/>
      <c r="URG75" s="180"/>
      <c r="URH75" s="180"/>
      <c r="URI75" s="180"/>
      <c r="URJ75" s="180"/>
      <c r="URK75" s="180"/>
      <c r="URL75" s="180"/>
      <c r="URM75" s="180"/>
      <c r="URN75" s="180"/>
      <c r="URO75" s="180"/>
      <c r="URP75" s="180"/>
      <c r="URQ75" s="180"/>
      <c r="URR75" s="180"/>
      <c r="URS75" s="180"/>
      <c r="URT75" s="180"/>
      <c r="URU75" s="180"/>
      <c r="URV75" s="180"/>
      <c r="URW75" s="180"/>
      <c r="URX75" s="180"/>
      <c r="URY75" s="180"/>
      <c r="URZ75" s="180"/>
      <c r="USA75" s="180"/>
      <c r="USB75" s="180"/>
      <c r="USC75" s="180"/>
      <c r="USD75" s="180"/>
      <c r="USE75" s="180"/>
      <c r="USF75" s="180"/>
      <c r="USG75" s="180"/>
      <c r="USH75" s="180"/>
      <c r="USI75" s="180"/>
      <c r="USJ75" s="180"/>
      <c r="USK75" s="180"/>
      <c r="USL75" s="180"/>
      <c r="USM75" s="180"/>
      <c r="USN75" s="180"/>
      <c r="USO75" s="180"/>
      <c r="USP75" s="180"/>
      <c r="USQ75" s="180"/>
      <c r="USR75" s="180"/>
      <c r="USS75" s="180"/>
      <c r="UST75" s="180"/>
      <c r="USU75" s="180"/>
      <c r="USV75" s="180"/>
      <c r="USW75" s="180"/>
      <c r="USX75" s="180"/>
      <c r="USY75" s="180"/>
      <c r="USZ75" s="180"/>
      <c r="UTA75" s="180"/>
      <c r="UTB75" s="180"/>
      <c r="UTC75" s="180"/>
      <c r="UTD75" s="180"/>
      <c r="UTE75" s="180"/>
      <c r="UTF75" s="180"/>
      <c r="UTG75" s="180"/>
      <c r="UTH75" s="180"/>
      <c r="UTI75" s="180"/>
      <c r="UTJ75" s="180"/>
      <c r="UTK75" s="180"/>
      <c r="UTL75" s="180"/>
      <c r="UTM75" s="180"/>
      <c r="UTN75" s="180"/>
      <c r="UTO75" s="180"/>
      <c r="UTP75" s="180"/>
      <c r="UTQ75" s="180"/>
      <c r="UTR75" s="180"/>
      <c r="UTS75" s="180"/>
      <c r="UTT75" s="180"/>
      <c r="UTU75" s="180"/>
      <c r="UTV75" s="180"/>
      <c r="UTW75" s="180"/>
      <c r="UTX75" s="180"/>
      <c r="UTY75" s="180"/>
      <c r="UTZ75" s="180"/>
      <c r="UUA75" s="180"/>
      <c r="UUB75" s="180"/>
      <c r="UUC75" s="180"/>
      <c r="UUD75" s="180"/>
      <c r="UUE75" s="180"/>
      <c r="UUF75" s="180"/>
      <c r="UUG75" s="180"/>
      <c r="UUH75" s="180"/>
      <c r="UUI75" s="180"/>
      <c r="UUJ75" s="180"/>
      <c r="UUK75" s="180"/>
      <c r="UUL75" s="180"/>
      <c r="UUM75" s="180"/>
      <c r="UUN75" s="180"/>
      <c r="UUO75" s="180"/>
      <c r="UUP75" s="180"/>
      <c r="UUQ75" s="180"/>
      <c r="UUR75" s="180"/>
      <c r="UUS75" s="180"/>
      <c r="UUT75" s="180"/>
      <c r="UUU75" s="180"/>
      <c r="UUV75" s="180"/>
      <c r="UUW75" s="180"/>
      <c r="UUX75" s="180"/>
      <c r="UUY75" s="180"/>
      <c r="UUZ75" s="180"/>
      <c r="UVA75" s="180"/>
      <c r="UVB75" s="180"/>
      <c r="UVC75" s="180"/>
      <c r="UVD75" s="180"/>
      <c r="UVE75" s="180"/>
      <c r="UVF75" s="180"/>
      <c r="UVG75" s="180"/>
      <c r="UVH75" s="180"/>
      <c r="UVI75" s="180"/>
      <c r="UVJ75" s="180"/>
      <c r="UVK75" s="180"/>
      <c r="UVL75" s="180"/>
      <c r="UVM75" s="180"/>
      <c r="UVN75" s="180"/>
      <c r="UVO75" s="180"/>
      <c r="UVP75" s="180"/>
      <c r="UVQ75" s="180"/>
      <c r="UVR75" s="180"/>
      <c r="UVS75" s="180"/>
      <c r="UVT75" s="180"/>
      <c r="UVU75" s="180"/>
      <c r="UVV75" s="180"/>
      <c r="UVW75" s="180"/>
      <c r="UVX75" s="180"/>
      <c r="UVY75" s="180"/>
      <c r="UVZ75" s="180"/>
      <c r="UWA75" s="180"/>
      <c r="UWB75" s="180"/>
      <c r="UWC75" s="180"/>
      <c r="UWD75" s="180"/>
      <c r="UWE75" s="180"/>
      <c r="UWF75" s="180"/>
      <c r="UWG75" s="180"/>
      <c r="UWH75" s="180"/>
      <c r="UWI75" s="180"/>
      <c r="UWJ75" s="180"/>
      <c r="UWK75" s="180"/>
      <c r="UWL75" s="180"/>
      <c r="UWM75" s="180"/>
      <c r="UWN75" s="180"/>
      <c r="UWO75" s="180"/>
      <c r="UWP75" s="180"/>
      <c r="UWQ75" s="180"/>
      <c r="UWR75" s="180"/>
      <c r="UWS75" s="180"/>
      <c r="UWT75" s="180"/>
      <c r="UWU75" s="180"/>
      <c r="UWV75" s="180"/>
      <c r="UWW75" s="180"/>
      <c r="UWX75" s="180"/>
      <c r="UWY75" s="180"/>
      <c r="UWZ75" s="180"/>
      <c r="UXA75" s="180"/>
      <c r="UXB75" s="180"/>
      <c r="UXC75" s="180"/>
      <c r="UXD75" s="180"/>
      <c r="UXE75" s="180"/>
      <c r="UXF75" s="180"/>
      <c r="UXG75" s="180"/>
      <c r="UXH75" s="180"/>
      <c r="UXI75" s="180"/>
      <c r="UXJ75" s="180"/>
      <c r="UXK75" s="180"/>
      <c r="UXL75" s="180"/>
      <c r="UXM75" s="180"/>
      <c r="UXN75" s="180"/>
      <c r="UXO75" s="180"/>
      <c r="UXP75" s="180"/>
      <c r="UXQ75" s="180"/>
      <c r="UXR75" s="180"/>
      <c r="UXS75" s="180"/>
      <c r="UXT75" s="180"/>
      <c r="UXU75" s="180"/>
      <c r="UXV75" s="180"/>
      <c r="UXW75" s="180"/>
      <c r="UXX75" s="180"/>
      <c r="UXY75" s="180"/>
      <c r="UXZ75" s="180"/>
      <c r="UYA75" s="180"/>
      <c r="UYB75" s="180"/>
      <c r="UYC75" s="180"/>
      <c r="UYD75" s="180"/>
      <c r="UYE75" s="180"/>
      <c r="UYF75" s="180"/>
      <c r="UYG75" s="180"/>
      <c r="UYH75" s="180"/>
      <c r="UYI75" s="180"/>
      <c r="UYJ75" s="180"/>
      <c r="UYK75" s="180"/>
      <c r="UYL75" s="180"/>
      <c r="UYM75" s="180"/>
      <c r="UYN75" s="180"/>
      <c r="UYO75" s="180"/>
      <c r="UYP75" s="180"/>
      <c r="UYQ75" s="180"/>
      <c r="UYR75" s="180"/>
      <c r="UYS75" s="180"/>
      <c r="UYT75" s="180"/>
      <c r="UYU75" s="180"/>
      <c r="UYV75" s="180"/>
      <c r="UYW75" s="180"/>
      <c r="UYX75" s="180"/>
      <c r="UYY75" s="180"/>
      <c r="UYZ75" s="180"/>
      <c r="UZA75" s="180"/>
      <c r="UZB75" s="180"/>
      <c r="UZC75" s="180"/>
      <c r="UZD75" s="180"/>
      <c r="UZE75" s="180"/>
      <c r="UZF75" s="180"/>
      <c r="UZG75" s="180"/>
      <c r="UZH75" s="180"/>
      <c r="UZI75" s="180"/>
      <c r="UZJ75" s="180"/>
      <c r="UZK75" s="180"/>
      <c r="UZL75" s="180"/>
      <c r="UZM75" s="180"/>
      <c r="UZN75" s="180"/>
      <c r="UZO75" s="180"/>
      <c r="UZP75" s="180"/>
      <c r="UZQ75" s="180"/>
      <c r="UZR75" s="180"/>
      <c r="UZS75" s="180"/>
      <c r="UZT75" s="180"/>
      <c r="UZU75" s="180"/>
      <c r="UZV75" s="180"/>
      <c r="UZW75" s="180"/>
      <c r="UZX75" s="180"/>
      <c r="UZY75" s="180"/>
      <c r="UZZ75" s="180"/>
      <c r="VAA75" s="180"/>
      <c r="VAB75" s="180"/>
      <c r="VAC75" s="180"/>
      <c r="VAD75" s="180"/>
      <c r="VAE75" s="180"/>
      <c r="VAF75" s="180"/>
      <c r="VAG75" s="180"/>
      <c r="VAH75" s="180"/>
      <c r="VAI75" s="180"/>
      <c r="VAJ75" s="180"/>
      <c r="VAK75" s="180"/>
      <c r="VAL75" s="180"/>
      <c r="VAM75" s="180"/>
      <c r="VAN75" s="180"/>
      <c r="VAO75" s="180"/>
      <c r="VAP75" s="180"/>
      <c r="VAQ75" s="180"/>
      <c r="VAR75" s="180"/>
      <c r="VAS75" s="180"/>
      <c r="VAT75" s="180"/>
      <c r="VAU75" s="180"/>
      <c r="VAV75" s="180"/>
      <c r="VAW75" s="180"/>
      <c r="VAX75" s="180"/>
      <c r="VAY75" s="180"/>
      <c r="VAZ75" s="180"/>
      <c r="VBA75" s="180"/>
      <c r="VBB75" s="180"/>
      <c r="VBC75" s="180"/>
      <c r="VBD75" s="180"/>
      <c r="VBE75" s="180"/>
      <c r="VBF75" s="180"/>
      <c r="VBG75" s="180"/>
      <c r="VBH75" s="180"/>
      <c r="VBI75" s="180"/>
      <c r="VBJ75" s="180"/>
      <c r="VBK75" s="180"/>
      <c r="VBL75" s="180"/>
      <c r="VBM75" s="180"/>
      <c r="VBN75" s="180"/>
      <c r="VBO75" s="180"/>
      <c r="VBP75" s="180"/>
      <c r="VBQ75" s="180"/>
      <c r="VBR75" s="180"/>
      <c r="VBS75" s="180"/>
      <c r="VBT75" s="180"/>
      <c r="VBU75" s="180"/>
      <c r="VBV75" s="180"/>
      <c r="VBW75" s="180"/>
      <c r="VBX75" s="180"/>
      <c r="VBY75" s="180"/>
      <c r="VBZ75" s="180"/>
      <c r="VCA75" s="180"/>
      <c r="VCB75" s="180"/>
      <c r="VCC75" s="180"/>
      <c r="VCD75" s="180"/>
      <c r="VCE75" s="180"/>
      <c r="VCF75" s="180"/>
      <c r="VCG75" s="180"/>
      <c r="VCH75" s="180"/>
      <c r="VCI75" s="180"/>
      <c r="VCJ75" s="180"/>
      <c r="VCK75" s="180"/>
      <c r="VCL75" s="180"/>
      <c r="VCM75" s="180"/>
      <c r="VCN75" s="180"/>
      <c r="VCO75" s="180"/>
      <c r="VCP75" s="180"/>
      <c r="VCQ75" s="180"/>
      <c r="VCR75" s="180"/>
      <c r="VCS75" s="180"/>
      <c r="VCT75" s="180"/>
      <c r="VCU75" s="180"/>
      <c r="VCV75" s="180"/>
      <c r="VCW75" s="180"/>
      <c r="VCX75" s="180"/>
      <c r="VCY75" s="180"/>
      <c r="VCZ75" s="180"/>
      <c r="VDA75" s="180"/>
      <c r="VDB75" s="180"/>
      <c r="VDC75" s="180"/>
      <c r="VDD75" s="180"/>
      <c r="VDE75" s="180"/>
      <c r="VDF75" s="180"/>
      <c r="VDG75" s="180"/>
      <c r="VDH75" s="180"/>
      <c r="VDI75" s="180"/>
      <c r="VDJ75" s="180"/>
      <c r="VDK75" s="180"/>
      <c r="VDL75" s="180"/>
      <c r="VDM75" s="180"/>
      <c r="VDN75" s="180"/>
      <c r="VDO75" s="180"/>
      <c r="VDP75" s="180"/>
      <c r="VDQ75" s="180"/>
      <c r="VDR75" s="180"/>
      <c r="VDS75" s="180"/>
      <c r="VDT75" s="180"/>
      <c r="VDU75" s="180"/>
      <c r="VDV75" s="180"/>
      <c r="VDW75" s="180"/>
      <c r="VDX75" s="180"/>
      <c r="VDY75" s="180"/>
      <c r="VDZ75" s="180"/>
      <c r="VEA75" s="180"/>
      <c r="VEB75" s="180"/>
      <c r="VEC75" s="180"/>
      <c r="VED75" s="180"/>
      <c r="VEE75" s="180"/>
      <c r="VEF75" s="180"/>
      <c r="VEG75" s="180"/>
      <c r="VEH75" s="180"/>
      <c r="VEI75" s="180"/>
      <c r="VEJ75" s="180"/>
      <c r="VEK75" s="180"/>
      <c r="VEL75" s="180"/>
      <c r="VEM75" s="180"/>
      <c r="VEN75" s="180"/>
      <c r="VEO75" s="180"/>
      <c r="VEP75" s="180"/>
      <c r="VEQ75" s="180"/>
      <c r="VER75" s="180"/>
      <c r="VES75" s="180"/>
      <c r="VET75" s="180"/>
      <c r="VEU75" s="180"/>
      <c r="VEV75" s="180"/>
      <c r="VEW75" s="180"/>
      <c r="VEX75" s="180"/>
      <c r="VEY75" s="180"/>
      <c r="VEZ75" s="180"/>
      <c r="VFA75" s="180"/>
      <c r="VFB75" s="180"/>
      <c r="VFC75" s="180"/>
      <c r="VFD75" s="180"/>
      <c r="VFE75" s="180"/>
      <c r="VFF75" s="180"/>
      <c r="VFG75" s="180"/>
      <c r="VFH75" s="180"/>
      <c r="VFI75" s="180"/>
      <c r="VFJ75" s="180"/>
      <c r="VFK75" s="180"/>
      <c r="VFL75" s="180"/>
      <c r="VFM75" s="180"/>
      <c r="VFN75" s="180"/>
      <c r="VFO75" s="180"/>
      <c r="VFP75" s="180"/>
      <c r="VFQ75" s="180"/>
      <c r="VFR75" s="180"/>
      <c r="VFS75" s="180"/>
      <c r="VFT75" s="180"/>
      <c r="VFU75" s="180"/>
      <c r="VFV75" s="180"/>
      <c r="VFW75" s="180"/>
      <c r="VFX75" s="180"/>
      <c r="VFY75" s="180"/>
      <c r="VFZ75" s="180"/>
      <c r="VGA75" s="180"/>
      <c r="VGB75" s="180"/>
      <c r="VGC75" s="180"/>
      <c r="VGD75" s="180"/>
      <c r="VGE75" s="180"/>
      <c r="VGF75" s="180"/>
      <c r="VGG75" s="180"/>
      <c r="VGH75" s="180"/>
      <c r="VGI75" s="180"/>
      <c r="VGJ75" s="180"/>
      <c r="VGK75" s="180"/>
      <c r="VGL75" s="180"/>
      <c r="VGM75" s="180"/>
      <c r="VGN75" s="180"/>
      <c r="VGO75" s="180"/>
      <c r="VGP75" s="180"/>
      <c r="VGQ75" s="180"/>
      <c r="VGR75" s="180"/>
      <c r="VGS75" s="180"/>
      <c r="VGT75" s="180"/>
      <c r="VGU75" s="180"/>
      <c r="VGV75" s="180"/>
      <c r="VGW75" s="180"/>
      <c r="VGX75" s="180"/>
      <c r="VGY75" s="180"/>
      <c r="VGZ75" s="180"/>
      <c r="VHA75" s="180"/>
      <c r="VHB75" s="180"/>
      <c r="VHC75" s="180"/>
      <c r="VHD75" s="180"/>
      <c r="VHE75" s="180"/>
      <c r="VHF75" s="180"/>
      <c r="VHG75" s="180"/>
      <c r="VHH75" s="180"/>
      <c r="VHI75" s="180"/>
      <c r="VHJ75" s="180"/>
      <c r="VHK75" s="180"/>
      <c r="VHL75" s="180"/>
      <c r="VHM75" s="180"/>
      <c r="VHN75" s="180"/>
      <c r="VHO75" s="180"/>
      <c r="VHP75" s="180"/>
      <c r="VHQ75" s="180"/>
      <c r="VHR75" s="180"/>
      <c r="VHS75" s="180"/>
      <c r="VHT75" s="180"/>
      <c r="VHU75" s="180"/>
      <c r="VHV75" s="180"/>
      <c r="VHW75" s="180"/>
      <c r="VHX75" s="180"/>
      <c r="VHY75" s="180"/>
      <c r="VHZ75" s="180"/>
      <c r="VIA75" s="180"/>
      <c r="VIB75" s="180"/>
      <c r="VIC75" s="180"/>
      <c r="VID75" s="180"/>
      <c r="VIE75" s="180"/>
      <c r="VIF75" s="180"/>
      <c r="VIG75" s="180"/>
      <c r="VIH75" s="180"/>
      <c r="VII75" s="180"/>
      <c r="VIJ75" s="180"/>
      <c r="VIK75" s="180"/>
      <c r="VIL75" s="180"/>
      <c r="VIM75" s="180"/>
      <c r="VIN75" s="180"/>
      <c r="VIO75" s="180"/>
      <c r="VIP75" s="180"/>
      <c r="VIQ75" s="180"/>
      <c r="VIR75" s="180"/>
      <c r="VIS75" s="180"/>
      <c r="VIT75" s="180"/>
      <c r="VIU75" s="180"/>
      <c r="VIV75" s="180"/>
      <c r="VIW75" s="180"/>
      <c r="VIX75" s="180"/>
      <c r="VIY75" s="180"/>
      <c r="VIZ75" s="180"/>
      <c r="VJA75" s="180"/>
      <c r="VJB75" s="180"/>
      <c r="VJC75" s="180"/>
      <c r="VJD75" s="180"/>
      <c r="VJE75" s="180"/>
      <c r="VJF75" s="180"/>
      <c r="VJG75" s="180"/>
      <c r="VJH75" s="180"/>
      <c r="VJI75" s="180"/>
      <c r="VJJ75" s="180"/>
      <c r="VJK75" s="180"/>
      <c r="VJL75" s="180"/>
      <c r="VJM75" s="180"/>
      <c r="VJN75" s="180"/>
      <c r="VJO75" s="180"/>
      <c r="VJP75" s="180"/>
      <c r="VJQ75" s="180"/>
      <c r="VJR75" s="180"/>
      <c r="VJS75" s="180"/>
      <c r="VJT75" s="180"/>
      <c r="VJU75" s="180"/>
      <c r="VJV75" s="180"/>
      <c r="VJW75" s="180"/>
      <c r="VJX75" s="180"/>
      <c r="VJY75" s="180"/>
      <c r="VJZ75" s="180"/>
      <c r="VKA75" s="180"/>
      <c r="VKB75" s="180"/>
      <c r="VKC75" s="180"/>
      <c r="VKD75" s="180"/>
      <c r="VKE75" s="180"/>
      <c r="VKF75" s="180"/>
      <c r="VKG75" s="180"/>
      <c r="VKH75" s="180"/>
      <c r="VKI75" s="180"/>
      <c r="VKJ75" s="180"/>
      <c r="VKK75" s="180"/>
      <c r="VKL75" s="180"/>
      <c r="VKM75" s="180"/>
      <c r="VKN75" s="180"/>
      <c r="VKO75" s="180"/>
      <c r="VKP75" s="180"/>
      <c r="VKQ75" s="180"/>
      <c r="VKR75" s="180"/>
      <c r="VKS75" s="180"/>
      <c r="VKT75" s="180"/>
      <c r="VKU75" s="180"/>
      <c r="VKV75" s="180"/>
      <c r="VKW75" s="180"/>
      <c r="VKX75" s="180"/>
      <c r="VKY75" s="180"/>
      <c r="VKZ75" s="180"/>
      <c r="VLA75" s="180"/>
      <c r="VLB75" s="180"/>
      <c r="VLC75" s="180"/>
      <c r="VLD75" s="180"/>
      <c r="VLE75" s="180"/>
      <c r="VLF75" s="180"/>
      <c r="VLG75" s="180"/>
      <c r="VLH75" s="180"/>
      <c r="VLI75" s="180"/>
      <c r="VLJ75" s="180"/>
      <c r="VLK75" s="180"/>
      <c r="VLL75" s="180"/>
      <c r="VLM75" s="180"/>
      <c r="VLN75" s="180"/>
      <c r="VLO75" s="180"/>
      <c r="VLP75" s="180"/>
      <c r="VLQ75" s="180"/>
      <c r="VLR75" s="180"/>
      <c r="VLS75" s="180"/>
      <c r="VLT75" s="180"/>
      <c r="VLU75" s="180"/>
      <c r="VLV75" s="180"/>
      <c r="VLW75" s="180"/>
      <c r="VLX75" s="180"/>
      <c r="VLY75" s="180"/>
      <c r="VLZ75" s="180"/>
      <c r="VMA75" s="180"/>
      <c r="VMB75" s="180"/>
      <c r="VMC75" s="180"/>
      <c r="VMD75" s="180"/>
      <c r="VME75" s="180"/>
      <c r="VMF75" s="180"/>
      <c r="VMG75" s="180"/>
      <c r="VMH75" s="180"/>
      <c r="VMI75" s="180"/>
      <c r="VMJ75" s="180"/>
      <c r="VMK75" s="180"/>
      <c r="VML75" s="180"/>
      <c r="VMM75" s="180"/>
      <c r="VMN75" s="180"/>
      <c r="VMO75" s="180"/>
      <c r="VMP75" s="180"/>
      <c r="VMQ75" s="180"/>
      <c r="VMR75" s="180"/>
      <c r="VMS75" s="180"/>
      <c r="VMT75" s="180"/>
      <c r="VMU75" s="180"/>
      <c r="VMV75" s="180"/>
      <c r="VMW75" s="180"/>
      <c r="VMX75" s="180"/>
      <c r="VMY75" s="180"/>
      <c r="VMZ75" s="180"/>
      <c r="VNA75" s="180"/>
      <c r="VNB75" s="180"/>
      <c r="VNC75" s="180"/>
      <c r="VND75" s="180"/>
      <c r="VNE75" s="180"/>
      <c r="VNF75" s="180"/>
      <c r="VNG75" s="180"/>
      <c r="VNH75" s="180"/>
      <c r="VNI75" s="180"/>
      <c r="VNJ75" s="180"/>
      <c r="VNK75" s="180"/>
      <c r="VNL75" s="180"/>
      <c r="VNM75" s="180"/>
      <c r="VNN75" s="180"/>
      <c r="VNO75" s="180"/>
      <c r="VNP75" s="180"/>
      <c r="VNQ75" s="180"/>
      <c r="VNR75" s="180"/>
      <c r="VNS75" s="180"/>
      <c r="VNT75" s="180"/>
      <c r="VNU75" s="180"/>
      <c r="VNV75" s="180"/>
      <c r="VNW75" s="180"/>
      <c r="VNX75" s="180"/>
      <c r="VNY75" s="180"/>
      <c r="VNZ75" s="180"/>
      <c r="VOA75" s="180"/>
      <c r="VOB75" s="180"/>
      <c r="VOC75" s="180"/>
      <c r="VOD75" s="180"/>
      <c r="VOE75" s="180"/>
      <c r="VOF75" s="180"/>
      <c r="VOG75" s="180"/>
      <c r="VOH75" s="180"/>
      <c r="VOI75" s="180"/>
      <c r="VOJ75" s="180"/>
      <c r="VOK75" s="180"/>
      <c r="VOL75" s="180"/>
      <c r="VOM75" s="180"/>
      <c r="VON75" s="180"/>
      <c r="VOO75" s="180"/>
      <c r="VOP75" s="180"/>
      <c r="VOQ75" s="180"/>
      <c r="VOR75" s="180"/>
      <c r="VOS75" s="180"/>
      <c r="VOT75" s="180"/>
      <c r="VOU75" s="180"/>
      <c r="VOV75" s="180"/>
      <c r="VOW75" s="180"/>
      <c r="VOX75" s="180"/>
      <c r="VOY75" s="180"/>
      <c r="VOZ75" s="180"/>
      <c r="VPA75" s="180"/>
      <c r="VPB75" s="180"/>
      <c r="VPC75" s="180"/>
      <c r="VPD75" s="180"/>
      <c r="VPE75" s="180"/>
      <c r="VPF75" s="180"/>
      <c r="VPG75" s="180"/>
      <c r="VPH75" s="180"/>
      <c r="VPI75" s="180"/>
      <c r="VPJ75" s="180"/>
      <c r="VPK75" s="180"/>
      <c r="VPL75" s="180"/>
      <c r="VPM75" s="180"/>
      <c r="VPN75" s="180"/>
      <c r="VPO75" s="180"/>
      <c r="VPP75" s="180"/>
      <c r="VPQ75" s="180"/>
      <c r="VPR75" s="180"/>
      <c r="VPS75" s="180"/>
      <c r="VPT75" s="180"/>
      <c r="VPU75" s="180"/>
      <c r="VPV75" s="180"/>
      <c r="VPW75" s="180"/>
      <c r="VPX75" s="180"/>
      <c r="VPY75" s="180"/>
      <c r="VPZ75" s="180"/>
      <c r="VQA75" s="180"/>
      <c r="VQB75" s="180"/>
      <c r="VQC75" s="180"/>
      <c r="VQD75" s="180"/>
      <c r="VQE75" s="180"/>
      <c r="VQF75" s="180"/>
      <c r="VQG75" s="180"/>
      <c r="VQH75" s="180"/>
      <c r="VQI75" s="180"/>
      <c r="VQJ75" s="180"/>
      <c r="VQK75" s="180"/>
      <c r="VQL75" s="180"/>
      <c r="VQM75" s="180"/>
      <c r="VQN75" s="180"/>
      <c r="VQO75" s="180"/>
      <c r="VQP75" s="180"/>
      <c r="VQQ75" s="180"/>
      <c r="VQR75" s="180"/>
      <c r="VQS75" s="180"/>
      <c r="VQT75" s="180"/>
      <c r="VQU75" s="180"/>
      <c r="VQV75" s="180"/>
      <c r="VQW75" s="180"/>
      <c r="VQX75" s="180"/>
      <c r="VQY75" s="180"/>
      <c r="VQZ75" s="180"/>
      <c r="VRA75" s="180"/>
      <c r="VRB75" s="180"/>
      <c r="VRC75" s="180"/>
      <c r="VRD75" s="180"/>
      <c r="VRE75" s="180"/>
      <c r="VRF75" s="180"/>
      <c r="VRG75" s="180"/>
      <c r="VRH75" s="180"/>
      <c r="VRI75" s="180"/>
      <c r="VRJ75" s="180"/>
      <c r="VRK75" s="180"/>
      <c r="VRL75" s="180"/>
      <c r="VRM75" s="180"/>
      <c r="VRN75" s="180"/>
      <c r="VRO75" s="180"/>
      <c r="VRP75" s="180"/>
      <c r="VRQ75" s="180"/>
      <c r="VRR75" s="180"/>
      <c r="VRS75" s="180"/>
      <c r="VRT75" s="180"/>
      <c r="VRU75" s="180"/>
      <c r="VRV75" s="180"/>
      <c r="VRW75" s="180"/>
      <c r="VRX75" s="180"/>
      <c r="VRY75" s="180"/>
      <c r="VRZ75" s="180"/>
      <c r="VSA75" s="180"/>
      <c r="VSB75" s="180"/>
      <c r="VSC75" s="180"/>
      <c r="VSD75" s="180"/>
      <c r="VSE75" s="180"/>
      <c r="VSF75" s="180"/>
      <c r="VSG75" s="180"/>
      <c r="VSH75" s="180"/>
      <c r="VSI75" s="180"/>
      <c r="VSJ75" s="180"/>
      <c r="VSK75" s="180"/>
      <c r="VSL75" s="180"/>
      <c r="VSM75" s="180"/>
      <c r="VSN75" s="180"/>
      <c r="VSO75" s="180"/>
      <c r="VSP75" s="180"/>
      <c r="VSQ75" s="180"/>
      <c r="VSR75" s="180"/>
      <c r="VSS75" s="180"/>
      <c r="VST75" s="180"/>
      <c r="VSU75" s="180"/>
      <c r="VSV75" s="180"/>
      <c r="VSW75" s="180"/>
      <c r="VSX75" s="180"/>
      <c r="VSY75" s="180"/>
      <c r="VSZ75" s="180"/>
      <c r="VTA75" s="180"/>
      <c r="VTB75" s="180"/>
      <c r="VTC75" s="180"/>
      <c r="VTD75" s="180"/>
      <c r="VTE75" s="180"/>
      <c r="VTF75" s="180"/>
      <c r="VTG75" s="180"/>
      <c r="VTH75" s="180"/>
      <c r="VTI75" s="180"/>
      <c r="VTJ75" s="180"/>
      <c r="VTK75" s="180"/>
      <c r="VTL75" s="180"/>
      <c r="VTM75" s="180"/>
      <c r="VTN75" s="180"/>
      <c r="VTO75" s="180"/>
      <c r="VTP75" s="180"/>
      <c r="VTQ75" s="180"/>
      <c r="VTR75" s="180"/>
      <c r="VTS75" s="180"/>
      <c r="VTT75" s="180"/>
      <c r="VTU75" s="180"/>
      <c r="VTV75" s="180"/>
      <c r="VTW75" s="180"/>
      <c r="VTX75" s="180"/>
      <c r="VTY75" s="180"/>
      <c r="VTZ75" s="180"/>
      <c r="VUA75" s="180"/>
      <c r="VUB75" s="180"/>
      <c r="VUC75" s="180"/>
      <c r="VUD75" s="180"/>
      <c r="VUE75" s="180"/>
      <c r="VUF75" s="180"/>
      <c r="VUG75" s="180"/>
      <c r="VUH75" s="180"/>
      <c r="VUI75" s="180"/>
      <c r="VUJ75" s="180"/>
      <c r="VUK75" s="180"/>
      <c r="VUL75" s="180"/>
      <c r="VUM75" s="180"/>
      <c r="VUN75" s="180"/>
      <c r="VUO75" s="180"/>
      <c r="VUP75" s="180"/>
      <c r="VUQ75" s="180"/>
      <c r="VUR75" s="180"/>
      <c r="VUS75" s="180"/>
      <c r="VUT75" s="180"/>
      <c r="VUU75" s="180"/>
      <c r="VUV75" s="180"/>
      <c r="VUW75" s="180"/>
      <c r="VUX75" s="180"/>
      <c r="VUY75" s="180"/>
      <c r="VUZ75" s="180"/>
      <c r="VVA75" s="180"/>
      <c r="VVB75" s="180"/>
      <c r="VVC75" s="180"/>
      <c r="VVD75" s="180"/>
      <c r="VVE75" s="180"/>
      <c r="VVF75" s="180"/>
      <c r="VVG75" s="180"/>
      <c r="VVH75" s="180"/>
      <c r="VVI75" s="180"/>
      <c r="VVJ75" s="180"/>
      <c r="VVK75" s="180"/>
      <c r="VVL75" s="180"/>
      <c r="VVM75" s="180"/>
      <c r="VVN75" s="180"/>
      <c r="VVO75" s="180"/>
      <c r="VVP75" s="180"/>
      <c r="VVQ75" s="180"/>
      <c r="VVR75" s="180"/>
      <c r="VVS75" s="180"/>
      <c r="VVT75" s="180"/>
      <c r="VVU75" s="180"/>
      <c r="VVV75" s="180"/>
      <c r="VVW75" s="180"/>
      <c r="VVX75" s="180"/>
      <c r="VVY75" s="180"/>
      <c r="VVZ75" s="180"/>
      <c r="VWA75" s="180"/>
      <c r="VWB75" s="180"/>
      <c r="VWC75" s="180"/>
      <c r="VWD75" s="180"/>
      <c r="VWE75" s="180"/>
      <c r="VWF75" s="180"/>
      <c r="VWG75" s="180"/>
      <c r="VWH75" s="180"/>
      <c r="VWI75" s="180"/>
      <c r="VWJ75" s="180"/>
      <c r="VWK75" s="180"/>
      <c r="VWL75" s="180"/>
      <c r="VWM75" s="180"/>
      <c r="VWN75" s="180"/>
      <c r="VWO75" s="180"/>
      <c r="VWP75" s="180"/>
      <c r="VWQ75" s="180"/>
      <c r="VWR75" s="180"/>
      <c r="VWS75" s="180"/>
      <c r="VWT75" s="180"/>
      <c r="VWU75" s="180"/>
      <c r="VWV75" s="180"/>
      <c r="VWW75" s="180"/>
      <c r="VWX75" s="180"/>
      <c r="VWY75" s="180"/>
      <c r="VWZ75" s="180"/>
      <c r="VXA75" s="180"/>
      <c r="VXB75" s="180"/>
      <c r="VXC75" s="180"/>
      <c r="VXD75" s="180"/>
      <c r="VXE75" s="180"/>
      <c r="VXF75" s="180"/>
      <c r="VXG75" s="180"/>
      <c r="VXH75" s="180"/>
      <c r="VXI75" s="180"/>
      <c r="VXJ75" s="180"/>
      <c r="VXK75" s="180"/>
      <c r="VXL75" s="180"/>
      <c r="VXM75" s="180"/>
      <c r="VXN75" s="180"/>
      <c r="VXO75" s="180"/>
      <c r="VXP75" s="180"/>
      <c r="VXQ75" s="180"/>
      <c r="VXR75" s="180"/>
      <c r="VXS75" s="180"/>
      <c r="VXT75" s="180"/>
      <c r="VXU75" s="180"/>
      <c r="VXV75" s="180"/>
      <c r="VXW75" s="180"/>
      <c r="VXX75" s="180"/>
      <c r="VXY75" s="180"/>
      <c r="VXZ75" s="180"/>
      <c r="VYA75" s="180"/>
      <c r="VYB75" s="180"/>
      <c r="VYC75" s="180"/>
      <c r="VYD75" s="180"/>
      <c r="VYE75" s="180"/>
      <c r="VYF75" s="180"/>
      <c r="VYG75" s="180"/>
      <c r="VYH75" s="180"/>
      <c r="VYI75" s="180"/>
      <c r="VYJ75" s="180"/>
      <c r="VYK75" s="180"/>
      <c r="VYL75" s="180"/>
      <c r="VYM75" s="180"/>
      <c r="VYN75" s="180"/>
      <c r="VYO75" s="180"/>
      <c r="VYP75" s="180"/>
      <c r="VYQ75" s="180"/>
      <c r="VYR75" s="180"/>
      <c r="VYS75" s="180"/>
      <c r="VYT75" s="180"/>
      <c r="VYU75" s="180"/>
      <c r="VYV75" s="180"/>
      <c r="VYW75" s="180"/>
      <c r="VYX75" s="180"/>
      <c r="VYY75" s="180"/>
      <c r="VYZ75" s="180"/>
      <c r="VZA75" s="180"/>
      <c r="VZB75" s="180"/>
      <c r="VZC75" s="180"/>
      <c r="VZD75" s="180"/>
      <c r="VZE75" s="180"/>
      <c r="VZF75" s="180"/>
      <c r="VZG75" s="180"/>
      <c r="VZH75" s="180"/>
      <c r="VZI75" s="180"/>
      <c r="VZJ75" s="180"/>
      <c r="VZK75" s="180"/>
      <c r="VZL75" s="180"/>
      <c r="VZM75" s="180"/>
      <c r="VZN75" s="180"/>
      <c r="VZO75" s="180"/>
      <c r="VZP75" s="180"/>
      <c r="VZQ75" s="180"/>
      <c r="VZR75" s="180"/>
      <c r="VZS75" s="180"/>
      <c r="VZT75" s="180"/>
      <c r="VZU75" s="180"/>
      <c r="VZV75" s="180"/>
      <c r="VZW75" s="180"/>
      <c r="VZX75" s="180"/>
      <c r="VZY75" s="180"/>
      <c r="VZZ75" s="180"/>
      <c r="WAA75" s="180"/>
      <c r="WAB75" s="180"/>
      <c r="WAC75" s="180"/>
      <c r="WAD75" s="180"/>
      <c r="WAE75" s="180"/>
      <c r="WAF75" s="180"/>
      <c r="WAG75" s="180"/>
      <c r="WAH75" s="180"/>
      <c r="WAI75" s="180"/>
      <c r="WAJ75" s="180"/>
      <c r="WAK75" s="180"/>
      <c r="WAL75" s="180"/>
      <c r="WAM75" s="180"/>
      <c r="WAN75" s="180"/>
      <c r="WAO75" s="180"/>
      <c r="WAP75" s="180"/>
      <c r="WAQ75" s="180"/>
      <c r="WAR75" s="180"/>
      <c r="WAS75" s="180"/>
      <c r="WAT75" s="180"/>
      <c r="WAU75" s="180"/>
      <c r="WAV75" s="180"/>
      <c r="WAW75" s="180"/>
      <c r="WAX75" s="180"/>
      <c r="WAY75" s="180"/>
      <c r="WAZ75" s="180"/>
      <c r="WBA75" s="180"/>
      <c r="WBB75" s="180"/>
      <c r="WBC75" s="180"/>
      <c r="WBD75" s="180"/>
      <c r="WBE75" s="180"/>
      <c r="WBF75" s="180"/>
      <c r="WBG75" s="180"/>
      <c r="WBH75" s="180"/>
      <c r="WBI75" s="180"/>
      <c r="WBJ75" s="180"/>
      <c r="WBK75" s="180"/>
      <c r="WBL75" s="180"/>
      <c r="WBM75" s="180"/>
      <c r="WBN75" s="180"/>
      <c r="WBO75" s="180"/>
      <c r="WBP75" s="180"/>
      <c r="WBQ75" s="180"/>
      <c r="WBR75" s="180"/>
      <c r="WBS75" s="180"/>
      <c r="WBT75" s="180"/>
      <c r="WBU75" s="180"/>
      <c r="WBV75" s="180"/>
      <c r="WBW75" s="180"/>
      <c r="WBX75" s="180"/>
      <c r="WBY75" s="180"/>
      <c r="WBZ75" s="180"/>
      <c r="WCA75" s="180"/>
      <c r="WCB75" s="180"/>
      <c r="WCC75" s="180"/>
      <c r="WCD75" s="180"/>
      <c r="WCE75" s="180"/>
      <c r="WCF75" s="180"/>
      <c r="WCG75" s="180"/>
      <c r="WCH75" s="180"/>
      <c r="WCI75" s="180"/>
      <c r="WCJ75" s="180"/>
      <c r="WCK75" s="180"/>
      <c r="WCL75" s="180"/>
      <c r="WCM75" s="180"/>
      <c r="WCN75" s="180"/>
      <c r="WCO75" s="180"/>
      <c r="WCP75" s="180"/>
      <c r="WCQ75" s="180"/>
      <c r="WCR75" s="180"/>
      <c r="WCS75" s="180"/>
      <c r="WCT75" s="180"/>
      <c r="WCU75" s="180"/>
      <c r="WCV75" s="180"/>
      <c r="WCW75" s="180"/>
      <c r="WCX75" s="180"/>
      <c r="WCY75" s="180"/>
      <c r="WCZ75" s="180"/>
      <c r="WDA75" s="180"/>
      <c r="WDB75" s="180"/>
      <c r="WDC75" s="180"/>
      <c r="WDD75" s="180"/>
      <c r="WDE75" s="180"/>
      <c r="WDF75" s="180"/>
      <c r="WDG75" s="180"/>
      <c r="WDH75" s="180"/>
      <c r="WDI75" s="180"/>
      <c r="WDJ75" s="180"/>
      <c r="WDK75" s="180"/>
      <c r="WDL75" s="180"/>
      <c r="WDM75" s="180"/>
      <c r="WDN75" s="180"/>
      <c r="WDO75" s="180"/>
      <c r="WDP75" s="180"/>
      <c r="WDQ75" s="180"/>
      <c r="WDR75" s="180"/>
      <c r="WDS75" s="180"/>
      <c r="WDT75" s="180"/>
      <c r="WDU75" s="180"/>
      <c r="WDV75" s="180"/>
      <c r="WDW75" s="180"/>
      <c r="WDX75" s="180"/>
      <c r="WDY75" s="180"/>
      <c r="WDZ75" s="180"/>
      <c r="WEA75" s="180"/>
      <c r="WEB75" s="180"/>
      <c r="WEC75" s="180"/>
      <c r="WED75" s="180"/>
      <c r="WEE75" s="180"/>
      <c r="WEF75" s="180"/>
      <c r="WEG75" s="180"/>
      <c r="WEH75" s="180"/>
      <c r="WEI75" s="180"/>
      <c r="WEJ75" s="180"/>
      <c r="WEK75" s="180"/>
      <c r="WEL75" s="180"/>
      <c r="WEM75" s="180"/>
      <c r="WEN75" s="180"/>
      <c r="WEO75" s="180"/>
      <c r="WEP75" s="180"/>
      <c r="WEQ75" s="180"/>
      <c r="WER75" s="180"/>
      <c r="WES75" s="180"/>
      <c r="WET75" s="180"/>
      <c r="WEU75" s="180"/>
      <c r="WEV75" s="180"/>
      <c r="WEW75" s="180"/>
      <c r="WEX75" s="180"/>
      <c r="WEY75" s="180"/>
      <c r="WEZ75" s="180"/>
      <c r="WFA75" s="180"/>
      <c r="WFB75" s="180"/>
      <c r="WFC75" s="180"/>
      <c r="WFD75" s="180"/>
      <c r="WFE75" s="180"/>
      <c r="WFF75" s="180"/>
      <c r="WFG75" s="180"/>
      <c r="WFH75" s="180"/>
      <c r="WFI75" s="180"/>
      <c r="WFJ75" s="180"/>
      <c r="WFK75" s="180"/>
      <c r="WFL75" s="180"/>
      <c r="WFM75" s="180"/>
      <c r="WFN75" s="180"/>
      <c r="WFO75" s="180"/>
      <c r="WFP75" s="180"/>
      <c r="WFQ75" s="180"/>
      <c r="WFR75" s="180"/>
      <c r="WFS75" s="180"/>
      <c r="WFT75" s="180"/>
      <c r="WFU75" s="180"/>
      <c r="WFV75" s="180"/>
      <c r="WFW75" s="180"/>
      <c r="WFX75" s="180"/>
      <c r="WFY75" s="180"/>
      <c r="WFZ75" s="180"/>
      <c r="WGA75" s="180"/>
      <c r="WGB75" s="180"/>
      <c r="WGC75" s="180"/>
      <c r="WGD75" s="180"/>
      <c r="WGE75" s="180"/>
      <c r="WGF75" s="180"/>
      <c r="WGG75" s="180"/>
      <c r="WGH75" s="180"/>
      <c r="WGI75" s="180"/>
      <c r="WGJ75" s="180"/>
      <c r="WGK75" s="180"/>
      <c r="WGL75" s="180"/>
      <c r="WGM75" s="180"/>
      <c r="WGN75" s="180"/>
      <c r="WGO75" s="180"/>
      <c r="WGP75" s="180"/>
      <c r="WGQ75" s="180"/>
      <c r="WGR75" s="180"/>
      <c r="WGS75" s="180"/>
      <c r="WGT75" s="180"/>
      <c r="WGU75" s="180"/>
      <c r="WGV75" s="180"/>
      <c r="WGW75" s="180"/>
      <c r="WGX75" s="180"/>
      <c r="WGY75" s="180"/>
      <c r="WGZ75" s="180"/>
      <c r="WHA75" s="180"/>
      <c r="WHB75" s="180"/>
      <c r="WHC75" s="180"/>
      <c r="WHD75" s="180"/>
      <c r="WHE75" s="180"/>
      <c r="WHF75" s="180"/>
      <c r="WHG75" s="180"/>
      <c r="WHH75" s="180"/>
      <c r="WHI75" s="180"/>
      <c r="WHJ75" s="180"/>
      <c r="WHK75" s="180"/>
      <c r="WHL75" s="180"/>
      <c r="WHM75" s="180"/>
      <c r="WHN75" s="180"/>
      <c r="WHO75" s="180"/>
      <c r="WHP75" s="180"/>
      <c r="WHQ75" s="180"/>
      <c r="WHR75" s="180"/>
      <c r="WHS75" s="180"/>
      <c r="WHT75" s="180"/>
      <c r="WHU75" s="180"/>
      <c r="WHV75" s="180"/>
      <c r="WHW75" s="180"/>
      <c r="WHX75" s="180"/>
      <c r="WHY75" s="180"/>
      <c r="WHZ75" s="180"/>
      <c r="WIA75" s="180"/>
      <c r="WIB75" s="180"/>
      <c r="WIC75" s="180"/>
      <c r="WID75" s="180"/>
      <c r="WIE75" s="180"/>
      <c r="WIF75" s="180"/>
      <c r="WIG75" s="180"/>
      <c r="WIH75" s="180"/>
      <c r="WII75" s="180"/>
      <c r="WIJ75" s="180"/>
      <c r="WIK75" s="180"/>
      <c r="WIL75" s="180"/>
      <c r="WIM75" s="180"/>
      <c r="WIN75" s="180"/>
      <c r="WIO75" s="180"/>
      <c r="WIP75" s="180"/>
      <c r="WIQ75" s="180"/>
      <c r="WIR75" s="180"/>
      <c r="WIS75" s="180"/>
      <c r="WIT75" s="180"/>
      <c r="WIU75" s="180"/>
      <c r="WIV75" s="180"/>
      <c r="WIW75" s="180"/>
      <c r="WIX75" s="180"/>
      <c r="WIY75" s="180"/>
      <c r="WIZ75" s="180"/>
      <c r="WJA75" s="180"/>
      <c r="WJB75" s="180"/>
      <c r="WJC75" s="180"/>
      <c r="WJD75" s="180"/>
      <c r="WJE75" s="180"/>
      <c r="WJF75" s="180"/>
      <c r="WJG75" s="180"/>
      <c r="WJH75" s="180"/>
      <c r="WJI75" s="180"/>
      <c r="WJJ75" s="180"/>
      <c r="WJK75" s="180"/>
      <c r="WJL75" s="180"/>
      <c r="WJM75" s="180"/>
      <c r="WJN75" s="180"/>
      <c r="WJO75" s="180"/>
      <c r="WJP75" s="180"/>
      <c r="WJQ75" s="180"/>
      <c r="WJR75" s="180"/>
      <c r="WJS75" s="180"/>
      <c r="WJT75" s="180"/>
      <c r="WJU75" s="180"/>
      <c r="WJV75" s="180"/>
      <c r="WJW75" s="180"/>
      <c r="WJX75" s="180"/>
      <c r="WJY75" s="180"/>
      <c r="WJZ75" s="180"/>
      <c r="WKA75" s="180"/>
      <c r="WKB75" s="180"/>
      <c r="WKC75" s="180"/>
      <c r="WKD75" s="180"/>
      <c r="WKE75" s="180"/>
      <c r="WKF75" s="180"/>
      <c r="WKG75" s="180"/>
      <c r="WKH75" s="180"/>
      <c r="WKI75" s="180"/>
      <c r="WKJ75" s="180"/>
      <c r="WKK75" s="180"/>
      <c r="WKL75" s="180"/>
      <c r="WKM75" s="180"/>
      <c r="WKN75" s="180"/>
      <c r="WKO75" s="180"/>
      <c r="WKP75" s="180"/>
      <c r="WKQ75" s="180"/>
      <c r="WKR75" s="180"/>
      <c r="WKS75" s="180"/>
      <c r="WKT75" s="180"/>
      <c r="WKU75" s="180"/>
      <c r="WKV75" s="180"/>
      <c r="WKW75" s="180"/>
      <c r="WKX75" s="180"/>
      <c r="WKY75" s="180"/>
      <c r="WKZ75" s="180"/>
      <c r="WLA75" s="180"/>
      <c r="WLB75" s="180"/>
      <c r="WLC75" s="180"/>
      <c r="WLD75" s="180"/>
      <c r="WLE75" s="180"/>
      <c r="WLF75" s="180"/>
      <c r="WLG75" s="180"/>
      <c r="WLH75" s="180"/>
      <c r="WLI75" s="180"/>
      <c r="WLJ75" s="180"/>
      <c r="WLK75" s="180"/>
      <c r="WLL75" s="180"/>
      <c r="WLM75" s="180"/>
      <c r="WLN75" s="180"/>
      <c r="WLO75" s="180"/>
      <c r="WLP75" s="180"/>
      <c r="WLQ75" s="180"/>
      <c r="WLR75" s="180"/>
      <c r="WLS75" s="180"/>
      <c r="WLT75" s="180"/>
      <c r="WLU75" s="180"/>
      <c r="WLV75" s="180"/>
      <c r="WLW75" s="180"/>
      <c r="WLX75" s="180"/>
      <c r="WLY75" s="180"/>
      <c r="WLZ75" s="180"/>
      <c r="WMA75" s="180"/>
      <c r="WMB75" s="180"/>
      <c r="WMC75" s="180"/>
      <c r="WMD75" s="180"/>
      <c r="WME75" s="180"/>
      <c r="WMF75" s="180"/>
      <c r="WMG75" s="180"/>
      <c r="WMH75" s="180"/>
      <c r="WMI75" s="180"/>
      <c r="WMJ75" s="180"/>
      <c r="WMK75" s="180"/>
      <c r="WML75" s="180"/>
      <c r="WMM75" s="180"/>
      <c r="WMN75" s="180"/>
      <c r="WMO75" s="180"/>
      <c r="WMP75" s="180"/>
      <c r="WMQ75" s="180"/>
      <c r="WMR75" s="180"/>
      <c r="WMS75" s="180"/>
      <c r="WMT75" s="180"/>
      <c r="WMU75" s="180"/>
      <c r="WMV75" s="180"/>
      <c r="WMW75" s="180"/>
      <c r="WMX75" s="180"/>
      <c r="WMY75" s="180"/>
      <c r="WMZ75" s="180"/>
      <c r="WNA75" s="180"/>
      <c r="WNB75" s="180"/>
      <c r="WNC75" s="180"/>
      <c r="WND75" s="180"/>
      <c r="WNE75" s="180"/>
      <c r="WNF75" s="180"/>
      <c r="WNG75" s="180"/>
      <c r="WNH75" s="180"/>
      <c r="WNI75" s="180"/>
      <c r="WNJ75" s="180"/>
      <c r="WNK75" s="180"/>
      <c r="WNL75" s="180"/>
      <c r="WNM75" s="180"/>
      <c r="WNN75" s="180"/>
      <c r="WNO75" s="180"/>
      <c r="WNP75" s="180"/>
      <c r="WNQ75" s="180"/>
      <c r="WNR75" s="180"/>
      <c r="WNS75" s="180"/>
      <c r="WNT75" s="180"/>
      <c r="WNU75" s="180"/>
      <c r="WNV75" s="180"/>
      <c r="WNW75" s="180"/>
      <c r="WNX75" s="180"/>
      <c r="WNY75" s="180"/>
      <c r="WNZ75" s="180"/>
      <c r="WOA75" s="180"/>
      <c r="WOB75" s="180"/>
      <c r="WOC75" s="180"/>
      <c r="WOD75" s="180"/>
      <c r="WOE75" s="180"/>
      <c r="WOF75" s="180"/>
      <c r="WOG75" s="180"/>
      <c r="WOH75" s="180"/>
      <c r="WOI75" s="180"/>
      <c r="WOJ75" s="180"/>
      <c r="WOK75" s="180"/>
      <c r="WOL75" s="180"/>
      <c r="WOM75" s="180"/>
      <c r="WON75" s="180"/>
      <c r="WOO75" s="180"/>
      <c r="WOP75" s="180"/>
      <c r="WOQ75" s="180"/>
      <c r="WOR75" s="180"/>
      <c r="WOS75" s="180"/>
      <c r="WOT75" s="180"/>
      <c r="WOU75" s="180"/>
      <c r="WOV75" s="180"/>
      <c r="WOW75" s="180"/>
      <c r="WOX75" s="180"/>
      <c r="WOY75" s="180"/>
      <c r="WOZ75" s="180"/>
      <c r="WPA75" s="180"/>
      <c r="WPB75" s="180"/>
      <c r="WPC75" s="180"/>
      <c r="WPD75" s="180"/>
      <c r="WPE75" s="180"/>
      <c r="WPF75" s="180"/>
      <c r="WPG75" s="180"/>
      <c r="WPH75" s="180"/>
      <c r="WPI75" s="180"/>
      <c r="WPJ75" s="180"/>
      <c r="WPK75" s="180"/>
      <c r="WPL75" s="180"/>
      <c r="WPM75" s="180"/>
      <c r="WPN75" s="180"/>
      <c r="WPO75" s="180"/>
      <c r="WPP75" s="180"/>
      <c r="WPQ75" s="180"/>
      <c r="WPR75" s="180"/>
      <c r="WPS75" s="180"/>
      <c r="WPT75" s="180"/>
      <c r="WPU75" s="180"/>
      <c r="WPV75" s="180"/>
      <c r="WPW75" s="180"/>
      <c r="WPX75" s="180"/>
      <c r="WPY75" s="180"/>
      <c r="WPZ75" s="180"/>
      <c r="WQA75" s="180"/>
      <c r="WQB75" s="180"/>
      <c r="WQC75" s="180"/>
      <c r="WQD75" s="180"/>
      <c r="WQE75" s="180"/>
      <c r="WQF75" s="180"/>
      <c r="WQG75" s="180"/>
      <c r="WQH75" s="180"/>
      <c r="WQI75" s="180"/>
      <c r="WQJ75" s="180"/>
      <c r="WQK75" s="180"/>
      <c r="WQL75" s="180"/>
      <c r="WQM75" s="180"/>
      <c r="WQN75" s="180"/>
      <c r="WQO75" s="180"/>
      <c r="WQP75" s="180"/>
      <c r="WQQ75" s="180"/>
      <c r="WQR75" s="180"/>
      <c r="WQS75" s="180"/>
      <c r="WQT75" s="180"/>
      <c r="WQU75" s="180"/>
      <c r="WQV75" s="180"/>
      <c r="WQW75" s="180"/>
      <c r="WQX75" s="180"/>
      <c r="WQY75" s="180"/>
      <c r="WQZ75" s="180"/>
      <c r="WRA75" s="180"/>
      <c r="WRB75" s="180"/>
      <c r="WRC75" s="180"/>
      <c r="WRD75" s="180"/>
      <c r="WRE75" s="180"/>
      <c r="WRF75" s="180"/>
      <c r="WRG75" s="180"/>
      <c r="WRH75" s="180"/>
      <c r="WRI75" s="180"/>
      <c r="WRJ75" s="180"/>
      <c r="WRK75" s="180"/>
      <c r="WRL75" s="180"/>
      <c r="WRM75" s="180"/>
      <c r="WRN75" s="180"/>
      <c r="WRO75" s="180"/>
      <c r="WRP75" s="180"/>
      <c r="WRQ75" s="180"/>
      <c r="WRR75" s="180"/>
      <c r="WRS75" s="180"/>
      <c r="WRT75" s="180"/>
      <c r="WRU75" s="180"/>
      <c r="WRV75" s="180"/>
      <c r="WRW75" s="180"/>
      <c r="WRX75" s="180"/>
      <c r="WRY75" s="180"/>
      <c r="WRZ75" s="180"/>
      <c r="WSA75" s="180"/>
      <c r="WSB75" s="180"/>
      <c r="WSC75" s="180"/>
      <c r="WSD75" s="180"/>
      <c r="WSE75" s="180"/>
      <c r="WSF75" s="180"/>
      <c r="WSG75" s="180"/>
      <c r="WSH75" s="180"/>
      <c r="WSI75" s="180"/>
      <c r="WSJ75" s="180"/>
      <c r="WSK75" s="180"/>
      <c r="WSL75" s="180"/>
      <c r="WSM75" s="180"/>
      <c r="WSN75" s="180"/>
      <c r="WSO75" s="180"/>
      <c r="WSP75" s="180"/>
      <c r="WSQ75" s="180"/>
      <c r="WSR75" s="180"/>
      <c r="WSS75" s="180"/>
      <c r="WST75" s="180"/>
      <c r="WSU75" s="180"/>
      <c r="WSV75" s="180"/>
      <c r="WSW75" s="180"/>
      <c r="WSX75" s="180"/>
      <c r="WSY75" s="180"/>
      <c r="WSZ75" s="180"/>
      <c r="WTA75" s="180"/>
      <c r="WTB75" s="180"/>
      <c r="WTC75" s="180"/>
      <c r="WTD75" s="180"/>
      <c r="WTE75" s="180"/>
      <c r="WTF75" s="180"/>
      <c r="WTG75" s="180"/>
      <c r="WTH75" s="180"/>
      <c r="WTI75" s="180"/>
      <c r="WTJ75" s="180"/>
      <c r="WTK75" s="180"/>
      <c r="WTL75" s="180"/>
      <c r="WTM75" s="180"/>
      <c r="WTN75" s="180"/>
      <c r="WTO75" s="180"/>
      <c r="WTP75" s="180"/>
      <c r="WTQ75" s="180"/>
      <c r="WTR75" s="180"/>
      <c r="WTS75" s="180"/>
      <c r="WTT75" s="180"/>
      <c r="WTU75" s="180"/>
      <c r="WTV75" s="180"/>
      <c r="WTW75" s="180"/>
      <c r="WTX75" s="180"/>
      <c r="WTY75" s="180"/>
      <c r="WTZ75" s="180"/>
      <c r="WUA75" s="180"/>
      <c r="WUB75" s="180"/>
      <c r="WUC75" s="180"/>
      <c r="WUD75" s="180"/>
      <c r="WUE75" s="180"/>
      <c r="WUF75" s="180"/>
      <c r="WUG75" s="180"/>
      <c r="WUH75" s="180"/>
      <c r="WUI75" s="180"/>
      <c r="WUJ75" s="180"/>
      <c r="WUK75" s="180"/>
      <c r="WUL75" s="180"/>
      <c r="WUM75" s="180"/>
      <c r="WUN75" s="180"/>
      <c r="WUO75" s="180"/>
      <c r="WUP75" s="180"/>
      <c r="WUQ75" s="180"/>
      <c r="WUR75" s="180"/>
      <c r="WUS75" s="180"/>
      <c r="WUT75" s="180"/>
      <c r="WUU75" s="180"/>
      <c r="WUV75" s="180"/>
      <c r="WUW75" s="180"/>
      <c r="WUX75" s="180"/>
      <c r="WUY75" s="180"/>
      <c r="WUZ75" s="180"/>
      <c r="WVA75" s="180"/>
      <c r="WVB75" s="180"/>
      <c r="WVC75" s="180"/>
      <c r="WVD75" s="180"/>
      <c r="WVE75" s="180"/>
      <c r="WVF75" s="180"/>
      <c r="WVG75" s="180"/>
      <c r="WVH75" s="180"/>
      <c r="WVI75" s="180"/>
      <c r="WVJ75" s="180"/>
      <c r="WVK75" s="180"/>
      <c r="WVL75" s="180"/>
      <c r="WVM75" s="180"/>
      <c r="WVN75" s="180"/>
      <c r="WVO75" s="180"/>
      <c r="WVP75" s="180"/>
      <c r="WVQ75" s="180"/>
      <c r="WVR75" s="180"/>
      <c r="WVS75" s="180"/>
      <c r="WVT75" s="180"/>
      <c r="WVU75" s="180"/>
      <c r="WVV75" s="180"/>
      <c r="WVW75" s="180"/>
      <c r="WVX75" s="180"/>
      <c r="WVY75" s="180"/>
      <c r="WVZ75" s="180"/>
      <c r="WWA75" s="180"/>
      <c r="WWB75" s="180"/>
      <c r="WWC75" s="180"/>
      <c r="WWD75" s="180"/>
      <c r="WWE75" s="180"/>
      <c r="WWF75" s="180"/>
      <c r="WWG75" s="180"/>
      <c r="WWH75" s="180"/>
      <c r="WWI75" s="180"/>
      <c r="WWJ75" s="180"/>
      <c r="WWK75" s="180"/>
      <c r="WWL75" s="180"/>
      <c r="WWM75" s="180"/>
      <c r="WWN75" s="180"/>
      <c r="WWO75" s="180"/>
      <c r="WWP75" s="180"/>
      <c r="WWQ75" s="180"/>
      <c r="WWR75" s="180"/>
      <c r="WWS75" s="180"/>
      <c r="WWT75" s="180"/>
      <c r="WWU75" s="180"/>
      <c r="WWV75" s="180"/>
      <c r="WWW75" s="180"/>
      <c r="WWX75" s="180"/>
      <c r="WWY75" s="180"/>
      <c r="WWZ75" s="180"/>
      <c r="WXA75" s="180"/>
      <c r="WXB75" s="180"/>
      <c r="WXC75" s="180"/>
      <c r="WXD75" s="180"/>
      <c r="WXE75" s="180"/>
      <c r="WXF75" s="180"/>
      <c r="WXG75" s="180"/>
      <c r="WXH75" s="180"/>
      <c r="WXI75" s="180"/>
      <c r="WXJ75" s="180"/>
      <c r="WXK75" s="180"/>
      <c r="WXL75" s="180"/>
      <c r="WXM75" s="180"/>
      <c r="WXN75" s="180"/>
      <c r="WXO75" s="180"/>
      <c r="WXP75" s="180"/>
      <c r="WXQ75" s="180"/>
      <c r="WXR75" s="180"/>
      <c r="WXS75" s="180"/>
      <c r="WXT75" s="180"/>
      <c r="WXU75" s="180"/>
      <c r="WXV75" s="180"/>
      <c r="WXW75" s="180"/>
      <c r="WXX75" s="180"/>
      <c r="WXY75" s="180"/>
      <c r="WXZ75" s="180"/>
      <c r="WYA75" s="180"/>
      <c r="WYB75" s="180"/>
      <c r="WYC75" s="180"/>
      <c r="WYD75" s="180"/>
      <c r="WYE75" s="180"/>
      <c r="WYF75" s="180"/>
      <c r="WYG75" s="180"/>
      <c r="WYH75" s="180"/>
      <c r="WYI75" s="180"/>
      <c r="WYJ75" s="180"/>
      <c r="WYK75" s="180"/>
      <c r="WYL75" s="180"/>
      <c r="WYM75" s="180"/>
      <c r="WYN75" s="180"/>
      <c r="WYO75" s="180"/>
      <c r="WYP75" s="180"/>
      <c r="WYQ75" s="180"/>
      <c r="WYR75" s="180"/>
      <c r="WYS75" s="180"/>
      <c r="WYT75" s="180"/>
      <c r="WYU75" s="180"/>
      <c r="WYV75" s="180"/>
      <c r="WYW75" s="180"/>
      <c r="WYX75" s="180"/>
      <c r="WYY75" s="180"/>
      <c r="WYZ75" s="180"/>
      <c r="WZA75" s="180"/>
      <c r="WZB75" s="180"/>
      <c r="WZC75" s="180"/>
      <c r="WZD75" s="180"/>
      <c r="WZE75" s="180"/>
      <c r="WZF75" s="180"/>
      <c r="WZG75" s="180"/>
      <c r="WZH75" s="180"/>
      <c r="WZI75" s="180"/>
      <c r="WZJ75" s="180"/>
      <c r="WZK75" s="180"/>
      <c r="WZL75" s="180"/>
      <c r="WZM75" s="180"/>
      <c r="WZN75" s="180"/>
      <c r="WZO75" s="180"/>
      <c r="WZP75" s="180"/>
      <c r="WZQ75" s="180"/>
      <c r="WZR75" s="180"/>
      <c r="WZS75" s="180"/>
      <c r="WZT75" s="180"/>
      <c r="WZU75" s="180"/>
      <c r="WZV75" s="180"/>
      <c r="WZW75" s="180"/>
      <c r="WZX75" s="180"/>
      <c r="WZY75" s="180"/>
      <c r="WZZ75" s="180"/>
      <c r="XAA75" s="180"/>
      <c r="XAB75" s="180"/>
      <c r="XAC75" s="180"/>
      <c r="XAD75" s="180"/>
      <c r="XAE75" s="180"/>
      <c r="XAF75" s="180"/>
      <c r="XAG75" s="180"/>
      <c r="XAH75" s="180"/>
      <c r="XAI75" s="180"/>
      <c r="XAJ75" s="180"/>
      <c r="XAK75" s="180"/>
      <c r="XAL75" s="180"/>
      <c r="XAM75" s="180"/>
      <c r="XAN75" s="180"/>
      <c r="XAO75" s="180"/>
      <c r="XAP75" s="180"/>
      <c r="XAQ75" s="180"/>
      <c r="XAR75" s="180"/>
      <c r="XAS75" s="180"/>
      <c r="XAT75" s="180"/>
      <c r="XAU75" s="180"/>
      <c r="XAV75" s="180"/>
      <c r="XAW75" s="180"/>
      <c r="XAX75" s="180"/>
      <c r="XAY75" s="180"/>
      <c r="XAZ75" s="180"/>
      <c r="XBA75" s="180"/>
      <c r="XBB75" s="180"/>
      <c r="XBC75" s="180"/>
      <c r="XBD75" s="180"/>
      <c r="XBE75" s="180"/>
      <c r="XBF75" s="180"/>
      <c r="XBG75" s="180"/>
      <c r="XBH75" s="180"/>
      <c r="XBI75" s="180"/>
      <c r="XBJ75" s="180"/>
      <c r="XBK75" s="180"/>
      <c r="XBL75" s="180"/>
      <c r="XBM75" s="180"/>
      <c r="XBN75" s="180"/>
      <c r="XBO75" s="180"/>
      <c r="XBP75" s="180"/>
      <c r="XBQ75" s="180"/>
      <c r="XBR75" s="180"/>
      <c r="XBS75" s="180"/>
      <c r="XBT75" s="180"/>
      <c r="XBU75" s="180"/>
      <c r="XBV75" s="180"/>
      <c r="XBW75" s="180"/>
      <c r="XBX75" s="180"/>
      <c r="XBY75" s="180"/>
      <c r="XBZ75" s="180"/>
      <c r="XCA75" s="180"/>
      <c r="XCB75" s="180"/>
      <c r="XCC75" s="180"/>
      <c r="XCD75" s="180"/>
      <c r="XCE75" s="180"/>
      <c r="XCF75" s="180"/>
      <c r="XCG75" s="180"/>
      <c r="XCH75" s="180"/>
      <c r="XCI75" s="180"/>
      <c r="XCJ75" s="180"/>
      <c r="XCK75" s="180"/>
      <c r="XCL75" s="180"/>
      <c r="XCM75" s="180"/>
      <c r="XCN75" s="180"/>
      <c r="XCO75" s="180"/>
      <c r="XCP75" s="180"/>
      <c r="XCQ75" s="180"/>
      <c r="XCR75" s="180"/>
      <c r="XCS75" s="180"/>
      <c r="XCT75" s="180"/>
      <c r="XCU75" s="180"/>
      <c r="XCV75" s="180"/>
      <c r="XCW75" s="180"/>
      <c r="XCX75" s="180"/>
      <c r="XCY75" s="180"/>
      <c r="XCZ75" s="180"/>
      <c r="XDA75" s="180"/>
      <c r="XDB75" s="180"/>
      <c r="XDC75" s="180"/>
      <c r="XDD75" s="180"/>
      <c r="XDE75" s="180"/>
      <c r="XDF75" s="180"/>
      <c r="XDG75" s="180"/>
      <c r="XDH75" s="180"/>
      <c r="XDI75" s="180"/>
      <c r="XDJ75" s="180"/>
      <c r="XDK75" s="180"/>
      <c r="XDL75" s="180"/>
      <c r="XDM75" s="180"/>
      <c r="XDN75" s="180"/>
      <c r="XDO75" s="180"/>
      <c r="XDP75" s="180"/>
      <c r="XDQ75" s="180"/>
      <c r="XDR75" s="180"/>
      <c r="XDS75" s="180"/>
      <c r="XDT75" s="180"/>
      <c r="XDU75" s="180"/>
      <c r="XDV75" s="180"/>
      <c r="XDW75" s="180"/>
      <c r="XDX75" s="180"/>
      <c r="XDY75" s="180"/>
      <c r="XDZ75" s="180"/>
      <c r="XEA75" s="180"/>
      <c r="XEB75" s="180"/>
      <c r="XEC75" s="180"/>
      <c r="XED75" s="180"/>
      <c r="XEE75" s="180"/>
      <c r="XEF75" s="180"/>
      <c r="XEG75" s="180"/>
      <c r="XEH75" s="180"/>
      <c r="XEI75" s="180"/>
      <c r="XEJ75" s="180"/>
      <c r="XEK75" s="180"/>
      <c r="XEL75" s="180"/>
      <c r="XEM75" s="180"/>
      <c r="XEN75" s="180"/>
      <c r="XEO75" s="180"/>
      <c r="XEP75" s="180"/>
      <c r="XEQ75" s="180"/>
      <c r="XER75" s="180"/>
      <c r="XES75" s="180"/>
      <c r="XET75" s="180"/>
      <c r="XEU75" s="180"/>
      <c r="XEV75" s="180"/>
      <c r="XEW75" s="180"/>
      <c r="XEX75" s="180"/>
      <c r="XEY75" s="180"/>
    </row>
    <row r="76" spans="1:16379" s="80" customFormat="1" ht="15" customHeight="1">
      <c r="A76" s="294" t="s">
        <v>53</v>
      </c>
      <c r="B76" s="294" t="s">
        <v>54</v>
      </c>
      <c r="C76" s="181" t="s">
        <v>55</v>
      </c>
      <c r="D76" s="182" t="s">
        <v>56</v>
      </c>
      <c r="E76" s="183"/>
      <c r="F76" s="183"/>
      <c r="G76" s="181" t="s">
        <v>0</v>
      </c>
      <c r="H76" s="184" t="s">
        <v>31</v>
      </c>
      <c r="I76" s="184"/>
      <c r="J76" s="185"/>
      <c r="K76" s="185"/>
      <c r="L76" s="183" t="s">
        <v>58</v>
      </c>
      <c r="M76" s="186" t="s">
        <v>59</v>
      </c>
      <c r="N76" s="111"/>
      <c r="O76" s="183"/>
      <c r="P76" s="183" t="s">
        <v>60</v>
      </c>
      <c r="Q76" s="112" t="s">
        <v>61</v>
      </c>
      <c r="R76" s="187"/>
      <c r="S76" s="114"/>
      <c r="T76" s="114"/>
      <c r="U76" s="188"/>
      <c r="V76" s="189"/>
      <c r="W76" s="98"/>
      <c r="X76" s="188"/>
      <c r="Y76" s="188"/>
      <c r="Z76" s="190"/>
      <c r="AA76" s="94"/>
      <c r="AB76" s="94"/>
      <c r="AC76" s="94"/>
    </row>
    <row r="77" spans="1:16379" s="80" customFormat="1" ht="15" customHeight="1">
      <c r="A77" s="295" t="s">
        <v>62</v>
      </c>
      <c r="B77" s="294"/>
      <c r="C77" s="181"/>
      <c r="D77" s="181"/>
      <c r="E77" s="181"/>
      <c r="F77" s="181"/>
      <c r="G77" s="181"/>
      <c r="H77" s="185"/>
      <c r="I77" s="185"/>
      <c r="J77" s="185"/>
      <c r="K77" s="185"/>
      <c r="L77" s="191"/>
      <c r="M77" s="191"/>
      <c r="N77" s="94"/>
      <c r="O77" s="191"/>
      <c r="P77" s="192"/>
      <c r="Q77" s="114"/>
      <c r="R77" s="191"/>
      <c r="S77" s="191"/>
      <c r="T77" s="94"/>
      <c r="U77" s="191"/>
      <c r="V77" s="191"/>
      <c r="W77" s="94"/>
      <c r="X77" s="191"/>
      <c r="Y77" s="191"/>
      <c r="Z77" s="191"/>
      <c r="AA77" s="191"/>
      <c r="AB77" s="191"/>
      <c r="AC77" s="191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0"/>
      <c r="BR77" s="180"/>
      <c r="BS77" s="180"/>
      <c r="BT77" s="180"/>
      <c r="BU77" s="180"/>
      <c r="BV77" s="180"/>
      <c r="BW77" s="180"/>
      <c r="BX77" s="180"/>
      <c r="BY77" s="180"/>
      <c r="BZ77" s="180"/>
      <c r="CA77" s="180"/>
      <c r="CB77" s="180"/>
      <c r="CC77" s="180"/>
      <c r="CD77" s="180"/>
      <c r="CE77" s="180"/>
      <c r="CF77" s="180"/>
      <c r="CG77" s="180"/>
      <c r="CH77" s="180"/>
      <c r="CI77" s="180"/>
      <c r="CJ77" s="180"/>
      <c r="CK77" s="180"/>
      <c r="CL77" s="180"/>
      <c r="CM77" s="180"/>
      <c r="CN77" s="180"/>
      <c r="CO77" s="180"/>
      <c r="CP77" s="180"/>
      <c r="CQ77" s="180"/>
      <c r="CR77" s="180"/>
      <c r="CS77" s="180"/>
      <c r="CT77" s="180"/>
      <c r="CU77" s="180"/>
      <c r="CV77" s="180"/>
      <c r="CW77" s="180"/>
      <c r="CX77" s="180"/>
      <c r="CY77" s="180"/>
      <c r="CZ77" s="180"/>
      <c r="DA77" s="180"/>
      <c r="DB77" s="180"/>
      <c r="DC77" s="180"/>
      <c r="DD77" s="180"/>
      <c r="DE77" s="180"/>
      <c r="DF77" s="180"/>
      <c r="DG77" s="180"/>
      <c r="DH77" s="180"/>
      <c r="DI77" s="180"/>
      <c r="DJ77" s="180"/>
      <c r="DK77" s="180"/>
      <c r="DL77" s="180"/>
      <c r="DM77" s="180"/>
      <c r="DN77" s="180"/>
      <c r="DO77" s="180"/>
      <c r="DP77" s="180"/>
      <c r="DQ77" s="180"/>
      <c r="DR77" s="180"/>
      <c r="DS77" s="180"/>
      <c r="DT77" s="180"/>
      <c r="DU77" s="180"/>
      <c r="DV77" s="180"/>
      <c r="DW77" s="180"/>
      <c r="DX77" s="180"/>
      <c r="DY77" s="180"/>
      <c r="DZ77" s="180"/>
      <c r="EA77" s="180"/>
      <c r="EB77" s="180"/>
      <c r="EC77" s="180"/>
      <c r="ED77" s="180"/>
      <c r="EE77" s="180"/>
      <c r="EF77" s="180"/>
      <c r="EG77" s="180"/>
      <c r="EH77" s="180"/>
      <c r="EI77" s="180"/>
      <c r="EJ77" s="180"/>
      <c r="EK77" s="180"/>
      <c r="EL77" s="180"/>
      <c r="EM77" s="180"/>
      <c r="EN77" s="180"/>
      <c r="EO77" s="180"/>
      <c r="EP77" s="180"/>
      <c r="EQ77" s="180"/>
      <c r="ER77" s="180"/>
      <c r="ES77" s="180"/>
      <c r="ET77" s="180"/>
      <c r="EU77" s="180"/>
      <c r="EV77" s="180"/>
      <c r="EW77" s="180"/>
      <c r="EX77" s="180"/>
      <c r="EY77" s="180"/>
      <c r="EZ77" s="180"/>
      <c r="FA77" s="180"/>
      <c r="FB77" s="180"/>
      <c r="FC77" s="180"/>
      <c r="FD77" s="180"/>
      <c r="FE77" s="180"/>
      <c r="FF77" s="180"/>
      <c r="FG77" s="180"/>
      <c r="FH77" s="180"/>
      <c r="FI77" s="180"/>
      <c r="FJ77" s="180"/>
      <c r="FK77" s="180"/>
      <c r="FL77" s="180"/>
      <c r="FM77" s="180"/>
      <c r="FN77" s="180"/>
      <c r="FO77" s="180"/>
      <c r="FP77" s="180"/>
      <c r="FQ77" s="180"/>
      <c r="FR77" s="180"/>
      <c r="FS77" s="180"/>
      <c r="FT77" s="180"/>
      <c r="FU77" s="180"/>
      <c r="FV77" s="180"/>
      <c r="FW77" s="180"/>
      <c r="FX77" s="180"/>
      <c r="FY77" s="180"/>
      <c r="FZ77" s="180"/>
      <c r="GA77" s="180"/>
      <c r="GB77" s="180"/>
      <c r="GC77" s="180"/>
      <c r="GD77" s="180"/>
      <c r="GE77" s="180"/>
      <c r="GF77" s="180"/>
      <c r="GG77" s="180"/>
      <c r="GH77" s="180"/>
      <c r="GI77" s="180"/>
      <c r="GJ77" s="180"/>
      <c r="GK77" s="180"/>
      <c r="GL77" s="180"/>
      <c r="GM77" s="180"/>
      <c r="GN77" s="180"/>
      <c r="GO77" s="180"/>
      <c r="GP77" s="180"/>
      <c r="GQ77" s="180"/>
      <c r="GR77" s="180"/>
      <c r="GS77" s="180"/>
      <c r="GT77" s="180"/>
      <c r="GU77" s="180"/>
      <c r="GV77" s="180"/>
      <c r="GW77" s="180"/>
      <c r="GX77" s="180"/>
      <c r="GY77" s="180"/>
      <c r="GZ77" s="180"/>
      <c r="HA77" s="180"/>
      <c r="HB77" s="180"/>
      <c r="HC77" s="180"/>
      <c r="HD77" s="180"/>
      <c r="HE77" s="180"/>
      <c r="HF77" s="180"/>
      <c r="HG77" s="180"/>
      <c r="HH77" s="180"/>
      <c r="HI77" s="180"/>
      <c r="HJ77" s="180"/>
      <c r="HK77" s="180"/>
      <c r="HL77" s="180"/>
      <c r="HM77" s="180"/>
      <c r="HN77" s="180"/>
      <c r="HO77" s="180"/>
      <c r="HP77" s="180"/>
      <c r="HQ77" s="180"/>
      <c r="HR77" s="180"/>
      <c r="HS77" s="180"/>
      <c r="HT77" s="180"/>
      <c r="HU77" s="180"/>
      <c r="HV77" s="180"/>
      <c r="HW77" s="180"/>
      <c r="HX77" s="180"/>
      <c r="HY77" s="180"/>
      <c r="HZ77" s="180"/>
      <c r="IA77" s="180"/>
      <c r="IB77" s="180"/>
      <c r="IC77" s="180"/>
      <c r="ID77" s="180"/>
      <c r="IE77" s="180"/>
      <c r="IF77" s="180"/>
      <c r="IG77" s="180"/>
      <c r="IH77" s="180"/>
      <c r="II77" s="180"/>
      <c r="IJ77" s="180"/>
      <c r="IK77" s="180"/>
      <c r="IL77" s="180"/>
      <c r="IM77" s="180"/>
      <c r="IN77" s="180"/>
      <c r="IO77" s="180"/>
      <c r="IP77" s="180"/>
      <c r="IQ77" s="180"/>
      <c r="IR77" s="180"/>
      <c r="IS77" s="180"/>
      <c r="IT77" s="180"/>
      <c r="IU77" s="180"/>
      <c r="IV77" s="180"/>
      <c r="IW77" s="180"/>
      <c r="IX77" s="180"/>
      <c r="IY77" s="180"/>
      <c r="IZ77" s="180"/>
      <c r="JA77" s="180"/>
      <c r="JB77" s="180"/>
      <c r="JC77" s="180"/>
      <c r="JD77" s="180"/>
      <c r="JE77" s="180"/>
      <c r="JF77" s="180"/>
      <c r="JG77" s="180"/>
      <c r="JH77" s="180"/>
      <c r="JI77" s="180"/>
      <c r="JJ77" s="180"/>
      <c r="JK77" s="180"/>
      <c r="JL77" s="180"/>
      <c r="JM77" s="180"/>
      <c r="JN77" s="180"/>
      <c r="JO77" s="180"/>
      <c r="JP77" s="180"/>
      <c r="JQ77" s="180"/>
      <c r="JR77" s="180"/>
      <c r="JS77" s="180"/>
      <c r="JT77" s="180"/>
      <c r="JU77" s="180"/>
      <c r="JV77" s="180"/>
      <c r="JW77" s="180"/>
      <c r="JX77" s="180"/>
      <c r="JY77" s="180"/>
      <c r="JZ77" s="180"/>
      <c r="KA77" s="180"/>
      <c r="KB77" s="180"/>
      <c r="KC77" s="180"/>
      <c r="KD77" s="180"/>
      <c r="KE77" s="180"/>
      <c r="KF77" s="180"/>
      <c r="KG77" s="180"/>
      <c r="KH77" s="180"/>
      <c r="KI77" s="180"/>
      <c r="KJ77" s="180"/>
      <c r="KK77" s="180"/>
      <c r="KL77" s="180"/>
      <c r="KM77" s="180"/>
      <c r="KN77" s="180"/>
      <c r="KO77" s="180"/>
      <c r="KP77" s="180"/>
      <c r="KQ77" s="180"/>
      <c r="KR77" s="180"/>
      <c r="KS77" s="180"/>
      <c r="KT77" s="180"/>
      <c r="KU77" s="180"/>
      <c r="KV77" s="180"/>
      <c r="KW77" s="180"/>
      <c r="KX77" s="180"/>
      <c r="KY77" s="180"/>
      <c r="KZ77" s="180"/>
      <c r="LA77" s="180"/>
      <c r="LB77" s="180"/>
      <c r="LC77" s="180"/>
      <c r="LD77" s="180"/>
      <c r="LE77" s="180"/>
      <c r="LF77" s="180"/>
      <c r="LG77" s="180"/>
      <c r="LH77" s="180"/>
      <c r="LI77" s="180"/>
      <c r="LJ77" s="180"/>
      <c r="LK77" s="180"/>
      <c r="LL77" s="180"/>
      <c r="LM77" s="180"/>
      <c r="LN77" s="180"/>
      <c r="LO77" s="180"/>
      <c r="LP77" s="180"/>
      <c r="LQ77" s="180"/>
      <c r="LR77" s="180"/>
      <c r="LS77" s="180"/>
      <c r="LT77" s="180"/>
      <c r="LU77" s="180"/>
      <c r="LV77" s="180"/>
      <c r="LW77" s="180"/>
      <c r="LX77" s="180"/>
      <c r="LY77" s="180"/>
      <c r="LZ77" s="180"/>
      <c r="MA77" s="180"/>
      <c r="MB77" s="180"/>
      <c r="MC77" s="180"/>
      <c r="MD77" s="180"/>
      <c r="ME77" s="180"/>
      <c r="MF77" s="180"/>
      <c r="MG77" s="180"/>
      <c r="MH77" s="180"/>
      <c r="MI77" s="180"/>
      <c r="MJ77" s="180"/>
      <c r="MK77" s="180"/>
      <c r="ML77" s="180"/>
      <c r="MM77" s="180"/>
      <c r="MN77" s="180"/>
      <c r="MO77" s="180"/>
      <c r="MP77" s="180"/>
      <c r="MQ77" s="180"/>
      <c r="MR77" s="180"/>
      <c r="MS77" s="180"/>
      <c r="MT77" s="180"/>
      <c r="MU77" s="180"/>
      <c r="MV77" s="180"/>
      <c r="MW77" s="180"/>
      <c r="MX77" s="180"/>
      <c r="MY77" s="180"/>
      <c r="MZ77" s="180"/>
      <c r="NA77" s="180"/>
      <c r="NB77" s="180"/>
      <c r="NC77" s="180"/>
      <c r="ND77" s="180"/>
      <c r="NE77" s="180"/>
      <c r="NF77" s="180"/>
      <c r="NG77" s="180"/>
      <c r="NH77" s="180"/>
      <c r="NI77" s="180"/>
      <c r="NJ77" s="180"/>
      <c r="NK77" s="180"/>
      <c r="NL77" s="180"/>
      <c r="NM77" s="180"/>
      <c r="NN77" s="180"/>
      <c r="NO77" s="180"/>
      <c r="NP77" s="180"/>
      <c r="NQ77" s="180"/>
      <c r="NR77" s="180"/>
      <c r="NS77" s="180"/>
      <c r="NT77" s="180"/>
      <c r="NU77" s="180"/>
      <c r="NV77" s="180"/>
      <c r="NW77" s="180"/>
      <c r="NX77" s="180"/>
      <c r="NY77" s="180"/>
      <c r="NZ77" s="180"/>
      <c r="OA77" s="180"/>
      <c r="OB77" s="180"/>
      <c r="OC77" s="180"/>
      <c r="OD77" s="180"/>
      <c r="OE77" s="180"/>
      <c r="OF77" s="180"/>
      <c r="OG77" s="180"/>
      <c r="OH77" s="180"/>
      <c r="OI77" s="180"/>
      <c r="OJ77" s="180"/>
      <c r="OK77" s="180"/>
      <c r="OL77" s="180"/>
      <c r="OM77" s="180"/>
      <c r="ON77" s="180"/>
      <c r="OO77" s="180"/>
      <c r="OP77" s="180"/>
      <c r="OQ77" s="180"/>
      <c r="OR77" s="180"/>
      <c r="OS77" s="180"/>
      <c r="OT77" s="180"/>
      <c r="OU77" s="180"/>
      <c r="OV77" s="180"/>
      <c r="OW77" s="180"/>
      <c r="OX77" s="180"/>
      <c r="OY77" s="180"/>
      <c r="OZ77" s="180"/>
      <c r="PA77" s="180"/>
      <c r="PB77" s="180"/>
      <c r="PC77" s="180"/>
      <c r="PD77" s="180"/>
      <c r="PE77" s="180"/>
      <c r="PF77" s="180"/>
      <c r="PG77" s="180"/>
      <c r="PH77" s="180"/>
      <c r="PI77" s="180"/>
      <c r="PJ77" s="180"/>
      <c r="PK77" s="180"/>
      <c r="PL77" s="180"/>
      <c r="PM77" s="180"/>
      <c r="PN77" s="180"/>
      <c r="PO77" s="180"/>
      <c r="PP77" s="180"/>
      <c r="PQ77" s="180"/>
      <c r="PR77" s="180"/>
      <c r="PS77" s="180"/>
      <c r="PT77" s="180"/>
      <c r="PU77" s="180"/>
      <c r="PV77" s="180"/>
      <c r="PW77" s="180"/>
      <c r="PX77" s="180"/>
      <c r="PY77" s="180"/>
      <c r="PZ77" s="180"/>
      <c r="QA77" s="180"/>
      <c r="QB77" s="180"/>
      <c r="QC77" s="180"/>
      <c r="QD77" s="180"/>
      <c r="QE77" s="180"/>
      <c r="QF77" s="180"/>
      <c r="QG77" s="180"/>
      <c r="QH77" s="180"/>
      <c r="QI77" s="180"/>
      <c r="QJ77" s="180"/>
      <c r="QK77" s="180"/>
      <c r="QL77" s="180"/>
      <c r="QM77" s="180"/>
      <c r="QN77" s="180"/>
      <c r="QO77" s="180"/>
      <c r="QP77" s="180"/>
      <c r="QQ77" s="180"/>
      <c r="QR77" s="180"/>
      <c r="QS77" s="180"/>
      <c r="QT77" s="180"/>
      <c r="QU77" s="180"/>
      <c r="QV77" s="180"/>
      <c r="QW77" s="180"/>
      <c r="QX77" s="180"/>
      <c r="QY77" s="180"/>
      <c r="QZ77" s="180"/>
      <c r="RA77" s="180"/>
      <c r="RB77" s="180"/>
      <c r="RC77" s="180"/>
      <c r="RD77" s="180"/>
      <c r="RE77" s="180"/>
      <c r="RF77" s="180"/>
      <c r="RG77" s="180"/>
      <c r="RH77" s="180"/>
      <c r="RI77" s="180"/>
      <c r="RJ77" s="180"/>
      <c r="RK77" s="180"/>
      <c r="RL77" s="180"/>
      <c r="RM77" s="180"/>
      <c r="RN77" s="180"/>
      <c r="RO77" s="180"/>
      <c r="RP77" s="180"/>
      <c r="RQ77" s="180"/>
      <c r="RR77" s="180"/>
      <c r="RS77" s="180"/>
      <c r="RT77" s="180"/>
      <c r="RU77" s="180"/>
      <c r="RV77" s="180"/>
      <c r="RW77" s="180"/>
      <c r="RX77" s="180"/>
      <c r="RY77" s="180"/>
      <c r="RZ77" s="180"/>
      <c r="SA77" s="180"/>
      <c r="SB77" s="180"/>
      <c r="SC77" s="180"/>
      <c r="SD77" s="180"/>
      <c r="SE77" s="180"/>
      <c r="SF77" s="180"/>
      <c r="SG77" s="180"/>
      <c r="SH77" s="180"/>
      <c r="SI77" s="180"/>
      <c r="SJ77" s="180"/>
      <c r="SK77" s="180"/>
      <c r="SL77" s="180"/>
      <c r="SM77" s="180"/>
      <c r="SN77" s="180"/>
      <c r="SO77" s="180"/>
      <c r="SP77" s="180"/>
      <c r="SQ77" s="180"/>
      <c r="SR77" s="180"/>
      <c r="SS77" s="180"/>
      <c r="ST77" s="180"/>
      <c r="SU77" s="180"/>
      <c r="SV77" s="180"/>
      <c r="SW77" s="180"/>
      <c r="SX77" s="180"/>
      <c r="SY77" s="180"/>
      <c r="SZ77" s="180"/>
      <c r="TA77" s="180"/>
      <c r="TB77" s="180"/>
      <c r="TC77" s="180"/>
      <c r="TD77" s="180"/>
      <c r="TE77" s="180"/>
      <c r="TF77" s="180"/>
      <c r="TG77" s="180"/>
      <c r="TH77" s="180"/>
      <c r="TI77" s="180"/>
      <c r="TJ77" s="180"/>
      <c r="TK77" s="180"/>
      <c r="TL77" s="180"/>
      <c r="TM77" s="180"/>
      <c r="TN77" s="180"/>
      <c r="TO77" s="180"/>
      <c r="TP77" s="180"/>
      <c r="TQ77" s="180"/>
      <c r="TR77" s="180"/>
      <c r="TS77" s="180"/>
      <c r="TT77" s="180"/>
      <c r="TU77" s="180"/>
      <c r="TV77" s="180"/>
      <c r="TW77" s="180"/>
      <c r="TX77" s="180"/>
      <c r="TY77" s="180"/>
      <c r="TZ77" s="180"/>
      <c r="UA77" s="180"/>
      <c r="UB77" s="180"/>
      <c r="UC77" s="180"/>
      <c r="UD77" s="180"/>
      <c r="UE77" s="180"/>
      <c r="UF77" s="180"/>
      <c r="UG77" s="180"/>
      <c r="UH77" s="180"/>
      <c r="UI77" s="180"/>
      <c r="UJ77" s="180"/>
      <c r="UK77" s="180"/>
      <c r="UL77" s="180"/>
      <c r="UM77" s="180"/>
      <c r="UN77" s="180"/>
      <c r="UO77" s="180"/>
      <c r="UP77" s="180"/>
      <c r="UQ77" s="180"/>
      <c r="UR77" s="180"/>
      <c r="US77" s="180"/>
      <c r="UT77" s="180"/>
      <c r="UU77" s="180"/>
      <c r="UV77" s="180"/>
      <c r="UW77" s="180"/>
      <c r="UX77" s="180"/>
      <c r="UY77" s="180"/>
      <c r="UZ77" s="180"/>
      <c r="VA77" s="180"/>
      <c r="VB77" s="180"/>
      <c r="VC77" s="180"/>
      <c r="VD77" s="180"/>
      <c r="VE77" s="180"/>
      <c r="VF77" s="180"/>
      <c r="VG77" s="180"/>
      <c r="VH77" s="180"/>
      <c r="VI77" s="180"/>
      <c r="VJ77" s="180"/>
      <c r="VK77" s="180"/>
      <c r="VL77" s="180"/>
      <c r="VM77" s="180"/>
      <c r="VN77" s="180"/>
      <c r="VO77" s="180"/>
      <c r="VP77" s="180"/>
      <c r="VQ77" s="180"/>
      <c r="VR77" s="180"/>
      <c r="VS77" s="180"/>
      <c r="VT77" s="180"/>
      <c r="VU77" s="180"/>
      <c r="VV77" s="180"/>
      <c r="VW77" s="180"/>
      <c r="VX77" s="180"/>
      <c r="VY77" s="180"/>
      <c r="VZ77" s="180"/>
      <c r="WA77" s="180"/>
      <c r="WB77" s="180"/>
      <c r="WC77" s="180"/>
      <c r="WD77" s="180"/>
      <c r="WE77" s="180"/>
      <c r="WF77" s="180"/>
      <c r="WG77" s="180"/>
      <c r="WH77" s="180"/>
      <c r="WI77" s="180"/>
      <c r="WJ77" s="180"/>
      <c r="WK77" s="180"/>
      <c r="WL77" s="180"/>
      <c r="WM77" s="180"/>
      <c r="WN77" s="180"/>
      <c r="WO77" s="180"/>
      <c r="WP77" s="180"/>
      <c r="WQ77" s="180"/>
      <c r="WR77" s="180"/>
      <c r="WS77" s="180"/>
      <c r="WT77" s="180"/>
      <c r="WU77" s="180"/>
      <c r="WV77" s="180"/>
      <c r="WW77" s="180"/>
      <c r="WX77" s="180"/>
      <c r="WY77" s="180"/>
      <c r="WZ77" s="180"/>
      <c r="XA77" s="180"/>
      <c r="XB77" s="180"/>
      <c r="XC77" s="180"/>
      <c r="XD77" s="180"/>
      <c r="XE77" s="180"/>
      <c r="XF77" s="180"/>
      <c r="XG77" s="180"/>
      <c r="XH77" s="180"/>
      <c r="XI77" s="180"/>
      <c r="XJ77" s="180"/>
      <c r="XK77" s="180"/>
      <c r="XL77" s="180"/>
      <c r="XM77" s="180"/>
      <c r="XN77" s="180"/>
      <c r="XO77" s="180"/>
      <c r="XP77" s="180"/>
      <c r="XQ77" s="180"/>
      <c r="XR77" s="180"/>
      <c r="XS77" s="180"/>
      <c r="XT77" s="180"/>
      <c r="XU77" s="180"/>
      <c r="XV77" s="180"/>
      <c r="XW77" s="180"/>
      <c r="XX77" s="180"/>
      <c r="XY77" s="180"/>
      <c r="XZ77" s="180"/>
      <c r="YA77" s="180"/>
      <c r="YB77" s="180"/>
      <c r="YC77" s="180"/>
      <c r="YD77" s="180"/>
      <c r="YE77" s="180"/>
      <c r="YF77" s="180"/>
      <c r="YG77" s="180"/>
      <c r="YH77" s="180"/>
      <c r="YI77" s="180"/>
      <c r="YJ77" s="180"/>
      <c r="YK77" s="180"/>
      <c r="YL77" s="180"/>
      <c r="YM77" s="180"/>
      <c r="YN77" s="180"/>
      <c r="YO77" s="180"/>
      <c r="YP77" s="180"/>
      <c r="YQ77" s="180"/>
      <c r="YR77" s="180"/>
      <c r="YS77" s="180"/>
      <c r="YT77" s="180"/>
      <c r="YU77" s="180"/>
      <c r="YV77" s="180"/>
      <c r="YW77" s="180"/>
      <c r="YX77" s="180"/>
      <c r="YY77" s="180"/>
      <c r="YZ77" s="180"/>
      <c r="ZA77" s="180"/>
      <c r="ZB77" s="180"/>
      <c r="ZC77" s="180"/>
      <c r="ZD77" s="180"/>
      <c r="ZE77" s="180"/>
      <c r="ZF77" s="180"/>
      <c r="ZG77" s="180"/>
      <c r="ZH77" s="180"/>
      <c r="ZI77" s="180"/>
      <c r="ZJ77" s="180"/>
      <c r="ZK77" s="180"/>
      <c r="ZL77" s="180"/>
      <c r="ZM77" s="180"/>
      <c r="ZN77" s="180"/>
      <c r="ZO77" s="180"/>
      <c r="ZP77" s="180"/>
      <c r="ZQ77" s="180"/>
      <c r="ZR77" s="180"/>
      <c r="ZS77" s="180"/>
      <c r="ZT77" s="180"/>
      <c r="ZU77" s="180"/>
      <c r="ZV77" s="180"/>
      <c r="ZW77" s="180"/>
      <c r="ZX77" s="180"/>
      <c r="ZY77" s="180"/>
      <c r="ZZ77" s="180"/>
      <c r="AAA77" s="180"/>
      <c r="AAB77" s="180"/>
      <c r="AAC77" s="180"/>
      <c r="AAD77" s="180"/>
      <c r="AAE77" s="180"/>
      <c r="AAF77" s="180"/>
      <c r="AAG77" s="180"/>
      <c r="AAH77" s="180"/>
      <c r="AAI77" s="180"/>
      <c r="AAJ77" s="180"/>
      <c r="AAK77" s="180"/>
      <c r="AAL77" s="180"/>
      <c r="AAM77" s="180"/>
      <c r="AAN77" s="180"/>
      <c r="AAO77" s="180"/>
      <c r="AAP77" s="180"/>
      <c r="AAQ77" s="180"/>
      <c r="AAR77" s="180"/>
      <c r="AAS77" s="180"/>
      <c r="AAT77" s="180"/>
      <c r="AAU77" s="180"/>
      <c r="AAV77" s="180"/>
      <c r="AAW77" s="180"/>
      <c r="AAX77" s="180"/>
      <c r="AAY77" s="180"/>
      <c r="AAZ77" s="180"/>
      <c r="ABA77" s="180"/>
      <c r="ABB77" s="180"/>
      <c r="ABC77" s="180"/>
      <c r="ABD77" s="180"/>
      <c r="ABE77" s="180"/>
      <c r="ABF77" s="180"/>
      <c r="ABG77" s="180"/>
      <c r="ABH77" s="180"/>
      <c r="ABI77" s="180"/>
      <c r="ABJ77" s="180"/>
      <c r="ABK77" s="180"/>
      <c r="ABL77" s="180"/>
      <c r="ABM77" s="180"/>
      <c r="ABN77" s="180"/>
      <c r="ABO77" s="180"/>
      <c r="ABP77" s="180"/>
      <c r="ABQ77" s="180"/>
      <c r="ABR77" s="180"/>
      <c r="ABS77" s="180"/>
      <c r="ABT77" s="180"/>
      <c r="ABU77" s="180"/>
      <c r="ABV77" s="180"/>
      <c r="ABW77" s="180"/>
      <c r="ABX77" s="180"/>
      <c r="ABY77" s="180"/>
      <c r="ABZ77" s="180"/>
      <c r="ACA77" s="180"/>
      <c r="ACB77" s="180"/>
      <c r="ACC77" s="180"/>
      <c r="ACD77" s="180"/>
      <c r="ACE77" s="180"/>
      <c r="ACF77" s="180"/>
      <c r="ACG77" s="180"/>
      <c r="ACH77" s="180"/>
      <c r="ACI77" s="180"/>
      <c r="ACJ77" s="180"/>
      <c r="ACK77" s="180"/>
      <c r="ACL77" s="180"/>
      <c r="ACM77" s="180"/>
      <c r="ACN77" s="180"/>
      <c r="ACO77" s="180"/>
      <c r="ACP77" s="180"/>
      <c r="ACQ77" s="180"/>
      <c r="ACR77" s="180"/>
      <c r="ACS77" s="180"/>
      <c r="ACT77" s="180"/>
      <c r="ACU77" s="180"/>
      <c r="ACV77" s="180"/>
      <c r="ACW77" s="180"/>
      <c r="ACX77" s="180"/>
      <c r="ACY77" s="180"/>
      <c r="ACZ77" s="180"/>
      <c r="ADA77" s="180"/>
      <c r="ADB77" s="180"/>
      <c r="ADC77" s="180"/>
      <c r="ADD77" s="180"/>
      <c r="ADE77" s="180"/>
      <c r="ADF77" s="180"/>
      <c r="ADG77" s="180"/>
      <c r="ADH77" s="180"/>
      <c r="ADI77" s="180"/>
      <c r="ADJ77" s="180"/>
      <c r="ADK77" s="180"/>
      <c r="ADL77" s="180"/>
      <c r="ADM77" s="180"/>
      <c r="ADN77" s="180"/>
      <c r="ADO77" s="180"/>
      <c r="ADP77" s="180"/>
      <c r="ADQ77" s="180"/>
      <c r="ADR77" s="180"/>
      <c r="ADS77" s="180"/>
      <c r="ADT77" s="180"/>
      <c r="ADU77" s="180"/>
      <c r="ADV77" s="180"/>
      <c r="ADW77" s="180"/>
      <c r="ADX77" s="180"/>
      <c r="ADY77" s="180"/>
      <c r="ADZ77" s="180"/>
      <c r="AEA77" s="180"/>
      <c r="AEB77" s="180"/>
      <c r="AEC77" s="180"/>
      <c r="AED77" s="180"/>
      <c r="AEE77" s="180"/>
      <c r="AEF77" s="180"/>
      <c r="AEG77" s="180"/>
      <c r="AEH77" s="180"/>
      <c r="AEI77" s="180"/>
      <c r="AEJ77" s="180"/>
      <c r="AEK77" s="180"/>
      <c r="AEL77" s="180"/>
      <c r="AEM77" s="180"/>
      <c r="AEN77" s="180"/>
      <c r="AEO77" s="180"/>
      <c r="AEP77" s="180"/>
      <c r="AEQ77" s="180"/>
      <c r="AER77" s="180"/>
      <c r="AES77" s="180"/>
      <c r="AET77" s="180"/>
      <c r="AEU77" s="180"/>
      <c r="AEV77" s="180"/>
      <c r="AEW77" s="180"/>
      <c r="AEX77" s="180"/>
      <c r="AEY77" s="180"/>
      <c r="AEZ77" s="180"/>
      <c r="AFA77" s="180"/>
      <c r="AFB77" s="180"/>
      <c r="AFC77" s="180"/>
      <c r="AFD77" s="180"/>
      <c r="AFE77" s="180"/>
      <c r="AFF77" s="180"/>
      <c r="AFG77" s="180"/>
      <c r="AFH77" s="180"/>
      <c r="AFI77" s="180"/>
      <c r="AFJ77" s="180"/>
      <c r="AFK77" s="180"/>
      <c r="AFL77" s="180"/>
      <c r="AFM77" s="180"/>
      <c r="AFN77" s="180"/>
      <c r="AFO77" s="180"/>
      <c r="AFP77" s="180"/>
      <c r="AFQ77" s="180"/>
      <c r="AFR77" s="180"/>
      <c r="AFS77" s="180"/>
      <c r="AFT77" s="180"/>
      <c r="AFU77" s="180"/>
      <c r="AFV77" s="180"/>
      <c r="AFW77" s="180"/>
      <c r="AFX77" s="180"/>
      <c r="AFY77" s="180"/>
      <c r="AFZ77" s="180"/>
      <c r="AGA77" s="180"/>
      <c r="AGB77" s="180"/>
      <c r="AGC77" s="180"/>
      <c r="AGD77" s="180"/>
      <c r="AGE77" s="180"/>
      <c r="AGF77" s="180"/>
      <c r="AGG77" s="180"/>
      <c r="AGH77" s="180"/>
      <c r="AGI77" s="180"/>
      <c r="AGJ77" s="180"/>
      <c r="AGK77" s="180"/>
      <c r="AGL77" s="180"/>
      <c r="AGM77" s="180"/>
      <c r="AGN77" s="180"/>
      <c r="AGO77" s="180"/>
      <c r="AGP77" s="180"/>
      <c r="AGQ77" s="180"/>
      <c r="AGR77" s="180"/>
      <c r="AGS77" s="180"/>
      <c r="AGT77" s="180"/>
      <c r="AGU77" s="180"/>
      <c r="AGV77" s="180"/>
      <c r="AGW77" s="180"/>
      <c r="AGX77" s="180"/>
      <c r="AGY77" s="180"/>
      <c r="AGZ77" s="180"/>
      <c r="AHA77" s="180"/>
      <c r="AHB77" s="180"/>
      <c r="AHC77" s="180"/>
      <c r="AHD77" s="180"/>
      <c r="AHE77" s="180"/>
      <c r="AHF77" s="180"/>
      <c r="AHG77" s="180"/>
      <c r="AHH77" s="180"/>
      <c r="AHI77" s="180"/>
      <c r="AHJ77" s="180"/>
      <c r="AHK77" s="180"/>
      <c r="AHL77" s="180"/>
      <c r="AHM77" s="180"/>
      <c r="AHN77" s="180"/>
      <c r="AHO77" s="180"/>
      <c r="AHP77" s="180"/>
      <c r="AHQ77" s="180"/>
      <c r="AHR77" s="180"/>
      <c r="AHS77" s="180"/>
      <c r="AHT77" s="180"/>
      <c r="AHU77" s="180"/>
      <c r="AHV77" s="180"/>
      <c r="AHW77" s="180"/>
      <c r="AHX77" s="180"/>
      <c r="AHY77" s="180"/>
      <c r="AHZ77" s="180"/>
      <c r="AIA77" s="180"/>
      <c r="AIB77" s="180"/>
      <c r="AIC77" s="180"/>
      <c r="AID77" s="180"/>
      <c r="AIE77" s="180"/>
      <c r="AIF77" s="180"/>
      <c r="AIG77" s="180"/>
      <c r="AIH77" s="180"/>
      <c r="AII77" s="180"/>
      <c r="AIJ77" s="180"/>
      <c r="AIK77" s="180"/>
      <c r="AIL77" s="180"/>
      <c r="AIM77" s="180"/>
      <c r="AIN77" s="180"/>
      <c r="AIO77" s="180"/>
      <c r="AIP77" s="180"/>
      <c r="AIQ77" s="180"/>
      <c r="AIR77" s="180"/>
      <c r="AIS77" s="180"/>
      <c r="AIT77" s="180"/>
      <c r="AIU77" s="180"/>
      <c r="AIV77" s="180"/>
      <c r="AIW77" s="180"/>
      <c r="AIX77" s="180"/>
      <c r="AIY77" s="180"/>
      <c r="AIZ77" s="180"/>
      <c r="AJA77" s="180"/>
      <c r="AJB77" s="180"/>
      <c r="AJC77" s="180"/>
      <c r="AJD77" s="180"/>
      <c r="AJE77" s="180"/>
      <c r="AJF77" s="180"/>
      <c r="AJG77" s="180"/>
      <c r="AJH77" s="180"/>
      <c r="AJI77" s="180"/>
      <c r="AJJ77" s="180"/>
      <c r="AJK77" s="180"/>
      <c r="AJL77" s="180"/>
      <c r="AJM77" s="180"/>
      <c r="AJN77" s="180"/>
      <c r="AJO77" s="180"/>
      <c r="AJP77" s="180"/>
      <c r="AJQ77" s="180"/>
      <c r="AJR77" s="180"/>
      <c r="AJS77" s="180"/>
      <c r="AJT77" s="180"/>
      <c r="AJU77" s="180"/>
      <c r="AJV77" s="180"/>
      <c r="AJW77" s="180"/>
      <c r="AJX77" s="180"/>
      <c r="AJY77" s="180"/>
      <c r="AJZ77" s="180"/>
      <c r="AKA77" s="180"/>
      <c r="AKB77" s="180"/>
      <c r="AKC77" s="180"/>
      <c r="AKD77" s="180"/>
      <c r="AKE77" s="180"/>
      <c r="AKF77" s="180"/>
      <c r="AKG77" s="180"/>
      <c r="AKH77" s="180"/>
      <c r="AKI77" s="180"/>
      <c r="AKJ77" s="180"/>
      <c r="AKK77" s="180"/>
      <c r="AKL77" s="180"/>
      <c r="AKM77" s="180"/>
      <c r="AKN77" s="180"/>
      <c r="AKO77" s="180"/>
      <c r="AKP77" s="180"/>
      <c r="AKQ77" s="180"/>
      <c r="AKR77" s="180"/>
      <c r="AKS77" s="180"/>
      <c r="AKT77" s="180"/>
      <c r="AKU77" s="180"/>
      <c r="AKV77" s="180"/>
      <c r="AKW77" s="180"/>
      <c r="AKX77" s="180"/>
      <c r="AKY77" s="180"/>
      <c r="AKZ77" s="180"/>
      <c r="ALA77" s="180"/>
      <c r="ALB77" s="180"/>
      <c r="ALC77" s="180"/>
      <c r="ALD77" s="180"/>
      <c r="ALE77" s="180"/>
      <c r="ALF77" s="180"/>
      <c r="ALG77" s="180"/>
      <c r="ALH77" s="180"/>
      <c r="ALI77" s="180"/>
      <c r="ALJ77" s="180"/>
      <c r="ALK77" s="180"/>
      <c r="ALL77" s="180"/>
      <c r="ALM77" s="180"/>
      <c r="ALN77" s="180"/>
      <c r="ALO77" s="180"/>
      <c r="ALP77" s="180"/>
      <c r="ALQ77" s="180"/>
      <c r="ALR77" s="180"/>
      <c r="ALS77" s="180"/>
      <c r="ALT77" s="180"/>
      <c r="ALU77" s="180"/>
      <c r="ALV77" s="180"/>
      <c r="ALW77" s="180"/>
      <c r="ALX77" s="180"/>
      <c r="ALY77" s="180"/>
      <c r="ALZ77" s="180"/>
      <c r="AMA77" s="180"/>
      <c r="AMB77" s="180"/>
      <c r="AMC77" s="180"/>
      <c r="AMD77" s="180"/>
      <c r="AME77" s="180"/>
      <c r="AMF77" s="180"/>
      <c r="AMG77" s="180"/>
      <c r="AMH77" s="180"/>
      <c r="AMI77" s="180"/>
      <c r="AMJ77" s="180"/>
      <c r="AMK77" s="180"/>
      <c r="AML77" s="180"/>
      <c r="AMM77" s="180"/>
      <c r="AMN77" s="180"/>
      <c r="AMO77" s="180"/>
      <c r="AMP77" s="180"/>
      <c r="AMQ77" s="180"/>
      <c r="AMR77" s="180"/>
      <c r="AMS77" s="180"/>
      <c r="AMT77" s="180"/>
      <c r="AMU77" s="180"/>
      <c r="AMV77" s="180"/>
      <c r="AMW77" s="180"/>
      <c r="AMX77" s="180"/>
      <c r="AMY77" s="180"/>
      <c r="AMZ77" s="180"/>
      <c r="ANA77" s="180"/>
      <c r="ANB77" s="180"/>
      <c r="ANC77" s="180"/>
      <c r="AND77" s="180"/>
      <c r="ANE77" s="180"/>
      <c r="ANF77" s="180"/>
      <c r="ANG77" s="180"/>
      <c r="ANH77" s="180"/>
      <c r="ANI77" s="180"/>
      <c r="ANJ77" s="180"/>
      <c r="ANK77" s="180"/>
      <c r="ANL77" s="180"/>
      <c r="ANM77" s="180"/>
      <c r="ANN77" s="180"/>
      <c r="ANO77" s="180"/>
      <c r="ANP77" s="180"/>
      <c r="ANQ77" s="180"/>
      <c r="ANR77" s="180"/>
      <c r="ANS77" s="180"/>
      <c r="ANT77" s="180"/>
      <c r="ANU77" s="180"/>
      <c r="ANV77" s="180"/>
      <c r="ANW77" s="180"/>
      <c r="ANX77" s="180"/>
      <c r="ANY77" s="180"/>
      <c r="ANZ77" s="180"/>
      <c r="AOA77" s="180"/>
      <c r="AOB77" s="180"/>
      <c r="AOC77" s="180"/>
      <c r="AOD77" s="180"/>
      <c r="AOE77" s="180"/>
      <c r="AOF77" s="180"/>
      <c r="AOG77" s="180"/>
      <c r="AOH77" s="180"/>
      <c r="AOI77" s="180"/>
      <c r="AOJ77" s="180"/>
      <c r="AOK77" s="180"/>
      <c r="AOL77" s="180"/>
      <c r="AOM77" s="180"/>
      <c r="AON77" s="180"/>
      <c r="AOO77" s="180"/>
      <c r="AOP77" s="180"/>
      <c r="AOQ77" s="180"/>
      <c r="AOR77" s="180"/>
      <c r="AOS77" s="180"/>
      <c r="AOT77" s="180"/>
      <c r="AOU77" s="180"/>
      <c r="AOV77" s="180"/>
      <c r="AOW77" s="180"/>
      <c r="AOX77" s="180"/>
      <c r="AOY77" s="180"/>
      <c r="AOZ77" s="180"/>
      <c r="APA77" s="180"/>
      <c r="APB77" s="180"/>
      <c r="APC77" s="180"/>
      <c r="APD77" s="180"/>
      <c r="APE77" s="180"/>
      <c r="APF77" s="180"/>
      <c r="APG77" s="180"/>
      <c r="APH77" s="180"/>
      <c r="API77" s="180"/>
      <c r="APJ77" s="180"/>
      <c r="APK77" s="180"/>
      <c r="APL77" s="180"/>
      <c r="APM77" s="180"/>
      <c r="APN77" s="180"/>
      <c r="APO77" s="180"/>
      <c r="APP77" s="180"/>
      <c r="APQ77" s="180"/>
      <c r="APR77" s="180"/>
      <c r="APS77" s="180"/>
      <c r="APT77" s="180"/>
      <c r="APU77" s="180"/>
      <c r="APV77" s="180"/>
      <c r="APW77" s="180"/>
      <c r="APX77" s="180"/>
      <c r="APY77" s="180"/>
      <c r="APZ77" s="180"/>
      <c r="AQA77" s="180"/>
      <c r="AQB77" s="180"/>
      <c r="AQC77" s="180"/>
      <c r="AQD77" s="180"/>
      <c r="AQE77" s="180"/>
      <c r="AQF77" s="180"/>
      <c r="AQG77" s="180"/>
      <c r="AQH77" s="180"/>
      <c r="AQI77" s="180"/>
      <c r="AQJ77" s="180"/>
      <c r="AQK77" s="180"/>
      <c r="AQL77" s="180"/>
      <c r="AQM77" s="180"/>
      <c r="AQN77" s="180"/>
      <c r="AQO77" s="180"/>
      <c r="AQP77" s="180"/>
      <c r="AQQ77" s="180"/>
      <c r="AQR77" s="180"/>
      <c r="AQS77" s="180"/>
      <c r="AQT77" s="180"/>
      <c r="AQU77" s="180"/>
      <c r="AQV77" s="180"/>
      <c r="AQW77" s="180"/>
      <c r="AQX77" s="180"/>
      <c r="AQY77" s="180"/>
      <c r="AQZ77" s="180"/>
      <c r="ARA77" s="180"/>
      <c r="ARB77" s="180"/>
      <c r="ARC77" s="180"/>
      <c r="ARD77" s="180"/>
      <c r="ARE77" s="180"/>
      <c r="ARF77" s="180"/>
      <c r="ARG77" s="180"/>
      <c r="ARH77" s="180"/>
      <c r="ARI77" s="180"/>
      <c r="ARJ77" s="180"/>
      <c r="ARK77" s="180"/>
      <c r="ARL77" s="180"/>
      <c r="ARM77" s="180"/>
      <c r="ARN77" s="180"/>
      <c r="ARO77" s="180"/>
      <c r="ARP77" s="180"/>
      <c r="ARQ77" s="180"/>
      <c r="ARR77" s="180"/>
      <c r="ARS77" s="180"/>
      <c r="ART77" s="180"/>
      <c r="ARU77" s="180"/>
      <c r="ARV77" s="180"/>
      <c r="ARW77" s="180"/>
      <c r="ARX77" s="180"/>
      <c r="ARY77" s="180"/>
      <c r="ARZ77" s="180"/>
      <c r="ASA77" s="180"/>
      <c r="ASB77" s="180"/>
      <c r="ASC77" s="180"/>
      <c r="ASD77" s="180"/>
      <c r="ASE77" s="180"/>
      <c r="ASF77" s="180"/>
      <c r="ASG77" s="180"/>
      <c r="ASH77" s="180"/>
      <c r="ASI77" s="180"/>
      <c r="ASJ77" s="180"/>
      <c r="ASK77" s="180"/>
      <c r="ASL77" s="180"/>
      <c r="ASM77" s="180"/>
      <c r="ASN77" s="180"/>
      <c r="ASO77" s="180"/>
      <c r="ASP77" s="180"/>
      <c r="ASQ77" s="180"/>
      <c r="ASR77" s="180"/>
      <c r="ASS77" s="180"/>
      <c r="AST77" s="180"/>
      <c r="ASU77" s="180"/>
      <c r="ASV77" s="180"/>
      <c r="ASW77" s="180"/>
      <c r="ASX77" s="180"/>
      <c r="ASY77" s="180"/>
      <c r="ASZ77" s="180"/>
      <c r="ATA77" s="180"/>
      <c r="ATB77" s="180"/>
      <c r="ATC77" s="180"/>
      <c r="ATD77" s="180"/>
      <c r="ATE77" s="180"/>
      <c r="ATF77" s="180"/>
      <c r="ATG77" s="180"/>
      <c r="ATH77" s="180"/>
      <c r="ATI77" s="180"/>
      <c r="ATJ77" s="180"/>
      <c r="ATK77" s="180"/>
      <c r="ATL77" s="180"/>
      <c r="ATM77" s="180"/>
      <c r="ATN77" s="180"/>
      <c r="ATO77" s="180"/>
      <c r="ATP77" s="180"/>
      <c r="ATQ77" s="180"/>
      <c r="ATR77" s="180"/>
      <c r="ATS77" s="180"/>
      <c r="ATT77" s="180"/>
      <c r="ATU77" s="180"/>
      <c r="ATV77" s="180"/>
      <c r="ATW77" s="180"/>
      <c r="ATX77" s="180"/>
      <c r="ATY77" s="180"/>
      <c r="ATZ77" s="180"/>
      <c r="AUA77" s="180"/>
      <c r="AUB77" s="180"/>
      <c r="AUC77" s="180"/>
      <c r="AUD77" s="180"/>
      <c r="AUE77" s="180"/>
      <c r="AUF77" s="180"/>
      <c r="AUG77" s="180"/>
      <c r="AUH77" s="180"/>
      <c r="AUI77" s="180"/>
      <c r="AUJ77" s="180"/>
      <c r="AUK77" s="180"/>
      <c r="AUL77" s="180"/>
      <c r="AUM77" s="180"/>
      <c r="AUN77" s="180"/>
      <c r="AUO77" s="180"/>
      <c r="AUP77" s="180"/>
      <c r="AUQ77" s="180"/>
      <c r="AUR77" s="180"/>
      <c r="AUS77" s="180"/>
      <c r="AUT77" s="180"/>
      <c r="AUU77" s="180"/>
      <c r="AUV77" s="180"/>
      <c r="AUW77" s="180"/>
      <c r="AUX77" s="180"/>
      <c r="AUY77" s="180"/>
      <c r="AUZ77" s="180"/>
      <c r="AVA77" s="180"/>
      <c r="AVB77" s="180"/>
      <c r="AVC77" s="180"/>
      <c r="AVD77" s="180"/>
      <c r="AVE77" s="180"/>
      <c r="AVF77" s="180"/>
      <c r="AVG77" s="180"/>
      <c r="AVH77" s="180"/>
      <c r="AVI77" s="180"/>
      <c r="AVJ77" s="180"/>
      <c r="AVK77" s="180"/>
      <c r="AVL77" s="180"/>
      <c r="AVM77" s="180"/>
      <c r="AVN77" s="180"/>
      <c r="AVO77" s="180"/>
      <c r="AVP77" s="180"/>
      <c r="AVQ77" s="180"/>
      <c r="AVR77" s="180"/>
      <c r="AVS77" s="180"/>
      <c r="AVT77" s="180"/>
      <c r="AVU77" s="180"/>
      <c r="AVV77" s="180"/>
      <c r="AVW77" s="180"/>
      <c r="AVX77" s="180"/>
      <c r="AVY77" s="180"/>
      <c r="AVZ77" s="180"/>
      <c r="AWA77" s="180"/>
      <c r="AWB77" s="180"/>
      <c r="AWC77" s="180"/>
      <c r="AWD77" s="180"/>
      <c r="AWE77" s="180"/>
      <c r="AWF77" s="180"/>
      <c r="AWG77" s="180"/>
      <c r="AWH77" s="180"/>
      <c r="AWI77" s="180"/>
      <c r="AWJ77" s="180"/>
      <c r="AWK77" s="180"/>
      <c r="AWL77" s="180"/>
      <c r="AWM77" s="180"/>
      <c r="AWN77" s="180"/>
      <c r="AWO77" s="180"/>
      <c r="AWP77" s="180"/>
      <c r="AWQ77" s="180"/>
      <c r="AWR77" s="180"/>
      <c r="AWS77" s="180"/>
      <c r="AWT77" s="180"/>
      <c r="AWU77" s="180"/>
      <c r="AWV77" s="180"/>
      <c r="AWW77" s="180"/>
      <c r="AWX77" s="180"/>
      <c r="AWY77" s="180"/>
      <c r="AWZ77" s="180"/>
      <c r="AXA77" s="180"/>
      <c r="AXB77" s="180"/>
      <c r="AXC77" s="180"/>
      <c r="AXD77" s="180"/>
      <c r="AXE77" s="180"/>
      <c r="AXF77" s="180"/>
      <c r="AXG77" s="180"/>
      <c r="AXH77" s="180"/>
      <c r="AXI77" s="180"/>
      <c r="AXJ77" s="180"/>
      <c r="AXK77" s="180"/>
      <c r="AXL77" s="180"/>
      <c r="AXM77" s="180"/>
      <c r="AXN77" s="180"/>
      <c r="AXO77" s="180"/>
      <c r="AXP77" s="180"/>
      <c r="AXQ77" s="180"/>
      <c r="AXR77" s="180"/>
      <c r="AXS77" s="180"/>
      <c r="AXT77" s="180"/>
      <c r="AXU77" s="180"/>
      <c r="AXV77" s="180"/>
      <c r="AXW77" s="180"/>
      <c r="AXX77" s="180"/>
      <c r="AXY77" s="180"/>
      <c r="AXZ77" s="180"/>
      <c r="AYA77" s="180"/>
      <c r="AYB77" s="180"/>
      <c r="AYC77" s="180"/>
      <c r="AYD77" s="180"/>
      <c r="AYE77" s="180"/>
      <c r="AYF77" s="180"/>
      <c r="AYG77" s="180"/>
      <c r="AYH77" s="180"/>
      <c r="AYI77" s="180"/>
      <c r="AYJ77" s="180"/>
      <c r="AYK77" s="180"/>
      <c r="AYL77" s="180"/>
      <c r="AYM77" s="180"/>
      <c r="AYN77" s="180"/>
      <c r="AYO77" s="180"/>
      <c r="AYP77" s="180"/>
      <c r="AYQ77" s="180"/>
      <c r="AYR77" s="180"/>
      <c r="AYS77" s="180"/>
      <c r="AYT77" s="180"/>
      <c r="AYU77" s="180"/>
      <c r="AYV77" s="180"/>
      <c r="AYW77" s="180"/>
      <c r="AYX77" s="180"/>
      <c r="AYY77" s="180"/>
      <c r="AYZ77" s="180"/>
      <c r="AZA77" s="180"/>
      <c r="AZB77" s="180"/>
      <c r="AZC77" s="180"/>
      <c r="AZD77" s="180"/>
      <c r="AZE77" s="180"/>
      <c r="AZF77" s="180"/>
      <c r="AZG77" s="180"/>
      <c r="AZH77" s="180"/>
      <c r="AZI77" s="180"/>
      <c r="AZJ77" s="180"/>
      <c r="AZK77" s="180"/>
      <c r="AZL77" s="180"/>
      <c r="AZM77" s="180"/>
      <c r="AZN77" s="180"/>
      <c r="AZO77" s="180"/>
      <c r="AZP77" s="180"/>
      <c r="AZQ77" s="180"/>
      <c r="AZR77" s="180"/>
      <c r="AZS77" s="180"/>
      <c r="AZT77" s="180"/>
      <c r="AZU77" s="180"/>
      <c r="AZV77" s="180"/>
      <c r="AZW77" s="180"/>
      <c r="AZX77" s="180"/>
      <c r="AZY77" s="180"/>
      <c r="AZZ77" s="180"/>
      <c r="BAA77" s="180"/>
      <c r="BAB77" s="180"/>
      <c r="BAC77" s="180"/>
      <c r="BAD77" s="180"/>
      <c r="BAE77" s="180"/>
      <c r="BAF77" s="180"/>
      <c r="BAG77" s="180"/>
      <c r="BAH77" s="180"/>
      <c r="BAI77" s="180"/>
      <c r="BAJ77" s="180"/>
      <c r="BAK77" s="180"/>
      <c r="BAL77" s="180"/>
      <c r="BAM77" s="180"/>
      <c r="BAN77" s="180"/>
      <c r="BAO77" s="180"/>
      <c r="BAP77" s="180"/>
      <c r="BAQ77" s="180"/>
      <c r="BAR77" s="180"/>
      <c r="BAS77" s="180"/>
      <c r="BAT77" s="180"/>
      <c r="BAU77" s="180"/>
      <c r="BAV77" s="180"/>
      <c r="BAW77" s="180"/>
      <c r="BAX77" s="180"/>
      <c r="BAY77" s="180"/>
      <c r="BAZ77" s="180"/>
      <c r="BBA77" s="180"/>
      <c r="BBB77" s="180"/>
      <c r="BBC77" s="180"/>
      <c r="BBD77" s="180"/>
      <c r="BBE77" s="180"/>
      <c r="BBF77" s="180"/>
      <c r="BBG77" s="180"/>
      <c r="BBH77" s="180"/>
      <c r="BBI77" s="180"/>
      <c r="BBJ77" s="180"/>
      <c r="BBK77" s="180"/>
      <c r="BBL77" s="180"/>
      <c r="BBM77" s="180"/>
      <c r="BBN77" s="180"/>
      <c r="BBO77" s="180"/>
      <c r="BBP77" s="180"/>
      <c r="BBQ77" s="180"/>
      <c r="BBR77" s="180"/>
      <c r="BBS77" s="180"/>
      <c r="BBT77" s="180"/>
      <c r="BBU77" s="180"/>
      <c r="BBV77" s="180"/>
      <c r="BBW77" s="180"/>
      <c r="BBX77" s="180"/>
      <c r="BBY77" s="180"/>
      <c r="BBZ77" s="180"/>
      <c r="BCA77" s="180"/>
      <c r="BCB77" s="180"/>
      <c r="BCC77" s="180"/>
      <c r="BCD77" s="180"/>
      <c r="BCE77" s="180"/>
      <c r="BCF77" s="180"/>
      <c r="BCG77" s="180"/>
      <c r="BCH77" s="180"/>
      <c r="BCI77" s="180"/>
      <c r="BCJ77" s="180"/>
      <c r="BCK77" s="180"/>
      <c r="BCL77" s="180"/>
      <c r="BCM77" s="180"/>
      <c r="BCN77" s="180"/>
      <c r="BCO77" s="180"/>
      <c r="BCP77" s="180"/>
      <c r="BCQ77" s="180"/>
      <c r="BCR77" s="180"/>
      <c r="BCS77" s="180"/>
      <c r="BCT77" s="180"/>
      <c r="BCU77" s="180"/>
      <c r="BCV77" s="180"/>
      <c r="BCW77" s="180"/>
      <c r="BCX77" s="180"/>
      <c r="BCY77" s="180"/>
      <c r="BCZ77" s="180"/>
      <c r="BDA77" s="180"/>
      <c r="BDB77" s="180"/>
      <c r="BDC77" s="180"/>
      <c r="BDD77" s="180"/>
      <c r="BDE77" s="180"/>
      <c r="BDF77" s="180"/>
      <c r="BDG77" s="180"/>
      <c r="BDH77" s="180"/>
      <c r="BDI77" s="180"/>
      <c r="BDJ77" s="180"/>
      <c r="BDK77" s="180"/>
      <c r="BDL77" s="180"/>
      <c r="BDM77" s="180"/>
      <c r="BDN77" s="180"/>
      <c r="BDO77" s="180"/>
      <c r="BDP77" s="180"/>
      <c r="BDQ77" s="180"/>
      <c r="BDR77" s="180"/>
      <c r="BDS77" s="180"/>
      <c r="BDT77" s="180"/>
      <c r="BDU77" s="180"/>
      <c r="BDV77" s="180"/>
      <c r="BDW77" s="180"/>
      <c r="BDX77" s="180"/>
      <c r="BDY77" s="180"/>
      <c r="BDZ77" s="180"/>
      <c r="BEA77" s="180"/>
      <c r="BEB77" s="180"/>
      <c r="BEC77" s="180"/>
      <c r="BED77" s="180"/>
      <c r="BEE77" s="180"/>
      <c r="BEF77" s="180"/>
      <c r="BEG77" s="180"/>
      <c r="BEH77" s="180"/>
      <c r="BEI77" s="180"/>
      <c r="BEJ77" s="180"/>
      <c r="BEK77" s="180"/>
      <c r="BEL77" s="180"/>
      <c r="BEM77" s="180"/>
      <c r="BEN77" s="180"/>
      <c r="BEO77" s="180"/>
      <c r="BEP77" s="180"/>
      <c r="BEQ77" s="180"/>
      <c r="BER77" s="180"/>
      <c r="BES77" s="180"/>
      <c r="BET77" s="180"/>
      <c r="BEU77" s="180"/>
      <c r="BEV77" s="180"/>
      <c r="BEW77" s="180"/>
      <c r="BEX77" s="180"/>
      <c r="BEY77" s="180"/>
      <c r="BEZ77" s="180"/>
      <c r="BFA77" s="180"/>
      <c r="BFB77" s="180"/>
      <c r="BFC77" s="180"/>
      <c r="BFD77" s="180"/>
      <c r="BFE77" s="180"/>
      <c r="BFF77" s="180"/>
      <c r="BFG77" s="180"/>
      <c r="BFH77" s="180"/>
      <c r="BFI77" s="180"/>
      <c r="BFJ77" s="180"/>
      <c r="BFK77" s="180"/>
      <c r="BFL77" s="180"/>
      <c r="BFM77" s="180"/>
      <c r="BFN77" s="180"/>
      <c r="BFO77" s="180"/>
      <c r="BFP77" s="180"/>
      <c r="BFQ77" s="180"/>
      <c r="BFR77" s="180"/>
      <c r="BFS77" s="180"/>
      <c r="BFT77" s="180"/>
      <c r="BFU77" s="180"/>
      <c r="BFV77" s="180"/>
      <c r="BFW77" s="180"/>
      <c r="BFX77" s="180"/>
      <c r="BFY77" s="180"/>
      <c r="BFZ77" s="180"/>
      <c r="BGA77" s="180"/>
      <c r="BGB77" s="180"/>
      <c r="BGC77" s="180"/>
      <c r="BGD77" s="180"/>
      <c r="BGE77" s="180"/>
      <c r="BGF77" s="180"/>
      <c r="BGG77" s="180"/>
      <c r="BGH77" s="180"/>
      <c r="BGI77" s="180"/>
      <c r="BGJ77" s="180"/>
      <c r="BGK77" s="180"/>
      <c r="BGL77" s="180"/>
      <c r="BGM77" s="180"/>
      <c r="BGN77" s="180"/>
      <c r="BGO77" s="180"/>
      <c r="BGP77" s="180"/>
      <c r="BGQ77" s="180"/>
      <c r="BGR77" s="180"/>
      <c r="BGS77" s="180"/>
      <c r="BGT77" s="180"/>
      <c r="BGU77" s="180"/>
      <c r="BGV77" s="180"/>
      <c r="BGW77" s="180"/>
      <c r="BGX77" s="180"/>
      <c r="BGY77" s="180"/>
      <c r="BGZ77" s="180"/>
      <c r="BHA77" s="180"/>
      <c r="BHB77" s="180"/>
      <c r="BHC77" s="180"/>
      <c r="BHD77" s="180"/>
      <c r="BHE77" s="180"/>
      <c r="BHF77" s="180"/>
      <c r="BHG77" s="180"/>
      <c r="BHH77" s="180"/>
      <c r="BHI77" s="180"/>
      <c r="BHJ77" s="180"/>
      <c r="BHK77" s="180"/>
      <c r="BHL77" s="180"/>
      <c r="BHM77" s="180"/>
      <c r="BHN77" s="180"/>
      <c r="BHO77" s="180"/>
      <c r="BHP77" s="180"/>
      <c r="BHQ77" s="180"/>
      <c r="BHR77" s="180"/>
      <c r="BHS77" s="180"/>
      <c r="BHT77" s="180"/>
      <c r="BHU77" s="180"/>
      <c r="BHV77" s="180"/>
      <c r="BHW77" s="180"/>
      <c r="BHX77" s="180"/>
      <c r="BHY77" s="180"/>
      <c r="BHZ77" s="180"/>
      <c r="BIA77" s="180"/>
      <c r="BIB77" s="180"/>
      <c r="BIC77" s="180"/>
      <c r="BID77" s="180"/>
      <c r="BIE77" s="180"/>
      <c r="BIF77" s="180"/>
      <c r="BIG77" s="180"/>
      <c r="BIH77" s="180"/>
      <c r="BII77" s="180"/>
      <c r="BIJ77" s="180"/>
      <c r="BIK77" s="180"/>
      <c r="BIL77" s="180"/>
      <c r="BIM77" s="180"/>
      <c r="BIN77" s="180"/>
      <c r="BIO77" s="180"/>
      <c r="BIP77" s="180"/>
      <c r="BIQ77" s="180"/>
      <c r="BIR77" s="180"/>
      <c r="BIS77" s="180"/>
      <c r="BIT77" s="180"/>
      <c r="BIU77" s="180"/>
      <c r="BIV77" s="180"/>
      <c r="BIW77" s="180"/>
      <c r="BIX77" s="180"/>
      <c r="BIY77" s="180"/>
      <c r="BIZ77" s="180"/>
      <c r="BJA77" s="180"/>
      <c r="BJB77" s="180"/>
      <c r="BJC77" s="180"/>
      <c r="BJD77" s="180"/>
      <c r="BJE77" s="180"/>
      <c r="BJF77" s="180"/>
      <c r="BJG77" s="180"/>
      <c r="BJH77" s="180"/>
      <c r="BJI77" s="180"/>
      <c r="BJJ77" s="180"/>
      <c r="BJK77" s="180"/>
      <c r="BJL77" s="180"/>
      <c r="BJM77" s="180"/>
      <c r="BJN77" s="180"/>
      <c r="BJO77" s="180"/>
      <c r="BJP77" s="180"/>
      <c r="BJQ77" s="180"/>
      <c r="BJR77" s="180"/>
      <c r="BJS77" s="180"/>
      <c r="BJT77" s="180"/>
      <c r="BJU77" s="180"/>
      <c r="BJV77" s="180"/>
      <c r="BJW77" s="180"/>
      <c r="BJX77" s="180"/>
      <c r="BJY77" s="180"/>
      <c r="BJZ77" s="180"/>
      <c r="BKA77" s="180"/>
      <c r="BKB77" s="180"/>
      <c r="BKC77" s="180"/>
      <c r="BKD77" s="180"/>
      <c r="BKE77" s="180"/>
      <c r="BKF77" s="180"/>
      <c r="BKG77" s="180"/>
      <c r="BKH77" s="180"/>
      <c r="BKI77" s="180"/>
      <c r="BKJ77" s="180"/>
      <c r="BKK77" s="180"/>
      <c r="BKL77" s="180"/>
      <c r="BKM77" s="180"/>
      <c r="BKN77" s="180"/>
      <c r="BKO77" s="180"/>
      <c r="BKP77" s="180"/>
      <c r="BKQ77" s="180"/>
      <c r="BKR77" s="180"/>
      <c r="BKS77" s="180"/>
      <c r="BKT77" s="180"/>
      <c r="BKU77" s="180"/>
      <c r="BKV77" s="180"/>
      <c r="BKW77" s="180"/>
      <c r="BKX77" s="180"/>
      <c r="BKY77" s="180"/>
      <c r="BKZ77" s="180"/>
      <c r="BLA77" s="180"/>
      <c r="BLB77" s="180"/>
      <c r="BLC77" s="180"/>
      <c r="BLD77" s="180"/>
      <c r="BLE77" s="180"/>
      <c r="BLF77" s="180"/>
      <c r="BLG77" s="180"/>
      <c r="BLH77" s="180"/>
      <c r="BLI77" s="180"/>
      <c r="BLJ77" s="180"/>
      <c r="BLK77" s="180"/>
      <c r="BLL77" s="180"/>
      <c r="BLM77" s="180"/>
      <c r="BLN77" s="180"/>
      <c r="BLO77" s="180"/>
      <c r="BLP77" s="180"/>
      <c r="BLQ77" s="180"/>
      <c r="BLR77" s="180"/>
      <c r="BLS77" s="180"/>
      <c r="BLT77" s="180"/>
      <c r="BLU77" s="180"/>
      <c r="BLV77" s="180"/>
      <c r="BLW77" s="180"/>
      <c r="BLX77" s="180"/>
      <c r="BLY77" s="180"/>
      <c r="BLZ77" s="180"/>
      <c r="BMA77" s="180"/>
      <c r="BMB77" s="180"/>
      <c r="BMC77" s="180"/>
      <c r="BMD77" s="180"/>
      <c r="BME77" s="180"/>
      <c r="BMF77" s="180"/>
      <c r="BMG77" s="180"/>
      <c r="BMH77" s="180"/>
      <c r="BMI77" s="180"/>
      <c r="BMJ77" s="180"/>
      <c r="BMK77" s="180"/>
      <c r="BML77" s="180"/>
      <c r="BMM77" s="180"/>
      <c r="BMN77" s="180"/>
      <c r="BMO77" s="180"/>
      <c r="BMP77" s="180"/>
      <c r="BMQ77" s="180"/>
      <c r="BMR77" s="180"/>
      <c r="BMS77" s="180"/>
      <c r="BMT77" s="180"/>
      <c r="BMU77" s="180"/>
      <c r="BMV77" s="180"/>
      <c r="BMW77" s="180"/>
      <c r="BMX77" s="180"/>
      <c r="BMY77" s="180"/>
      <c r="BMZ77" s="180"/>
      <c r="BNA77" s="180"/>
      <c r="BNB77" s="180"/>
      <c r="BNC77" s="180"/>
      <c r="BND77" s="180"/>
      <c r="BNE77" s="180"/>
      <c r="BNF77" s="180"/>
      <c r="BNG77" s="180"/>
      <c r="BNH77" s="180"/>
      <c r="BNI77" s="180"/>
      <c r="BNJ77" s="180"/>
      <c r="BNK77" s="180"/>
      <c r="BNL77" s="180"/>
      <c r="BNM77" s="180"/>
      <c r="BNN77" s="180"/>
      <c r="BNO77" s="180"/>
      <c r="BNP77" s="180"/>
      <c r="BNQ77" s="180"/>
      <c r="BNR77" s="180"/>
      <c r="BNS77" s="180"/>
      <c r="BNT77" s="180"/>
      <c r="BNU77" s="180"/>
      <c r="BNV77" s="180"/>
      <c r="BNW77" s="180"/>
      <c r="BNX77" s="180"/>
      <c r="BNY77" s="180"/>
      <c r="BNZ77" s="180"/>
      <c r="BOA77" s="180"/>
      <c r="BOB77" s="180"/>
      <c r="BOC77" s="180"/>
      <c r="BOD77" s="180"/>
      <c r="BOE77" s="180"/>
      <c r="BOF77" s="180"/>
      <c r="BOG77" s="180"/>
      <c r="BOH77" s="180"/>
      <c r="BOI77" s="180"/>
      <c r="BOJ77" s="180"/>
      <c r="BOK77" s="180"/>
      <c r="BOL77" s="180"/>
      <c r="BOM77" s="180"/>
      <c r="BON77" s="180"/>
      <c r="BOO77" s="180"/>
      <c r="BOP77" s="180"/>
      <c r="BOQ77" s="180"/>
      <c r="BOR77" s="180"/>
      <c r="BOS77" s="180"/>
      <c r="BOT77" s="180"/>
      <c r="BOU77" s="180"/>
      <c r="BOV77" s="180"/>
      <c r="BOW77" s="180"/>
      <c r="BOX77" s="180"/>
      <c r="BOY77" s="180"/>
      <c r="BOZ77" s="180"/>
      <c r="BPA77" s="180"/>
      <c r="BPB77" s="180"/>
      <c r="BPC77" s="180"/>
      <c r="BPD77" s="180"/>
      <c r="BPE77" s="180"/>
      <c r="BPF77" s="180"/>
      <c r="BPG77" s="180"/>
      <c r="BPH77" s="180"/>
      <c r="BPI77" s="180"/>
      <c r="BPJ77" s="180"/>
      <c r="BPK77" s="180"/>
      <c r="BPL77" s="180"/>
      <c r="BPM77" s="180"/>
      <c r="BPN77" s="180"/>
      <c r="BPO77" s="180"/>
      <c r="BPP77" s="180"/>
      <c r="BPQ77" s="180"/>
      <c r="BPR77" s="180"/>
      <c r="BPS77" s="180"/>
      <c r="BPT77" s="180"/>
      <c r="BPU77" s="180"/>
      <c r="BPV77" s="180"/>
      <c r="BPW77" s="180"/>
      <c r="BPX77" s="180"/>
      <c r="BPY77" s="180"/>
      <c r="BPZ77" s="180"/>
      <c r="BQA77" s="180"/>
      <c r="BQB77" s="180"/>
      <c r="BQC77" s="180"/>
      <c r="BQD77" s="180"/>
      <c r="BQE77" s="180"/>
      <c r="BQF77" s="180"/>
      <c r="BQG77" s="180"/>
      <c r="BQH77" s="180"/>
      <c r="BQI77" s="180"/>
      <c r="BQJ77" s="180"/>
      <c r="BQK77" s="180"/>
      <c r="BQL77" s="180"/>
      <c r="BQM77" s="180"/>
      <c r="BQN77" s="180"/>
      <c r="BQO77" s="180"/>
      <c r="BQP77" s="180"/>
      <c r="BQQ77" s="180"/>
      <c r="BQR77" s="180"/>
      <c r="BQS77" s="180"/>
      <c r="BQT77" s="180"/>
      <c r="BQU77" s="180"/>
      <c r="BQV77" s="180"/>
      <c r="BQW77" s="180"/>
      <c r="BQX77" s="180"/>
      <c r="BQY77" s="180"/>
      <c r="BQZ77" s="180"/>
      <c r="BRA77" s="180"/>
      <c r="BRB77" s="180"/>
      <c r="BRC77" s="180"/>
      <c r="BRD77" s="180"/>
      <c r="BRE77" s="180"/>
      <c r="BRF77" s="180"/>
      <c r="BRG77" s="180"/>
      <c r="BRH77" s="180"/>
      <c r="BRI77" s="180"/>
      <c r="BRJ77" s="180"/>
      <c r="BRK77" s="180"/>
      <c r="BRL77" s="180"/>
      <c r="BRM77" s="180"/>
      <c r="BRN77" s="180"/>
      <c r="BRO77" s="180"/>
      <c r="BRP77" s="180"/>
      <c r="BRQ77" s="180"/>
      <c r="BRR77" s="180"/>
      <c r="BRS77" s="180"/>
      <c r="BRT77" s="180"/>
      <c r="BRU77" s="180"/>
      <c r="BRV77" s="180"/>
      <c r="BRW77" s="180"/>
      <c r="BRX77" s="180"/>
      <c r="BRY77" s="180"/>
      <c r="BRZ77" s="180"/>
      <c r="BSA77" s="180"/>
      <c r="BSB77" s="180"/>
      <c r="BSC77" s="180"/>
      <c r="BSD77" s="180"/>
      <c r="BSE77" s="180"/>
      <c r="BSF77" s="180"/>
      <c r="BSG77" s="180"/>
      <c r="BSH77" s="180"/>
      <c r="BSI77" s="180"/>
      <c r="BSJ77" s="180"/>
      <c r="BSK77" s="180"/>
      <c r="BSL77" s="180"/>
      <c r="BSM77" s="180"/>
      <c r="BSN77" s="180"/>
      <c r="BSO77" s="180"/>
      <c r="BSP77" s="180"/>
      <c r="BSQ77" s="180"/>
      <c r="BSR77" s="180"/>
      <c r="BSS77" s="180"/>
      <c r="BST77" s="180"/>
      <c r="BSU77" s="180"/>
      <c r="BSV77" s="180"/>
      <c r="BSW77" s="180"/>
      <c r="BSX77" s="180"/>
      <c r="BSY77" s="180"/>
      <c r="BSZ77" s="180"/>
      <c r="BTA77" s="180"/>
      <c r="BTB77" s="180"/>
      <c r="BTC77" s="180"/>
      <c r="BTD77" s="180"/>
      <c r="BTE77" s="180"/>
      <c r="BTF77" s="180"/>
      <c r="BTG77" s="180"/>
      <c r="BTH77" s="180"/>
      <c r="BTI77" s="180"/>
      <c r="BTJ77" s="180"/>
      <c r="BTK77" s="180"/>
      <c r="BTL77" s="180"/>
      <c r="BTM77" s="180"/>
      <c r="BTN77" s="180"/>
      <c r="BTO77" s="180"/>
      <c r="BTP77" s="180"/>
      <c r="BTQ77" s="180"/>
      <c r="BTR77" s="180"/>
      <c r="BTS77" s="180"/>
      <c r="BTT77" s="180"/>
      <c r="BTU77" s="180"/>
      <c r="BTV77" s="180"/>
      <c r="BTW77" s="180"/>
      <c r="BTX77" s="180"/>
      <c r="BTY77" s="180"/>
      <c r="BTZ77" s="180"/>
      <c r="BUA77" s="180"/>
      <c r="BUB77" s="180"/>
      <c r="BUC77" s="180"/>
      <c r="BUD77" s="180"/>
      <c r="BUE77" s="180"/>
      <c r="BUF77" s="180"/>
      <c r="BUG77" s="180"/>
      <c r="BUH77" s="180"/>
      <c r="BUI77" s="180"/>
      <c r="BUJ77" s="180"/>
      <c r="BUK77" s="180"/>
      <c r="BUL77" s="180"/>
      <c r="BUM77" s="180"/>
      <c r="BUN77" s="180"/>
      <c r="BUO77" s="180"/>
      <c r="BUP77" s="180"/>
      <c r="BUQ77" s="180"/>
      <c r="BUR77" s="180"/>
      <c r="BUS77" s="180"/>
      <c r="BUT77" s="180"/>
      <c r="BUU77" s="180"/>
      <c r="BUV77" s="180"/>
      <c r="BUW77" s="180"/>
      <c r="BUX77" s="180"/>
      <c r="BUY77" s="180"/>
      <c r="BUZ77" s="180"/>
      <c r="BVA77" s="180"/>
      <c r="BVB77" s="180"/>
      <c r="BVC77" s="180"/>
      <c r="BVD77" s="180"/>
      <c r="BVE77" s="180"/>
      <c r="BVF77" s="180"/>
      <c r="BVG77" s="180"/>
      <c r="BVH77" s="180"/>
      <c r="BVI77" s="180"/>
      <c r="BVJ77" s="180"/>
      <c r="BVK77" s="180"/>
      <c r="BVL77" s="180"/>
      <c r="BVM77" s="180"/>
      <c r="BVN77" s="180"/>
      <c r="BVO77" s="180"/>
      <c r="BVP77" s="180"/>
      <c r="BVQ77" s="180"/>
      <c r="BVR77" s="180"/>
      <c r="BVS77" s="180"/>
      <c r="BVT77" s="180"/>
      <c r="BVU77" s="180"/>
      <c r="BVV77" s="180"/>
      <c r="BVW77" s="180"/>
      <c r="BVX77" s="180"/>
      <c r="BVY77" s="180"/>
      <c r="BVZ77" s="180"/>
      <c r="BWA77" s="180"/>
      <c r="BWB77" s="180"/>
      <c r="BWC77" s="180"/>
      <c r="BWD77" s="180"/>
      <c r="BWE77" s="180"/>
      <c r="BWF77" s="180"/>
      <c r="BWG77" s="180"/>
      <c r="BWH77" s="180"/>
      <c r="BWI77" s="180"/>
      <c r="BWJ77" s="180"/>
      <c r="BWK77" s="180"/>
      <c r="BWL77" s="180"/>
      <c r="BWM77" s="180"/>
      <c r="BWN77" s="180"/>
      <c r="BWO77" s="180"/>
      <c r="BWP77" s="180"/>
      <c r="BWQ77" s="180"/>
      <c r="BWR77" s="180"/>
      <c r="BWS77" s="180"/>
      <c r="BWT77" s="180"/>
      <c r="BWU77" s="180"/>
      <c r="BWV77" s="180"/>
      <c r="BWW77" s="180"/>
      <c r="BWX77" s="180"/>
      <c r="BWY77" s="180"/>
      <c r="BWZ77" s="180"/>
      <c r="BXA77" s="180"/>
      <c r="BXB77" s="180"/>
      <c r="BXC77" s="180"/>
      <c r="BXD77" s="180"/>
      <c r="BXE77" s="180"/>
      <c r="BXF77" s="180"/>
      <c r="BXG77" s="180"/>
      <c r="BXH77" s="180"/>
      <c r="BXI77" s="180"/>
      <c r="BXJ77" s="180"/>
      <c r="BXK77" s="180"/>
      <c r="BXL77" s="180"/>
      <c r="BXM77" s="180"/>
      <c r="BXN77" s="180"/>
      <c r="BXO77" s="180"/>
      <c r="BXP77" s="180"/>
      <c r="BXQ77" s="180"/>
      <c r="BXR77" s="180"/>
      <c r="BXS77" s="180"/>
      <c r="BXT77" s="180"/>
      <c r="BXU77" s="180"/>
      <c r="BXV77" s="180"/>
      <c r="BXW77" s="180"/>
      <c r="BXX77" s="180"/>
      <c r="BXY77" s="180"/>
      <c r="BXZ77" s="180"/>
      <c r="BYA77" s="180"/>
      <c r="BYB77" s="180"/>
      <c r="BYC77" s="180"/>
      <c r="BYD77" s="180"/>
      <c r="BYE77" s="180"/>
      <c r="BYF77" s="180"/>
      <c r="BYG77" s="180"/>
      <c r="BYH77" s="180"/>
      <c r="BYI77" s="180"/>
      <c r="BYJ77" s="180"/>
      <c r="BYK77" s="180"/>
      <c r="BYL77" s="180"/>
      <c r="BYM77" s="180"/>
      <c r="BYN77" s="180"/>
      <c r="BYO77" s="180"/>
      <c r="BYP77" s="180"/>
      <c r="BYQ77" s="180"/>
      <c r="BYR77" s="180"/>
      <c r="BYS77" s="180"/>
      <c r="BYT77" s="180"/>
      <c r="BYU77" s="180"/>
      <c r="BYV77" s="180"/>
      <c r="BYW77" s="180"/>
      <c r="BYX77" s="180"/>
      <c r="BYY77" s="180"/>
      <c r="BYZ77" s="180"/>
      <c r="BZA77" s="180"/>
      <c r="BZB77" s="180"/>
      <c r="BZC77" s="180"/>
      <c r="BZD77" s="180"/>
      <c r="BZE77" s="180"/>
      <c r="BZF77" s="180"/>
      <c r="BZG77" s="180"/>
      <c r="BZH77" s="180"/>
      <c r="BZI77" s="180"/>
      <c r="BZJ77" s="180"/>
      <c r="BZK77" s="180"/>
      <c r="BZL77" s="180"/>
      <c r="BZM77" s="180"/>
      <c r="BZN77" s="180"/>
      <c r="BZO77" s="180"/>
      <c r="BZP77" s="180"/>
      <c r="BZQ77" s="180"/>
      <c r="BZR77" s="180"/>
      <c r="BZS77" s="180"/>
      <c r="BZT77" s="180"/>
      <c r="BZU77" s="180"/>
      <c r="BZV77" s="180"/>
      <c r="BZW77" s="180"/>
      <c r="BZX77" s="180"/>
      <c r="BZY77" s="180"/>
      <c r="BZZ77" s="180"/>
      <c r="CAA77" s="180"/>
      <c r="CAB77" s="180"/>
      <c r="CAC77" s="180"/>
      <c r="CAD77" s="180"/>
      <c r="CAE77" s="180"/>
      <c r="CAF77" s="180"/>
      <c r="CAG77" s="180"/>
      <c r="CAH77" s="180"/>
      <c r="CAI77" s="180"/>
      <c r="CAJ77" s="180"/>
      <c r="CAK77" s="180"/>
      <c r="CAL77" s="180"/>
      <c r="CAM77" s="180"/>
      <c r="CAN77" s="180"/>
      <c r="CAO77" s="180"/>
      <c r="CAP77" s="180"/>
      <c r="CAQ77" s="180"/>
      <c r="CAR77" s="180"/>
      <c r="CAS77" s="180"/>
      <c r="CAT77" s="180"/>
      <c r="CAU77" s="180"/>
      <c r="CAV77" s="180"/>
      <c r="CAW77" s="180"/>
      <c r="CAX77" s="180"/>
      <c r="CAY77" s="180"/>
      <c r="CAZ77" s="180"/>
      <c r="CBA77" s="180"/>
      <c r="CBB77" s="180"/>
      <c r="CBC77" s="180"/>
      <c r="CBD77" s="180"/>
      <c r="CBE77" s="180"/>
      <c r="CBF77" s="180"/>
      <c r="CBG77" s="180"/>
      <c r="CBH77" s="180"/>
      <c r="CBI77" s="180"/>
      <c r="CBJ77" s="180"/>
      <c r="CBK77" s="180"/>
      <c r="CBL77" s="180"/>
      <c r="CBM77" s="180"/>
      <c r="CBN77" s="180"/>
      <c r="CBO77" s="180"/>
      <c r="CBP77" s="180"/>
      <c r="CBQ77" s="180"/>
      <c r="CBR77" s="180"/>
      <c r="CBS77" s="180"/>
      <c r="CBT77" s="180"/>
      <c r="CBU77" s="180"/>
      <c r="CBV77" s="180"/>
      <c r="CBW77" s="180"/>
      <c r="CBX77" s="180"/>
      <c r="CBY77" s="180"/>
      <c r="CBZ77" s="180"/>
      <c r="CCA77" s="180"/>
      <c r="CCB77" s="180"/>
      <c r="CCC77" s="180"/>
      <c r="CCD77" s="180"/>
      <c r="CCE77" s="180"/>
      <c r="CCF77" s="180"/>
      <c r="CCG77" s="180"/>
      <c r="CCH77" s="180"/>
      <c r="CCI77" s="180"/>
      <c r="CCJ77" s="180"/>
      <c r="CCK77" s="180"/>
      <c r="CCL77" s="180"/>
      <c r="CCM77" s="180"/>
      <c r="CCN77" s="180"/>
      <c r="CCO77" s="180"/>
      <c r="CCP77" s="180"/>
      <c r="CCQ77" s="180"/>
      <c r="CCR77" s="180"/>
      <c r="CCS77" s="180"/>
      <c r="CCT77" s="180"/>
      <c r="CCU77" s="180"/>
      <c r="CCV77" s="180"/>
      <c r="CCW77" s="180"/>
      <c r="CCX77" s="180"/>
      <c r="CCY77" s="180"/>
      <c r="CCZ77" s="180"/>
      <c r="CDA77" s="180"/>
      <c r="CDB77" s="180"/>
      <c r="CDC77" s="180"/>
      <c r="CDD77" s="180"/>
      <c r="CDE77" s="180"/>
      <c r="CDF77" s="180"/>
      <c r="CDG77" s="180"/>
      <c r="CDH77" s="180"/>
      <c r="CDI77" s="180"/>
      <c r="CDJ77" s="180"/>
      <c r="CDK77" s="180"/>
      <c r="CDL77" s="180"/>
      <c r="CDM77" s="180"/>
      <c r="CDN77" s="180"/>
      <c r="CDO77" s="180"/>
      <c r="CDP77" s="180"/>
      <c r="CDQ77" s="180"/>
      <c r="CDR77" s="180"/>
      <c r="CDS77" s="180"/>
      <c r="CDT77" s="180"/>
      <c r="CDU77" s="180"/>
      <c r="CDV77" s="180"/>
      <c r="CDW77" s="180"/>
      <c r="CDX77" s="180"/>
      <c r="CDY77" s="180"/>
      <c r="CDZ77" s="180"/>
      <c r="CEA77" s="180"/>
      <c r="CEB77" s="180"/>
      <c r="CEC77" s="180"/>
      <c r="CED77" s="180"/>
      <c r="CEE77" s="180"/>
      <c r="CEF77" s="180"/>
      <c r="CEG77" s="180"/>
      <c r="CEH77" s="180"/>
      <c r="CEI77" s="180"/>
      <c r="CEJ77" s="180"/>
      <c r="CEK77" s="180"/>
      <c r="CEL77" s="180"/>
      <c r="CEM77" s="180"/>
      <c r="CEN77" s="180"/>
      <c r="CEO77" s="180"/>
      <c r="CEP77" s="180"/>
      <c r="CEQ77" s="180"/>
      <c r="CER77" s="180"/>
      <c r="CES77" s="180"/>
      <c r="CET77" s="180"/>
      <c r="CEU77" s="180"/>
      <c r="CEV77" s="180"/>
      <c r="CEW77" s="180"/>
      <c r="CEX77" s="180"/>
      <c r="CEY77" s="180"/>
      <c r="CEZ77" s="180"/>
      <c r="CFA77" s="180"/>
      <c r="CFB77" s="180"/>
      <c r="CFC77" s="180"/>
      <c r="CFD77" s="180"/>
      <c r="CFE77" s="180"/>
      <c r="CFF77" s="180"/>
      <c r="CFG77" s="180"/>
      <c r="CFH77" s="180"/>
      <c r="CFI77" s="180"/>
      <c r="CFJ77" s="180"/>
      <c r="CFK77" s="180"/>
      <c r="CFL77" s="180"/>
      <c r="CFM77" s="180"/>
      <c r="CFN77" s="180"/>
      <c r="CFO77" s="180"/>
      <c r="CFP77" s="180"/>
      <c r="CFQ77" s="180"/>
      <c r="CFR77" s="180"/>
      <c r="CFS77" s="180"/>
      <c r="CFT77" s="180"/>
      <c r="CFU77" s="180"/>
      <c r="CFV77" s="180"/>
      <c r="CFW77" s="180"/>
      <c r="CFX77" s="180"/>
      <c r="CFY77" s="180"/>
      <c r="CFZ77" s="180"/>
      <c r="CGA77" s="180"/>
      <c r="CGB77" s="180"/>
      <c r="CGC77" s="180"/>
      <c r="CGD77" s="180"/>
      <c r="CGE77" s="180"/>
      <c r="CGF77" s="180"/>
      <c r="CGG77" s="180"/>
      <c r="CGH77" s="180"/>
      <c r="CGI77" s="180"/>
      <c r="CGJ77" s="180"/>
      <c r="CGK77" s="180"/>
      <c r="CGL77" s="180"/>
      <c r="CGM77" s="180"/>
      <c r="CGN77" s="180"/>
      <c r="CGO77" s="180"/>
      <c r="CGP77" s="180"/>
      <c r="CGQ77" s="180"/>
      <c r="CGR77" s="180"/>
      <c r="CGS77" s="180"/>
      <c r="CGT77" s="180"/>
      <c r="CGU77" s="180"/>
      <c r="CGV77" s="180"/>
      <c r="CGW77" s="180"/>
      <c r="CGX77" s="180"/>
      <c r="CGY77" s="180"/>
      <c r="CGZ77" s="180"/>
      <c r="CHA77" s="180"/>
      <c r="CHB77" s="180"/>
      <c r="CHC77" s="180"/>
      <c r="CHD77" s="180"/>
      <c r="CHE77" s="180"/>
      <c r="CHF77" s="180"/>
      <c r="CHG77" s="180"/>
      <c r="CHH77" s="180"/>
      <c r="CHI77" s="180"/>
      <c r="CHJ77" s="180"/>
      <c r="CHK77" s="180"/>
      <c r="CHL77" s="180"/>
      <c r="CHM77" s="180"/>
      <c r="CHN77" s="180"/>
      <c r="CHO77" s="180"/>
      <c r="CHP77" s="180"/>
      <c r="CHQ77" s="180"/>
      <c r="CHR77" s="180"/>
      <c r="CHS77" s="180"/>
      <c r="CHT77" s="180"/>
      <c r="CHU77" s="180"/>
      <c r="CHV77" s="180"/>
      <c r="CHW77" s="180"/>
      <c r="CHX77" s="180"/>
      <c r="CHY77" s="180"/>
      <c r="CHZ77" s="180"/>
      <c r="CIA77" s="180"/>
      <c r="CIB77" s="180"/>
      <c r="CIC77" s="180"/>
      <c r="CID77" s="180"/>
      <c r="CIE77" s="180"/>
      <c r="CIF77" s="180"/>
      <c r="CIG77" s="180"/>
      <c r="CIH77" s="180"/>
      <c r="CII77" s="180"/>
      <c r="CIJ77" s="180"/>
      <c r="CIK77" s="180"/>
      <c r="CIL77" s="180"/>
      <c r="CIM77" s="180"/>
      <c r="CIN77" s="180"/>
      <c r="CIO77" s="180"/>
      <c r="CIP77" s="180"/>
      <c r="CIQ77" s="180"/>
      <c r="CIR77" s="180"/>
      <c r="CIS77" s="180"/>
      <c r="CIT77" s="180"/>
      <c r="CIU77" s="180"/>
      <c r="CIV77" s="180"/>
      <c r="CIW77" s="180"/>
      <c r="CIX77" s="180"/>
      <c r="CIY77" s="180"/>
      <c r="CIZ77" s="180"/>
      <c r="CJA77" s="180"/>
      <c r="CJB77" s="180"/>
      <c r="CJC77" s="180"/>
      <c r="CJD77" s="180"/>
      <c r="CJE77" s="180"/>
      <c r="CJF77" s="180"/>
      <c r="CJG77" s="180"/>
      <c r="CJH77" s="180"/>
      <c r="CJI77" s="180"/>
      <c r="CJJ77" s="180"/>
      <c r="CJK77" s="180"/>
      <c r="CJL77" s="180"/>
      <c r="CJM77" s="180"/>
      <c r="CJN77" s="180"/>
      <c r="CJO77" s="180"/>
      <c r="CJP77" s="180"/>
      <c r="CJQ77" s="180"/>
      <c r="CJR77" s="180"/>
      <c r="CJS77" s="180"/>
      <c r="CJT77" s="180"/>
      <c r="CJU77" s="180"/>
      <c r="CJV77" s="180"/>
      <c r="CJW77" s="180"/>
      <c r="CJX77" s="180"/>
      <c r="CJY77" s="180"/>
      <c r="CJZ77" s="180"/>
      <c r="CKA77" s="180"/>
      <c r="CKB77" s="180"/>
      <c r="CKC77" s="180"/>
      <c r="CKD77" s="180"/>
      <c r="CKE77" s="180"/>
      <c r="CKF77" s="180"/>
      <c r="CKG77" s="180"/>
      <c r="CKH77" s="180"/>
      <c r="CKI77" s="180"/>
      <c r="CKJ77" s="180"/>
      <c r="CKK77" s="180"/>
      <c r="CKL77" s="180"/>
      <c r="CKM77" s="180"/>
      <c r="CKN77" s="180"/>
      <c r="CKO77" s="180"/>
      <c r="CKP77" s="180"/>
      <c r="CKQ77" s="180"/>
      <c r="CKR77" s="180"/>
      <c r="CKS77" s="180"/>
      <c r="CKT77" s="180"/>
      <c r="CKU77" s="180"/>
      <c r="CKV77" s="180"/>
      <c r="CKW77" s="180"/>
      <c r="CKX77" s="180"/>
      <c r="CKY77" s="180"/>
      <c r="CKZ77" s="180"/>
      <c r="CLA77" s="180"/>
      <c r="CLB77" s="180"/>
      <c r="CLC77" s="180"/>
      <c r="CLD77" s="180"/>
      <c r="CLE77" s="180"/>
      <c r="CLF77" s="180"/>
      <c r="CLG77" s="180"/>
      <c r="CLH77" s="180"/>
      <c r="CLI77" s="180"/>
      <c r="CLJ77" s="180"/>
      <c r="CLK77" s="180"/>
      <c r="CLL77" s="180"/>
      <c r="CLM77" s="180"/>
      <c r="CLN77" s="180"/>
      <c r="CLO77" s="180"/>
      <c r="CLP77" s="180"/>
      <c r="CLQ77" s="180"/>
      <c r="CLR77" s="180"/>
      <c r="CLS77" s="180"/>
      <c r="CLT77" s="180"/>
      <c r="CLU77" s="180"/>
      <c r="CLV77" s="180"/>
      <c r="CLW77" s="180"/>
      <c r="CLX77" s="180"/>
      <c r="CLY77" s="180"/>
      <c r="CLZ77" s="180"/>
      <c r="CMA77" s="180"/>
      <c r="CMB77" s="180"/>
      <c r="CMC77" s="180"/>
      <c r="CMD77" s="180"/>
      <c r="CME77" s="180"/>
      <c r="CMF77" s="180"/>
      <c r="CMG77" s="180"/>
      <c r="CMH77" s="180"/>
      <c r="CMI77" s="180"/>
      <c r="CMJ77" s="180"/>
      <c r="CMK77" s="180"/>
      <c r="CML77" s="180"/>
      <c r="CMM77" s="180"/>
      <c r="CMN77" s="180"/>
      <c r="CMO77" s="180"/>
      <c r="CMP77" s="180"/>
      <c r="CMQ77" s="180"/>
      <c r="CMR77" s="180"/>
      <c r="CMS77" s="180"/>
      <c r="CMT77" s="180"/>
      <c r="CMU77" s="180"/>
      <c r="CMV77" s="180"/>
      <c r="CMW77" s="180"/>
      <c r="CMX77" s="180"/>
      <c r="CMY77" s="180"/>
      <c r="CMZ77" s="180"/>
      <c r="CNA77" s="180"/>
      <c r="CNB77" s="180"/>
      <c r="CNC77" s="180"/>
      <c r="CND77" s="180"/>
      <c r="CNE77" s="180"/>
      <c r="CNF77" s="180"/>
      <c r="CNG77" s="180"/>
      <c r="CNH77" s="180"/>
      <c r="CNI77" s="180"/>
      <c r="CNJ77" s="180"/>
      <c r="CNK77" s="180"/>
      <c r="CNL77" s="180"/>
      <c r="CNM77" s="180"/>
      <c r="CNN77" s="180"/>
      <c r="CNO77" s="180"/>
      <c r="CNP77" s="180"/>
      <c r="CNQ77" s="180"/>
      <c r="CNR77" s="180"/>
      <c r="CNS77" s="180"/>
      <c r="CNT77" s="180"/>
      <c r="CNU77" s="180"/>
      <c r="CNV77" s="180"/>
      <c r="CNW77" s="180"/>
      <c r="CNX77" s="180"/>
      <c r="CNY77" s="180"/>
      <c r="CNZ77" s="180"/>
      <c r="COA77" s="180"/>
      <c r="COB77" s="180"/>
      <c r="COC77" s="180"/>
      <c r="COD77" s="180"/>
      <c r="COE77" s="180"/>
      <c r="COF77" s="180"/>
      <c r="COG77" s="180"/>
      <c r="COH77" s="180"/>
      <c r="COI77" s="180"/>
      <c r="COJ77" s="180"/>
      <c r="COK77" s="180"/>
      <c r="COL77" s="180"/>
      <c r="COM77" s="180"/>
      <c r="CON77" s="180"/>
      <c r="COO77" s="180"/>
      <c r="COP77" s="180"/>
      <c r="COQ77" s="180"/>
      <c r="COR77" s="180"/>
      <c r="COS77" s="180"/>
      <c r="COT77" s="180"/>
      <c r="COU77" s="180"/>
      <c r="COV77" s="180"/>
      <c r="COW77" s="180"/>
      <c r="COX77" s="180"/>
      <c r="COY77" s="180"/>
      <c r="COZ77" s="180"/>
      <c r="CPA77" s="180"/>
      <c r="CPB77" s="180"/>
      <c r="CPC77" s="180"/>
      <c r="CPD77" s="180"/>
      <c r="CPE77" s="180"/>
      <c r="CPF77" s="180"/>
      <c r="CPG77" s="180"/>
      <c r="CPH77" s="180"/>
      <c r="CPI77" s="180"/>
      <c r="CPJ77" s="180"/>
      <c r="CPK77" s="180"/>
      <c r="CPL77" s="180"/>
      <c r="CPM77" s="180"/>
      <c r="CPN77" s="180"/>
      <c r="CPO77" s="180"/>
      <c r="CPP77" s="180"/>
      <c r="CPQ77" s="180"/>
      <c r="CPR77" s="180"/>
      <c r="CPS77" s="180"/>
      <c r="CPT77" s="180"/>
      <c r="CPU77" s="180"/>
      <c r="CPV77" s="180"/>
      <c r="CPW77" s="180"/>
      <c r="CPX77" s="180"/>
      <c r="CPY77" s="180"/>
      <c r="CPZ77" s="180"/>
      <c r="CQA77" s="180"/>
      <c r="CQB77" s="180"/>
      <c r="CQC77" s="180"/>
      <c r="CQD77" s="180"/>
      <c r="CQE77" s="180"/>
      <c r="CQF77" s="180"/>
      <c r="CQG77" s="180"/>
      <c r="CQH77" s="180"/>
      <c r="CQI77" s="180"/>
      <c r="CQJ77" s="180"/>
      <c r="CQK77" s="180"/>
      <c r="CQL77" s="180"/>
      <c r="CQM77" s="180"/>
      <c r="CQN77" s="180"/>
      <c r="CQO77" s="180"/>
      <c r="CQP77" s="180"/>
      <c r="CQQ77" s="180"/>
      <c r="CQR77" s="180"/>
      <c r="CQS77" s="180"/>
      <c r="CQT77" s="180"/>
      <c r="CQU77" s="180"/>
      <c r="CQV77" s="180"/>
      <c r="CQW77" s="180"/>
      <c r="CQX77" s="180"/>
      <c r="CQY77" s="180"/>
      <c r="CQZ77" s="180"/>
      <c r="CRA77" s="180"/>
      <c r="CRB77" s="180"/>
      <c r="CRC77" s="180"/>
      <c r="CRD77" s="180"/>
      <c r="CRE77" s="180"/>
      <c r="CRF77" s="180"/>
      <c r="CRG77" s="180"/>
      <c r="CRH77" s="180"/>
      <c r="CRI77" s="180"/>
      <c r="CRJ77" s="180"/>
      <c r="CRK77" s="180"/>
      <c r="CRL77" s="180"/>
      <c r="CRM77" s="180"/>
      <c r="CRN77" s="180"/>
      <c r="CRO77" s="180"/>
      <c r="CRP77" s="180"/>
      <c r="CRQ77" s="180"/>
      <c r="CRR77" s="180"/>
      <c r="CRS77" s="180"/>
      <c r="CRT77" s="180"/>
      <c r="CRU77" s="180"/>
      <c r="CRV77" s="180"/>
      <c r="CRW77" s="180"/>
      <c r="CRX77" s="180"/>
      <c r="CRY77" s="180"/>
      <c r="CRZ77" s="180"/>
      <c r="CSA77" s="180"/>
      <c r="CSB77" s="180"/>
      <c r="CSC77" s="180"/>
      <c r="CSD77" s="180"/>
      <c r="CSE77" s="180"/>
      <c r="CSF77" s="180"/>
      <c r="CSG77" s="180"/>
      <c r="CSH77" s="180"/>
      <c r="CSI77" s="180"/>
      <c r="CSJ77" s="180"/>
      <c r="CSK77" s="180"/>
      <c r="CSL77" s="180"/>
      <c r="CSM77" s="180"/>
      <c r="CSN77" s="180"/>
      <c r="CSO77" s="180"/>
      <c r="CSP77" s="180"/>
      <c r="CSQ77" s="180"/>
      <c r="CSR77" s="180"/>
      <c r="CSS77" s="180"/>
      <c r="CST77" s="180"/>
      <c r="CSU77" s="180"/>
      <c r="CSV77" s="180"/>
      <c r="CSW77" s="180"/>
      <c r="CSX77" s="180"/>
      <c r="CSY77" s="180"/>
      <c r="CSZ77" s="180"/>
      <c r="CTA77" s="180"/>
      <c r="CTB77" s="180"/>
      <c r="CTC77" s="180"/>
      <c r="CTD77" s="180"/>
      <c r="CTE77" s="180"/>
      <c r="CTF77" s="180"/>
      <c r="CTG77" s="180"/>
      <c r="CTH77" s="180"/>
      <c r="CTI77" s="180"/>
      <c r="CTJ77" s="180"/>
      <c r="CTK77" s="180"/>
      <c r="CTL77" s="180"/>
      <c r="CTM77" s="180"/>
      <c r="CTN77" s="180"/>
      <c r="CTO77" s="180"/>
      <c r="CTP77" s="180"/>
      <c r="CTQ77" s="180"/>
      <c r="CTR77" s="180"/>
      <c r="CTS77" s="180"/>
      <c r="CTT77" s="180"/>
      <c r="CTU77" s="180"/>
      <c r="CTV77" s="180"/>
      <c r="CTW77" s="180"/>
      <c r="CTX77" s="180"/>
      <c r="CTY77" s="180"/>
      <c r="CTZ77" s="180"/>
      <c r="CUA77" s="180"/>
      <c r="CUB77" s="180"/>
      <c r="CUC77" s="180"/>
      <c r="CUD77" s="180"/>
      <c r="CUE77" s="180"/>
      <c r="CUF77" s="180"/>
      <c r="CUG77" s="180"/>
      <c r="CUH77" s="180"/>
      <c r="CUI77" s="180"/>
      <c r="CUJ77" s="180"/>
      <c r="CUK77" s="180"/>
      <c r="CUL77" s="180"/>
      <c r="CUM77" s="180"/>
      <c r="CUN77" s="180"/>
      <c r="CUO77" s="180"/>
      <c r="CUP77" s="180"/>
      <c r="CUQ77" s="180"/>
      <c r="CUR77" s="180"/>
      <c r="CUS77" s="180"/>
      <c r="CUT77" s="180"/>
      <c r="CUU77" s="180"/>
      <c r="CUV77" s="180"/>
      <c r="CUW77" s="180"/>
      <c r="CUX77" s="180"/>
      <c r="CUY77" s="180"/>
      <c r="CUZ77" s="180"/>
      <c r="CVA77" s="180"/>
      <c r="CVB77" s="180"/>
      <c r="CVC77" s="180"/>
      <c r="CVD77" s="180"/>
      <c r="CVE77" s="180"/>
      <c r="CVF77" s="180"/>
      <c r="CVG77" s="180"/>
      <c r="CVH77" s="180"/>
      <c r="CVI77" s="180"/>
      <c r="CVJ77" s="180"/>
      <c r="CVK77" s="180"/>
      <c r="CVL77" s="180"/>
      <c r="CVM77" s="180"/>
      <c r="CVN77" s="180"/>
      <c r="CVO77" s="180"/>
      <c r="CVP77" s="180"/>
      <c r="CVQ77" s="180"/>
      <c r="CVR77" s="180"/>
      <c r="CVS77" s="180"/>
      <c r="CVT77" s="180"/>
      <c r="CVU77" s="180"/>
      <c r="CVV77" s="180"/>
      <c r="CVW77" s="180"/>
      <c r="CVX77" s="180"/>
      <c r="CVY77" s="180"/>
      <c r="CVZ77" s="180"/>
      <c r="CWA77" s="180"/>
      <c r="CWB77" s="180"/>
      <c r="CWC77" s="180"/>
      <c r="CWD77" s="180"/>
      <c r="CWE77" s="180"/>
      <c r="CWF77" s="180"/>
      <c r="CWG77" s="180"/>
      <c r="CWH77" s="180"/>
      <c r="CWI77" s="180"/>
      <c r="CWJ77" s="180"/>
      <c r="CWK77" s="180"/>
      <c r="CWL77" s="180"/>
      <c r="CWM77" s="180"/>
      <c r="CWN77" s="180"/>
      <c r="CWO77" s="180"/>
      <c r="CWP77" s="180"/>
      <c r="CWQ77" s="180"/>
      <c r="CWR77" s="180"/>
      <c r="CWS77" s="180"/>
      <c r="CWT77" s="180"/>
      <c r="CWU77" s="180"/>
      <c r="CWV77" s="180"/>
      <c r="CWW77" s="180"/>
      <c r="CWX77" s="180"/>
      <c r="CWY77" s="180"/>
      <c r="CWZ77" s="180"/>
      <c r="CXA77" s="180"/>
      <c r="CXB77" s="180"/>
      <c r="CXC77" s="180"/>
      <c r="CXD77" s="180"/>
      <c r="CXE77" s="180"/>
      <c r="CXF77" s="180"/>
      <c r="CXG77" s="180"/>
      <c r="CXH77" s="180"/>
      <c r="CXI77" s="180"/>
      <c r="CXJ77" s="180"/>
      <c r="CXK77" s="180"/>
      <c r="CXL77" s="180"/>
      <c r="CXM77" s="180"/>
      <c r="CXN77" s="180"/>
      <c r="CXO77" s="180"/>
      <c r="CXP77" s="180"/>
      <c r="CXQ77" s="180"/>
      <c r="CXR77" s="180"/>
      <c r="CXS77" s="180"/>
      <c r="CXT77" s="180"/>
      <c r="CXU77" s="180"/>
      <c r="CXV77" s="180"/>
      <c r="CXW77" s="180"/>
      <c r="CXX77" s="180"/>
      <c r="CXY77" s="180"/>
      <c r="CXZ77" s="180"/>
      <c r="CYA77" s="180"/>
      <c r="CYB77" s="180"/>
      <c r="CYC77" s="180"/>
      <c r="CYD77" s="180"/>
      <c r="CYE77" s="180"/>
      <c r="CYF77" s="180"/>
      <c r="CYG77" s="180"/>
      <c r="CYH77" s="180"/>
      <c r="CYI77" s="180"/>
      <c r="CYJ77" s="180"/>
      <c r="CYK77" s="180"/>
      <c r="CYL77" s="180"/>
      <c r="CYM77" s="180"/>
      <c r="CYN77" s="180"/>
      <c r="CYO77" s="180"/>
      <c r="CYP77" s="180"/>
      <c r="CYQ77" s="180"/>
      <c r="CYR77" s="180"/>
      <c r="CYS77" s="180"/>
      <c r="CYT77" s="180"/>
      <c r="CYU77" s="180"/>
      <c r="CYV77" s="180"/>
      <c r="CYW77" s="180"/>
      <c r="CYX77" s="180"/>
      <c r="CYY77" s="180"/>
      <c r="CYZ77" s="180"/>
      <c r="CZA77" s="180"/>
      <c r="CZB77" s="180"/>
      <c r="CZC77" s="180"/>
      <c r="CZD77" s="180"/>
      <c r="CZE77" s="180"/>
      <c r="CZF77" s="180"/>
      <c r="CZG77" s="180"/>
      <c r="CZH77" s="180"/>
      <c r="CZI77" s="180"/>
      <c r="CZJ77" s="180"/>
      <c r="CZK77" s="180"/>
      <c r="CZL77" s="180"/>
      <c r="CZM77" s="180"/>
      <c r="CZN77" s="180"/>
      <c r="CZO77" s="180"/>
      <c r="CZP77" s="180"/>
      <c r="CZQ77" s="180"/>
      <c r="CZR77" s="180"/>
      <c r="CZS77" s="180"/>
      <c r="CZT77" s="180"/>
      <c r="CZU77" s="180"/>
      <c r="CZV77" s="180"/>
      <c r="CZW77" s="180"/>
      <c r="CZX77" s="180"/>
      <c r="CZY77" s="180"/>
      <c r="CZZ77" s="180"/>
      <c r="DAA77" s="180"/>
      <c r="DAB77" s="180"/>
      <c r="DAC77" s="180"/>
      <c r="DAD77" s="180"/>
      <c r="DAE77" s="180"/>
      <c r="DAF77" s="180"/>
      <c r="DAG77" s="180"/>
      <c r="DAH77" s="180"/>
      <c r="DAI77" s="180"/>
      <c r="DAJ77" s="180"/>
      <c r="DAK77" s="180"/>
      <c r="DAL77" s="180"/>
      <c r="DAM77" s="180"/>
      <c r="DAN77" s="180"/>
      <c r="DAO77" s="180"/>
      <c r="DAP77" s="180"/>
      <c r="DAQ77" s="180"/>
      <c r="DAR77" s="180"/>
      <c r="DAS77" s="180"/>
      <c r="DAT77" s="180"/>
      <c r="DAU77" s="180"/>
      <c r="DAV77" s="180"/>
      <c r="DAW77" s="180"/>
      <c r="DAX77" s="180"/>
      <c r="DAY77" s="180"/>
      <c r="DAZ77" s="180"/>
      <c r="DBA77" s="180"/>
      <c r="DBB77" s="180"/>
      <c r="DBC77" s="180"/>
      <c r="DBD77" s="180"/>
      <c r="DBE77" s="180"/>
      <c r="DBF77" s="180"/>
      <c r="DBG77" s="180"/>
      <c r="DBH77" s="180"/>
      <c r="DBI77" s="180"/>
      <c r="DBJ77" s="180"/>
      <c r="DBK77" s="180"/>
      <c r="DBL77" s="180"/>
      <c r="DBM77" s="180"/>
      <c r="DBN77" s="180"/>
      <c r="DBO77" s="180"/>
      <c r="DBP77" s="180"/>
      <c r="DBQ77" s="180"/>
      <c r="DBR77" s="180"/>
      <c r="DBS77" s="180"/>
      <c r="DBT77" s="180"/>
      <c r="DBU77" s="180"/>
      <c r="DBV77" s="180"/>
      <c r="DBW77" s="180"/>
      <c r="DBX77" s="180"/>
      <c r="DBY77" s="180"/>
      <c r="DBZ77" s="180"/>
      <c r="DCA77" s="180"/>
      <c r="DCB77" s="180"/>
      <c r="DCC77" s="180"/>
      <c r="DCD77" s="180"/>
      <c r="DCE77" s="180"/>
      <c r="DCF77" s="180"/>
      <c r="DCG77" s="180"/>
      <c r="DCH77" s="180"/>
      <c r="DCI77" s="180"/>
      <c r="DCJ77" s="180"/>
      <c r="DCK77" s="180"/>
      <c r="DCL77" s="180"/>
      <c r="DCM77" s="180"/>
      <c r="DCN77" s="180"/>
      <c r="DCO77" s="180"/>
      <c r="DCP77" s="180"/>
      <c r="DCQ77" s="180"/>
      <c r="DCR77" s="180"/>
      <c r="DCS77" s="180"/>
      <c r="DCT77" s="180"/>
      <c r="DCU77" s="180"/>
      <c r="DCV77" s="180"/>
      <c r="DCW77" s="180"/>
      <c r="DCX77" s="180"/>
      <c r="DCY77" s="180"/>
      <c r="DCZ77" s="180"/>
      <c r="DDA77" s="180"/>
      <c r="DDB77" s="180"/>
      <c r="DDC77" s="180"/>
      <c r="DDD77" s="180"/>
      <c r="DDE77" s="180"/>
      <c r="DDF77" s="180"/>
      <c r="DDG77" s="180"/>
      <c r="DDH77" s="180"/>
      <c r="DDI77" s="180"/>
      <c r="DDJ77" s="180"/>
      <c r="DDK77" s="180"/>
      <c r="DDL77" s="180"/>
      <c r="DDM77" s="180"/>
      <c r="DDN77" s="180"/>
      <c r="DDO77" s="180"/>
      <c r="DDP77" s="180"/>
      <c r="DDQ77" s="180"/>
      <c r="DDR77" s="180"/>
      <c r="DDS77" s="180"/>
      <c r="DDT77" s="180"/>
      <c r="DDU77" s="180"/>
      <c r="DDV77" s="180"/>
      <c r="DDW77" s="180"/>
      <c r="DDX77" s="180"/>
      <c r="DDY77" s="180"/>
      <c r="DDZ77" s="180"/>
      <c r="DEA77" s="180"/>
      <c r="DEB77" s="180"/>
      <c r="DEC77" s="180"/>
      <c r="DED77" s="180"/>
      <c r="DEE77" s="180"/>
      <c r="DEF77" s="180"/>
      <c r="DEG77" s="180"/>
      <c r="DEH77" s="180"/>
      <c r="DEI77" s="180"/>
      <c r="DEJ77" s="180"/>
      <c r="DEK77" s="180"/>
      <c r="DEL77" s="180"/>
      <c r="DEM77" s="180"/>
      <c r="DEN77" s="180"/>
      <c r="DEO77" s="180"/>
      <c r="DEP77" s="180"/>
      <c r="DEQ77" s="180"/>
      <c r="DER77" s="180"/>
      <c r="DES77" s="180"/>
      <c r="DET77" s="180"/>
      <c r="DEU77" s="180"/>
      <c r="DEV77" s="180"/>
      <c r="DEW77" s="180"/>
      <c r="DEX77" s="180"/>
      <c r="DEY77" s="180"/>
      <c r="DEZ77" s="180"/>
      <c r="DFA77" s="180"/>
      <c r="DFB77" s="180"/>
      <c r="DFC77" s="180"/>
      <c r="DFD77" s="180"/>
      <c r="DFE77" s="180"/>
      <c r="DFF77" s="180"/>
      <c r="DFG77" s="180"/>
      <c r="DFH77" s="180"/>
      <c r="DFI77" s="180"/>
      <c r="DFJ77" s="180"/>
      <c r="DFK77" s="180"/>
      <c r="DFL77" s="180"/>
      <c r="DFM77" s="180"/>
      <c r="DFN77" s="180"/>
      <c r="DFO77" s="180"/>
      <c r="DFP77" s="180"/>
      <c r="DFQ77" s="180"/>
      <c r="DFR77" s="180"/>
      <c r="DFS77" s="180"/>
      <c r="DFT77" s="180"/>
      <c r="DFU77" s="180"/>
      <c r="DFV77" s="180"/>
      <c r="DFW77" s="180"/>
      <c r="DFX77" s="180"/>
      <c r="DFY77" s="180"/>
      <c r="DFZ77" s="180"/>
      <c r="DGA77" s="180"/>
      <c r="DGB77" s="180"/>
      <c r="DGC77" s="180"/>
      <c r="DGD77" s="180"/>
      <c r="DGE77" s="180"/>
      <c r="DGF77" s="180"/>
      <c r="DGG77" s="180"/>
      <c r="DGH77" s="180"/>
      <c r="DGI77" s="180"/>
      <c r="DGJ77" s="180"/>
      <c r="DGK77" s="180"/>
      <c r="DGL77" s="180"/>
      <c r="DGM77" s="180"/>
      <c r="DGN77" s="180"/>
      <c r="DGO77" s="180"/>
      <c r="DGP77" s="180"/>
      <c r="DGQ77" s="180"/>
      <c r="DGR77" s="180"/>
      <c r="DGS77" s="180"/>
      <c r="DGT77" s="180"/>
      <c r="DGU77" s="180"/>
      <c r="DGV77" s="180"/>
      <c r="DGW77" s="180"/>
      <c r="DGX77" s="180"/>
      <c r="DGY77" s="180"/>
      <c r="DGZ77" s="180"/>
      <c r="DHA77" s="180"/>
      <c r="DHB77" s="180"/>
      <c r="DHC77" s="180"/>
      <c r="DHD77" s="180"/>
      <c r="DHE77" s="180"/>
      <c r="DHF77" s="180"/>
      <c r="DHG77" s="180"/>
      <c r="DHH77" s="180"/>
      <c r="DHI77" s="180"/>
      <c r="DHJ77" s="180"/>
      <c r="DHK77" s="180"/>
      <c r="DHL77" s="180"/>
      <c r="DHM77" s="180"/>
      <c r="DHN77" s="180"/>
      <c r="DHO77" s="180"/>
      <c r="DHP77" s="180"/>
      <c r="DHQ77" s="180"/>
      <c r="DHR77" s="180"/>
      <c r="DHS77" s="180"/>
      <c r="DHT77" s="180"/>
      <c r="DHU77" s="180"/>
      <c r="DHV77" s="180"/>
      <c r="DHW77" s="180"/>
      <c r="DHX77" s="180"/>
      <c r="DHY77" s="180"/>
      <c r="DHZ77" s="180"/>
      <c r="DIA77" s="180"/>
      <c r="DIB77" s="180"/>
      <c r="DIC77" s="180"/>
      <c r="DID77" s="180"/>
      <c r="DIE77" s="180"/>
      <c r="DIF77" s="180"/>
      <c r="DIG77" s="180"/>
      <c r="DIH77" s="180"/>
      <c r="DII77" s="180"/>
      <c r="DIJ77" s="180"/>
      <c r="DIK77" s="180"/>
      <c r="DIL77" s="180"/>
      <c r="DIM77" s="180"/>
      <c r="DIN77" s="180"/>
      <c r="DIO77" s="180"/>
      <c r="DIP77" s="180"/>
      <c r="DIQ77" s="180"/>
      <c r="DIR77" s="180"/>
      <c r="DIS77" s="180"/>
      <c r="DIT77" s="180"/>
      <c r="DIU77" s="180"/>
      <c r="DIV77" s="180"/>
      <c r="DIW77" s="180"/>
      <c r="DIX77" s="180"/>
      <c r="DIY77" s="180"/>
      <c r="DIZ77" s="180"/>
      <c r="DJA77" s="180"/>
      <c r="DJB77" s="180"/>
      <c r="DJC77" s="180"/>
      <c r="DJD77" s="180"/>
      <c r="DJE77" s="180"/>
      <c r="DJF77" s="180"/>
      <c r="DJG77" s="180"/>
      <c r="DJH77" s="180"/>
      <c r="DJI77" s="180"/>
      <c r="DJJ77" s="180"/>
      <c r="DJK77" s="180"/>
      <c r="DJL77" s="180"/>
      <c r="DJM77" s="180"/>
      <c r="DJN77" s="180"/>
      <c r="DJO77" s="180"/>
      <c r="DJP77" s="180"/>
      <c r="DJQ77" s="180"/>
      <c r="DJR77" s="180"/>
      <c r="DJS77" s="180"/>
      <c r="DJT77" s="180"/>
      <c r="DJU77" s="180"/>
      <c r="DJV77" s="180"/>
      <c r="DJW77" s="180"/>
      <c r="DJX77" s="180"/>
      <c r="DJY77" s="180"/>
      <c r="DJZ77" s="180"/>
      <c r="DKA77" s="180"/>
      <c r="DKB77" s="180"/>
      <c r="DKC77" s="180"/>
      <c r="DKD77" s="180"/>
      <c r="DKE77" s="180"/>
      <c r="DKF77" s="180"/>
      <c r="DKG77" s="180"/>
      <c r="DKH77" s="180"/>
      <c r="DKI77" s="180"/>
      <c r="DKJ77" s="180"/>
      <c r="DKK77" s="180"/>
      <c r="DKL77" s="180"/>
      <c r="DKM77" s="180"/>
      <c r="DKN77" s="180"/>
      <c r="DKO77" s="180"/>
      <c r="DKP77" s="180"/>
      <c r="DKQ77" s="180"/>
      <c r="DKR77" s="180"/>
      <c r="DKS77" s="180"/>
      <c r="DKT77" s="180"/>
      <c r="DKU77" s="180"/>
      <c r="DKV77" s="180"/>
      <c r="DKW77" s="180"/>
      <c r="DKX77" s="180"/>
      <c r="DKY77" s="180"/>
      <c r="DKZ77" s="180"/>
      <c r="DLA77" s="180"/>
      <c r="DLB77" s="180"/>
      <c r="DLC77" s="180"/>
      <c r="DLD77" s="180"/>
      <c r="DLE77" s="180"/>
      <c r="DLF77" s="180"/>
      <c r="DLG77" s="180"/>
      <c r="DLH77" s="180"/>
      <c r="DLI77" s="180"/>
      <c r="DLJ77" s="180"/>
      <c r="DLK77" s="180"/>
      <c r="DLL77" s="180"/>
      <c r="DLM77" s="180"/>
      <c r="DLN77" s="180"/>
      <c r="DLO77" s="180"/>
      <c r="DLP77" s="180"/>
      <c r="DLQ77" s="180"/>
      <c r="DLR77" s="180"/>
      <c r="DLS77" s="180"/>
      <c r="DLT77" s="180"/>
      <c r="DLU77" s="180"/>
      <c r="DLV77" s="180"/>
      <c r="DLW77" s="180"/>
      <c r="DLX77" s="180"/>
      <c r="DLY77" s="180"/>
      <c r="DLZ77" s="180"/>
      <c r="DMA77" s="180"/>
      <c r="DMB77" s="180"/>
      <c r="DMC77" s="180"/>
      <c r="DMD77" s="180"/>
      <c r="DME77" s="180"/>
      <c r="DMF77" s="180"/>
      <c r="DMG77" s="180"/>
      <c r="DMH77" s="180"/>
      <c r="DMI77" s="180"/>
      <c r="DMJ77" s="180"/>
      <c r="DMK77" s="180"/>
      <c r="DML77" s="180"/>
      <c r="DMM77" s="180"/>
      <c r="DMN77" s="180"/>
      <c r="DMO77" s="180"/>
      <c r="DMP77" s="180"/>
      <c r="DMQ77" s="180"/>
      <c r="DMR77" s="180"/>
      <c r="DMS77" s="180"/>
      <c r="DMT77" s="180"/>
      <c r="DMU77" s="180"/>
      <c r="DMV77" s="180"/>
      <c r="DMW77" s="180"/>
      <c r="DMX77" s="180"/>
      <c r="DMY77" s="180"/>
      <c r="DMZ77" s="180"/>
      <c r="DNA77" s="180"/>
      <c r="DNB77" s="180"/>
      <c r="DNC77" s="180"/>
      <c r="DND77" s="180"/>
      <c r="DNE77" s="180"/>
      <c r="DNF77" s="180"/>
      <c r="DNG77" s="180"/>
      <c r="DNH77" s="180"/>
      <c r="DNI77" s="180"/>
      <c r="DNJ77" s="180"/>
      <c r="DNK77" s="180"/>
      <c r="DNL77" s="180"/>
      <c r="DNM77" s="180"/>
      <c r="DNN77" s="180"/>
      <c r="DNO77" s="180"/>
      <c r="DNP77" s="180"/>
      <c r="DNQ77" s="180"/>
      <c r="DNR77" s="180"/>
      <c r="DNS77" s="180"/>
      <c r="DNT77" s="180"/>
      <c r="DNU77" s="180"/>
      <c r="DNV77" s="180"/>
      <c r="DNW77" s="180"/>
      <c r="DNX77" s="180"/>
      <c r="DNY77" s="180"/>
      <c r="DNZ77" s="180"/>
      <c r="DOA77" s="180"/>
      <c r="DOB77" s="180"/>
      <c r="DOC77" s="180"/>
      <c r="DOD77" s="180"/>
      <c r="DOE77" s="180"/>
      <c r="DOF77" s="180"/>
      <c r="DOG77" s="180"/>
      <c r="DOH77" s="180"/>
      <c r="DOI77" s="180"/>
      <c r="DOJ77" s="180"/>
      <c r="DOK77" s="180"/>
      <c r="DOL77" s="180"/>
      <c r="DOM77" s="180"/>
      <c r="DON77" s="180"/>
      <c r="DOO77" s="180"/>
      <c r="DOP77" s="180"/>
      <c r="DOQ77" s="180"/>
      <c r="DOR77" s="180"/>
      <c r="DOS77" s="180"/>
      <c r="DOT77" s="180"/>
      <c r="DOU77" s="180"/>
      <c r="DOV77" s="180"/>
      <c r="DOW77" s="180"/>
      <c r="DOX77" s="180"/>
      <c r="DOY77" s="180"/>
      <c r="DOZ77" s="180"/>
      <c r="DPA77" s="180"/>
      <c r="DPB77" s="180"/>
      <c r="DPC77" s="180"/>
      <c r="DPD77" s="180"/>
      <c r="DPE77" s="180"/>
      <c r="DPF77" s="180"/>
      <c r="DPG77" s="180"/>
      <c r="DPH77" s="180"/>
      <c r="DPI77" s="180"/>
      <c r="DPJ77" s="180"/>
      <c r="DPK77" s="180"/>
      <c r="DPL77" s="180"/>
      <c r="DPM77" s="180"/>
      <c r="DPN77" s="180"/>
      <c r="DPO77" s="180"/>
      <c r="DPP77" s="180"/>
      <c r="DPQ77" s="180"/>
      <c r="DPR77" s="180"/>
      <c r="DPS77" s="180"/>
      <c r="DPT77" s="180"/>
      <c r="DPU77" s="180"/>
      <c r="DPV77" s="180"/>
      <c r="DPW77" s="180"/>
      <c r="DPX77" s="180"/>
      <c r="DPY77" s="180"/>
      <c r="DPZ77" s="180"/>
      <c r="DQA77" s="180"/>
      <c r="DQB77" s="180"/>
      <c r="DQC77" s="180"/>
      <c r="DQD77" s="180"/>
      <c r="DQE77" s="180"/>
      <c r="DQF77" s="180"/>
      <c r="DQG77" s="180"/>
      <c r="DQH77" s="180"/>
      <c r="DQI77" s="180"/>
      <c r="DQJ77" s="180"/>
      <c r="DQK77" s="180"/>
      <c r="DQL77" s="180"/>
      <c r="DQM77" s="180"/>
      <c r="DQN77" s="180"/>
      <c r="DQO77" s="180"/>
      <c r="DQP77" s="180"/>
      <c r="DQQ77" s="180"/>
      <c r="DQR77" s="180"/>
      <c r="DQS77" s="180"/>
      <c r="DQT77" s="180"/>
      <c r="DQU77" s="180"/>
      <c r="DQV77" s="180"/>
      <c r="DQW77" s="180"/>
      <c r="DQX77" s="180"/>
      <c r="DQY77" s="180"/>
      <c r="DQZ77" s="180"/>
      <c r="DRA77" s="180"/>
      <c r="DRB77" s="180"/>
      <c r="DRC77" s="180"/>
      <c r="DRD77" s="180"/>
      <c r="DRE77" s="180"/>
      <c r="DRF77" s="180"/>
      <c r="DRG77" s="180"/>
      <c r="DRH77" s="180"/>
      <c r="DRI77" s="180"/>
      <c r="DRJ77" s="180"/>
      <c r="DRK77" s="180"/>
      <c r="DRL77" s="180"/>
      <c r="DRM77" s="180"/>
      <c r="DRN77" s="180"/>
      <c r="DRO77" s="180"/>
      <c r="DRP77" s="180"/>
      <c r="DRQ77" s="180"/>
      <c r="DRR77" s="180"/>
      <c r="DRS77" s="180"/>
      <c r="DRT77" s="180"/>
      <c r="DRU77" s="180"/>
      <c r="DRV77" s="180"/>
      <c r="DRW77" s="180"/>
      <c r="DRX77" s="180"/>
      <c r="DRY77" s="180"/>
      <c r="DRZ77" s="180"/>
      <c r="DSA77" s="180"/>
      <c r="DSB77" s="180"/>
      <c r="DSC77" s="180"/>
      <c r="DSD77" s="180"/>
      <c r="DSE77" s="180"/>
      <c r="DSF77" s="180"/>
      <c r="DSG77" s="180"/>
      <c r="DSH77" s="180"/>
      <c r="DSI77" s="180"/>
      <c r="DSJ77" s="180"/>
      <c r="DSK77" s="180"/>
      <c r="DSL77" s="180"/>
      <c r="DSM77" s="180"/>
      <c r="DSN77" s="180"/>
      <c r="DSO77" s="180"/>
      <c r="DSP77" s="180"/>
      <c r="DSQ77" s="180"/>
      <c r="DSR77" s="180"/>
      <c r="DSS77" s="180"/>
      <c r="DST77" s="180"/>
      <c r="DSU77" s="180"/>
      <c r="DSV77" s="180"/>
      <c r="DSW77" s="180"/>
      <c r="DSX77" s="180"/>
      <c r="DSY77" s="180"/>
      <c r="DSZ77" s="180"/>
      <c r="DTA77" s="180"/>
      <c r="DTB77" s="180"/>
      <c r="DTC77" s="180"/>
      <c r="DTD77" s="180"/>
      <c r="DTE77" s="180"/>
      <c r="DTF77" s="180"/>
      <c r="DTG77" s="180"/>
      <c r="DTH77" s="180"/>
      <c r="DTI77" s="180"/>
      <c r="DTJ77" s="180"/>
      <c r="DTK77" s="180"/>
      <c r="DTL77" s="180"/>
      <c r="DTM77" s="180"/>
      <c r="DTN77" s="180"/>
      <c r="DTO77" s="180"/>
      <c r="DTP77" s="180"/>
      <c r="DTQ77" s="180"/>
      <c r="DTR77" s="180"/>
      <c r="DTS77" s="180"/>
      <c r="DTT77" s="180"/>
      <c r="DTU77" s="180"/>
      <c r="DTV77" s="180"/>
      <c r="DTW77" s="180"/>
      <c r="DTX77" s="180"/>
      <c r="DTY77" s="180"/>
      <c r="DTZ77" s="180"/>
      <c r="DUA77" s="180"/>
      <c r="DUB77" s="180"/>
      <c r="DUC77" s="180"/>
      <c r="DUD77" s="180"/>
      <c r="DUE77" s="180"/>
      <c r="DUF77" s="180"/>
      <c r="DUG77" s="180"/>
      <c r="DUH77" s="180"/>
      <c r="DUI77" s="180"/>
      <c r="DUJ77" s="180"/>
      <c r="DUK77" s="180"/>
      <c r="DUL77" s="180"/>
      <c r="DUM77" s="180"/>
      <c r="DUN77" s="180"/>
      <c r="DUO77" s="180"/>
      <c r="DUP77" s="180"/>
      <c r="DUQ77" s="180"/>
      <c r="DUR77" s="180"/>
      <c r="DUS77" s="180"/>
      <c r="DUT77" s="180"/>
      <c r="DUU77" s="180"/>
      <c r="DUV77" s="180"/>
      <c r="DUW77" s="180"/>
      <c r="DUX77" s="180"/>
      <c r="DUY77" s="180"/>
      <c r="DUZ77" s="180"/>
      <c r="DVA77" s="180"/>
      <c r="DVB77" s="180"/>
      <c r="DVC77" s="180"/>
      <c r="DVD77" s="180"/>
      <c r="DVE77" s="180"/>
      <c r="DVF77" s="180"/>
      <c r="DVG77" s="180"/>
      <c r="DVH77" s="180"/>
      <c r="DVI77" s="180"/>
      <c r="DVJ77" s="180"/>
      <c r="DVK77" s="180"/>
      <c r="DVL77" s="180"/>
      <c r="DVM77" s="180"/>
      <c r="DVN77" s="180"/>
      <c r="DVO77" s="180"/>
      <c r="DVP77" s="180"/>
      <c r="DVQ77" s="180"/>
      <c r="DVR77" s="180"/>
      <c r="DVS77" s="180"/>
      <c r="DVT77" s="180"/>
      <c r="DVU77" s="180"/>
      <c r="DVV77" s="180"/>
      <c r="DVW77" s="180"/>
      <c r="DVX77" s="180"/>
      <c r="DVY77" s="180"/>
      <c r="DVZ77" s="180"/>
      <c r="DWA77" s="180"/>
      <c r="DWB77" s="180"/>
      <c r="DWC77" s="180"/>
      <c r="DWD77" s="180"/>
      <c r="DWE77" s="180"/>
      <c r="DWF77" s="180"/>
      <c r="DWG77" s="180"/>
      <c r="DWH77" s="180"/>
      <c r="DWI77" s="180"/>
      <c r="DWJ77" s="180"/>
      <c r="DWK77" s="180"/>
      <c r="DWL77" s="180"/>
      <c r="DWM77" s="180"/>
      <c r="DWN77" s="180"/>
      <c r="DWO77" s="180"/>
      <c r="DWP77" s="180"/>
      <c r="DWQ77" s="180"/>
      <c r="DWR77" s="180"/>
      <c r="DWS77" s="180"/>
      <c r="DWT77" s="180"/>
      <c r="DWU77" s="180"/>
      <c r="DWV77" s="180"/>
      <c r="DWW77" s="180"/>
      <c r="DWX77" s="180"/>
      <c r="DWY77" s="180"/>
      <c r="DWZ77" s="180"/>
      <c r="DXA77" s="180"/>
      <c r="DXB77" s="180"/>
      <c r="DXC77" s="180"/>
      <c r="DXD77" s="180"/>
      <c r="DXE77" s="180"/>
      <c r="DXF77" s="180"/>
      <c r="DXG77" s="180"/>
      <c r="DXH77" s="180"/>
      <c r="DXI77" s="180"/>
      <c r="DXJ77" s="180"/>
      <c r="DXK77" s="180"/>
      <c r="DXL77" s="180"/>
      <c r="DXM77" s="180"/>
      <c r="DXN77" s="180"/>
      <c r="DXO77" s="180"/>
      <c r="DXP77" s="180"/>
      <c r="DXQ77" s="180"/>
      <c r="DXR77" s="180"/>
      <c r="DXS77" s="180"/>
      <c r="DXT77" s="180"/>
      <c r="DXU77" s="180"/>
      <c r="DXV77" s="180"/>
      <c r="DXW77" s="180"/>
      <c r="DXX77" s="180"/>
      <c r="DXY77" s="180"/>
      <c r="DXZ77" s="180"/>
      <c r="DYA77" s="180"/>
      <c r="DYB77" s="180"/>
      <c r="DYC77" s="180"/>
      <c r="DYD77" s="180"/>
      <c r="DYE77" s="180"/>
      <c r="DYF77" s="180"/>
      <c r="DYG77" s="180"/>
      <c r="DYH77" s="180"/>
      <c r="DYI77" s="180"/>
      <c r="DYJ77" s="180"/>
      <c r="DYK77" s="180"/>
      <c r="DYL77" s="180"/>
      <c r="DYM77" s="180"/>
      <c r="DYN77" s="180"/>
      <c r="DYO77" s="180"/>
      <c r="DYP77" s="180"/>
      <c r="DYQ77" s="180"/>
      <c r="DYR77" s="180"/>
      <c r="DYS77" s="180"/>
      <c r="DYT77" s="180"/>
      <c r="DYU77" s="180"/>
      <c r="DYV77" s="180"/>
      <c r="DYW77" s="180"/>
      <c r="DYX77" s="180"/>
      <c r="DYY77" s="180"/>
      <c r="DYZ77" s="180"/>
      <c r="DZA77" s="180"/>
      <c r="DZB77" s="180"/>
      <c r="DZC77" s="180"/>
      <c r="DZD77" s="180"/>
      <c r="DZE77" s="180"/>
      <c r="DZF77" s="180"/>
      <c r="DZG77" s="180"/>
      <c r="DZH77" s="180"/>
      <c r="DZI77" s="180"/>
      <c r="DZJ77" s="180"/>
      <c r="DZK77" s="180"/>
      <c r="DZL77" s="180"/>
      <c r="DZM77" s="180"/>
      <c r="DZN77" s="180"/>
      <c r="DZO77" s="180"/>
      <c r="DZP77" s="180"/>
      <c r="DZQ77" s="180"/>
      <c r="DZR77" s="180"/>
      <c r="DZS77" s="180"/>
      <c r="DZT77" s="180"/>
      <c r="DZU77" s="180"/>
      <c r="DZV77" s="180"/>
      <c r="DZW77" s="180"/>
      <c r="DZX77" s="180"/>
      <c r="DZY77" s="180"/>
      <c r="DZZ77" s="180"/>
      <c r="EAA77" s="180"/>
      <c r="EAB77" s="180"/>
      <c r="EAC77" s="180"/>
      <c r="EAD77" s="180"/>
      <c r="EAE77" s="180"/>
      <c r="EAF77" s="180"/>
      <c r="EAG77" s="180"/>
      <c r="EAH77" s="180"/>
      <c r="EAI77" s="180"/>
      <c r="EAJ77" s="180"/>
      <c r="EAK77" s="180"/>
      <c r="EAL77" s="180"/>
      <c r="EAM77" s="180"/>
      <c r="EAN77" s="180"/>
      <c r="EAO77" s="180"/>
      <c r="EAP77" s="180"/>
      <c r="EAQ77" s="180"/>
      <c r="EAR77" s="180"/>
      <c r="EAS77" s="180"/>
      <c r="EAT77" s="180"/>
      <c r="EAU77" s="180"/>
      <c r="EAV77" s="180"/>
      <c r="EAW77" s="180"/>
      <c r="EAX77" s="180"/>
      <c r="EAY77" s="180"/>
      <c r="EAZ77" s="180"/>
      <c r="EBA77" s="180"/>
      <c r="EBB77" s="180"/>
      <c r="EBC77" s="180"/>
      <c r="EBD77" s="180"/>
      <c r="EBE77" s="180"/>
      <c r="EBF77" s="180"/>
      <c r="EBG77" s="180"/>
      <c r="EBH77" s="180"/>
      <c r="EBI77" s="180"/>
      <c r="EBJ77" s="180"/>
      <c r="EBK77" s="180"/>
      <c r="EBL77" s="180"/>
      <c r="EBM77" s="180"/>
      <c r="EBN77" s="180"/>
      <c r="EBO77" s="180"/>
      <c r="EBP77" s="180"/>
      <c r="EBQ77" s="180"/>
      <c r="EBR77" s="180"/>
      <c r="EBS77" s="180"/>
      <c r="EBT77" s="180"/>
      <c r="EBU77" s="180"/>
      <c r="EBV77" s="180"/>
      <c r="EBW77" s="180"/>
      <c r="EBX77" s="180"/>
      <c r="EBY77" s="180"/>
      <c r="EBZ77" s="180"/>
      <c r="ECA77" s="180"/>
      <c r="ECB77" s="180"/>
      <c r="ECC77" s="180"/>
      <c r="ECD77" s="180"/>
      <c r="ECE77" s="180"/>
      <c r="ECF77" s="180"/>
      <c r="ECG77" s="180"/>
      <c r="ECH77" s="180"/>
      <c r="ECI77" s="180"/>
      <c r="ECJ77" s="180"/>
      <c r="ECK77" s="180"/>
      <c r="ECL77" s="180"/>
      <c r="ECM77" s="180"/>
      <c r="ECN77" s="180"/>
      <c r="ECO77" s="180"/>
      <c r="ECP77" s="180"/>
      <c r="ECQ77" s="180"/>
      <c r="ECR77" s="180"/>
      <c r="ECS77" s="180"/>
      <c r="ECT77" s="180"/>
      <c r="ECU77" s="180"/>
      <c r="ECV77" s="180"/>
      <c r="ECW77" s="180"/>
      <c r="ECX77" s="180"/>
      <c r="ECY77" s="180"/>
      <c r="ECZ77" s="180"/>
      <c r="EDA77" s="180"/>
      <c r="EDB77" s="180"/>
      <c r="EDC77" s="180"/>
      <c r="EDD77" s="180"/>
      <c r="EDE77" s="180"/>
      <c r="EDF77" s="180"/>
      <c r="EDG77" s="180"/>
      <c r="EDH77" s="180"/>
      <c r="EDI77" s="180"/>
      <c r="EDJ77" s="180"/>
      <c r="EDK77" s="180"/>
      <c r="EDL77" s="180"/>
      <c r="EDM77" s="180"/>
      <c r="EDN77" s="180"/>
      <c r="EDO77" s="180"/>
      <c r="EDP77" s="180"/>
      <c r="EDQ77" s="180"/>
      <c r="EDR77" s="180"/>
      <c r="EDS77" s="180"/>
      <c r="EDT77" s="180"/>
      <c r="EDU77" s="180"/>
      <c r="EDV77" s="180"/>
      <c r="EDW77" s="180"/>
      <c r="EDX77" s="180"/>
      <c r="EDY77" s="180"/>
      <c r="EDZ77" s="180"/>
      <c r="EEA77" s="180"/>
      <c r="EEB77" s="180"/>
      <c r="EEC77" s="180"/>
      <c r="EED77" s="180"/>
      <c r="EEE77" s="180"/>
      <c r="EEF77" s="180"/>
      <c r="EEG77" s="180"/>
      <c r="EEH77" s="180"/>
      <c r="EEI77" s="180"/>
      <c r="EEJ77" s="180"/>
      <c r="EEK77" s="180"/>
      <c r="EEL77" s="180"/>
      <c r="EEM77" s="180"/>
      <c r="EEN77" s="180"/>
      <c r="EEO77" s="180"/>
      <c r="EEP77" s="180"/>
      <c r="EEQ77" s="180"/>
      <c r="EER77" s="180"/>
      <c r="EES77" s="180"/>
      <c r="EET77" s="180"/>
      <c r="EEU77" s="180"/>
      <c r="EEV77" s="180"/>
      <c r="EEW77" s="180"/>
      <c r="EEX77" s="180"/>
      <c r="EEY77" s="180"/>
      <c r="EEZ77" s="180"/>
      <c r="EFA77" s="180"/>
      <c r="EFB77" s="180"/>
      <c r="EFC77" s="180"/>
      <c r="EFD77" s="180"/>
      <c r="EFE77" s="180"/>
      <c r="EFF77" s="180"/>
      <c r="EFG77" s="180"/>
      <c r="EFH77" s="180"/>
      <c r="EFI77" s="180"/>
      <c r="EFJ77" s="180"/>
      <c r="EFK77" s="180"/>
      <c r="EFL77" s="180"/>
      <c r="EFM77" s="180"/>
      <c r="EFN77" s="180"/>
      <c r="EFO77" s="180"/>
      <c r="EFP77" s="180"/>
      <c r="EFQ77" s="180"/>
      <c r="EFR77" s="180"/>
      <c r="EFS77" s="180"/>
      <c r="EFT77" s="180"/>
      <c r="EFU77" s="180"/>
      <c r="EFV77" s="180"/>
      <c r="EFW77" s="180"/>
      <c r="EFX77" s="180"/>
      <c r="EFY77" s="180"/>
      <c r="EFZ77" s="180"/>
      <c r="EGA77" s="180"/>
      <c r="EGB77" s="180"/>
      <c r="EGC77" s="180"/>
      <c r="EGD77" s="180"/>
      <c r="EGE77" s="180"/>
      <c r="EGF77" s="180"/>
      <c r="EGG77" s="180"/>
      <c r="EGH77" s="180"/>
      <c r="EGI77" s="180"/>
      <c r="EGJ77" s="180"/>
      <c r="EGK77" s="180"/>
      <c r="EGL77" s="180"/>
      <c r="EGM77" s="180"/>
      <c r="EGN77" s="180"/>
      <c r="EGO77" s="180"/>
      <c r="EGP77" s="180"/>
      <c r="EGQ77" s="180"/>
      <c r="EGR77" s="180"/>
      <c r="EGS77" s="180"/>
      <c r="EGT77" s="180"/>
      <c r="EGU77" s="180"/>
      <c r="EGV77" s="180"/>
      <c r="EGW77" s="180"/>
      <c r="EGX77" s="180"/>
      <c r="EGY77" s="180"/>
      <c r="EGZ77" s="180"/>
      <c r="EHA77" s="180"/>
      <c r="EHB77" s="180"/>
      <c r="EHC77" s="180"/>
      <c r="EHD77" s="180"/>
      <c r="EHE77" s="180"/>
      <c r="EHF77" s="180"/>
      <c r="EHG77" s="180"/>
      <c r="EHH77" s="180"/>
      <c r="EHI77" s="180"/>
      <c r="EHJ77" s="180"/>
      <c r="EHK77" s="180"/>
      <c r="EHL77" s="180"/>
      <c r="EHM77" s="180"/>
      <c r="EHN77" s="180"/>
      <c r="EHO77" s="180"/>
      <c r="EHP77" s="180"/>
      <c r="EHQ77" s="180"/>
      <c r="EHR77" s="180"/>
      <c r="EHS77" s="180"/>
      <c r="EHT77" s="180"/>
      <c r="EHU77" s="180"/>
      <c r="EHV77" s="180"/>
      <c r="EHW77" s="180"/>
      <c r="EHX77" s="180"/>
      <c r="EHY77" s="180"/>
      <c r="EHZ77" s="180"/>
      <c r="EIA77" s="180"/>
      <c r="EIB77" s="180"/>
      <c r="EIC77" s="180"/>
      <c r="EID77" s="180"/>
      <c r="EIE77" s="180"/>
      <c r="EIF77" s="180"/>
      <c r="EIG77" s="180"/>
      <c r="EIH77" s="180"/>
      <c r="EII77" s="180"/>
      <c r="EIJ77" s="180"/>
      <c r="EIK77" s="180"/>
      <c r="EIL77" s="180"/>
      <c r="EIM77" s="180"/>
      <c r="EIN77" s="180"/>
      <c r="EIO77" s="180"/>
      <c r="EIP77" s="180"/>
      <c r="EIQ77" s="180"/>
      <c r="EIR77" s="180"/>
      <c r="EIS77" s="180"/>
      <c r="EIT77" s="180"/>
      <c r="EIU77" s="180"/>
      <c r="EIV77" s="180"/>
      <c r="EIW77" s="180"/>
      <c r="EIX77" s="180"/>
      <c r="EIY77" s="180"/>
      <c r="EIZ77" s="180"/>
      <c r="EJA77" s="180"/>
      <c r="EJB77" s="180"/>
      <c r="EJC77" s="180"/>
      <c r="EJD77" s="180"/>
      <c r="EJE77" s="180"/>
      <c r="EJF77" s="180"/>
      <c r="EJG77" s="180"/>
      <c r="EJH77" s="180"/>
      <c r="EJI77" s="180"/>
      <c r="EJJ77" s="180"/>
      <c r="EJK77" s="180"/>
      <c r="EJL77" s="180"/>
      <c r="EJM77" s="180"/>
      <c r="EJN77" s="180"/>
      <c r="EJO77" s="180"/>
      <c r="EJP77" s="180"/>
      <c r="EJQ77" s="180"/>
      <c r="EJR77" s="180"/>
      <c r="EJS77" s="180"/>
      <c r="EJT77" s="180"/>
      <c r="EJU77" s="180"/>
      <c r="EJV77" s="180"/>
      <c r="EJW77" s="180"/>
      <c r="EJX77" s="180"/>
      <c r="EJY77" s="180"/>
      <c r="EJZ77" s="180"/>
      <c r="EKA77" s="180"/>
      <c r="EKB77" s="180"/>
      <c r="EKC77" s="180"/>
      <c r="EKD77" s="180"/>
      <c r="EKE77" s="180"/>
      <c r="EKF77" s="180"/>
      <c r="EKG77" s="180"/>
      <c r="EKH77" s="180"/>
      <c r="EKI77" s="180"/>
      <c r="EKJ77" s="180"/>
      <c r="EKK77" s="180"/>
      <c r="EKL77" s="180"/>
      <c r="EKM77" s="180"/>
      <c r="EKN77" s="180"/>
      <c r="EKO77" s="180"/>
      <c r="EKP77" s="180"/>
      <c r="EKQ77" s="180"/>
      <c r="EKR77" s="180"/>
      <c r="EKS77" s="180"/>
      <c r="EKT77" s="180"/>
      <c r="EKU77" s="180"/>
      <c r="EKV77" s="180"/>
      <c r="EKW77" s="180"/>
      <c r="EKX77" s="180"/>
      <c r="EKY77" s="180"/>
      <c r="EKZ77" s="180"/>
      <c r="ELA77" s="180"/>
      <c r="ELB77" s="180"/>
      <c r="ELC77" s="180"/>
      <c r="ELD77" s="180"/>
      <c r="ELE77" s="180"/>
      <c r="ELF77" s="180"/>
      <c r="ELG77" s="180"/>
      <c r="ELH77" s="180"/>
      <c r="ELI77" s="180"/>
      <c r="ELJ77" s="180"/>
      <c r="ELK77" s="180"/>
      <c r="ELL77" s="180"/>
      <c r="ELM77" s="180"/>
      <c r="ELN77" s="180"/>
      <c r="ELO77" s="180"/>
      <c r="ELP77" s="180"/>
      <c r="ELQ77" s="180"/>
      <c r="ELR77" s="180"/>
      <c r="ELS77" s="180"/>
      <c r="ELT77" s="180"/>
      <c r="ELU77" s="180"/>
      <c r="ELV77" s="180"/>
      <c r="ELW77" s="180"/>
      <c r="ELX77" s="180"/>
      <c r="ELY77" s="180"/>
      <c r="ELZ77" s="180"/>
      <c r="EMA77" s="180"/>
      <c r="EMB77" s="180"/>
      <c r="EMC77" s="180"/>
      <c r="EMD77" s="180"/>
      <c r="EME77" s="180"/>
      <c r="EMF77" s="180"/>
      <c r="EMG77" s="180"/>
      <c r="EMH77" s="180"/>
      <c r="EMI77" s="180"/>
      <c r="EMJ77" s="180"/>
      <c r="EMK77" s="180"/>
      <c r="EML77" s="180"/>
      <c r="EMM77" s="180"/>
      <c r="EMN77" s="180"/>
      <c r="EMO77" s="180"/>
      <c r="EMP77" s="180"/>
      <c r="EMQ77" s="180"/>
      <c r="EMR77" s="180"/>
      <c r="EMS77" s="180"/>
      <c r="EMT77" s="180"/>
      <c r="EMU77" s="180"/>
      <c r="EMV77" s="180"/>
      <c r="EMW77" s="180"/>
      <c r="EMX77" s="180"/>
      <c r="EMY77" s="180"/>
      <c r="EMZ77" s="180"/>
      <c r="ENA77" s="180"/>
      <c r="ENB77" s="180"/>
      <c r="ENC77" s="180"/>
      <c r="END77" s="180"/>
      <c r="ENE77" s="180"/>
      <c r="ENF77" s="180"/>
      <c r="ENG77" s="180"/>
      <c r="ENH77" s="180"/>
      <c r="ENI77" s="180"/>
      <c r="ENJ77" s="180"/>
      <c r="ENK77" s="180"/>
      <c r="ENL77" s="180"/>
      <c r="ENM77" s="180"/>
      <c r="ENN77" s="180"/>
      <c r="ENO77" s="180"/>
      <c r="ENP77" s="180"/>
      <c r="ENQ77" s="180"/>
      <c r="ENR77" s="180"/>
      <c r="ENS77" s="180"/>
      <c r="ENT77" s="180"/>
      <c r="ENU77" s="180"/>
      <c r="ENV77" s="180"/>
      <c r="ENW77" s="180"/>
      <c r="ENX77" s="180"/>
      <c r="ENY77" s="180"/>
      <c r="ENZ77" s="180"/>
      <c r="EOA77" s="180"/>
      <c r="EOB77" s="180"/>
      <c r="EOC77" s="180"/>
      <c r="EOD77" s="180"/>
      <c r="EOE77" s="180"/>
      <c r="EOF77" s="180"/>
      <c r="EOG77" s="180"/>
      <c r="EOH77" s="180"/>
      <c r="EOI77" s="180"/>
      <c r="EOJ77" s="180"/>
      <c r="EOK77" s="180"/>
      <c r="EOL77" s="180"/>
      <c r="EOM77" s="180"/>
      <c r="EON77" s="180"/>
      <c r="EOO77" s="180"/>
      <c r="EOP77" s="180"/>
      <c r="EOQ77" s="180"/>
      <c r="EOR77" s="180"/>
      <c r="EOS77" s="180"/>
      <c r="EOT77" s="180"/>
      <c r="EOU77" s="180"/>
      <c r="EOV77" s="180"/>
      <c r="EOW77" s="180"/>
      <c r="EOX77" s="180"/>
      <c r="EOY77" s="180"/>
      <c r="EOZ77" s="180"/>
      <c r="EPA77" s="180"/>
      <c r="EPB77" s="180"/>
      <c r="EPC77" s="180"/>
      <c r="EPD77" s="180"/>
      <c r="EPE77" s="180"/>
      <c r="EPF77" s="180"/>
      <c r="EPG77" s="180"/>
      <c r="EPH77" s="180"/>
      <c r="EPI77" s="180"/>
      <c r="EPJ77" s="180"/>
      <c r="EPK77" s="180"/>
      <c r="EPL77" s="180"/>
      <c r="EPM77" s="180"/>
      <c r="EPN77" s="180"/>
      <c r="EPO77" s="180"/>
      <c r="EPP77" s="180"/>
      <c r="EPQ77" s="180"/>
      <c r="EPR77" s="180"/>
      <c r="EPS77" s="180"/>
      <c r="EPT77" s="180"/>
      <c r="EPU77" s="180"/>
      <c r="EPV77" s="180"/>
      <c r="EPW77" s="180"/>
      <c r="EPX77" s="180"/>
      <c r="EPY77" s="180"/>
      <c r="EPZ77" s="180"/>
      <c r="EQA77" s="180"/>
      <c r="EQB77" s="180"/>
      <c r="EQC77" s="180"/>
      <c r="EQD77" s="180"/>
      <c r="EQE77" s="180"/>
      <c r="EQF77" s="180"/>
      <c r="EQG77" s="180"/>
      <c r="EQH77" s="180"/>
      <c r="EQI77" s="180"/>
      <c r="EQJ77" s="180"/>
      <c r="EQK77" s="180"/>
      <c r="EQL77" s="180"/>
      <c r="EQM77" s="180"/>
      <c r="EQN77" s="180"/>
      <c r="EQO77" s="180"/>
      <c r="EQP77" s="180"/>
      <c r="EQQ77" s="180"/>
      <c r="EQR77" s="180"/>
      <c r="EQS77" s="180"/>
      <c r="EQT77" s="180"/>
      <c r="EQU77" s="180"/>
      <c r="EQV77" s="180"/>
      <c r="EQW77" s="180"/>
      <c r="EQX77" s="180"/>
      <c r="EQY77" s="180"/>
      <c r="EQZ77" s="180"/>
      <c r="ERA77" s="180"/>
      <c r="ERB77" s="180"/>
      <c r="ERC77" s="180"/>
      <c r="ERD77" s="180"/>
      <c r="ERE77" s="180"/>
      <c r="ERF77" s="180"/>
      <c r="ERG77" s="180"/>
      <c r="ERH77" s="180"/>
      <c r="ERI77" s="180"/>
      <c r="ERJ77" s="180"/>
      <c r="ERK77" s="180"/>
      <c r="ERL77" s="180"/>
      <c r="ERM77" s="180"/>
      <c r="ERN77" s="180"/>
      <c r="ERO77" s="180"/>
      <c r="ERP77" s="180"/>
      <c r="ERQ77" s="180"/>
      <c r="ERR77" s="180"/>
      <c r="ERS77" s="180"/>
      <c r="ERT77" s="180"/>
      <c r="ERU77" s="180"/>
      <c r="ERV77" s="180"/>
      <c r="ERW77" s="180"/>
      <c r="ERX77" s="180"/>
      <c r="ERY77" s="180"/>
      <c r="ERZ77" s="180"/>
      <c r="ESA77" s="180"/>
      <c r="ESB77" s="180"/>
      <c r="ESC77" s="180"/>
      <c r="ESD77" s="180"/>
      <c r="ESE77" s="180"/>
      <c r="ESF77" s="180"/>
      <c r="ESG77" s="180"/>
      <c r="ESH77" s="180"/>
      <c r="ESI77" s="180"/>
      <c r="ESJ77" s="180"/>
      <c r="ESK77" s="180"/>
      <c r="ESL77" s="180"/>
      <c r="ESM77" s="180"/>
      <c r="ESN77" s="180"/>
      <c r="ESO77" s="180"/>
      <c r="ESP77" s="180"/>
      <c r="ESQ77" s="180"/>
      <c r="ESR77" s="180"/>
      <c r="ESS77" s="180"/>
      <c r="EST77" s="180"/>
      <c r="ESU77" s="180"/>
      <c r="ESV77" s="180"/>
      <c r="ESW77" s="180"/>
      <c r="ESX77" s="180"/>
      <c r="ESY77" s="180"/>
      <c r="ESZ77" s="180"/>
      <c r="ETA77" s="180"/>
      <c r="ETB77" s="180"/>
      <c r="ETC77" s="180"/>
      <c r="ETD77" s="180"/>
      <c r="ETE77" s="180"/>
      <c r="ETF77" s="180"/>
      <c r="ETG77" s="180"/>
      <c r="ETH77" s="180"/>
      <c r="ETI77" s="180"/>
      <c r="ETJ77" s="180"/>
      <c r="ETK77" s="180"/>
      <c r="ETL77" s="180"/>
      <c r="ETM77" s="180"/>
      <c r="ETN77" s="180"/>
      <c r="ETO77" s="180"/>
      <c r="ETP77" s="180"/>
      <c r="ETQ77" s="180"/>
      <c r="ETR77" s="180"/>
      <c r="ETS77" s="180"/>
      <c r="ETT77" s="180"/>
      <c r="ETU77" s="180"/>
      <c r="ETV77" s="180"/>
      <c r="ETW77" s="180"/>
      <c r="ETX77" s="180"/>
      <c r="ETY77" s="180"/>
      <c r="ETZ77" s="180"/>
      <c r="EUA77" s="180"/>
      <c r="EUB77" s="180"/>
      <c r="EUC77" s="180"/>
      <c r="EUD77" s="180"/>
      <c r="EUE77" s="180"/>
      <c r="EUF77" s="180"/>
      <c r="EUG77" s="180"/>
      <c r="EUH77" s="180"/>
      <c r="EUI77" s="180"/>
      <c r="EUJ77" s="180"/>
      <c r="EUK77" s="180"/>
      <c r="EUL77" s="180"/>
      <c r="EUM77" s="180"/>
      <c r="EUN77" s="180"/>
      <c r="EUO77" s="180"/>
      <c r="EUP77" s="180"/>
      <c r="EUQ77" s="180"/>
      <c r="EUR77" s="180"/>
      <c r="EUS77" s="180"/>
      <c r="EUT77" s="180"/>
      <c r="EUU77" s="180"/>
      <c r="EUV77" s="180"/>
      <c r="EUW77" s="180"/>
      <c r="EUX77" s="180"/>
      <c r="EUY77" s="180"/>
      <c r="EUZ77" s="180"/>
      <c r="EVA77" s="180"/>
      <c r="EVB77" s="180"/>
      <c r="EVC77" s="180"/>
      <c r="EVD77" s="180"/>
      <c r="EVE77" s="180"/>
      <c r="EVF77" s="180"/>
      <c r="EVG77" s="180"/>
      <c r="EVH77" s="180"/>
      <c r="EVI77" s="180"/>
      <c r="EVJ77" s="180"/>
      <c r="EVK77" s="180"/>
      <c r="EVL77" s="180"/>
      <c r="EVM77" s="180"/>
      <c r="EVN77" s="180"/>
      <c r="EVO77" s="180"/>
      <c r="EVP77" s="180"/>
      <c r="EVQ77" s="180"/>
      <c r="EVR77" s="180"/>
      <c r="EVS77" s="180"/>
      <c r="EVT77" s="180"/>
      <c r="EVU77" s="180"/>
      <c r="EVV77" s="180"/>
      <c r="EVW77" s="180"/>
      <c r="EVX77" s="180"/>
      <c r="EVY77" s="180"/>
      <c r="EVZ77" s="180"/>
      <c r="EWA77" s="180"/>
      <c r="EWB77" s="180"/>
      <c r="EWC77" s="180"/>
      <c r="EWD77" s="180"/>
      <c r="EWE77" s="180"/>
      <c r="EWF77" s="180"/>
      <c r="EWG77" s="180"/>
      <c r="EWH77" s="180"/>
      <c r="EWI77" s="180"/>
      <c r="EWJ77" s="180"/>
      <c r="EWK77" s="180"/>
      <c r="EWL77" s="180"/>
      <c r="EWM77" s="180"/>
      <c r="EWN77" s="180"/>
      <c r="EWO77" s="180"/>
      <c r="EWP77" s="180"/>
      <c r="EWQ77" s="180"/>
      <c r="EWR77" s="180"/>
      <c r="EWS77" s="180"/>
      <c r="EWT77" s="180"/>
      <c r="EWU77" s="180"/>
      <c r="EWV77" s="180"/>
      <c r="EWW77" s="180"/>
      <c r="EWX77" s="180"/>
      <c r="EWY77" s="180"/>
      <c r="EWZ77" s="180"/>
      <c r="EXA77" s="180"/>
      <c r="EXB77" s="180"/>
      <c r="EXC77" s="180"/>
      <c r="EXD77" s="180"/>
      <c r="EXE77" s="180"/>
      <c r="EXF77" s="180"/>
      <c r="EXG77" s="180"/>
      <c r="EXH77" s="180"/>
      <c r="EXI77" s="180"/>
      <c r="EXJ77" s="180"/>
      <c r="EXK77" s="180"/>
      <c r="EXL77" s="180"/>
      <c r="EXM77" s="180"/>
      <c r="EXN77" s="180"/>
      <c r="EXO77" s="180"/>
      <c r="EXP77" s="180"/>
      <c r="EXQ77" s="180"/>
      <c r="EXR77" s="180"/>
      <c r="EXS77" s="180"/>
      <c r="EXT77" s="180"/>
      <c r="EXU77" s="180"/>
      <c r="EXV77" s="180"/>
      <c r="EXW77" s="180"/>
      <c r="EXX77" s="180"/>
      <c r="EXY77" s="180"/>
      <c r="EXZ77" s="180"/>
      <c r="EYA77" s="180"/>
      <c r="EYB77" s="180"/>
      <c r="EYC77" s="180"/>
      <c r="EYD77" s="180"/>
      <c r="EYE77" s="180"/>
      <c r="EYF77" s="180"/>
      <c r="EYG77" s="180"/>
      <c r="EYH77" s="180"/>
      <c r="EYI77" s="180"/>
      <c r="EYJ77" s="180"/>
      <c r="EYK77" s="180"/>
      <c r="EYL77" s="180"/>
      <c r="EYM77" s="180"/>
      <c r="EYN77" s="180"/>
      <c r="EYO77" s="180"/>
      <c r="EYP77" s="180"/>
      <c r="EYQ77" s="180"/>
      <c r="EYR77" s="180"/>
      <c r="EYS77" s="180"/>
      <c r="EYT77" s="180"/>
      <c r="EYU77" s="180"/>
      <c r="EYV77" s="180"/>
      <c r="EYW77" s="180"/>
      <c r="EYX77" s="180"/>
      <c r="EYY77" s="180"/>
      <c r="EYZ77" s="180"/>
      <c r="EZA77" s="180"/>
      <c r="EZB77" s="180"/>
      <c r="EZC77" s="180"/>
      <c r="EZD77" s="180"/>
      <c r="EZE77" s="180"/>
      <c r="EZF77" s="180"/>
      <c r="EZG77" s="180"/>
      <c r="EZH77" s="180"/>
      <c r="EZI77" s="180"/>
      <c r="EZJ77" s="180"/>
      <c r="EZK77" s="180"/>
      <c r="EZL77" s="180"/>
      <c r="EZM77" s="180"/>
      <c r="EZN77" s="180"/>
      <c r="EZO77" s="180"/>
      <c r="EZP77" s="180"/>
      <c r="EZQ77" s="180"/>
      <c r="EZR77" s="180"/>
      <c r="EZS77" s="180"/>
      <c r="EZT77" s="180"/>
      <c r="EZU77" s="180"/>
      <c r="EZV77" s="180"/>
      <c r="EZW77" s="180"/>
      <c r="EZX77" s="180"/>
      <c r="EZY77" s="180"/>
      <c r="EZZ77" s="180"/>
      <c r="FAA77" s="180"/>
      <c r="FAB77" s="180"/>
      <c r="FAC77" s="180"/>
      <c r="FAD77" s="180"/>
      <c r="FAE77" s="180"/>
      <c r="FAF77" s="180"/>
      <c r="FAG77" s="180"/>
      <c r="FAH77" s="180"/>
      <c r="FAI77" s="180"/>
      <c r="FAJ77" s="180"/>
      <c r="FAK77" s="180"/>
      <c r="FAL77" s="180"/>
      <c r="FAM77" s="180"/>
      <c r="FAN77" s="180"/>
      <c r="FAO77" s="180"/>
      <c r="FAP77" s="180"/>
      <c r="FAQ77" s="180"/>
      <c r="FAR77" s="180"/>
      <c r="FAS77" s="180"/>
      <c r="FAT77" s="180"/>
      <c r="FAU77" s="180"/>
      <c r="FAV77" s="180"/>
      <c r="FAW77" s="180"/>
      <c r="FAX77" s="180"/>
      <c r="FAY77" s="180"/>
      <c r="FAZ77" s="180"/>
      <c r="FBA77" s="180"/>
      <c r="FBB77" s="180"/>
      <c r="FBC77" s="180"/>
      <c r="FBD77" s="180"/>
      <c r="FBE77" s="180"/>
      <c r="FBF77" s="180"/>
      <c r="FBG77" s="180"/>
      <c r="FBH77" s="180"/>
      <c r="FBI77" s="180"/>
      <c r="FBJ77" s="180"/>
      <c r="FBK77" s="180"/>
      <c r="FBL77" s="180"/>
      <c r="FBM77" s="180"/>
      <c r="FBN77" s="180"/>
      <c r="FBO77" s="180"/>
      <c r="FBP77" s="180"/>
      <c r="FBQ77" s="180"/>
      <c r="FBR77" s="180"/>
      <c r="FBS77" s="180"/>
      <c r="FBT77" s="180"/>
      <c r="FBU77" s="180"/>
      <c r="FBV77" s="180"/>
      <c r="FBW77" s="180"/>
      <c r="FBX77" s="180"/>
      <c r="FBY77" s="180"/>
      <c r="FBZ77" s="180"/>
      <c r="FCA77" s="180"/>
      <c r="FCB77" s="180"/>
      <c r="FCC77" s="180"/>
      <c r="FCD77" s="180"/>
      <c r="FCE77" s="180"/>
      <c r="FCF77" s="180"/>
      <c r="FCG77" s="180"/>
      <c r="FCH77" s="180"/>
      <c r="FCI77" s="180"/>
      <c r="FCJ77" s="180"/>
      <c r="FCK77" s="180"/>
      <c r="FCL77" s="180"/>
      <c r="FCM77" s="180"/>
      <c r="FCN77" s="180"/>
      <c r="FCO77" s="180"/>
      <c r="FCP77" s="180"/>
      <c r="FCQ77" s="180"/>
      <c r="FCR77" s="180"/>
      <c r="FCS77" s="180"/>
      <c r="FCT77" s="180"/>
      <c r="FCU77" s="180"/>
      <c r="FCV77" s="180"/>
      <c r="FCW77" s="180"/>
      <c r="FCX77" s="180"/>
      <c r="FCY77" s="180"/>
      <c r="FCZ77" s="180"/>
      <c r="FDA77" s="180"/>
      <c r="FDB77" s="180"/>
      <c r="FDC77" s="180"/>
      <c r="FDD77" s="180"/>
      <c r="FDE77" s="180"/>
      <c r="FDF77" s="180"/>
      <c r="FDG77" s="180"/>
      <c r="FDH77" s="180"/>
      <c r="FDI77" s="180"/>
      <c r="FDJ77" s="180"/>
      <c r="FDK77" s="180"/>
      <c r="FDL77" s="180"/>
      <c r="FDM77" s="180"/>
      <c r="FDN77" s="180"/>
      <c r="FDO77" s="180"/>
      <c r="FDP77" s="180"/>
      <c r="FDQ77" s="180"/>
      <c r="FDR77" s="180"/>
      <c r="FDS77" s="180"/>
      <c r="FDT77" s="180"/>
      <c r="FDU77" s="180"/>
      <c r="FDV77" s="180"/>
      <c r="FDW77" s="180"/>
      <c r="FDX77" s="180"/>
      <c r="FDY77" s="180"/>
      <c r="FDZ77" s="180"/>
      <c r="FEA77" s="180"/>
      <c r="FEB77" s="180"/>
      <c r="FEC77" s="180"/>
      <c r="FED77" s="180"/>
      <c r="FEE77" s="180"/>
      <c r="FEF77" s="180"/>
      <c r="FEG77" s="180"/>
      <c r="FEH77" s="180"/>
      <c r="FEI77" s="180"/>
      <c r="FEJ77" s="180"/>
      <c r="FEK77" s="180"/>
      <c r="FEL77" s="180"/>
      <c r="FEM77" s="180"/>
      <c r="FEN77" s="180"/>
      <c r="FEO77" s="180"/>
      <c r="FEP77" s="180"/>
      <c r="FEQ77" s="180"/>
      <c r="FER77" s="180"/>
      <c r="FES77" s="180"/>
      <c r="FET77" s="180"/>
      <c r="FEU77" s="180"/>
      <c r="FEV77" s="180"/>
      <c r="FEW77" s="180"/>
      <c r="FEX77" s="180"/>
      <c r="FEY77" s="180"/>
      <c r="FEZ77" s="180"/>
      <c r="FFA77" s="180"/>
      <c r="FFB77" s="180"/>
      <c r="FFC77" s="180"/>
      <c r="FFD77" s="180"/>
      <c r="FFE77" s="180"/>
      <c r="FFF77" s="180"/>
      <c r="FFG77" s="180"/>
      <c r="FFH77" s="180"/>
      <c r="FFI77" s="180"/>
      <c r="FFJ77" s="180"/>
      <c r="FFK77" s="180"/>
      <c r="FFL77" s="180"/>
      <c r="FFM77" s="180"/>
      <c r="FFN77" s="180"/>
      <c r="FFO77" s="180"/>
      <c r="FFP77" s="180"/>
      <c r="FFQ77" s="180"/>
      <c r="FFR77" s="180"/>
      <c r="FFS77" s="180"/>
      <c r="FFT77" s="180"/>
      <c r="FFU77" s="180"/>
      <c r="FFV77" s="180"/>
      <c r="FFW77" s="180"/>
      <c r="FFX77" s="180"/>
      <c r="FFY77" s="180"/>
      <c r="FFZ77" s="180"/>
      <c r="FGA77" s="180"/>
      <c r="FGB77" s="180"/>
      <c r="FGC77" s="180"/>
      <c r="FGD77" s="180"/>
      <c r="FGE77" s="180"/>
      <c r="FGF77" s="180"/>
      <c r="FGG77" s="180"/>
      <c r="FGH77" s="180"/>
      <c r="FGI77" s="180"/>
      <c r="FGJ77" s="180"/>
      <c r="FGK77" s="180"/>
      <c r="FGL77" s="180"/>
      <c r="FGM77" s="180"/>
      <c r="FGN77" s="180"/>
      <c r="FGO77" s="180"/>
      <c r="FGP77" s="180"/>
      <c r="FGQ77" s="180"/>
      <c r="FGR77" s="180"/>
      <c r="FGS77" s="180"/>
      <c r="FGT77" s="180"/>
      <c r="FGU77" s="180"/>
      <c r="FGV77" s="180"/>
      <c r="FGW77" s="180"/>
      <c r="FGX77" s="180"/>
      <c r="FGY77" s="180"/>
      <c r="FGZ77" s="180"/>
      <c r="FHA77" s="180"/>
      <c r="FHB77" s="180"/>
      <c r="FHC77" s="180"/>
      <c r="FHD77" s="180"/>
      <c r="FHE77" s="180"/>
      <c r="FHF77" s="180"/>
      <c r="FHG77" s="180"/>
      <c r="FHH77" s="180"/>
      <c r="FHI77" s="180"/>
      <c r="FHJ77" s="180"/>
      <c r="FHK77" s="180"/>
      <c r="FHL77" s="180"/>
      <c r="FHM77" s="180"/>
      <c r="FHN77" s="180"/>
      <c r="FHO77" s="180"/>
      <c r="FHP77" s="180"/>
      <c r="FHQ77" s="180"/>
      <c r="FHR77" s="180"/>
      <c r="FHS77" s="180"/>
      <c r="FHT77" s="180"/>
      <c r="FHU77" s="180"/>
      <c r="FHV77" s="180"/>
      <c r="FHW77" s="180"/>
      <c r="FHX77" s="180"/>
      <c r="FHY77" s="180"/>
      <c r="FHZ77" s="180"/>
      <c r="FIA77" s="180"/>
      <c r="FIB77" s="180"/>
      <c r="FIC77" s="180"/>
      <c r="FID77" s="180"/>
      <c r="FIE77" s="180"/>
      <c r="FIF77" s="180"/>
      <c r="FIG77" s="180"/>
      <c r="FIH77" s="180"/>
      <c r="FII77" s="180"/>
      <c r="FIJ77" s="180"/>
      <c r="FIK77" s="180"/>
      <c r="FIL77" s="180"/>
      <c r="FIM77" s="180"/>
      <c r="FIN77" s="180"/>
      <c r="FIO77" s="180"/>
      <c r="FIP77" s="180"/>
      <c r="FIQ77" s="180"/>
      <c r="FIR77" s="180"/>
      <c r="FIS77" s="180"/>
      <c r="FIT77" s="180"/>
      <c r="FIU77" s="180"/>
      <c r="FIV77" s="180"/>
      <c r="FIW77" s="180"/>
      <c r="FIX77" s="180"/>
      <c r="FIY77" s="180"/>
      <c r="FIZ77" s="180"/>
      <c r="FJA77" s="180"/>
      <c r="FJB77" s="180"/>
      <c r="FJC77" s="180"/>
      <c r="FJD77" s="180"/>
      <c r="FJE77" s="180"/>
      <c r="FJF77" s="180"/>
      <c r="FJG77" s="180"/>
      <c r="FJH77" s="180"/>
      <c r="FJI77" s="180"/>
      <c r="FJJ77" s="180"/>
      <c r="FJK77" s="180"/>
      <c r="FJL77" s="180"/>
      <c r="FJM77" s="180"/>
      <c r="FJN77" s="180"/>
      <c r="FJO77" s="180"/>
      <c r="FJP77" s="180"/>
      <c r="FJQ77" s="180"/>
      <c r="FJR77" s="180"/>
      <c r="FJS77" s="180"/>
      <c r="FJT77" s="180"/>
      <c r="FJU77" s="180"/>
      <c r="FJV77" s="180"/>
      <c r="FJW77" s="180"/>
      <c r="FJX77" s="180"/>
      <c r="FJY77" s="180"/>
      <c r="FJZ77" s="180"/>
      <c r="FKA77" s="180"/>
      <c r="FKB77" s="180"/>
      <c r="FKC77" s="180"/>
      <c r="FKD77" s="180"/>
      <c r="FKE77" s="180"/>
      <c r="FKF77" s="180"/>
      <c r="FKG77" s="180"/>
      <c r="FKH77" s="180"/>
      <c r="FKI77" s="180"/>
      <c r="FKJ77" s="180"/>
      <c r="FKK77" s="180"/>
      <c r="FKL77" s="180"/>
      <c r="FKM77" s="180"/>
      <c r="FKN77" s="180"/>
      <c r="FKO77" s="180"/>
      <c r="FKP77" s="180"/>
      <c r="FKQ77" s="180"/>
      <c r="FKR77" s="180"/>
      <c r="FKS77" s="180"/>
      <c r="FKT77" s="180"/>
      <c r="FKU77" s="180"/>
      <c r="FKV77" s="180"/>
      <c r="FKW77" s="180"/>
      <c r="FKX77" s="180"/>
      <c r="FKY77" s="180"/>
      <c r="FKZ77" s="180"/>
      <c r="FLA77" s="180"/>
      <c r="FLB77" s="180"/>
      <c r="FLC77" s="180"/>
      <c r="FLD77" s="180"/>
      <c r="FLE77" s="180"/>
      <c r="FLF77" s="180"/>
      <c r="FLG77" s="180"/>
      <c r="FLH77" s="180"/>
      <c r="FLI77" s="180"/>
      <c r="FLJ77" s="180"/>
      <c r="FLK77" s="180"/>
      <c r="FLL77" s="180"/>
      <c r="FLM77" s="180"/>
      <c r="FLN77" s="180"/>
      <c r="FLO77" s="180"/>
      <c r="FLP77" s="180"/>
      <c r="FLQ77" s="180"/>
      <c r="FLR77" s="180"/>
      <c r="FLS77" s="180"/>
      <c r="FLT77" s="180"/>
      <c r="FLU77" s="180"/>
      <c r="FLV77" s="180"/>
      <c r="FLW77" s="180"/>
      <c r="FLX77" s="180"/>
      <c r="FLY77" s="180"/>
      <c r="FLZ77" s="180"/>
      <c r="FMA77" s="180"/>
      <c r="FMB77" s="180"/>
      <c r="FMC77" s="180"/>
      <c r="FMD77" s="180"/>
      <c r="FME77" s="180"/>
      <c r="FMF77" s="180"/>
      <c r="FMG77" s="180"/>
      <c r="FMH77" s="180"/>
      <c r="FMI77" s="180"/>
      <c r="FMJ77" s="180"/>
      <c r="FMK77" s="180"/>
      <c r="FML77" s="180"/>
      <c r="FMM77" s="180"/>
      <c r="FMN77" s="180"/>
      <c r="FMO77" s="180"/>
      <c r="FMP77" s="180"/>
      <c r="FMQ77" s="180"/>
      <c r="FMR77" s="180"/>
      <c r="FMS77" s="180"/>
      <c r="FMT77" s="180"/>
      <c r="FMU77" s="180"/>
      <c r="FMV77" s="180"/>
      <c r="FMW77" s="180"/>
      <c r="FMX77" s="180"/>
      <c r="FMY77" s="180"/>
      <c r="FMZ77" s="180"/>
      <c r="FNA77" s="180"/>
      <c r="FNB77" s="180"/>
      <c r="FNC77" s="180"/>
      <c r="FND77" s="180"/>
      <c r="FNE77" s="180"/>
      <c r="FNF77" s="180"/>
      <c r="FNG77" s="180"/>
      <c r="FNH77" s="180"/>
      <c r="FNI77" s="180"/>
      <c r="FNJ77" s="180"/>
      <c r="FNK77" s="180"/>
      <c r="FNL77" s="180"/>
      <c r="FNM77" s="180"/>
      <c r="FNN77" s="180"/>
      <c r="FNO77" s="180"/>
      <c r="FNP77" s="180"/>
      <c r="FNQ77" s="180"/>
      <c r="FNR77" s="180"/>
      <c r="FNS77" s="180"/>
      <c r="FNT77" s="180"/>
      <c r="FNU77" s="180"/>
      <c r="FNV77" s="180"/>
      <c r="FNW77" s="180"/>
      <c r="FNX77" s="180"/>
      <c r="FNY77" s="180"/>
      <c r="FNZ77" s="180"/>
      <c r="FOA77" s="180"/>
      <c r="FOB77" s="180"/>
      <c r="FOC77" s="180"/>
      <c r="FOD77" s="180"/>
      <c r="FOE77" s="180"/>
      <c r="FOF77" s="180"/>
      <c r="FOG77" s="180"/>
      <c r="FOH77" s="180"/>
      <c r="FOI77" s="180"/>
      <c r="FOJ77" s="180"/>
      <c r="FOK77" s="180"/>
      <c r="FOL77" s="180"/>
      <c r="FOM77" s="180"/>
      <c r="FON77" s="180"/>
      <c r="FOO77" s="180"/>
      <c r="FOP77" s="180"/>
      <c r="FOQ77" s="180"/>
      <c r="FOR77" s="180"/>
      <c r="FOS77" s="180"/>
      <c r="FOT77" s="180"/>
      <c r="FOU77" s="180"/>
      <c r="FOV77" s="180"/>
      <c r="FOW77" s="180"/>
      <c r="FOX77" s="180"/>
      <c r="FOY77" s="180"/>
      <c r="FOZ77" s="180"/>
      <c r="FPA77" s="180"/>
      <c r="FPB77" s="180"/>
      <c r="FPC77" s="180"/>
      <c r="FPD77" s="180"/>
      <c r="FPE77" s="180"/>
      <c r="FPF77" s="180"/>
      <c r="FPG77" s="180"/>
      <c r="FPH77" s="180"/>
      <c r="FPI77" s="180"/>
      <c r="FPJ77" s="180"/>
      <c r="FPK77" s="180"/>
      <c r="FPL77" s="180"/>
      <c r="FPM77" s="180"/>
      <c r="FPN77" s="180"/>
      <c r="FPO77" s="180"/>
      <c r="FPP77" s="180"/>
      <c r="FPQ77" s="180"/>
      <c r="FPR77" s="180"/>
      <c r="FPS77" s="180"/>
      <c r="FPT77" s="180"/>
      <c r="FPU77" s="180"/>
      <c r="FPV77" s="180"/>
      <c r="FPW77" s="180"/>
      <c r="FPX77" s="180"/>
      <c r="FPY77" s="180"/>
      <c r="FPZ77" s="180"/>
      <c r="FQA77" s="180"/>
      <c r="FQB77" s="180"/>
      <c r="FQC77" s="180"/>
      <c r="FQD77" s="180"/>
      <c r="FQE77" s="180"/>
      <c r="FQF77" s="180"/>
      <c r="FQG77" s="180"/>
      <c r="FQH77" s="180"/>
      <c r="FQI77" s="180"/>
      <c r="FQJ77" s="180"/>
      <c r="FQK77" s="180"/>
      <c r="FQL77" s="180"/>
      <c r="FQM77" s="180"/>
      <c r="FQN77" s="180"/>
      <c r="FQO77" s="180"/>
      <c r="FQP77" s="180"/>
      <c r="FQQ77" s="180"/>
      <c r="FQR77" s="180"/>
      <c r="FQS77" s="180"/>
      <c r="FQT77" s="180"/>
      <c r="FQU77" s="180"/>
      <c r="FQV77" s="180"/>
      <c r="FQW77" s="180"/>
      <c r="FQX77" s="180"/>
      <c r="FQY77" s="180"/>
      <c r="FQZ77" s="180"/>
      <c r="FRA77" s="180"/>
      <c r="FRB77" s="180"/>
      <c r="FRC77" s="180"/>
      <c r="FRD77" s="180"/>
      <c r="FRE77" s="180"/>
      <c r="FRF77" s="180"/>
      <c r="FRG77" s="180"/>
      <c r="FRH77" s="180"/>
      <c r="FRI77" s="180"/>
      <c r="FRJ77" s="180"/>
      <c r="FRK77" s="180"/>
      <c r="FRL77" s="180"/>
      <c r="FRM77" s="180"/>
      <c r="FRN77" s="180"/>
      <c r="FRO77" s="180"/>
      <c r="FRP77" s="180"/>
      <c r="FRQ77" s="180"/>
      <c r="FRR77" s="180"/>
      <c r="FRS77" s="180"/>
      <c r="FRT77" s="180"/>
      <c r="FRU77" s="180"/>
      <c r="FRV77" s="180"/>
      <c r="FRW77" s="180"/>
      <c r="FRX77" s="180"/>
      <c r="FRY77" s="180"/>
      <c r="FRZ77" s="180"/>
      <c r="FSA77" s="180"/>
      <c r="FSB77" s="180"/>
      <c r="FSC77" s="180"/>
      <c r="FSD77" s="180"/>
      <c r="FSE77" s="180"/>
      <c r="FSF77" s="180"/>
      <c r="FSG77" s="180"/>
      <c r="FSH77" s="180"/>
      <c r="FSI77" s="180"/>
      <c r="FSJ77" s="180"/>
      <c r="FSK77" s="180"/>
      <c r="FSL77" s="180"/>
      <c r="FSM77" s="180"/>
      <c r="FSN77" s="180"/>
      <c r="FSO77" s="180"/>
      <c r="FSP77" s="180"/>
      <c r="FSQ77" s="180"/>
      <c r="FSR77" s="180"/>
      <c r="FSS77" s="180"/>
      <c r="FST77" s="180"/>
      <c r="FSU77" s="180"/>
      <c r="FSV77" s="180"/>
      <c r="FSW77" s="180"/>
      <c r="FSX77" s="180"/>
      <c r="FSY77" s="180"/>
      <c r="FSZ77" s="180"/>
      <c r="FTA77" s="180"/>
      <c r="FTB77" s="180"/>
      <c r="FTC77" s="180"/>
      <c r="FTD77" s="180"/>
      <c r="FTE77" s="180"/>
      <c r="FTF77" s="180"/>
      <c r="FTG77" s="180"/>
      <c r="FTH77" s="180"/>
      <c r="FTI77" s="180"/>
      <c r="FTJ77" s="180"/>
      <c r="FTK77" s="180"/>
      <c r="FTL77" s="180"/>
      <c r="FTM77" s="180"/>
      <c r="FTN77" s="180"/>
      <c r="FTO77" s="180"/>
      <c r="FTP77" s="180"/>
      <c r="FTQ77" s="180"/>
      <c r="FTR77" s="180"/>
      <c r="FTS77" s="180"/>
      <c r="FTT77" s="180"/>
      <c r="FTU77" s="180"/>
      <c r="FTV77" s="180"/>
      <c r="FTW77" s="180"/>
      <c r="FTX77" s="180"/>
      <c r="FTY77" s="180"/>
      <c r="FTZ77" s="180"/>
      <c r="FUA77" s="180"/>
      <c r="FUB77" s="180"/>
      <c r="FUC77" s="180"/>
      <c r="FUD77" s="180"/>
      <c r="FUE77" s="180"/>
      <c r="FUF77" s="180"/>
      <c r="FUG77" s="180"/>
      <c r="FUH77" s="180"/>
      <c r="FUI77" s="180"/>
      <c r="FUJ77" s="180"/>
      <c r="FUK77" s="180"/>
      <c r="FUL77" s="180"/>
      <c r="FUM77" s="180"/>
      <c r="FUN77" s="180"/>
      <c r="FUO77" s="180"/>
      <c r="FUP77" s="180"/>
      <c r="FUQ77" s="180"/>
      <c r="FUR77" s="180"/>
      <c r="FUS77" s="180"/>
      <c r="FUT77" s="180"/>
      <c r="FUU77" s="180"/>
      <c r="FUV77" s="180"/>
      <c r="FUW77" s="180"/>
      <c r="FUX77" s="180"/>
      <c r="FUY77" s="180"/>
      <c r="FUZ77" s="180"/>
      <c r="FVA77" s="180"/>
      <c r="FVB77" s="180"/>
      <c r="FVC77" s="180"/>
      <c r="FVD77" s="180"/>
      <c r="FVE77" s="180"/>
      <c r="FVF77" s="180"/>
      <c r="FVG77" s="180"/>
      <c r="FVH77" s="180"/>
      <c r="FVI77" s="180"/>
      <c r="FVJ77" s="180"/>
      <c r="FVK77" s="180"/>
      <c r="FVL77" s="180"/>
      <c r="FVM77" s="180"/>
      <c r="FVN77" s="180"/>
      <c r="FVO77" s="180"/>
      <c r="FVP77" s="180"/>
      <c r="FVQ77" s="180"/>
      <c r="FVR77" s="180"/>
      <c r="FVS77" s="180"/>
      <c r="FVT77" s="180"/>
      <c r="FVU77" s="180"/>
      <c r="FVV77" s="180"/>
      <c r="FVW77" s="180"/>
      <c r="FVX77" s="180"/>
      <c r="FVY77" s="180"/>
      <c r="FVZ77" s="180"/>
      <c r="FWA77" s="180"/>
      <c r="FWB77" s="180"/>
      <c r="FWC77" s="180"/>
      <c r="FWD77" s="180"/>
      <c r="FWE77" s="180"/>
      <c r="FWF77" s="180"/>
      <c r="FWG77" s="180"/>
      <c r="FWH77" s="180"/>
      <c r="FWI77" s="180"/>
      <c r="FWJ77" s="180"/>
      <c r="FWK77" s="180"/>
      <c r="FWL77" s="180"/>
      <c r="FWM77" s="180"/>
      <c r="FWN77" s="180"/>
      <c r="FWO77" s="180"/>
      <c r="FWP77" s="180"/>
      <c r="FWQ77" s="180"/>
      <c r="FWR77" s="180"/>
      <c r="FWS77" s="180"/>
      <c r="FWT77" s="180"/>
      <c r="FWU77" s="180"/>
      <c r="FWV77" s="180"/>
      <c r="FWW77" s="180"/>
      <c r="FWX77" s="180"/>
      <c r="FWY77" s="180"/>
      <c r="FWZ77" s="180"/>
      <c r="FXA77" s="180"/>
      <c r="FXB77" s="180"/>
      <c r="FXC77" s="180"/>
      <c r="FXD77" s="180"/>
      <c r="FXE77" s="180"/>
      <c r="FXF77" s="180"/>
      <c r="FXG77" s="180"/>
      <c r="FXH77" s="180"/>
      <c r="FXI77" s="180"/>
      <c r="FXJ77" s="180"/>
      <c r="FXK77" s="180"/>
      <c r="FXL77" s="180"/>
      <c r="FXM77" s="180"/>
      <c r="FXN77" s="180"/>
      <c r="FXO77" s="180"/>
      <c r="FXP77" s="180"/>
      <c r="FXQ77" s="180"/>
      <c r="FXR77" s="180"/>
      <c r="FXS77" s="180"/>
      <c r="FXT77" s="180"/>
      <c r="FXU77" s="180"/>
      <c r="FXV77" s="180"/>
      <c r="FXW77" s="180"/>
      <c r="FXX77" s="180"/>
      <c r="FXY77" s="180"/>
      <c r="FXZ77" s="180"/>
      <c r="FYA77" s="180"/>
      <c r="FYB77" s="180"/>
      <c r="FYC77" s="180"/>
      <c r="FYD77" s="180"/>
      <c r="FYE77" s="180"/>
      <c r="FYF77" s="180"/>
      <c r="FYG77" s="180"/>
      <c r="FYH77" s="180"/>
      <c r="FYI77" s="180"/>
      <c r="FYJ77" s="180"/>
      <c r="FYK77" s="180"/>
      <c r="FYL77" s="180"/>
      <c r="FYM77" s="180"/>
      <c r="FYN77" s="180"/>
      <c r="FYO77" s="180"/>
      <c r="FYP77" s="180"/>
      <c r="FYQ77" s="180"/>
      <c r="FYR77" s="180"/>
      <c r="FYS77" s="180"/>
      <c r="FYT77" s="180"/>
      <c r="FYU77" s="180"/>
      <c r="FYV77" s="180"/>
      <c r="FYW77" s="180"/>
      <c r="FYX77" s="180"/>
      <c r="FYY77" s="180"/>
      <c r="FYZ77" s="180"/>
      <c r="FZA77" s="180"/>
      <c r="FZB77" s="180"/>
      <c r="FZC77" s="180"/>
      <c r="FZD77" s="180"/>
      <c r="FZE77" s="180"/>
      <c r="FZF77" s="180"/>
      <c r="FZG77" s="180"/>
      <c r="FZH77" s="180"/>
      <c r="FZI77" s="180"/>
      <c r="FZJ77" s="180"/>
      <c r="FZK77" s="180"/>
      <c r="FZL77" s="180"/>
      <c r="FZM77" s="180"/>
      <c r="FZN77" s="180"/>
      <c r="FZO77" s="180"/>
      <c r="FZP77" s="180"/>
      <c r="FZQ77" s="180"/>
      <c r="FZR77" s="180"/>
      <c r="FZS77" s="180"/>
      <c r="FZT77" s="180"/>
      <c r="FZU77" s="180"/>
      <c r="FZV77" s="180"/>
      <c r="FZW77" s="180"/>
      <c r="FZX77" s="180"/>
      <c r="FZY77" s="180"/>
      <c r="FZZ77" s="180"/>
      <c r="GAA77" s="180"/>
      <c r="GAB77" s="180"/>
      <c r="GAC77" s="180"/>
      <c r="GAD77" s="180"/>
      <c r="GAE77" s="180"/>
      <c r="GAF77" s="180"/>
      <c r="GAG77" s="180"/>
      <c r="GAH77" s="180"/>
      <c r="GAI77" s="180"/>
      <c r="GAJ77" s="180"/>
      <c r="GAK77" s="180"/>
      <c r="GAL77" s="180"/>
      <c r="GAM77" s="180"/>
      <c r="GAN77" s="180"/>
      <c r="GAO77" s="180"/>
      <c r="GAP77" s="180"/>
      <c r="GAQ77" s="180"/>
      <c r="GAR77" s="180"/>
      <c r="GAS77" s="180"/>
      <c r="GAT77" s="180"/>
      <c r="GAU77" s="180"/>
      <c r="GAV77" s="180"/>
      <c r="GAW77" s="180"/>
      <c r="GAX77" s="180"/>
      <c r="GAY77" s="180"/>
      <c r="GAZ77" s="180"/>
      <c r="GBA77" s="180"/>
      <c r="GBB77" s="180"/>
      <c r="GBC77" s="180"/>
      <c r="GBD77" s="180"/>
      <c r="GBE77" s="180"/>
      <c r="GBF77" s="180"/>
      <c r="GBG77" s="180"/>
      <c r="GBH77" s="180"/>
      <c r="GBI77" s="180"/>
      <c r="GBJ77" s="180"/>
      <c r="GBK77" s="180"/>
      <c r="GBL77" s="180"/>
      <c r="GBM77" s="180"/>
      <c r="GBN77" s="180"/>
      <c r="GBO77" s="180"/>
      <c r="GBP77" s="180"/>
      <c r="GBQ77" s="180"/>
      <c r="GBR77" s="180"/>
      <c r="GBS77" s="180"/>
      <c r="GBT77" s="180"/>
      <c r="GBU77" s="180"/>
      <c r="GBV77" s="180"/>
      <c r="GBW77" s="180"/>
      <c r="GBX77" s="180"/>
      <c r="GBY77" s="180"/>
      <c r="GBZ77" s="180"/>
      <c r="GCA77" s="180"/>
      <c r="GCB77" s="180"/>
      <c r="GCC77" s="180"/>
      <c r="GCD77" s="180"/>
      <c r="GCE77" s="180"/>
      <c r="GCF77" s="180"/>
      <c r="GCG77" s="180"/>
      <c r="GCH77" s="180"/>
      <c r="GCI77" s="180"/>
      <c r="GCJ77" s="180"/>
      <c r="GCK77" s="180"/>
      <c r="GCL77" s="180"/>
      <c r="GCM77" s="180"/>
      <c r="GCN77" s="180"/>
      <c r="GCO77" s="180"/>
      <c r="GCP77" s="180"/>
      <c r="GCQ77" s="180"/>
      <c r="GCR77" s="180"/>
      <c r="GCS77" s="180"/>
      <c r="GCT77" s="180"/>
      <c r="GCU77" s="180"/>
      <c r="GCV77" s="180"/>
      <c r="GCW77" s="180"/>
      <c r="GCX77" s="180"/>
      <c r="GCY77" s="180"/>
      <c r="GCZ77" s="180"/>
      <c r="GDA77" s="180"/>
      <c r="GDB77" s="180"/>
      <c r="GDC77" s="180"/>
      <c r="GDD77" s="180"/>
      <c r="GDE77" s="180"/>
      <c r="GDF77" s="180"/>
      <c r="GDG77" s="180"/>
      <c r="GDH77" s="180"/>
      <c r="GDI77" s="180"/>
      <c r="GDJ77" s="180"/>
      <c r="GDK77" s="180"/>
      <c r="GDL77" s="180"/>
      <c r="GDM77" s="180"/>
      <c r="GDN77" s="180"/>
      <c r="GDO77" s="180"/>
      <c r="GDP77" s="180"/>
      <c r="GDQ77" s="180"/>
      <c r="GDR77" s="180"/>
      <c r="GDS77" s="180"/>
      <c r="GDT77" s="180"/>
      <c r="GDU77" s="180"/>
      <c r="GDV77" s="180"/>
      <c r="GDW77" s="180"/>
      <c r="GDX77" s="180"/>
      <c r="GDY77" s="180"/>
      <c r="GDZ77" s="180"/>
      <c r="GEA77" s="180"/>
      <c r="GEB77" s="180"/>
      <c r="GEC77" s="180"/>
      <c r="GED77" s="180"/>
      <c r="GEE77" s="180"/>
      <c r="GEF77" s="180"/>
      <c r="GEG77" s="180"/>
      <c r="GEH77" s="180"/>
      <c r="GEI77" s="180"/>
      <c r="GEJ77" s="180"/>
      <c r="GEK77" s="180"/>
      <c r="GEL77" s="180"/>
      <c r="GEM77" s="180"/>
      <c r="GEN77" s="180"/>
      <c r="GEO77" s="180"/>
      <c r="GEP77" s="180"/>
      <c r="GEQ77" s="180"/>
      <c r="GER77" s="180"/>
      <c r="GES77" s="180"/>
      <c r="GET77" s="180"/>
      <c r="GEU77" s="180"/>
      <c r="GEV77" s="180"/>
      <c r="GEW77" s="180"/>
      <c r="GEX77" s="180"/>
      <c r="GEY77" s="180"/>
      <c r="GEZ77" s="180"/>
      <c r="GFA77" s="180"/>
      <c r="GFB77" s="180"/>
      <c r="GFC77" s="180"/>
      <c r="GFD77" s="180"/>
      <c r="GFE77" s="180"/>
      <c r="GFF77" s="180"/>
      <c r="GFG77" s="180"/>
      <c r="GFH77" s="180"/>
      <c r="GFI77" s="180"/>
      <c r="GFJ77" s="180"/>
      <c r="GFK77" s="180"/>
      <c r="GFL77" s="180"/>
      <c r="GFM77" s="180"/>
      <c r="GFN77" s="180"/>
      <c r="GFO77" s="180"/>
      <c r="GFP77" s="180"/>
      <c r="GFQ77" s="180"/>
      <c r="GFR77" s="180"/>
      <c r="GFS77" s="180"/>
      <c r="GFT77" s="180"/>
      <c r="GFU77" s="180"/>
      <c r="GFV77" s="180"/>
      <c r="GFW77" s="180"/>
      <c r="GFX77" s="180"/>
      <c r="GFY77" s="180"/>
      <c r="GFZ77" s="180"/>
      <c r="GGA77" s="180"/>
      <c r="GGB77" s="180"/>
      <c r="GGC77" s="180"/>
      <c r="GGD77" s="180"/>
      <c r="GGE77" s="180"/>
      <c r="GGF77" s="180"/>
      <c r="GGG77" s="180"/>
      <c r="GGH77" s="180"/>
      <c r="GGI77" s="180"/>
      <c r="GGJ77" s="180"/>
      <c r="GGK77" s="180"/>
      <c r="GGL77" s="180"/>
      <c r="GGM77" s="180"/>
      <c r="GGN77" s="180"/>
      <c r="GGO77" s="180"/>
      <c r="GGP77" s="180"/>
      <c r="GGQ77" s="180"/>
      <c r="GGR77" s="180"/>
      <c r="GGS77" s="180"/>
      <c r="GGT77" s="180"/>
      <c r="GGU77" s="180"/>
      <c r="GGV77" s="180"/>
      <c r="GGW77" s="180"/>
      <c r="GGX77" s="180"/>
      <c r="GGY77" s="180"/>
      <c r="GGZ77" s="180"/>
      <c r="GHA77" s="180"/>
      <c r="GHB77" s="180"/>
      <c r="GHC77" s="180"/>
      <c r="GHD77" s="180"/>
      <c r="GHE77" s="180"/>
      <c r="GHF77" s="180"/>
      <c r="GHG77" s="180"/>
      <c r="GHH77" s="180"/>
      <c r="GHI77" s="180"/>
      <c r="GHJ77" s="180"/>
      <c r="GHK77" s="180"/>
      <c r="GHL77" s="180"/>
      <c r="GHM77" s="180"/>
      <c r="GHN77" s="180"/>
      <c r="GHO77" s="180"/>
      <c r="GHP77" s="180"/>
      <c r="GHQ77" s="180"/>
      <c r="GHR77" s="180"/>
      <c r="GHS77" s="180"/>
      <c r="GHT77" s="180"/>
      <c r="GHU77" s="180"/>
      <c r="GHV77" s="180"/>
      <c r="GHW77" s="180"/>
      <c r="GHX77" s="180"/>
      <c r="GHY77" s="180"/>
      <c r="GHZ77" s="180"/>
      <c r="GIA77" s="180"/>
      <c r="GIB77" s="180"/>
      <c r="GIC77" s="180"/>
      <c r="GID77" s="180"/>
      <c r="GIE77" s="180"/>
      <c r="GIF77" s="180"/>
      <c r="GIG77" s="180"/>
      <c r="GIH77" s="180"/>
      <c r="GII77" s="180"/>
      <c r="GIJ77" s="180"/>
      <c r="GIK77" s="180"/>
      <c r="GIL77" s="180"/>
      <c r="GIM77" s="180"/>
      <c r="GIN77" s="180"/>
      <c r="GIO77" s="180"/>
      <c r="GIP77" s="180"/>
      <c r="GIQ77" s="180"/>
      <c r="GIR77" s="180"/>
      <c r="GIS77" s="180"/>
      <c r="GIT77" s="180"/>
      <c r="GIU77" s="180"/>
      <c r="GIV77" s="180"/>
      <c r="GIW77" s="180"/>
      <c r="GIX77" s="180"/>
      <c r="GIY77" s="180"/>
      <c r="GIZ77" s="180"/>
      <c r="GJA77" s="180"/>
      <c r="GJB77" s="180"/>
      <c r="GJC77" s="180"/>
      <c r="GJD77" s="180"/>
      <c r="GJE77" s="180"/>
      <c r="GJF77" s="180"/>
      <c r="GJG77" s="180"/>
      <c r="GJH77" s="180"/>
      <c r="GJI77" s="180"/>
      <c r="GJJ77" s="180"/>
      <c r="GJK77" s="180"/>
      <c r="GJL77" s="180"/>
      <c r="GJM77" s="180"/>
      <c r="GJN77" s="180"/>
      <c r="GJO77" s="180"/>
      <c r="GJP77" s="180"/>
      <c r="GJQ77" s="180"/>
      <c r="GJR77" s="180"/>
      <c r="GJS77" s="180"/>
      <c r="GJT77" s="180"/>
      <c r="GJU77" s="180"/>
      <c r="GJV77" s="180"/>
      <c r="GJW77" s="180"/>
      <c r="GJX77" s="180"/>
      <c r="GJY77" s="180"/>
      <c r="GJZ77" s="180"/>
      <c r="GKA77" s="180"/>
      <c r="GKB77" s="180"/>
      <c r="GKC77" s="180"/>
      <c r="GKD77" s="180"/>
      <c r="GKE77" s="180"/>
      <c r="GKF77" s="180"/>
      <c r="GKG77" s="180"/>
      <c r="GKH77" s="180"/>
      <c r="GKI77" s="180"/>
      <c r="GKJ77" s="180"/>
      <c r="GKK77" s="180"/>
      <c r="GKL77" s="180"/>
      <c r="GKM77" s="180"/>
      <c r="GKN77" s="180"/>
      <c r="GKO77" s="180"/>
      <c r="GKP77" s="180"/>
      <c r="GKQ77" s="180"/>
      <c r="GKR77" s="180"/>
      <c r="GKS77" s="180"/>
      <c r="GKT77" s="180"/>
      <c r="GKU77" s="180"/>
      <c r="GKV77" s="180"/>
      <c r="GKW77" s="180"/>
      <c r="GKX77" s="180"/>
      <c r="GKY77" s="180"/>
      <c r="GKZ77" s="180"/>
      <c r="GLA77" s="180"/>
      <c r="GLB77" s="180"/>
      <c r="GLC77" s="180"/>
      <c r="GLD77" s="180"/>
      <c r="GLE77" s="180"/>
      <c r="GLF77" s="180"/>
      <c r="GLG77" s="180"/>
      <c r="GLH77" s="180"/>
      <c r="GLI77" s="180"/>
      <c r="GLJ77" s="180"/>
      <c r="GLK77" s="180"/>
      <c r="GLL77" s="180"/>
      <c r="GLM77" s="180"/>
      <c r="GLN77" s="180"/>
      <c r="GLO77" s="180"/>
      <c r="GLP77" s="180"/>
      <c r="GLQ77" s="180"/>
      <c r="GLR77" s="180"/>
      <c r="GLS77" s="180"/>
      <c r="GLT77" s="180"/>
      <c r="GLU77" s="180"/>
      <c r="GLV77" s="180"/>
      <c r="GLW77" s="180"/>
      <c r="GLX77" s="180"/>
      <c r="GLY77" s="180"/>
      <c r="GLZ77" s="180"/>
      <c r="GMA77" s="180"/>
      <c r="GMB77" s="180"/>
      <c r="GMC77" s="180"/>
      <c r="GMD77" s="180"/>
      <c r="GME77" s="180"/>
      <c r="GMF77" s="180"/>
      <c r="GMG77" s="180"/>
      <c r="GMH77" s="180"/>
      <c r="GMI77" s="180"/>
      <c r="GMJ77" s="180"/>
      <c r="GMK77" s="180"/>
      <c r="GML77" s="180"/>
      <c r="GMM77" s="180"/>
      <c r="GMN77" s="180"/>
      <c r="GMO77" s="180"/>
      <c r="GMP77" s="180"/>
      <c r="GMQ77" s="180"/>
      <c r="GMR77" s="180"/>
      <c r="GMS77" s="180"/>
      <c r="GMT77" s="180"/>
      <c r="GMU77" s="180"/>
      <c r="GMV77" s="180"/>
      <c r="GMW77" s="180"/>
      <c r="GMX77" s="180"/>
      <c r="GMY77" s="180"/>
      <c r="GMZ77" s="180"/>
      <c r="GNA77" s="180"/>
      <c r="GNB77" s="180"/>
      <c r="GNC77" s="180"/>
      <c r="GND77" s="180"/>
      <c r="GNE77" s="180"/>
      <c r="GNF77" s="180"/>
      <c r="GNG77" s="180"/>
      <c r="GNH77" s="180"/>
      <c r="GNI77" s="180"/>
      <c r="GNJ77" s="180"/>
      <c r="GNK77" s="180"/>
      <c r="GNL77" s="180"/>
      <c r="GNM77" s="180"/>
      <c r="GNN77" s="180"/>
      <c r="GNO77" s="180"/>
      <c r="GNP77" s="180"/>
      <c r="GNQ77" s="180"/>
      <c r="GNR77" s="180"/>
      <c r="GNS77" s="180"/>
      <c r="GNT77" s="180"/>
      <c r="GNU77" s="180"/>
      <c r="GNV77" s="180"/>
      <c r="GNW77" s="180"/>
      <c r="GNX77" s="180"/>
      <c r="GNY77" s="180"/>
      <c r="GNZ77" s="180"/>
      <c r="GOA77" s="180"/>
      <c r="GOB77" s="180"/>
      <c r="GOC77" s="180"/>
      <c r="GOD77" s="180"/>
      <c r="GOE77" s="180"/>
      <c r="GOF77" s="180"/>
      <c r="GOG77" s="180"/>
      <c r="GOH77" s="180"/>
      <c r="GOI77" s="180"/>
      <c r="GOJ77" s="180"/>
      <c r="GOK77" s="180"/>
      <c r="GOL77" s="180"/>
      <c r="GOM77" s="180"/>
      <c r="GON77" s="180"/>
      <c r="GOO77" s="180"/>
      <c r="GOP77" s="180"/>
      <c r="GOQ77" s="180"/>
      <c r="GOR77" s="180"/>
      <c r="GOS77" s="180"/>
      <c r="GOT77" s="180"/>
      <c r="GOU77" s="180"/>
      <c r="GOV77" s="180"/>
      <c r="GOW77" s="180"/>
      <c r="GOX77" s="180"/>
      <c r="GOY77" s="180"/>
      <c r="GOZ77" s="180"/>
      <c r="GPA77" s="180"/>
      <c r="GPB77" s="180"/>
      <c r="GPC77" s="180"/>
      <c r="GPD77" s="180"/>
      <c r="GPE77" s="180"/>
      <c r="GPF77" s="180"/>
      <c r="GPG77" s="180"/>
      <c r="GPH77" s="180"/>
      <c r="GPI77" s="180"/>
      <c r="GPJ77" s="180"/>
      <c r="GPK77" s="180"/>
      <c r="GPL77" s="180"/>
      <c r="GPM77" s="180"/>
      <c r="GPN77" s="180"/>
      <c r="GPO77" s="180"/>
      <c r="GPP77" s="180"/>
      <c r="GPQ77" s="180"/>
      <c r="GPR77" s="180"/>
      <c r="GPS77" s="180"/>
      <c r="GPT77" s="180"/>
      <c r="GPU77" s="180"/>
      <c r="GPV77" s="180"/>
      <c r="GPW77" s="180"/>
      <c r="GPX77" s="180"/>
      <c r="GPY77" s="180"/>
      <c r="GPZ77" s="180"/>
      <c r="GQA77" s="180"/>
      <c r="GQB77" s="180"/>
      <c r="GQC77" s="180"/>
      <c r="GQD77" s="180"/>
      <c r="GQE77" s="180"/>
      <c r="GQF77" s="180"/>
      <c r="GQG77" s="180"/>
      <c r="GQH77" s="180"/>
      <c r="GQI77" s="180"/>
      <c r="GQJ77" s="180"/>
      <c r="GQK77" s="180"/>
      <c r="GQL77" s="180"/>
      <c r="GQM77" s="180"/>
      <c r="GQN77" s="180"/>
      <c r="GQO77" s="180"/>
      <c r="GQP77" s="180"/>
      <c r="GQQ77" s="180"/>
      <c r="GQR77" s="180"/>
      <c r="GQS77" s="180"/>
      <c r="GQT77" s="180"/>
      <c r="GQU77" s="180"/>
      <c r="GQV77" s="180"/>
      <c r="GQW77" s="180"/>
      <c r="GQX77" s="180"/>
      <c r="GQY77" s="180"/>
      <c r="GQZ77" s="180"/>
      <c r="GRA77" s="180"/>
      <c r="GRB77" s="180"/>
      <c r="GRC77" s="180"/>
      <c r="GRD77" s="180"/>
      <c r="GRE77" s="180"/>
      <c r="GRF77" s="180"/>
      <c r="GRG77" s="180"/>
      <c r="GRH77" s="180"/>
      <c r="GRI77" s="180"/>
      <c r="GRJ77" s="180"/>
      <c r="GRK77" s="180"/>
      <c r="GRL77" s="180"/>
      <c r="GRM77" s="180"/>
      <c r="GRN77" s="180"/>
      <c r="GRO77" s="180"/>
      <c r="GRP77" s="180"/>
      <c r="GRQ77" s="180"/>
      <c r="GRR77" s="180"/>
      <c r="GRS77" s="180"/>
      <c r="GRT77" s="180"/>
      <c r="GRU77" s="180"/>
      <c r="GRV77" s="180"/>
      <c r="GRW77" s="180"/>
      <c r="GRX77" s="180"/>
      <c r="GRY77" s="180"/>
      <c r="GRZ77" s="180"/>
      <c r="GSA77" s="180"/>
      <c r="GSB77" s="180"/>
      <c r="GSC77" s="180"/>
      <c r="GSD77" s="180"/>
      <c r="GSE77" s="180"/>
      <c r="GSF77" s="180"/>
      <c r="GSG77" s="180"/>
      <c r="GSH77" s="180"/>
      <c r="GSI77" s="180"/>
      <c r="GSJ77" s="180"/>
      <c r="GSK77" s="180"/>
      <c r="GSL77" s="180"/>
      <c r="GSM77" s="180"/>
      <c r="GSN77" s="180"/>
      <c r="GSO77" s="180"/>
      <c r="GSP77" s="180"/>
      <c r="GSQ77" s="180"/>
      <c r="GSR77" s="180"/>
      <c r="GSS77" s="180"/>
      <c r="GST77" s="180"/>
      <c r="GSU77" s="180"/>
      <c r="GSV77" s="180"/>
      <c r="GSW77" s="180"/>
      <c r="GSX77" s="180"/>
      <c r="GSY77" s="180"/>
      <c r="GSZ77" s="180"/>
      <c r="GTA77" s="180"/>
      <c r="GTB77" s="180"/>
      <c r="GTC77" s="180"/>
      <c r="GTD77" s="180"/>
      <c r="GTE77" s="180"/>
      <c r="GTF77" s="180"/>
      <c r="GTG77" s="180"/>
      <c r="GTH77" s="180"/>
      <c r="GTI77" s="180"/>
      <c r="GTJ77" s="180"/>
      <c r="GTK77" s="180"/>
      <c r="GTL77" s="180"/>
      <c r="GTM77" s="180"/>
      <c r="GTN77" s="180"/>
      <c r="GTO77" s="180"/>
      <c r="GTP77" s="180"/>
      <c r="GTQ77" s="180"/>
      <c r="GTR77" s="180"/>
      <c r="GTS77" s="180"/>
      <c r="GTT77" s="180"/>
      <c r="GTU77" s="180"/>
      <c r="GTV77" s="180"/>
      <c r="GTW77" s="180"/>
      <c r="GTX77" s="180"/>
      <c r="GTY77" s="180"/>
      <c r="GTZ77" s="180"/>
      <c r="GUA77" s="180"/>
      <c r="GUB77" s="180"/>
      <c r="GUC77" s="180"/>
      <c r="GUD77" s="180"/>
      <c r="GUE77" s="180"/>
      <c r="GUF77" s="180"/>
      <c r="GUG77" s="180"/>
      <c r="GUH77" s="180"/>
      <c r="GUI77" s="180"/>
      <c r="GUJ77" s="180"/>
      <c r="GUK77" s="180"/>
      <c r="GUL77" s="180"/>
      <c r="GUM77" s="180"/>
      <c r="GUN77" s="180"/>
      <c r="GUO77" s="180"/>
      <c r="GUP77" s="180"/>
      <c r="GUQ77" s="180"/>
      <c r="GUR77" s="180"/>
      <c r="GUS77" s="180"/>
      <c r="GUT77" s="180"/>
      <c r="GUU77" s="180"/>
      <c r="GUV77" s="180"/>
      <c r="GUW77" s="180"/>
      <c r="GUX77" s="180"/>
      <c r="GUY77" s="180"/>
      <c r="GUZ77" s="180"/>
      <c r="GVA77" s="180"/>
      <c r="GVB77" s="180"/>
      <c r="GVC77" s="180"/>
      <c r="GVD77" s="180"/>
      <c r="GVE77" s="180"/>
      <c r="GVF77" s="180"/>
      <c r="GVG77" s="180"/>
      <c r="GVH77" s="180"/>
      <c r="GVI77" s="180"/>
      <c r="GVJ77" s="180"/>
      <c r="GVK77" s="180"/>
      <c r="GVL77" s="180"/>
      <c r="GVM77" s="180"/>
      <c r="GVN77" s="180"/>
      <c r="GVO77" s="180"/>
      <c r="GVP77" s="180"/>
      <c r="GVQ77" s="180"/>
      <c r="GVR77" s="180"/>
      <c r="GVS77" s="180"/>
      <c r="GVT77" s="180"/>
      <c r="GVU77" s="180"/>
      <c r="GVV77" s="180"/>
      <c r="GVW77" s="180"/>
      <c r="GVX77" s="180"/>
      <c r="GVY77" s="180"/>
      <c r="GVZ77" s="180"/>
      <c r="GWA77" s="180"/>
      <c r="GWB77" s="180"/>
      <c r="GWC77" s="180"/>
      <c r="GWD77" s="180"/>
      <c r="GWE77" s="180"/>
      <c r="GWF77" s="180"/>
      <c r="GWG77" s="180"/>
      <c r="GWH77" s="180"/>
      <c r="GWI77" s="180"/>
      <c r="GWJ77" s="180"/>
      <c r="GWK77" s="180"/>
      <c r="GWL77" s="180"/>
      <c r="GWM77" s="180"/>
      <c r="GWN77" s="180"/>
      <c r="GWO77" s="180"/>
      <c r="GWP77" s="180"/>
      <c r="GWQ77" s="180"/>
      <c r="GWR77" s="180"/>
      <c r="GWS77" s="180"/>
      <c r="GWT77" s="180"/>
      <c r="GWU77" s="180"/>
      <c r="GWV77" s="180"/>
      <c r="GWW77" s="180"/>
      <c r="GWX77" s="180"/>
      <c r="GWY77" s="180"/>
      <c r="GWZ77" s="180"/>
      <c r="GXA77" s="180"/>
      <c r="GXB77" s="180"/>
      <c r="GXC77" s="180"/>
      <c r="GXD77" s="180"/>
      <c r="GXE77" s="180"/>
      <c r="GXF77" s="180"/>
      <c r="GXG77" s="180"/>
      <c r="GXH77" s="180"/>
      <c r="GXI77" s="180"/>
      <c r="GXJ77" s="180"/>
      <c r="GXK77" s="180"/>
      <c r="GXL77" s="180"/>
      <c r="GXM77" s="180"/>
      <c r="GXN77" s="180"/>
      <c r="GXO77" s="180"/>
      <c r="GXP77" s="180"/>
      <c r="GXQ77" s="180"/>
      <c r="GXR77" s="180"/>
      <c r="GXS77" s="180"/>
      <c r="GXT77" s="180"/>
      <c r="GXU77" s="180"/>
      <c r="GXV77" s="180"/>
      <c r="GXW77" s="180"/>
      <c r="GXX77" s="180"/>
      <c r="GXY77" s="180"/>
      <c r="GXZ77" s="180"/>
      <c r="GYA77" s="180"/>
      <c r="GYB77" s="180"/>
      <c r="GYC77" s="180"/>
      <c r="GYD77" s="180"/>
      <c r="GYE77" s="180"/>
      <c r="GYF77" s="180"/>
      <c r="GYG77" s="180"/>
      <c r="GYH77" s="180"/>
      <c r="GYI77" s="180"/>
      <c r="GYJ77" s="180"/>
      <c r="GYK77" s="180"/>
      <c r="GYL77" s="180"/>
      <c r="GYM77" s="180"/>
      <c r="GYN77" s="180"/>
      <c r="GYO77" s="180"/>
      <c r="GYP77" s="180"/>
      <c r="GYQ77" s="180"/>
      <c r="GYR77" s="180"/>
      <c r="GYS77" s="180"/>
      <c r="GYT77" s="180"/>
      <c r="GYU77" s="180"/>
      <c r="GYV77" s="180"/>
      <c r="GYW77" s="180"/>
      <c r="GYX77" s="180"/>
      <c r="GYY77" s="180"/>
      <c r="GYZ77" s="180"/>
      <c r="GZA77" s="180"/>
      <c r="GZB77" s="180"/>
      <c r="GZC77" s="180"/>
      <c r="GZD77" s="180"/>
      <c r="GZE77" s="180"/>
      <c r="GZF77" s="180"/>
      <c r="GZG77" s="180"/>
      <c r="GZH77" s="180"/>
      <c r="GZI77" s="180"/>
      <c r="GZJ77" s="180"/>
      <c r="GZK77" s="180"/>
      <c r="GZL77" s="180"/>
      <c r="GZM77" s="180"/>
      <c r="GZN77" s="180"/>
      <c r="GZO77" s="180"/>
      <c r="GZP77" s="180"/>
      <c r="GZQ77" s="180"/>
      <c r="GZR77" s="180"/>
      <c r="GZS77" s="180"/>
      <c r="GZT77" s="180"/>
      <c r="GZU77" s="180"/>
      <c r="GZV77" s="180"/>
      <c r="GZW77" s="180"/>
      <c r="GZX77" s="180"/>
      <c r="GZY77" s="180"/>
      <c r="GZZ77" s="180"/>
      <c r="HAA77" s="180"/>
      <c r="HAB77" s="180"/>
      <c r="HAC77" s="180"/>
      <c r="HAD77" s="180"/>
      <c r="HAE77" s="180"/>
      <c r="HAF77" s="180"/>
      <c r="HAG77" s="180"/>
      <c r="HAH77" s="180"/>
      <c r="HAI77" s="180"/>
      <c r="HAJ77" s="180"/>
      <c r="HAK77" s="180"/>
      <c r="HAL77" s="180"/>
      <c r="HAM77" s="180"/>
      <c r="HAN77" s="180"/>
      <c r="HAO77" s="180"/>
      <c r="HAP77" s="180"/>
      <c r="HAQ77" s="180"/>
      <c r="HAR77" s="180"/>
      <c r="HAS77" s="180"/>
      <c r="HAT77" s="180"/>
      <c r="HAU77" s="180"/>
      <c r="HAV77" s="180"/>
      <c r="HAW77" s="180"/>
      <c r="HAX77" s="180"/>
      <c r="HAY77" s="180"/>
      <c r="HAZ77" s="180"/>
      <c r="HBA77" s="180"/>
      <c r="HBB77" s="180"/>
      <c r="HBC77" s="180"/>
      <c r="HBD77" s="180"/>
      <c r="HBE77" s="180"/>
      <c r="HBF77" s="180"/>
      <c r="HBG77" s="180"/>
      <c r="HBH77" s="180"/>
      <c r="HBI77" s="180"/>
      <c r="HBJ77" s="180"/>
      <c r="HBK77" s="180"/>
      <c r="HBL77" s="180"/>
      <c r="HBM77" s="180"/>
      <c r="HBN77" s="180"/>
      <c r="HBO77" s="180"/>
      <c r="HBP77" s="180"/>
      <c r="HBQ77" s="180"/>
      <c r="HBR77" s="180"/>
      <c r="HBS77" s="180"/>
      <c r="HBT77" s="180"/>
      <c r="HBU77" s="180"/>
      <c r="HBV77" s="180"/>
      <c r="HBW77" s="180"/>
      <c r="HBX77" s="180"/>
      <c r="HBY77" s="180"/>
      <c r="HBZ77" s="180"/>
      <c r="HCA77" s="180"/>
      <c r="HCB77" s="180"/>
      <c r="HCC77" s="180"/>
      <c r="HCD77" s="180"/>
      <c r="HCE77" s="180"/>
      <c r="HCF77" s="180"/>
      <c r="HCG77" s="180"/>
      <c r="HCH77" s="180"/>
      <c r="HCI77" s="180"/>
      <c r="HCJ77" s="180"/>
      <c r="HCK77" s="180"/>
      <c r="HCL77" s="180"/>
      <c r="HCM77" s="180"/>
      <c r="HCN77" s="180"/>
      <c r="HCO77" s="180"/>
      <c r="HCP77" s="180"/>
      <c r="HCQ77" s="180"/>
      <c r="HCR77" s="180"/>
      <c r="HCS77" s="180"/>
      <c r="HCT77" s="180"/>
      <c r="HCU77" s="180"/>
      <c r="HCV77" s="180"/>
      <c r="HCW77" s="180"/>
      <c r="HCX77" s="180"/>
      <c r="HCY77" s="180"/>
      <c r="HCZ77" s="180"/>
      <c r="HDA77" s="180"/>
      <c r="HDB77" s="180"/>
      <c r="HDC77" s="180"/>
      <c r="HDD77" s="180"/>
      <c r="HDE77" s="180"/>
      <c r="HDF77" s="180"/>
      <c r="HDG77" s="180"/>
      <c r="HDH77" s="180"/>
      <c r="HDI77" s="180"/>
      <c r="HDJ77" s="180"/>
      <c r="HDK77" s="180"/>
      <c r="HDL77" s="180"/>
      <c r="HDM77" s="180"/>
      <c r="HDN77" s="180"/>
      <c r="HDO77" s="180"/>
      <c r="HDP77" s="180"/>
      <c r="HDQ77" s="180"/>
      <c r="HDR77" s="180"/>
      <c r="HDS77" s="180"/>
      <c r="HDT77" s="180"/>
      <c r="HDU77" s="180"/>
      <c r="HDV77" s="180"/>
      <c r="HDW77" s="180"/>
      <c r="HDX77" s="180"/>
      <c r="HDY77" s="180"/>
      <c r="HDZ77" s="180"/>
      <c r="HEA77" s="180"/>
      <c r="HEB77" s="180"/>
      <c r="HEC77" s="180"/>
      <c r="HED77" s="180"/>
      <c r="HEE77" s="180"/>
      <c r="HEF77" s="180"/>
      <c r="HEG77" s="180"/>
      <c r="HEH77" s="180"/>
      <c r="HEI77" s="180"/>
      <c r="HEJ77" s="180"/>
      <c r="HEK77" s="180"/>
      <c r="HEL77" s="180"/>
      <c r="HEM77" s="180"/>
      <c r="HEN77" s="180"/>
      <c r="HEO77" s="180"/>
      <c r="HEP77" s="180"/>
      <c r="HEQ77" s="180"/>
      <c r="HER77" s="180"/>
      <c r="HES77" s="180"/>
      <c r="HET77" s="180"/>
      <c r="HEU77" s="180"/>
      <c r="HEV77" s="180"/>
      <c r="HEW77" s="180"/>
      <c r="HEX77" s="180"/>
      <c r="HEY77" s="180"/>
      <c r="HEZ77" s="180"/>
      <c r="HFA77" s="180"/>
      <c r="HFB77" s="180"/>
      <c r="HFC77" s="180"/>
      <c r="HFD77" s="180"/>
      <c r="HFE77" s="180"/>
      <c r="HFF77" s="180"/>
      <c r="HFG77" s="180"/>
      <c r="HFH77" s="180"/>
      <c r="HFI77" s="180"/>
      <c r="HFJ77" s="180"/>
      <c r="HFK77" s="180"/>
      <c r="HFL77" s="180"/>
      <c r="HFM77" s="180"/>
      <c r="HFN77" s="180"/>
      <c r="HFO77" s="180"/>
      <c r="HFP77" s="180"/>
      <c r="HFQ77" s="180"/>
      <c r="HFR77" s="180"/>
      <c r="HFS77" s="180"/>
      <c r="HFT77" s="180"/>
      <c r="HFU77" s="180"/>
      <c r="HFV77" s="180"/>
      <c r="HFW77" s="180"/>
      <c r="HFX77" s="180"/>
      <c r="HFY77" s="180"/>
      <c r="HFZ77" s="180"/>
      <c r="HGA77" s="180"/>
      <c r="HGB77" s="180"/>
      <c r="HGC77" s="180"/>
      <c r="HGD77" s="180"/>
      <c r="HGE77" s="180"/>
      <c r="HGF77" s="180"/>
      <c r="HGG77" s="180"/>
      <c r="HGH77" s="180"/>
      <c r="HGI77" s="180"/>
      <c r="HGJ77" s="180"/>
      <c r="HGK77" s="180"/>
      <c r="HGL77" s="180"/>
      <c r="HGM77" s="180"/>
      <c r="HGN77" s="180"/>
      <c r="HGO77" s="180"/>
      <c r="HGP77" s="180"/>
      <c r="HGQ77" s="180"/>
      <c r="HGR77" s="180"/>
      <c r="HGS77" s="180"/>
      <c r="HGT77" s="180"/>
      <c r="HGU77" s="180"/>
      <c r="HGV77" s="180"/>
      <c r="HGW77" s="180"/>
      <c r="HGX77" s="180"/>
      <c r="HGY77" s="180"/>
      <c r="HGZ77" s="180"/>
      <c r="HHA77" s="180"/>
      <c r="HHB77" s="180"/>
      <c r="HHC77" s="180"/>
      <c r="HHD77" s="180"/>
      <c r="HHE77" s="180"/>
      <c r="HHF77" s="180"/>
      <c r="HHG77" s="180"/>
      <c r="HHH77" s="180"/>
      <c r="HHI77" s="180"/>
      <c r="HHJ77" s="180"/>
      <c r="HHK77" s="180"/>
      <c r="HHL77" s="180"/>
      <c r="HHM77" s="180"/>
      <c r="HHN77" s="180"/>
      <c r="HHO77" s="180"/>
      <c r="HHP77" s="180"/>
      <c r="HHQ77" s="180"/>
      <c r="HHR77" s="180"/>
      <c r="HHS77" s="180"/>
      <c r="HHT77" s="180"/>
      <c r="HHU77" s="180"/>
      <c r="HHV77" s="180"/>
      <c r="HHW77" s="180"/>
      <c r="HHX77" s="180"/>
      <c r="HHY77" s="180"/>
      <c r="HHZ77" s="180"/>
      <c r="HIA77" s="180"/>
      <c r="HIB77" s="180"/>
      <c r="HIC77" s="180"/>
      <c r="HID77" s="180"/>
      <c r="HIE77" s="180"/>
      <c r="HIF77" s="180"/>
      <c r="HIG77" s="180"/>
      <c r="HIH77" s="180"/>
      <c r="HII77" s="180"/>
      <c r="HIJ77" s="180"/>
      <c r="HIK77" s="180"/>
      <c r="HIL77" s="180"/>
      <c r="HIM77" s="180"/>
      <c r="HIN77" s="180"/>
      <c r="HIO77" s="180"/>
      <c r="HIP77" s="180"/>
      <c r="HIQ77" s="180"/>
      <c r="HIR77" s="180"/>
      <c r="HIS77" s="180"/>
      <c r="HIT77" s="180"/>
      <c r="HIU77" s="180"/>
      <c r="HIV77" s="180"/>
      <c r="HIW77" s="180"/>
      <c r="HIX77" s="180"/>
      <c r="HIY77" s="180"/>
      <c r="HIZ77" s="180"/>
      <c r="HJA77" s="180"/>
      <c r="HJB77" s="180"/>
      <c r="HJC77" s="180"/>
      <c r="HJD77" s="180"/>
      <c r="HJE77" s="180"/>
      <c r="HJF77" s="180"/>
      <c r="HJG77" s="180"/>
      <c r="HJH77" s="180"/>
      <c r="HJI77" s="180"/>
      <c r="HJJ77" s="180"/>
      <c r="HJK77" s="180"/>
      <c r="HJL77" s="180"/>
      <c r="HJM77" s="180"/>
      <c r="HJN77" s="180"/>
      <c r="HJO77" s="180"/>
      <c r="HJP77" s="180"/>
      <c r="HJQ77" s="180"/>
      <c r="HJR77" s="180"/>
      <c r="HJS77" s="180"/>
      <c r="HJT77" s="180"/>
      <c r="HJU77" s="180"/>
      <c r="HJV77" s="180"/>
      <c r="HJW77" s="180"/>
      <c r="HJX77" s="180"/>
      <c r="HJY77" s="180"/>
      <c r="HJZ77" s="180"/>
      <c r="HKA77" s="180"/>
      <c r="HKB77" s="180"/>
      <c r="HKC77" s="180"/>
      <c r="HKD77" s="180"/>
      <c r="HKE77" s="180"/>
      <c r="HKF77" s="180"/>
      <c r="HKG77" s="180"/>
      <c r="HKH77" s="180"/>
      <c r="HKI77" s="180"/>
      <c r="HKJ77" s="180"/>
      <c r="HKK77" s="180"/>
      <c r="HKL77" s="180"/>
      <c r="HKM77" s="180"/>
      <c r="HKN77" s="180"/>
      <c r="HKO77" s="180"/>
      <c r="HKP77" s="180"/>
      <c r="HKQ77" s="180"/>
      <c r="HKR77" s="180"/>
      <c r="HKS77" s="180"/>
      <c r="HKT77" s="180"/>
      <c r="HKU77" s="180"/>
      <c r="HKV77" s="180"/>
      <c r="HKW77" s="180"/>
      <c r="HKX77" s="180"/>
      <c r="HKY77" s="180"/>
      <c r="HKZ77" s="180"/>
      <c r="HLA77" s="180"/>
      <c r="HLB77" s="180"/>
      <c r="HLC77" s="180"/>
      <c r="HLD77" s="180"/>
      <c r="HLE77" s="180"/>
      <c r="HLF77" s="180"/>
      <c r="HLG77" s="180"/>
      <c r="HLH77" s="180"/>
      <c r="HLI77" s="180"/>
      <c r="HLJ77" s="180"/>
      <c r="HLK77" s="180"/>
      <c r="HLL77" s="180"/>
      <c r="HLM77" s="180"/>
      <c r="HLN77" s="180"/>
      <c r="HLO77" s="180"/>
      <c r="HLP77" s="180"/>
      <c r="HLQ77" s="180"/>
      <c r="HLR77" s="180"/>
      <c r="HLS77" s="180"/>
      <c r="HLT77" s="180"/>
      <c r="HLU77" s="180"/>
      <c r="HLV77" s="180"/>
      <c r="HLW77" s="180"/>
      <c r="HLX77" s="180"/>
      <c r="HLY77" s="180"/>
      <c r="HLZ77" s="180"/>
      <c r="HMA77" s="180"/>
      <c r="HMB77" s="180"/>
      <c r="HMC77" s="180"/>
      <c r="HMD77" s="180"/>
      <c r="HME77" s="180"/>
      <c r="HMF77" s="180"/>
      <c r="HMG77" s="180"/>
      <c r="HMH77" s="180"/>
      <c r="HMI77" s="180"/>
      <c r="HMJ77" s="180"/>
      <c r="HMK77" s="180"/>
      <c r="HML77" s="180"/>
      <c r="HMM77" s="180"/>
      <c r="HMN77" s="180"/>
      <c r="HMO77" s="180"/>
      <c r="HMP77" s="180"/>
      <c r="HMQ77" s="180"/>
      <c r="HMR77" s="180"/>
      <c r="HMS77" s="180"/>
      <c r="HMT77" s="180"/>
      <c r="HMU77" s="180"/>
      <c r="HMV77" s="180"/>
      <c r="HMW77" s="180"/>
      <c r="HMX77" s="180"/>
      <c r="HMY77" s="180"/>
      <c r="HMZ77" s="180"/>
      <c r="HNA77" s="180"/>
      <c r="HNB77" s="180"/>
      <c r="HNC77" s="180"/>
      <c r="HND77" s="180"/>
      <c r="HNE77" s="180"/>
      <c r="HNF77" s="180"/>
      <c r="HNG77" s="180"/>
      <c r="HNH77" s="180"/>
      <c r="HNI77" s="180"/>
      <c r="HNJ77" s="180"/>
      <c r="HNK77" s="180"/>
      <c r="HNL77" s="180"/>
      <c r="HNM77" s="180"/>
      <c r="HNN77" s="180"/>
      <c r="HNO77" s="180"/>
      <c r="HNP77" s="180"/>
      <c r="HNQ77" s="180"/>
      <c r="HNR77" s="180"/>
      <c r="HNS77" s="180"/>
      <c r="HNT77" s="180"/>
      <c r="HNU77" s="180"/>
      <c r="HNV77" s="180"/>
      <c r="HNW77" s="180"/>
      <c r="HNX77" s="180"/>
      <c r="HNY77" s="180"/>
      <c r="HNZ77" s="180"/>
      <c r="HOA77" s="180"/>
      <c r="HOB77" s="180"/>
      <c r="HOC77" s="180"/>
      <c r="HOD77" s="180"/>
      <c r="HOE77" s="180"/>
      <c r="HOF77" s="180"/>
      <c r="HOG77" s="180"/>
      <c r="HOH77" s="180"/>
      <c r="HOI77" s="180"/>
      <c r="HOJ77" s="180"/>
      <c r="HOK77" s="180"/>
      <c r="HOL77" s="180"/>
      <c r="HOM77" s="180"/>
      <c r="HON77" s="180"/>
      <c r="HOO77" s="180"/>
      <c r="HOP77" s="180"/>
      <c r="HOQ77" s="180"/>
      <c r="HOR77" s="180"/>
      <c r="HOS77" s="180"/>
      <c r="HOT77" s="180"/>
      <c r="HOU77" s="180"/>
      <c r="HOV77" s="180"/>
      <c r="HOW77" s="180"/>
      <c r="HOX77" s="180"/>
      <c r="HOY77" s="180"/>
      <c r="HOZ77" s="180"/>
      <c r="HPA77" s="180"/>
      <c r="HPB77" s="180"/>
      <c r="HPC77" s="180"/>
      <c r="HPD77" s="180"/>
      <c r="HPE77" s="180"/>
      <c r="HPF77" s="180"/>
      <c r="HPG77" s="180"/>
      <c r="HPH77" s="180"/>
      <c r="HPI77" s="180"/>
      <c r="HPJ77" s="180"/>
      <c r="HPK77" s="180"/>
      <c r="HPL77" s="180"/>
      <c r="HPM77" s="180"/>
      <c r="HPN77" s="180"/>
      <c r="HPO77" s="180"/>
      <c r="HPP77" s="180"/>
      <c r="HPQ77" s="180"/>
      <c r="HPR77" s="180"/>
      <c r="HPS77" s="180"/>
      <c r="HPT77" s="180"/>
      <c r="HPU77" s="180"/>
      <c r="HPV77" s="180"/>
      <c r="HPW77" s="180"/>
      <c r="HPX77" s="180"/>
      <c r="HPY77" s="180"/>
      <c r="HPZ77" s="180"/>
      <c r="HQA77" s="180"/>
      <c r="HQB77" s="180"/>
      <c r="HQC77" s="180"/>
      <c r="HQD77" s="180"/>
      <c r="HQE77" s="180"/>
      <c r="HQF77" s="180"/>
      <c r="HQG77" s="180"/>
      <c r="HQH77" s="180"/>
      <c r="HQI77" s="180"/>
      <c r="HQJ77" s="180"/>
      <c r="HQK77" s="180"/>
      <c r="HQL77" s="180"/>
      <c r="HQM77" s="180"/>
      <c r="HQN77" s="180"/>
      <c r="HQO77" s="180"/>
      <c r="HQP77" s="180"/>
      <c r="HQQ77" s="180"/>
      <c r="HQR77" s="180"/>
      <c r="HQS77" s="180"/>
      <c r="HQT77" s="180"/>
      <c r="HQU77" s="180"/>
      <c r="HQV77" s="180"/>
      <c r="HQW77" s="180"/>
      <c r="HQX77" s="180"/>
      <c r="HQY77" s="180"/>
      <c r="HQZ77" s="180"/>
      <c r="HRA77" s="180"/>
      <c r="HRB77" s="180"/>
      <c r="HRC77" s="180"/>
      <c r="HRD77" s="180"/>
      <c r="HRE77" s="180"/>
      <c r="HRF77" s="180"/>
      <c r="HRG77" s="180"/>
      <c r="HRH77" s="180"/>
      <c r="HRI77" s="180"/>
      <c r="HRJ77" s="180"/>
      <c r="HRK77" s="180"/>
      <c r="HRL77" s="180"/>
      <c r="HRM77" s="180"/>
      <c r="HRN77" s="180"/>
      <c r="HRO77" s="180"/>
      <c r="HRP77" s="180"/>
      <c r="HRQ77" s="180"/>
      <c r="HRR77" s="180"/>
      <c r="HRS77" s="180"/>
      <c r="HRT77" s="180"/>
      <c r="HRU77" s="180"/>
      <c r="HRV77" s="180"/>
      <c r="HRW77" s="180"/>
      <c r="HRX77" s="180"/>
      <c r="HRY77" s="180"/>
      <c r="HRZ77" s="180"/>
      <c r="HSA77" s="180"/>
      <c r="HSB77" s="180"/>
      <c r="HSC77" s="180"/>
      <c r="HSD77" s="180"/>
      <c r="HSE77" s="180"/>
      <c r="HSF77" s="180"/>
      <c r="HSG77" s="180"/>
      <c r="HSH77" s="180"/>
      <c r="HSI77" s="180"/>
      <c r="HSJ77" s="180"/>
      <c r="HSK77" s="180"/>
      <c r="HSL77" s="180"/>
      <c r="HSM77" s="180"/>
      <c r="HSN77" s="180"/>
      <c r="HSO77" s="180"/>
      <c r="HSP77" s="180"/>
      <c r="HSQ77" s="180"/>
      <c r="HSR77" s="180"/>
      <c r="HSS77" s="180"/>
      <c r="HST77" s="180"/>
      <c r="HSU77" s="180"/>
      <c r="HSV77" s="180"/>
      <c r="HSW77" s="180"/>
      <c r="HSX77" s="180"/>
      <c r="HSY77" s="180"/>
      <c r="HSZ77" s="180"/>
      <c r="HTA77" s="180"/>
      <c r="HTB77" s="180"/>
      <c r="HTC77" s="180"/>
      <c r="HTD77" s="180"/>
      <c r="HTE77" s="180"/>
      <c r="HTF77" s="180"/>
      <c r="HTG77" s="180"/>
      <c r="HTH77" s="180"/>
      <c r="HTI77" s="180"/>
      <c r="HTJ77" s="180"/>
      <c r="HTK77" s="180"/>
      <c r="HTL77" s="180"/>
      <c r="HTM77" s="180"/>
      <c r="HTN77" s="180"/>
      <c r="HTO77" s="180"/>
      <c r="HTP77" s="180"/>
      <c r="HTQ77" s="180"/>
      <c r="HTR77" s="180"/>
      <c r="HTS77" s="180"/>
      <c r="HTT77" s="180"/>
      <c r="HTU77" s="180"/>
      <c r="HTV77" s="180"/>
      <c r="HTW77" s="180"/>
      <c r="HTX77" s="180"/>
      <c r="HTY77" s="180"/>
      <c r="HTZ77" s="180"/>
      <c r="HUA77" s="180"/>
      <c r="HUB77" s="180"/>
      <c r="HUC77" s="180"/>
      <c r="HUD77" s="180"/>
      <c r="HUE77" s="180"/>
      <c r="HUF77" s="180"/>
      <c r="HUG77" s="180"/>
      <c r="HUH77" s="180"/>
      <c r="HUI77" s="180"/>
      <c r="HUJ77" s="180"/>
      <c r="HUK77" s="180"/>
      <c r="HUL77" s="180"/>
      <c r="HUM77" s="180"/>
      <c r="HUN77" s="180"/>
      <c r="HUO77" s="180"/>
      <c r="HUP77" s="180"/>
      <c r="HUQ77" s="180"/>
      <c r="HUR77" s="180"/>
      <c r="HUS77" s="180"/>
      <c r="HUT77" s="180"/>
      <c r="HUU77" s="180"/>
      <c r="HUV77" s="180"/>
      <c r="HUW77" s="180"/>
      <c r="HUX77" s="180"/>
      <c r="HUY77" s="180"/>
      <c r="HUZ77" s="180"/>
      <c r="HVA77" s="180"/>
      <c r="HVB77" s="180"/>
      <c r="HVC77" s="180"/>
      <c r="HVD77" s="180"/>
      <c r="HVE77" s="180"/>
      <c r="HVF77" s="180"/>
      <c r="HVG77" s="180"/>
      <c r="HVH77" s="180"/>
      <c r="HVI77" s="180"/>
      <c r="HVJ77" s="180"/>
      <c r="HVK77" s="180"/>
      <c r="HVL77" s="180"/>
      <c r="HVM77" s="180"/>
      <c r="HVN77" s="180"/>
      <c r="HVO77" s="180"/>
      <c r="HVP77" s="180"/>
      <c r="HVQ77" s="180"/>
      <c r="HVR77" s="180"/>
      <c r="HVS77" s="180"/>
      <c r="HVT77" s="180"/>
      <c r="HVU77" s="180"/>
      <c r="HVV77" s="180"/>
      <c r="HVW77" s="180"/>
      <c r="HVX77" s="180"/>
      <c r="HVY77" s="180"/>
      <c r="HVZ77" s="180"/>
      <c r="HWA77" s="180"/>
      <c r="HWB77" s="180"/>
      <c r="HWC77" s="180"/>
      <c r="HWD77" s="180"/>
      <c r="HWE77" s="180"/>
      <c r="HWF77" s="180"/>
      <c r="HWG77" s="180"/>
      <c r="HWH77" s="180"/>
      <c r="HWI77" s="180"/>
      <c r="HWJ77" s="180"/>
      <c r="HWK77" s="180"/>
      <c r="HWL77" s="180"/>
      <c r="HWM77" s="180"/>
      <c r="HWN77" s="180"/>
      <c r="HWO77" s="180"/>
      <c r="HWP77" s="180"/>
      <c r="HWQ77" s="180"/>
      <c r="HWR77" s="180"/>
      <c r="HWS77" s="180"/>
      <c r="HWT77" s="180"/>
      <c r="HWU77" s="180"/>
      <c r="HWV77" s="180"/>
      <c r="HWW77" s="180"/>
      <c r="HWX77" s="180"/>
      <c r="HWY77" s="180"/>
      <c r="HWZ77" s="180"/>
      <c r="HXA77" s="180"/>
      <c r="HXB77" s="180"/>
      <c r="HXC77" s="180"/>
      <c r="HXD77" s="180"/>
      <c r="HXE77" s="180"/>
      <c r="HXF77" s="180"/>
      <c r="HXG77" s="180"/>
      <c r="HXH77" s="180"/>
      <c r="HXI77" s="180"/>
      <c r="HXJ77" s="180"/>
      <c r="HXK77" s="180"/>
      <c r="HXL77" s="180"/>
      <c r="HXM77" s="180"/>
      <c r="HXN77" s="180"/>
      <c r="HXO77" s="180"/>
      <c r="HXP77" s="180"/>
      <c r="HXQ77" s="180"/>
      <c r="HXR77" s="180"/>
      <c r="HXS77" s="180"/>
      <c r="HXT77" s="180"/>
      <c r="HXU77" s="180"/>
      <c r="HXV77" s="180"/>
      <c r="HXW77" s="180"/>
      <c r="HXX77" s="180"/>
      <c r="HXY77" s="180"/>
      <c r="HXZ77" s="180"/>
      <c r="HYA77" s="180"/>
      <c r="HYB77" s="180"/>
      <c r="HYC77" s="180"/>
      <c r="HYD77" s="180"/>
      <c r="HYE77" s="180"/>
      <c r="HYF77" s="180"/>
      <c r="HYG77" s="180"/>
      <c r="HYH77" s="180"/>
      <c r="HYI77" s="180"/>
      <c r="HYJ77" s="180"/>
      <c r="HYK77" s="180"/>
      <c r="HYL77" s="180"/>
      <c r="HYM77" s="180"/>
      <c r="HYN77" s="180"/>
      <c r="HYO77" s="180"/>
      <c r="HYP77" s="180"/>
      <c r="HYQ77" s="180"/>
      <c r="HYR77" s="180"/>
      <c r="HYS77" s="180"/>
      <c r="HYT77" s="180"/>
      <c r="HYU77" s="180"/>
      <c r="HYV77" s="180"/>
      <c r="HYW77" s="180"/>
      <c r="HYX77" s="180"/>
      <c r="HYY77" s="180"/>
      <c r="HYZ77" s="180"/>
      <c r="HZA77" s="180"/>
      <c r="HZB77" s="180"/>
      <c r="HZC77" s="180"/>
      <c r="HZD77" s="180"/>
      <c r="HZE77" s="180"/>
      <c r="HZF77" s="180"/>
      <c r="HZG77" s="180"/>
      <c r="HZH77" s="180"/>
      <c r="HZI77" s="180"/>
      <c r="HZJ77" s="180"/>
      <c r="HZK77" s="180"/>
      <c r="HZL77" s="180"/>
      <c r="HZM77" s="180"/>
      <c r="HZN77" s="180"/>
      <c r="HZO77" s="180"/>
      <c r="HZP77" s="180"/>
      <c r="HZQ77" s="180"/>
      <c r="HZR77" s="180"/>
      <c r="HZS77" s="180"/>
      <c r="HZT77" s="180"/>
      <c r="HZU77" s="180"/>
      <c r="HZV77" s="180"/>
      <c r="HZW77" s="180"/>
      <c r="HZX77" s="180"/>
      <c r="HZY77" s="180"/>
      <c r="HZZ77" s="180"/>
      <c r="IAA77" s="180"/>
      <c r="IAB77" s="180"/>
      <c r="IAC77" s="180"/>
      <c r="IAD77" s="180"/>
      <c r="IAE77" s="180"/>
      <c r="IAF77" s="180"/>
      <c r="IAG77" s="180"/>
      <c r="IAH77" s="180"/>
      <c r="IAI77" s="180"/>
      <c r="IAJ77" s="180"/>
      <c r="IAK77" s="180"/>
      <c r="IAL77" s="180"/>
      <c r="IAM77" s="180"/>
      <c r="IAN77" s="180"/>
      <c r="IAO77" s="180"/>
      <c r="IAP77" s="180"/>
      <c r="IAQ77" s="180"/>
      <c r="IAR77" s="180"/>
      <c r="IAS77" s="180"/>
      <c r="IAT77" s="180"/>
      <c r="IAU77" s="180"/>
      <c r="IAV77" s="180"/>
      <c r="IAW77" s="180"/>
      <c r="IAX77" s="180"/>
      <c r="IAY77" s="180"/>
      <c r="IAZ77" s="180"/>
      <c r="IBA77" s="180"/>
      <c r="IBB77" s="180"/>
      <c r="IBC77" s="180"/>
      <c r="IBD77" s="180"/>
      <c r="IBE77" s="180"/>
      <c r="IBF77" s="180"/>
      <c r="IBG77" s="180"/>
      <c r="IBH77" s="180"/>
      <c r="IBI77" s="180"/>
      <c r="IBJ77" s="180"/>
      <c r="IBK77" s="180"/>
      <c r="IBL77" s="180"/>
      <c r="IBM77" s="180"/>
      <c r="IBN77" s="180"/>
      <c r="IBO77" s="180"/>
      <c r="IBP77" s="180"/>
      <c r="IBQ77" s="180"/>
      <c r="IBR77" s="180"/>
      <c r="IBS77" s="180"/>
      <c r="IBT77" s="180"/>
      <c r="IBU77" s="180"/>
      <c r="IBV77" s="180"/>
      <c r="IBW77" s="180"/>
      <c r="IBX77" s="180"/>
      <c r="IBY77" s="180"/>
      <c r="IBZ77" s="180"/>
      <c r="ICA77" s="180"/>
      <c r="ICB77" s="180"/>
      <c r="ICC77" s="180"/>
      <c r="ICD77" s="180"/>
      <c r="ICE77" s="180"/>
      <c r="ICF77" s="180"/>
      <c r="ICG77" s="180"/>
      <c r="ICH77" s="180"/>
      <c r="ICI77" s="180"/>
      <c r="ICJ77" s="180"/>
      <c r="ICK77" s="180"/>
      <c r="ICL77" s="180"/>
      <c r="ICM77" s="180"/>
      <c r="ICN77" s="180"/>
      <c r="ICO77" s="180"/>
      <c r="ICP77" s="180"/>
      <c r="ICQ77" s="180"/>
      <c r="ICR77" s="180"/>
      <c r="ICS77" s="180"/>
      <c r="ICT77" s="180"/>
      <c r="ICU77" s="180"/>
      <c r="ICV77" s="180"/>
      <c r="ICW77" s="180"/>
      <c r="ICX77" s="180"/>
      <c r="ICY77" s="180"/>
      <c r="ICZ77" s="180"/>
      <c r="IDA77" s="180"/>
      <c r="IDB77" s="180"/>
      <c r="IDC77" s="180"/>
      <c r="IDD77" s="180"/>
      <c r="IDE77" s="180"/>
      <c r="IDF77" s="180"/>
      <c r="IDG77" s="180"/>
      <c r="IDH77" s="180"/>
      <c r="IDI77" s="180"/>
      <c r="IDJ77" s="180"/>
      <c r="IDK77" s="180"/>
      <c r="IDL77" s="180"/>
      <c r="IDM77" s="180"/>
      <c r="IDN77" s="180"/>
      <c r="IDO77" s="180"/>
      <c r="IDP77" s="180"/>
      <c r="IDQ77" s="180"/>
      <c r="IDR77" s="180"/>
      <c r="IDS77" s="180"/>
      <c r="IDT77" s="180"/>
      <c r="IDU77" s="180"/>
      <c r="IDV77" s="180"/>
      <c r="IDW77" s="180"/>
      <c r="IDX77" s="180"/>
      <c r="IDY77" s="180"/>
      <c r="IDZ77" s="180"/>
      <c r="IEA77" s="180"/>
      <c r="IEB77" s="180"/>
      <c r="IEC77" s="180"/>
      <c r="IED77" s="180"/>
      <c r="IEE77" s="180"/>
      <c r="IEF77" s="180"/>
      <c r="IEG77" s="180"/>
      <c r="IEH77" s="180"/>
      <c r="IEI77" s="180"/>
      <c r="IEJ77" s="180"/>
      <c r="IEK77" s="180"/>
      <c r="IEL77" s="180"/>
      <c r="IEM77" s="180"/>
      <c r="IEN77" s="180"/>
      <c r="IEO77" s="180"/>
      <c r="IEP77" s="180"/>
      <c r="IEQ77" s="180"/>
      <c r="IER77" s="180"/>
      <c r="IES77" s="180"/>
      <c r="IET77" s="180"/>
      <c r="IEU77" s="180"/>
      <c r="IEV77" s="180"/>
      <c r="IEW77" s="180"/>
      <c r="IEX77" s="180"/>
      <c r="IEY77" s="180"/>
      <c r="IEZ77" s="180"/>
      <c r="IFA77" s="180"/>
      <c r="IFB77" s="180"/>
      <c r="IFC77" s="180"/>
      <c r="IFD77" s="180"/>
      <c r="IFE77" s="180"/>
      <c r="IFF77" s="180"/>
      <c r="IFG77" s="180"/>
      <c r="IFH77" s="180"/>
      <c r="IFI77" s="180"/>
      <c r="IFJ77" s="180"/>
      <c r="IFK77" s="180"/>
      <c r="IFL77" s="180"/>
      <c r="IFM77" s="180"/>
      <c r="IFN77" s="180"/>
      <c r="IFO77" s="180"/>
      <c r="IFP77" s="180"/>
      <c r="IFQ77" s="180"/>
      <c r="IFR77" s="180"/>
      <c r="IFS77" s="180"/>
      <c r="IFT77" s="180"/>
      <c r="IFU77" s="180"/>
      <c r="IFV77" s="180"/>
      <c r="IFW77" s="180"/>
      <c r="IFX77" s="180"/>
      <c r="IFY77" s="180"/>
      <c r="IFZ77" s="180"/>
      <c r="IGA77" s="180"/>
      <c r="IGB77" s="180"/>
      <c r="IGC77" s="180"/>
      <c r="IGD77" s="180"/>
      <c r="IGE77" s="180"/>
      <c r="IGF77" s="180"/>
      <c r="IGG77" s="180"/>
      <c r="IGH77" s="180"/>
      <c r="IGI77" s="180"/>
      <c r="IGJ77" s="180"/>
      <c r="IGK77" s="180"/>
      <c r="IGL77" s="180"/>
      <c r="IGM77" s="180"/>
      <c r="IGN77" s="180"/>
      <c r="IGO77" s="180"/>
      <c r="IGP77" s="180"/>
      <c r="IGQ77" s="180"/>
      <c r="IGR77" s="180"/>
      <c r="IGS77" s="180"/>
      <c r="IGT77" s="180"/>
      <c r="IGU77" s="180"/>
      <c r="IGV77" s="180"/>
      <c r="IGW77" s="180"/>
      <c r="IGX77" s="180"/>
      <c r="IGY77" s="180"/>
      <c r="IGZ77" s="180"/>
      <c r="IHA77" s="180"/>
      <c r="IHB77" s="180"/>
      <c r="IHC77" s="180"/>
      <c r="IHD77" s="180"/>
      <c r="IHE77" s="180"/>
      <c r="IHF77" s="180"/>
      <c r="IHG77" s="180"/>
      <c r="IHH77" s="180"/>
      <c r="IHI77" s="180"/>
      <c r="IHJ77" s="180"/>
      <c r="IHK77" s="180"/>
      <c r="IHL77" s="180"/>
      <c r="IHM77" s="180"/>
      <c r="IHN77" s="180"/>
      <c r="IHO77" s="180"/>
      <c r="IHP77" s="180"/>
      <c r="IHQ77" s="180"/>
      <c r="IHR77" s="180"/>
      <c r="IHS77" s="180"/>
      <c r="IHT77" s="180"/>
      <c r="IHU77" s="180"/>
      <c r="IHV77" s="180"/>
      <c r="IHW77" s="180"/>
      <c r="IHX77" s="180"/>
      <c r="IHY77" s="180"/>
      <c r="IHZ77" s="180"/>
      <c r="IIA77" s="180"/>
      <c r="IIB77" s="180"/>
      <c r="IIC77" s="180"/>
      <c r="IID77" s="180"/>
      <c r="IIE77" s="180"/>
      <c r="IIF77" s="180"/>
      <c r="IIG77" s="180"/>
      <c r="IIH77" s="180"/>
      <c r="III77" s="180"/>
      <c r="IIJ77" s="180"/>
      <c r="IIK77" s="180"/>
      <c r="IIL77" s="180"/>
      <c r="IIM77" s="180"/>
      <c r="IIN77" s="180"/>
      <c r="IIO77" s="180"/>
      <c r="IIP77" s="180"/>
      <c r="IIQ77" s="180"/>
      <c r="IIR77" s="180"/>
      <c r="IIS77" s="180"/>
      <c r="IIT77" s="180"/>
      <c r="IIU77" s="180"/>
      <c r="IIV77" s="180"/>
      <c r="IIW77" s="180"/>
      <c r="IIX77" s="180"/>
      <c r="IIY77" s="180"/>
      <c r="IIZ77" s="180"/>
      <c r="IJA77" s="180"/>
      <c r="IJB77" s="180"/>
      <c r="IJC77" s="180"/>
      <c r="IJD77" s="180"/>
      <c r="IJE77" s="180"/>
      <c r="IJF77" s="180"/>
      <c r="IJG77" s="180"/>
      <c r="IJH77" s="180"/>
      <c r="IJI77" s="180"/>
      <c r="IJJ77" s="180"/>
      <c r="IJK77" s="180"/>
      <c r="IJL77" s="180"/>
      <c r="IJM77" s="180"/>
      <c r="IJN77" s="180"/>
      <c r="IJO77" s="180"/>
      <c r="IJP77" s="180"/>
      <c r="IJQ77" s="180"/>
      <c r="IJR77" s="180"/>
      <c r="IJS77" s="180"/>
      <c r="IJT77" s="180"/>
      <c r="IJU77" s="180"/>
      <c r="IJV77" s="180"/>
      <c r="IJW77" s="180"/>
      <c r="IJX77" s="180"/>
      <c r="IJY77" s="180"/>
      <c r="IJZ77" s="180"/>
      <c r="IKA77" s="180"/>
      <c r="IKB77" s="180"/>
      <c r="IKC77" s="180"/>
      <c r="IKD77" s="180"/>
      <c r="IKE77" s="180"/>
      <c r="IKF77" s="180"/>
      <c r="IKG77" s="180"/>
      <c r="IKH77" s="180"/>
      <c r="IKI77" s="180"/>
      <c r="IKJ77" s="180"/>
      <c r="IKK77" s="180"/>
      <c r="IKL77" s="180"/>
      <c r="IKM77" s="180"/>
      <c r="IKN77" s="180"/>
      <c r="IKO77" s="180"/>
      <c r="IKP77" s="180"/>
      <c r="IKQ77" s="180"/>
      <c r="IKR77" s="180"/>
      <c r="IKS77" s="180"/>
      <c r="IKT77" s="180"/>
      <c r="IKU77" s="180"/>
      <c r="IKV77" s="180"/>
      <c r="IKW77" s="180"/>
      <c r="IKX77" s="180"/>
      <c r="IKY77" s="180"/>
      <c r="IKZ77" s="180"/>
      <c r="ILA77" s="180"/>
      <c r="ILB77" s="180"/>
      <c r="ILC77" s="180"/>
      <c r="ILD77" s="180"/>
      <c r="ILE77" s="180"/>
      <c r="ILF77" s="180"/>
      <c r="ILG77" s="180"/>
      <c r="ILH77" s="180"/>
      <c r="ILI77" s="180"/>
      <c r="ILJ77" s="180"/>
      <c r="ILK77" s="180"/>
      <c r="ILL77" s="180"/>
      <c r="ILM77" s="180"/>
      <c r="ILN77" s="180"/>
      <c r="ILO77" s="180"/>
      <c r="ILP77" s="180"/>
      <c r="ILQ77" s="180"/>
      <c r="ILR77" s="180"/>
      <c r="ILS77" s="180"/>
      <c r="ILT77" s="180"/>
      <c r="ILU77" s="180"/>
      <c r="ILV77" s="180"/>
      <c r="ILW77" s="180"/>
      <c r="ILX77" s="180"/>
      <c r="ILY77" s="180"/>
      <c r="ILZ77" s="180"/>
      <c r="IMA77" s="180"/>
      <c r="IMB77" s="180"/>
      <c r="IMC77" s="180"/>
      <c r="IMD77" s="180"/>
      <c r="IME77" s="180"/>
      <c r="IMF77" s="180"/>
      <c r="IMG77" s="180"/>
      <c r="IMH77" s="180"/>
      <c r="IMI77" s="180"/>
      <c r="IMJ77" s="180"/>
      <c r="IMK77" s="180"/>
      <c r="IML77" s="180"/>
      <c r="IMM77" s="180"/>
      <c r="IMN77" s="180"/>
      <c r="IMO77" s="180"/>
      <c r="IMP77" s="180"/>
      <c r="IMQ77" s="180"/>
      <c r="IMR77" s="180"/>
      <c r="IMS77" s="180"/>
      <c r="IMT77" s="180"/>
      <c r="IMU77" s="180"/>
      <c r="IMV77" s="180"/>
      <c r="IMW77" s="180"/>
      <c r="IMX77" s="180"/>
      <c r="IMY77" s="180"/>
      <c r="IMZ77" s="180"/>
      <c r="INA77" s="180"/>
      <c r="INB77" s="180"/>
      <c r="INC77" s="180"/>
      <c r="IND77" s="180"/>
      <c r="INE77" s="180"/>
      <c r="INF77" s="180"/>
      <c r="ING77" s="180"/>
      <c r="INH77" s="180"/>
      <c r="INI77" s="180"/>
      <c r="INJ77" s="180"/>
      <c r="INK77" s="180"/>
      <c r="INL77" s="180"/>
      <c r="INM77" s="180"/>
      <c r="INN77" s="180"/>
      <c r="INO77" s="180"/>
      <c r="INP77" s="180"/>
      <c r="INQ77" s="180"/>
      <c r="INR77" s="180"/>
      <c r="INS77" s="180"/>
      <c r="INT77" s="180"/>
      <c r="INU77" s="180"/>
      <c r="INV77" s="180"/>
      <c r="INW77" s="180"/>
      <c r="INX77" s="180"/>
      <c r="INY77" s="180"/>
      <c r="INZ77" s="180"/>
      <c r="IOA77" s="180"/>
      <c r="IOB77" s="180"/>
      <c r="IOC77" s="180"/>
      <c r="IOD77" s="180"/>
      <c r="IOE77" s="180"/>
      <c r="IOF77" s="180"/>
      <c r="IOG77" s="180"/>
      <c r="IOH77" s="180"/>
      <c r="IOI77" s="180"/>
      <c r="IOJ77" s="180"/>
      <c r="IOK77" s="180"/>
      <c r="IOL77" s="180"/>
      <c r="IOM77" s="180"/>
      <c r="ION77" s="180"/>
      <c r="IOO77" s="180"/>
      <c r="IOP77" s="180"/>
      <c r="IOQ77" s="180"/>
      <c r="IOR77" s="180"/>
      <c r="IOS77" s="180"/>
      <c r="IOT77" s="180"/>
      <c r="IOU77" s="180"/>
      <c r="IOV77" s="180"/>
      <c r="IOW77" s="180"/>
      <c r="IOX77" s="180"/>
      <c r="IOY77" s="180"/>
      <c r="IOZ77" s="180"/>
      <c r="IPA77" s="180"/>
      <c r="IPB77" s="180"/>
      <c r="IPC77" s="180"/>
      <c r="IPD77" s="180"/>
      <c r="IPE77" s="180"/>
      <c r="IPF77" s="180"/>
      <c r="IPG77" s="180"/>
      <c r="IPH77" s="180"/>
      <c r="IPI77" s="180"/>
      <c r="IPJ77" s="180"/>
      <c r="IPK77" s="180"/>
      <c r="IPL77" s="180"/>
      <c r="IPM77" s="180"/>
      <c r="IPN77" s="180"/>
      <c r="IPO77" s="180"/>
      <c r="IPP77" s="180"/>
      <c r="IPQ77" s="180"/>
      <c r="IPR77" s="180"/>
      <c r="IPS77" s="180"/>
      <c r="IPT77" s="180"/>
      <c r="IPU77" s="180"/>
      <c r="IPV77" s="180"/>
      <c r="IPW77" s="180"/>
      <c r="IPX77" s="180"/>
      <c r="IPY77" s="180"/>
      <c r="IPZ77" s="180"/>
      <c r="IQA77" s="180"/>
      <c r="IQB77" s="180"/>
      <c r="IQC77" s="180"/>
      <c r="IQD77" s="180"/>
      <c r="IQE77" s="180"/>
      <c r="IQF77" s="180"/>
      <c r="IQG77" s="180"/>
      <c r="IQH77" s="180"/>
      <c r="IQI77" s="180"/>
      <c r="IQJ77" s="180"/>
      <c r="IQK77" s="180"/>
      <c r="IQL77" s="180"/>
      <c r="IQM77" s="180"/>
      <c r="IQN77" s="180"/>
      <c r="IQO77" s="180"/>
      <c r="IQP77" s="180"/>
      <c r="IQQ77" s="180"/>
      <c r="IQR77" s="180"/>
      <c r="IQS77" s="180"/>
      <c r="IQT77" s="180"/>
      <c r="IQU77" s="180"/>
      <c r="IQV77" s="180"/>
      <c r="IQW77" s="180"/>
      <c r="IQX77" s="180"/>
      <c r="IQY77" s="180"/>
      <c r="IQZ77" s="180"/>
      <c r="IRA77" s="180"/>
      <c r="IRB77" s="180"/>
      <c r="IRC77" s="180"/>
      <c r="IRD77" s="180"/>
      <c r="IRE77" s="180"/>
      <c r="IRF77" s="180"/>
      <c r="IRG77" s="180"/>
      <c r="IRH77" s="180"/>
      <c r="IRI77" s="180"/>
      <c r="IRJ77" s="180"/>
      <c r="IRK77" s="180"/>
      <c r="IRL77" s="180"/>
      <c r="IRM77" s="180"/>
      <c r="IRN77" s="180"/>
      <c r="IRO77" s="180"/>
      <c r="IRP77" s="180"/>
      <c r="IRQ77" s="180"/>
      <c r="IRR77" s="180"/>
      <c r="IRS77" s="180"/>
      <c r="IRT77" s="180"/>
      <c r="IRU77" s="180"/>
      <c r="IRV77" s="180"/>
      <c r="IRW77" s="180"/>
      <c r="IRX77" s="180"/>
      <c r="IRY77" s="180"/>
      <c r="IRZ77" s="180"/>
      <c r="ISA77" s="180"/>
      <c r="ISB77" s="180"/>
      <c r="ISC77" s="180"/>
      <c r="ISD77" s="180"/>
      <c r="ISE77" s="180"/>
      <c r="ISF77" s="180"/>
      <c r="ISG77" s="180"/>
      <c r="ISH77" s="180"/>
      <c r="ISI77" s="180"/>
      <c r="ISJ77" s="180"/>
      <c r="ISK77" s="180"/>
      <c r="ISL77" s="180"/>
      <c r="ISM77" s="180"/>
      <c r="ISN77" s="180"/>
      <c r="ISO77" s="180"/>
      <c r="ISP77" s="180"/>
      <c r="ISQ77" s="180"/>
      <c r="ISR77" s="180"/>
      <c r="ISS77" s="180"/>
      <c r="IST77" s="180"/>
      <c r="ISU77" s="180"/>
      <c r="ISV77" s="180"/>
      <c r="ISW77" s="180"/>
      <c r="ISX77" s="180"/>
      <c r="ISY77" s="180"/>
      <c r="ISZ77" s="180"/>
      <c r="ITA77" s="180"/>
      <c r="ITB77" s="180"/>
      <c r="ITC77" s="180"/>
      <c r="ITD77" s="180"/>
      <c r="ITE77" s="180"/>
      <c r="ITF77" s="180"/>
      <c r="ITG77" s="180"/>
      <c r="ITH77" s="180"/>
      <c r="ITI77" s="180"/>
      <c r="ITJ77" s="180"/>
      <c r="ITK77" s="180"/>
      <c r="ITL77" s="180"/>
      <c r="ITM77" s="180"/>
      <c r="ITN77" s="180"/>
      <c r="ITO77" s="180"/>
      <c r="ITP77" s="180"/>
      <c r="ITQ77" s="180"/>
      <c r="ITR77" s="180"/>
      <c r="ITS77" s="180"/>
      <c r="ITT77" s="180"/>
      <c r="ITU77" s="180"/>
      <c r="ITV77" s="180"/>
      <c r="ITW77" s="180"/>
      <c r="ITX77" s="180"/>
      <c r="ITY77" s="180"/>
      <c r="ITZ77" s="180"/>
      <c r="IUA77" s="180"/>
      <c r="IUB77" s="180"/>
      <c r="IUC77" s="180"/>
      <c r="IUD77" s="180"/>
      <c r="IUE77" s="180"/>
      <c r="IUF77" s="180"/>
      <c r="IUG77" s="180"/>
      <c r="IUH77" s="180"/>
      <c r="IUI77" s="180"/>
      <c r="IUJ77" s="180"/>
      <c r="IUK77" s="180"/>
      <c r="IUL77" s="180"/>
      <c r="IUM77" s="180"/>
      <c r="IUN77" s="180"/>
      <c r="IUO77" s="180"/>
      <c r="IUP77" s="180"/>
      <c r="IUQ77" s="180"/>
      <c r="IUR77" s="180"/>
      <c r="IUS77" s="180"/>
      <c r="IUT77" s="180"/>
      <c r="IUU77" s="180"/>
      <c r="IUV77" s="180"/>
      <c r="IUW77" s="180"/>
      <c r="IUX77" s="180"/>
      <c r="IUY77" s="180"/>
      <c r="IUZ77" s="180"/>
      <c r="IVA77" s="180"/>
      <c r="IVB77" s="180"/>
      <c r="IVC77" s="180"/>
      <c r="IVD77" s="180"/>
      <c r="IVE77" s="180"/>
      <c r="IVF77" s="180"/>
      <c r="IVG77" s="180"/>
      <c r="IVH77" s="180"/>
      <c r="IVI77" s="180"/>
      <c r="IVJ77" s="180"/>
      <c r="IVK77" s="180"/>
      <c r="IVL77" s="180"/>
      <c r="IVM77" s="180"/>
      <c r="IVN77" s="180"/>
      <c r="IVO77" s="180"/>
      <c r="IVP77" s="180"/>
      <c r="IVQ77" s="180"/>
      <c r="IVR77" s="180"/>
      <c r="IVS77" s="180"/>
      <c r="IVT77" s="180"/>
      <c r="IVU77" s="180"/>
      <c r="IVV77" s="180"/>
      <c r="IVW77" s="180"/>
      <c r="IVX77" s="180"/>
      <c r="IVY77" s="180"/>
      <c r="IVZ77" s="180"/>
      <c r="IWA77" s="180"/>
      <c r="IWB77" s="180"/>
      <c r="IWC77" s="180"/>
      <c r="IWD77" s="180"/>
      <c r="IWE77" s="180"/>
      <c r="IWF77" s="180"/>
      <c r="IWG77" s="180"/>
      <c r="IWH77" s="180"/>
      <c r="IWI77" s="180"/>
      <c r="IWJ77" s="180"/>
      <c r="IWK77" s="180"/>
      <c r="IWL77" s="180"/>
      <c r="IWM77" s="180"/>
      <c r="IWN77" s="180"/>
      <c r="IWO77" s="180"/>
      <c r="IWP77" s="180"/>
      <c r="IWQ77" s="180"/>
      <c r="IWR77" s="180"/>
      <c r="IWS77" s="180"/>
      <c r="IWT77" s="180"/>
      <c r="IWU77" s="180"/>
      <c r="IWV77" s="180"/>
      <c r="IWW77" s="180"/>
      <c r="IWX77" s="180"/>
      <c r="IWY77" s="180"/>
      <c r="IWZ77" s="180"/>
      <c r="IXA77" s="180"/>
      <c r="IXB77" s="180"/>
      <c r="IXC77" s="180"/>
      <c r="IXD77" s="180"/>
      <c r="IXE77" s="180"/>
      <c r="IXF77" s="180"/>
      <c r="IXG77" s="180"/>
      <c r="IXH77" s="180"/>
      <c r="IXI77" s="180"/>
      <c r="IXJ77" s="180"/>
      <c r="IXK77" s="180"/>
      <c r="IXL77" s="180"/>
      <c r="IXM77" s="180"/>
      <c r="IXN77" s="180"/>
      <c r="IXO77" s="180"/>
      <c r="IXP77" s="180"/>
      <c r="IXQ77" s="180"/>
      <c r="IXR77" s="180"/>
      <c r="IXS77" s="180"/>
      <c r="IXT77" s="180"/>
      <c r="IXU77" s="180"/>
      <c r="IXV77" s="180"/>
      <c r="IXW77" s="180"/>
      <c r="IXX77" s="180"/>
      <c r="IXY77" s="180"/>
      <c r="IXZ77" s="180"/>
      <c r="IYA77" s="180"/>
      <c r="IYB77" s="180"/>
      <c r="IYC77" s="180"/>
      <c r="IYD77" s="180"/>
      <c r="IYE77" s="180"/>
      <c r="IYF77" s="180"/>
      <c r="IYG77" s="180"/>
      <c r="IYH77" s="180"/>
      <c r="IYI77" s="180"/>
      <c r="IYJ77" s="180"/>
      <c r="IYK77" s="180"/>
      <c r="IYL77" s="180"/>
      <c r="IYM77" s="180"/>
      <c r="IYN77" s="180"/>
      <c r="IYO77" s="180"/>
      <c r="IYP77" s="180"/>
      <c r="IYQ77" s="180"/>
      <c r="IYR77" s="180"/>
      <c r="IYS77" s="180"/>
      <c r="IYT77" s="180"/>
      <c r="IYU77" s="180"/>
      <c r="IYV77" s="180"/>
      <c r="IYW77" s="180"/>
      <c r="IYX77" s="180"/>
      <c r="IYY77" s="180"/>
      <c r="IYZ77" s="180"/>
      <c r="IZA77" s="180"/>
      <c r="IZB77" s="180"/>
      <c r="IZC77" s="180"/>
      <c r="IZD77" s="180"/>
      <c r="IZE77" s="180"/>
      <c r="IZF77" s="180"/>
      <c r="IZG77" s="180"/>
      <c r="IZH77" s="180"/>
      <c r="IZI77" s="180"/>
      <c r="IZJ77" s="180"/>
      <c r="IZK77" s="180"/>
      <c r="IZL77" s="180"/>
      <c r="IZM77" s="180"/>
      <c r="IZN77" s="180"/>
      <c r="IZO77" s="180"/>
      <c r="IZP77" s="180"/>
      <c r="IZQ77" s="180"/>
      <c r="IZR77" s="180"/>
      <c r="IZS77" s="180"/>
      <c r="IZT77" s="180"/>
      <c r="IZU77" s="180"/>
      <c r="IZV77" s="180"/>
      <c r="IZW77" s="180"/>
      <c r="IZX77" s="180"/>
      <c r="IZY77" s="180"/>
      <c r="IZZ77" s="180"/>
      <c r="JAA77" s="180"/>
      <c r="JAB77" s="180"/>
      <c r="JAC77" s="180"/>
      <c r="JAD77" s="180"/>
      <c r="JAE77" s="180"/>
      <c r="JAF77" s="180"/>
      <c r="JAG77" s="180"/>
      <c r="JAH77" s="180"/>
      <c r="JAI77" s="180"/>
      <c r="JAJ77" s="180"/>
      <c r="JAK77" s="180"/>
      <c r="JAL77" s="180"/>
      <c r="JAM77" s="180"/>
      <c r="JAN77" s="180"/>
      <c r="JAO77" s="180"/>
      <c r="JAP77" s="180"/>
      <c r="JAQ77" s="180"/>
      <c r="JAR77" s="180"/>
      <c r="JAS77" s="180"/>
      <c r="JAT77" s="180"/>
      <c r="JAU77" s="180"/>
      <c r="JAV77" s="180"/>
      <c r="JAW77" s="180"/>
      <c r="JAX77" s="180"/>
      <c r="JAY77" s="180"/>
      <c r="JAZ77" s="180"/>
      <c r="JBA77" s="180"/>
      <c r="JBB77" s="180"/>
      <c r="JBC77" s="180"/>
      <c r="JBD77" s="180"/>
      <c r="JBE77" s="180"/>
      <c r="JBF77" s="180"/>
      <c r="JBG77" s="180"/>
      <c r="JBH77" s="180"/>
      <c r="JBI77" s="180"/>
      <c r="JBJ77" s="180"/>
      <c r="JBK77" s="180"/>
      <c r="JBL77" s="180"/>
      <c r="JBM77" s="180"/>
      <c r="JBN77" s="180"/>
      <c r="JBO77" s="180"/>
      <c r="JBP77" s="180"/>
      <c r="JBQ77" s="180"/>
      <c r="JBR77" s="180"/>
      <c r="JBS77" s="180"/>
      <c r="JBT77" s="180"/>
      <c r="JBU77" s="180"/>
      <c r="JBV77" s="180"/>
      <c r="JBW77" s="180"/>
      <c r="JBX77" s="180"/>
      <c r="JBY77" s="180"/>
      <c r="JBZ77" s="180"/>
      <c r="JCA77" s="180"/>
      <c r="JCB77" s="180"/>
      <c r="JCC77" s="180"/>
      <c r="JCD77" s="180"/>
      <c r="JCE77" s="180"/>
      <c r="JCF77" s="180"/>
      <c r="JCG77" s="180"/>
      <c r="JCH77" s="180"/>
      <c r="JCI77" s="180"/>
      <c r="JCJ77" s="180"/>
      <c r="JCK77" s="180"/>
      <c r="JCL77" s="180"/>
      <c r="JCM77" s="180"/>
      <c r="JCN77" s="180"/>
      <c r="JCO77" s="180"/>
      <c r="JCP77" s="180"/>
      <c r="JCQ77" s="180"/>
      <c r="JCR77" s="180"/>
      <c r="JCS77" s="180"/>
      <c r="JCT77" s="180"/>
      <c r="JCU77" s="180"/>
      <c r="JCV77" s="180"/>
      <c r="JCW77" s="180"/>
      <c r="JCX77" s="180"/>
      <c r="JCY77" s="180"/>
      <c r="JCZ77" s="180"/>
      <c r="JDA77" s="180"/>
      <c r="JDB77" s="180"/>
      <c r="JDC77" s="180"/>
      <c r="JDD77" s="180"/>
      <c r="JDE77" s="180"/>
      <c r="JDF77" s="180"/>
      <c r="JDG77" s="180"/>
      <c r="JDH77" s="180"/>
      <c r="JDI77" s="180"/>
      <c r="JDJ77" s="180"/>
      <c r="JDK77" s="180"/>
      <c r="JDL77" s="180"/>
      <c r="JDM77" s="180"/>
      <c r="JDN77" s="180"/>
      <c r="JDO77" s="180"/>
      <c r="JDP77" s="180"/>
      <c r="JDQ77" s="180"/>
      <c r="JDR77" s="180"/>
      <c r="JDS77" s="180"/>
      <c r="JDT77" s="180"/>
      <c r="JDU77" s="180"/>
      <c r="JDV77" s="180"/>
      <c r="JDW77" s="180"/>
      <c r="JDX77" s="180"/>
      <c r="JDY77" s="180"/>
      <c r="JDZ77" s="180"/>
      <c r="JEA77" s="180"/>
      <c r="JEB77" s="180"/>
      <c r="JEC77" s="180"/>
      <c r="JED77" s="180"/>
      <c r="JEE77" s="180"/>
      <c r="JEF77" s="180"/>
      <c r="JEG77" s="180"/>
      <c r="JEH77" s="180"/>
      <c r="JEI77" s="180"/>
      <c r="JEJ77" s="180"/>
      <c r="JEK77" s="180"/>
      <c r="JEL77" s="180"/>
      <c r="JEM77" s="180"/>
      <c r="JEN77" s="180"/>
      <c r="JEO77" s="180"/>
      <c r="JEP77" s="180"/>
      <c r="JEQ77" s="180"/>
      <c r="JER77" s="180"/>
      <c r="JES77" s="180"/>
      <c r="JET77" s="180"/>
      <c r="JEU77" s="180"/>
      <c r="JEV77" s="180"/>
      <c r="JEW77" s="180"/>
      <c r="JEX77" s="180"/>
      <c r="JEY77" s="180"/>
      <c r="JEZ77" s="180"/>
      <c r="JFA77" s="180"/>
      <c r="JFB77" s="180"/>
      <c r="JFC77" s="180"/>
      <c r="JFD77" s="180"/>
      <c r="JFE77" s="180"/>
      <c r="JFF77" s="180"/>
      <c r="JFG77" s="180"/>
      <c r="JFH77" s="180"/>
      <c r="JFI77" s="180"/>
      <c r="JFJ77" s="180"/>
      <c r="JFK77" s="180"/>
      <c r="JFL77" s="180"/>
      <c r="JFM77" s="180"/>
      <c r="JFN77" s="180"/>
      <c r="JFO77" s="180"/>
      <c r="JFP77" s="180"/>
      <c r="JFQ77" s="180"/>
      <c r="JFR77" s="180"/>
      <c r="JFS77" s="180"/>
      <c r="JFT77" s="180"/>
      <c r="JFU77" s="180"/>
      <c r="JFV77" s="180"/>
      <c r="JFW77" s="180"/>
      <c r="JFX77" s="180"/>
      <c r="JFY77" s="180"/>
      <c r="JFZ77" s="180"/>
      <c r="JGA77" s="180"/>
      <c r="JGB77" s="180"/>
      <c r="JGC77" s="180"/>
      <c r="JGD77" s="180"/>
      <c r="JGE77" s="180"/>
      <c r="JGF77" s="180"/>
      <c r="JGG77" s="180"/>
      <c r="JGH77" s="180"/>
      <c r="JGI77" s="180"/>
      <c r="JGJ77" s="180"/>
      <c r="JGK77" s="180"/>
      <c r="JGL77" s="180"/>
      <c r="JGM77" s="180"/>
      <c r="JGN77" s="180"/>
      <c r="JGO77" s="180"/>
      <c r="JGP77" s="180"/>
      <c r="JGQ77" s="180"/>
      <c r="JGR77" s="180"/>
      <c r="JGS77" s="180"/>
      <c r="JGT77" s="180"/>
      <c r="JGU77" s="180"/>
      <c r="JGV77" s="180"/>
      <c r="JGW77" s="180"/>
      <c r="JGX77" s="180"/>
      <c r="JGY77" s="180"/>
      <c r="JGZ77" s="180"/>
      <c r="JHA77" s="180"/>
      <c r="JHB77" s="180"/>
      <c r="JHC77" s="180"/>
      <c r="JHD77" s="180"/>
      <c r="JHE77" s="180"/>
      <c r="JHF77" s="180"/>
      <c r="JHG77" s="180"/>
      <c r="JHH77" s="180"/>
      <c r="JHI77" s="180"/>
      <c r="JHJ77" s="180"/>
      <c r="JHK77" s="180"/>
      <c r="JHL77" s="180"/>
      <c r="JHM77" s="180"/>
      <c r="JHN77" s="180"/>
      <c r="JHO77" s="180"/>
      <c r="JHP77" s="180"/>
      <c r="JHQ77" s="180"/>
      <c r="JHR77" s="180"/>
      <c r="JHS77" s="180"/>
      <c r="JHT77" s="180"/>
      <c r="JHU77" s="180"/>
      <c r="JHV77" s="180"/>
      <c r="JHW77" s="180"/>
      <c r="JHX77" s="180"/>
      <c r="JHY77" s="180"/>
      <c r="JHZ77" s="180"/>
      <c r="JIA77" s="180"/>
      <c r="JIB77" s="180"/>
      <c r="JIC77" s="180"/>
      <c r="JID77" s="180"/>
      <c r="JIE77" s="180"/>
      <c r="JIF77" s="180"/>
      <c r="JIG77" s="180"/>
      <c r="JIH77" s="180"/>
      <c r="JII77" s="180"/>
      <c r="JIJ77" s="180"/>
      <c r="JIK77" s="180"/>
      <c r="JIL77" s="180"/>
      <c r="JIM77" s="180"/>
      <c r="JIN77" s="180"/>
      <c r="JIO77" s="180"/>
      <c r="JIP77" s="180"/>
      <c r="JIQ77" s="180"/>
      <c r="JIR77" s="180"/>
      <c r="JIS77" s="180"/>
      <c r="JIT77" s="180"/>
      <c r="JIU77" s="180"/>
      <c r="JIV77" s="180"/>
      <c r="JIW77" s="180"/>
      <c r="JIX77" s="180"/>
      <c r="JIY77" s="180"/>
      <c r="JIZ77" s="180"/>
      <c r="JJA77" s="180"/>
      <c r="JJB77" s="180"/>
      <c r="JJC77" s="180"/>
      <c r="JJD77" s="180"/>
      <c r="JJE77" s="180"/>
      <c r="JJF77" s="180"/>
      <c r="JJG77" s="180"/>
      <c r="JJH77" s="180"/>
      <c r="JJI77" s="180"/>
      <c r="JJJ77" s="180"/>
      <c r="JJK77" s="180"/>
      <c r="JJL77" s="180"/>
      <c r="JJM77" s="180"/>
      <c r="JJN77" s="180"/>
      <c r="JJO77" s="180"/>
      <c r="JJP77" s="180"/>
      <c r="JJQ77" s="180"/>
      <c r="JJR77" s="180"/>
      <c r="JJS77" s="180"/>
      <c r="JJT77" s="180"/>
      <c r="JJU77" s="180"/>
      <c r="JJV77" s="180"/>
      <c r="JJW77" s="180"/>
      <c r="JJX77" s="180"/>
      <c r="JJY77" s="180"/>
      <c r="JJZ77" s="180"/>
      <c r="JKA77" s="180"/>
      <c r="JKB77" s="180"/>
      <c r="JKC77" s="180"/>
      <c r="JKD77" s="180"/>
      <c r="JKE77" s="180"/>
      <c r="JKF77" s="180"/>
      <c r="JKG77" s="180"/>
      <c r="JKH77" s="180"/>
      <c r="JKI77" s="180"/>
      <c r="JKJ77" s="180"/>
      <c r="JKK77" s="180"/>
      <c r="JKL77" s="180"/>
      <c r="JKM77" s="180"/>
      <c r="JKN77" s="180"/>
      <c r="JKO77" s="180"/>
      <c r="JKP77" s="180"/>
      <c r="JKQ77" s="180"/>
      <c r="JKR77" s="180"/>
      <c r="JKS77" s="180"/>
      <c r="JKT77" s="180"/>
      <c r="JKU77" s="180"/>
      <c r="JKV77" s="180"/>
      <c r="JKW77" s="180"/>
      <c r="JKX77" s="180"/>
      <c r="JKY77" s="180"/>
      <c r="JKZ77" s="180"/>
      <c r="JLA77" s="180"/>
      <c r="JLB77" s="180"/>
      <c r="JLC77" s="180"/>
      <c r="JLD77" s="180"/>
      <c r="JLE77" s="180"/>
      <c r="JLF77" s="180"/>
      <c r="JLG77" s="180"/>
      <c r="JLH77" s="180"/>
      <c r="JLI77" s="180"/>
      <c r="JLJ77" s="180"/>
      <c r="JLK77" s="180"/>
      <c r="JLL77" s="180"/>
      <c r="JLM77" s="180"/>
      <c r="JLN77" s="180"/>
      <c r="JLO77" s="180"/>
      <c r="JLP77" s="180"/>
      <c r="JLQ77" s="180"/>
      <c r="JLR77" s="180"/>
      <c r="JLS77" s="180"/>
      <c r="JLT77" s="180"/>
      <c r="JLU77" s="180"/>
      <c r="JLV77" s="180"/>
      <c r="JLW77" s="180"/>
      <c r="JLX77" s="180"/>
      <c r="JLY77" s="180"/>
      <c r="JLZ77" s="180"/>
      <c r="JMA77" s="180"/>
      <c r="JMB77" s="180"/>
      <c r="JMC77" s="180"/>
      <c r="JMD77" s="180"/>
      <c r="JME77" s="180"/>
      <c r="JMF77" s="180"/>
      <c r="JMG77" s="180"/>
      <c r="JMH77" s="180"/>
      <c r="JMI77" s="180"/>
      <c r="JMJ77" s="180"/>
      <c r="JMK77" s="180"/>
      <c r="JML77" s="180"/>
      <c r="JMM77" s="180"/>
      <c r="JMN77" s="180"/>
      <c r="JMO77" s="180"/>
      <c r="JMP77" s="180"/>
      <c r="JMQ77" s="180"/>
      <c r="JMR77" s="180"/>
      <c r="JMS77" s="180"/>
      <c r="JMT77" s="180"/>
      <c r="JMU77" s="180"/>
      <c r="JMV77" s="180"/>
      <c r="JMW77" s="180"/>
      <c r="JMX77" s="180"/>
      <c r="JMY77" s="180"/>
      <c r="JMZ77" s="180"/>
      <c r="JNA77" s="180"/>
      <c r="JNB77" s="180"/>
      <c r="JNC77" s="180"/>
      <c r="JND77" s="180"/>
      <c r="JNE77" s="180"/>
      <c r="JNF77" s="180"/>
      <c r="JNG77" s="180"/>
      <c r="JNH77" s="180"/>
      <c r="JNI77" s="180"/>
      <c r="JNJ77" s="180"/>
      <c r="JNK77" s="180"/>
      <c r="JNL77" s="180"/>
      <c r="JNM77" s="180"/>
      <c r="JNN77" s="180"/>
      <c r="JNO77" s="180"/>
      <c r="JNP77" s="180"/>
      <c r="JNQ77" s="180"/>
      <c r="JNR77" s="180"/>
      <c r="JNS77" s="180"/>
      <c r="JNT77" s="180"/>
      <c r="JNU77" s="180"/>
      <c r="JNV77" s="180"/>
      <c r="JNW77" s="180"/>
      <c r="JNX77" s="180"/>
      <c r="JNY77" s="180"/>
      <c r="JNZ77" s="180"/>
      <c r="JOA77" s="180"/>
      <c r="JOB77" s="180"/>
      <c r="JOC77" s="180"/>
      <c r="JOD77" s="180"/>
      <c r="JOE77" s="180"/>
      <c r="JOF77" s="180"/>
      <c r="JOG77" s="180"/>
      <c r="JOH77" s="180"/>
      <c r="JOI77" s="180"/>
      <c r="JOJ77" s="180"/>
      <c r="JOK77" s="180"/>
      <c r="JOL77" s="180"/>
      <c r="JOM77" s="180"/>
      <c r="JON77" s="180"/>
      <c r="JOO77" s="180"/>
      <c r="JOP77" s="180"/>
      <c r="JOQ77" s="180"/>
      <c r="JOR77" s="180"/>
      <c r="JOS77" s="180"/>
      <c r="JOT77" s="180"/>
      <c r="JOU77" s="180"/>
      <c r="JOV77" s="180"/>
      <c r="JOW77" s="180"/>
      <c r="JOX77" s="180"/>
      <c r="JOY77" s="180"/>
      <c r="JOZ77" s="180"/>
      <c r="JPA77" s="180"/>
      <c r="JPB77" s="180"/>
      <c r="JPC77" s="180"/>
      <c r="JPD77" s="180"/>
      <c r="JPE77" s="180"/>
      <c r="JPF77" s="180"/>
      <c r="JPG77" s="180"/>
      <c r="JPH77" s="180"/>
      <c r="JPI77" s="180"/>
      <c r="JPJ77" s="180"/>
      <c r="JPK77" s="180"/>
      <c r="JPL77" s="180"/>
      <c r="JPM77" s="180"/>
      <c r="JPN77" s="180"/>
      <c r="JPO77" s="180"/>
      <c r="JPP77" s="180"/>
      <c r="JPQ77" s="180"/>
      <c r="JPR77" s="180"/>
      <c r="JPS77" s="180"/>
      <c r="JPT77" s="180"/>
      <c r="JPU77" s="180"/>
      <c r="JPV77" s="180"/>
      <c r="JPW77" s="180"/>
      <c r="JPX77" s="180"/>
      <c r="JPY77" s="180"/>
      <c r="JPZ77" s="180"/>
      <c r="JQA77" s="180"/>
      <c r="JQB77" s="180"/>
      <c r="JQC77" s="180"/>
      <c r="JQD77" s="180"/>
      <c r="JQE77" s="180"/>
      <c r="JQF77" s="180"/>
      <c r="JQG77" s="180"/>
      <c r="JQH77" s="180"/>
      <c r="JQI77" s="180"/>
      <c r="JQJ77" s="180"/>
      <c r="JQK77" s="180"/>
      <c r="JQL77" s="180"/>
      <c r="JQM77" s="180"/>
      <c r="JQN77" s="180"/>
      <c r="JQO77" s="180"/>
      <c r="JQP77" s="180"/>
      <c r="JQQ77" s="180"/>
      <c r="JQR77" s="180"/>
      <c r="JQS77" s="180"/>
      <c r="JQT77" s="180"/>
      <c r="JQU77" s="180"/>
      <c r="JQV77" s="180"/>
      <c r="JQW77" s="180"/>
      <c r="JQX77" s="180"/>
      <c r="JQY77" s="180"/>
      <c r="JQZ77" s="180"/>
      <c r="JRA77" s="180"/>
      <c r="JRB77" s="180"/>
      <c r="JRC77" s="180"/>
      <c r="JRD77" s="180"/>
      <c r="JRE77" s="180"/>
      <c r="JRF77" s="180"/>
      <c r="JRG77" s="180"/>
      <c r="JRH77" s="180"/>
      <c r="JRI77" s="180"/>
      <c r="JRJ77" s="180"/>
      <c r="JRK77" s="180"/>
      <c r="JRL77" s="180"/>
      <c r="JRM77" s="180"/>
      <c r="JRN77" s="180"/>
      <c r="JRO77" s="180"/>
      <c r="JRP77" s="180"/>
      <c r="JRQ77" s="180"/>
      <c r="JRR77" s="180"/>
      <c r="JRS77" s="180"/>
      <c r="JRT77" s="180"/>
      <c r="JRU77" s="180"/>
      <c r="JRV77" s="180"/>
      <c r="JRW77" s="180"/>
      <c r="JRX77" s="180"/>
      <c r="JRY77" s="180"/>
      <c r="JRZ77" s="180"/>
      <c r="JSA77" s="180"/>
      <c r="JSB77" s="180"/>
      <c r="JSC77" s="180"/>
      <c r="JSD77" s="180"/>
      <c r="JSE77" s="180"/>
      <c r="JSF77" s="180"/>
      <c r="JSG77" s="180"/>
      <c r="JSH77" s="180"/>
      <c r="JSI77" s="180"/>
      <c r="JSJ77" s="180"/>
      <c r="JSK77" s="180"/>
      <c r="JSL77" s="180"/>
      <c r="JSM77" s="180"/>
      <c r="JSN77" s="180"/>
      <c r="JSO77" s="180"/>
      <c r="JSP77" s="180"/>
      <c r="JSQ77" s="180"/>
      <c r="JSR77" s="180"/>
      <c r="JSS77" s="180"/>
      <c r="JST77" s="180"/>
      <c r="JSU77" s="180"/>
      <c r="JSV77" s="180"/>
      <c r="JSW77" s="180"/>
      <c r="JSX77" s="180"/>
      <c r="JSY77" s="180"/>
      <c r="JSZ77" s="180"/>
      <c r="JTA77" s="180"/>
      <c r="JTB77" s="180"/>
      <c r="JTC77" s="180"/>
      <c r="JTD77" s="180"/>
      <c r="JTE77" s="180"/>
      <c r="JTF77" s="180"/>
      <c r="JTG77" s="180"/>
      <c r="JTH77" s="180"/>
      <c r="JTI77" s="180"/>
      <c r="JTJ77" s="180"/>
      <c r="JTK77" s="180"/>
      <c r="JTL77" s="180"/>
      <c r="JTM77" s="180"/>
      <c r="JTN77" s="180"/>
      <c r="JTO77" s="180"/>
      <c r="JTP77" s="180"/>
      <c r="JTQ77" s="180"/>
      <c r="JTR77" s="180"/>
      <c r="JTS77" s="180"/>
      <c r="JTT77" s="180"/>
      <c r="JTU77" s="180"/>
      <c r="JTV77" s="180"/>
      <c r="JTW77" s="180"/>
      <c r="JTX77" s="180"/>
      <c r="JTY77" s="180"/>
      <c r="JTZ77" s="180"/>
      <c r="JUA77" s="180"/>
      <c r="JUB77" s="180"/>
      <c r="JUC77" s="180"/>
      <c r="JUD77" s="180"/>
      <c r="JUE77" s="180"/>
      <c r="JUF77" s="180"/>
      <c r="JUG77" s="180"/>
      <c r="JUH77" s="180"/>
      <c r="JUI77" s="180"/>
      <c r="JUJ77" s="180"/>
      <c r="JUK77" s="180"/>
      <c r="JUL77" s="180"/>
      <c r="JUM77" s="180"/>
      <c r="JUN77" s="180"/>
      <c r="JUO77" s="180"/>
      <c r="JUP77" s="180"/>
      <c r="JUQ77" s="180"/>
      <c r="JUR77" s="180"/>
      <c r="JUS77" s="180"/>
      <c r="JUT77" s="180"/>
      <c r="JUU77" s="180"/>
      <c r="JUV77" s="180"/>
      <c r="JUW77" s="180"/>
      <c r="JUX77" s="180"/>
      <c r="JUY77" s="180"/>
      <c r="JUZ77" s="180"/>
      <c r="JVA77" s="180"/>
      <c r="JVB77" s="180"/>
      <c r="JVC77" s="180"/>
      <c r="JVD77" s="180"/>
      <c r="JVE77" s="180"/>
      <c r="JVF77" s="180"/>
      <c r="JVG77" s="180"/>
      <c r="JVH77" s="180"/>
      <c r="JVI77" s="180"/>
      <c r="JVJ77" s="180"/>
      <c r="JVK77" s="180"/>
      <c r="JVL77" s="180"/>
      <c r="JVM77" s="180"/>
      <c r="JVN77" s="180"/>
      <c r="JVO77" s="180"/>
      <c r="JVP77" s="180"/>
      <c r="JVQ77" s="180"/>
      <c r="JVR77" s="180"/>
      <c r="JVS77" s="180"/>
      <c r="JVT77" s="180"/>
      <c r="JVU77" s="180"/>
      <c r="JVV77" s="180"/>
      <c r="JVW77" s="180"/>
      <c r="JVX77" s="180"/>
      <c r="JVY77" s="180"/>
      <c r="JVZ77" s="180"/>
      <c r="JWA77" s="180"/>
      <c r="JWB77" s="180"/>
      <c r="JWC77" s="180"/>
      <c r="JWD77" s="180"/>
      <c r="JWE77" s="180"/>
      <c r="JWF77" s="180"/>
      <c r="JWG77" s="180"/>
      <c r="JWH77" s="180"/>
      <c r="JWI77" s="180"/>
      <c r="JWJ77" s="180"/>
      <c r="JWK77" s="180"/>
      <c r="JWL77" s="180"/>
      <c r="JWM77" s="180"/>
      <c r="JWN77" s="180"/>
      <c r="JWO77" s="180"/>
      <c r="JWP77" s="180"/>
      <c r="JWQ77" s="180"/>
      <c r="JWR77" s="180"/>
      <c r="JWS77" s="180"/>
      <c r="JWT77" s="180"/>
      <c r="JWU77" s="180"/>
      <c r="JWV77" s="180"/>
      <c r="JWW77" s="180"/>
      <c r="JWX77" s="180"/>
      <c r="JWY77" s="180"/>
      <c r="JWZ77" s="180"/>
      <c r="JXA77" s="180"/>
      <c r="JXB77" s="180"/>
      <c r="JXC77" s="180"/>
      <c r="JXD77" s="180"/>
      <c r="JXE77" s="180"/>
      <c r="JXF77" s="180"/>
      <c r="JXG77" s="180"/>
      <c r="JXH77" s="180"/>
      <c r="JXI77" s="180"/>
      <c r="JXJ77" s="180"/>
      <c r="JXK77" s="180"/>
      <c r="JXL77" s="180"/>
      <c r="JXM77" s="180"/>
      <c r="JXN77" s="180"/>
      <c r="JXO77" s="180"/>
      <c r="JXP77" s="180"/>
      <c r="JXQ77" s="180"/>
      <c r="JXR77" s="180"/>
      <c r="JXS77" s="180"/>
      <c r="JXT77" s="180"/>
      <c r="JXU77" s="180"/>
      <c r="JXV77" s="180"/>
      <c r="JXW77" s="180"/>
      <c r="JXX77" s="180"/>
      <c r="JXY77" s="180"/>
      <c r="JXZ77" s="180"/>
      <c r="JYA77" s="180"/>
      <c r="JYB77" s="180"/>
      <c r="JYC77" s="180"/>
      <c r="JYD77" s="180"/>
      <c r="JYE77" s="180"/>
      <c r="JYF77" s="180"/>
      <c r="JYG77" s="180"/>
      <c r="JYH77" s="180"/>
      <c r="JYI77" s="180"/>
      <c r="JYJ77" s="180"/>
      <c r="JYK77" s="180"/>
      <c r="JYL77" s="180"/>
      <c r="JYM77" s="180"/>
      <c r="JYN77" s="180"/>
      <c r="JYO77" s="180"/>
      <c r="JYP77" s="180"/>
      <c r="JYQ77" s="180"/>
      <c r="JYR77" s="180"/>
      <c r="JYS77" s="180"/>
      <c r="JYT77" s="180"/>
      <c r="JYU77" s="180"/>
      <c r="JYV77" s="180"/>
      <c r="JYW77" s="180"/>
      <c r="JYX77" s="180"/>
      <c r="JYY77" s="180"/>
      <c r="JYZ77" s="180"/>
      <c r="JZA77" s="180"/>
      <c r="JZB77" s="180"/>
      <c r="JZC77" s="180"/>
      <c r="JZD77" s="180"/>
      <c r="JZE77" s="180"/>
      <c r="JZF77" s="180"/>
      <c r="JZG77" s="180"/>
      <c r="JZH77" s="180"/>
      <c r="JZI77" s="180"/>
      <c r="JZJ77" s="180"/>
      <c r="JZK77" s="180"/>
      <c r="JZL77" s="180"/>
      <c r="JZM77" s="180"/>
      <c r="JZN77" s="180"/>
      <c r="JZO77" s="180"/>
      <c r="JZP77" s="180"/>
      <c r="JZQ77" s="180"/>
      <c r="JZR77" s="180"/>
      <c r="JZS77" s="180"/>
      <c r="JZT77" s="180"/>
      <c r="JZU77" s="180"/>
      <c r="JZV77" s="180"/>
      <c r="JZW77" s="180"/>
      <c r="JZX77" s="180"/>
      <c r="JZY77" s="180"/>
      <c r="JZZ77" s="180"/>
      <c r="KAA77" s="180"/>
      <c r="KAB77" s="180"/>
      <c r="KAC77" s="180"/>
      <c r="KAD77" s="180"/>
      <c r="KAE77" s="180"/>
      <c r="KAF77" s="180"/>
      <c r="KAG77" s="180"/>
      <c r="KAH77" s="180"/>
      <c r="KAI77" s="180"/>
      <c r="KAJ77" s="180"/>
      <c r="KAK77" s="180"/>
      <c r="KAL77" s="180"/>
      <c r="KAM77" s="180"/>
      <c r="KAN77" s="180"/>
      <c r="KAO77" s="180"/>
      <c r="KAP77" s="180"/>
      <c r="KAQ77" s="180"/>
      <c r="KAR77" s="180"/>
      <c r="KAS77" s="180"/>
      <c r="KAT77" s="180"/>
      <c r="KAU77" s="180"/>
      <c r="KAV77" s="180"/>
      <c r="KAW77" s="180"/>
      <c r="KAX77" s="180"/>
      <c r="KAY77" s="180"/>
      <c r="KAZ77" s="180"/>
      <c r="KBA77" s="180"/>
      <c r="KBB77" s="180"/>
      <c r="KBC77" s="180"/>
      <c r="KBD77" s="180"/>
      <c r="KBE77" s="180"/>
      <c r="KBF77" s="180"/>
      <c r="KBG77" s="180"/>
      <c r="KBH77" s="180"/>
      <c r="KBI77" s="180"/>
      <c r="KBJ77" s="180"/>
      <c r="KBK77" s="180"/>
      <c r="KBL77" s="180"/>
      <c r="KBM77" s="180"/>
      <c r="KBN77" s="180"/>
      <c r="KBO77" s="180"/>
      <c r="KBP77" s="180"/>
      <c r="KBQ77" s="180"/>
      <c r="KBR77" s="180"/>
      <c r="KBS77" s="180"/>
      <c r="KBT77" s="180"/>
      <c r="KBU77" s="180"/>
      <c r="KBV77" s="180"/>
      <c r="KBW77" s="180"/>
      <c r="KBX77" s="180"/>
      <c r="KBY77" s="180"/>
      <c r="KBZ77" s="180"/>
      <c r="KCA77" s="180"/>
      <c r="KCB77" s="180"/>
      <c r="KCC77" s="180"/>
      <c r="KCD77" s="180"/>
      <c r="KCE77" s="180"/>
      <c r="KCF77" s="180"/>
      <c r="KCG77" s="180"/>
      <c r="KCH77" s="180"/>
      <c r="KCI77" s="180"/>
      <c r="KCJ77" s="180"/>
      <c r="KCK77" s="180"/>
      <c r="KCL77" s="180"/>
      <c r="KCM77" s="180"/>
      <c r="KCN77" s="180"/>
      <c r="KCO77" s="180"/>
      <c r="KCP77" s="180"/>
      <c r="KCQ77" s="180"/>
      <c r="KCR77" s="180"/>
      <c r="KCS77" s="180"/>
      <c r="KCT77" s="180"/>
      <c r="KCU77" s="180"/>
      <c r="KCV77" s="180"/>
      <c r="KCW77" s="180"/>
      <c r="KCX77" s="180"/>
      <c r="KCY77" s="180"/>
      <c r="KCZ77" s="180"/>
      <c r="KDA77" s="180"/>
      <c r="KDB77" s="180"/>
      <c r="KDC77" s="180"/>
      <c r="KDD77" s="180"/>
      <c r="KDE77" s="180"/>
      <c r="KDF77" s="180"/>
      <c r="KDG77" s="180"/>
      <c r="KDH77" s="180"/>
      <c r="KDI77" s="180"/>
      <c r="KDJ77" s="180"/>
      <c r="KDK77" s="180"/>
      <c r="KDL77" s="180"/>
      <c r="KDM77" s="180"/>
      <c r="KDN77" s="180"/>
      <c r="KDO77" s="180"/>
      <c r="KDP77" s="180"/>
      <c r="KDQ77" s="180"/>
      <c r="KDR77" s="180"/>
      <c r="KDS77" s="180"/>
      <c r="KDT77" s="180"/>
      <c r="KDU77" s="180"/>
      <c r="KDV77" s="180"/>
      <c r="KDW77" s="180"/>
      <c r="KDX77" s="180"/>
      <c r="KDY77" s="180"/>
      <c r="KDZ77" s="180"/>
      <c r="KEA77" s="180"/>
      <c r="KEB77" s="180"/>
      <c r="KEC77" s="180"/>
      <c r="KED77" s="180"/>
      <c r="KEE77" s="180"/>
      <c r="KEF77" s="180"/>
      <c r="KEG77" s="180"/>
      <c r="KEH77" s="180"/>
      <c r="KEI77" s="180"/>
      <c r="KEJ77" s="180"/>
      <c r="KEK77" s="180"/>
      <c r="KEL77" s="180"/>
      <c r="KEM77" s="180"/>
      <c r="KEN77" s="180"/>
      <c r="KEO77" s="180"/>
      <c r="KEP77" s="180"/>
      <c r="KEQ77" s="180"/>
      <c r="KER77" s="180"/>
      <c r="KES77" s="180"/>
      <c r="KET77" s="180"/>
      <c r="KEU77" s="180"/>
      <c r="KEV77" s="180"/>
      <c r="KEW77" s="180"/>
      <c r="KEX77" s="180"/>
      <c r="KEY77" s="180"/>
      <c r="KEZ77" s="180"/>
      <c r="KFA77" s="180"/>
      <c r="KFB77" s="180"/>
      <c r="KFC77" s="180"/>
      <c r="KFD77" s="180"/>
      <c r="KFE77" s="180"/>
      <c r="KFF77" s="180"/>
      <c r="KFG77" s="180"/>
      <c r="KFH77" s="180"/>
      <c r="KFI77" s="180"/>
      <c r="KFJ77" s="180"/>
      <c r="KFK77" s="180"/>
      <c r="KFL77" s="180"/>
      <c r="KFM77" s="180"/>
      <c r="KFN77" s="180"/>
      <c r="KFO77" s="180"/>
      <c r="KFP77" s="180"/>
      <c r="KFQ77" s="180"/>
      <c r="KFR77" s="180"/>
      <c r="KFS77" s="180"/>
      <c r="KFT77" s="180"/>
      <c r="KFU77" s="180"/>
      <c r="KFV77" s="180"/>
      <c r="KFW77" s="180"/>
      <c r="KFX77" s="180"/>
      <c r="KFY77" s="180"/>
      <c r="KFZ77" s="180"/>
      <c r="KGA77" s="180"/>
      <c r="KGB77" s="180"/>
      <c r="KGC77" s="180"/>
      <c r="KGD77" s="180"/>
      <c r="KGE77" s="180"/>
      <c r="KGF77" s="180"/>
      <c r="KGG77" s="180"/>
      <c r="KGH77" s="180"/>
      <c r="KGI77" s="180"/>
      <c r="KGJ77" s="180"/>
      <c r="KGK77" s="180"/>
      <c r="KGL77" s="180"/>
      <c r="KGM77" s="180"/>
      <c r="KGN77" s="180"/>
      <c r="KGO77" s="180"/>
      <c r="KGP77" s="180"/>
      <c r="KGQ77" s="180"/>
      <c r="KGR77" s="180"/>
      <c r="KGS77" s="180"/>
      <c r="KGT77" s="180"/>
      <c r="KGU77" s="180"/>
      <c r="KGV77" s="180"/>
      <c r="KGW77" s="180"/>
      <c r="KGX77" s="180"/>
      <c r="KGY77" s="180"/>
      <c r="KGZ77" s="180"/>
      <c r="KHA77" s="180"/>
      <c r="KHB77" s="180"/>
      <c r="KHC77" s="180"/>
      <c r="KHD77" s="180"/>
      <c r="KHE77" s="180"/>
      <c r="KHF77" s="180"/>
      <c r="KHG77" s="180"/>
      <c r="KHH77" s="180"/>
      <c r="KHI77" s="180"/>
      <c r="KHJ77" s="180"/>
      <c r="KHK77" s="180"/>
      <c r="KHL77" s="180"/>
      <c r="KHM77" s="180"/>
      <c r="KHN77" s="180"/>
      <c r="KHO77" s="180"/>
      <c r="KHP77" s="180"/>
      <c r="KHQ77" s="180"/>
      <c r="KHR77" s="180"/>
      <c r="KHS77" s="180"/>
      <c r="KHT77" s="180"/>
      <c r="KHU77" s="180"/>
      <c r="KHV77" s="180"/>
      <c r="KHW77" s="180"/>
      <c r="KHX77" s="180"/>
      <c r="KHY77" s="180"/>
      <c r="KHZ77" s="180"/>
      <c r="KIA77" s="180"/>
      <c r="KIB77" s="180"/>
      <c r="KIC77" s="180"/>
      <c r="KID77" s="180"/>
      <c r="KIE77" s="180"/>
      <c r="KIF77" s="180"/>
      <c r="KIG77" s="180"/>
      <c r="KIH77" s="180"/>
      <c r="KII77" s="180"/>
      <c r="KIJ77" s="180"/>
      <c r="KIK77" s="180"/>
      <c r="KIL77" s="180"/>
      <c r="KIM77" s="180"/>
      <c r="KIN77" s="180"/>
      <c r="KIO77" s="180"/>
      <c r="KIP77" s="180"/>
      <c r="KIQ77" s="180"/>
      <c r="KIR77" s="180"/>
      <c r="KIS77" s="180"/>
      <c r="KIT77" s="180"/>
      <c r="KIU77" s="180"/>
      <c r="KIV77" s="180"/>
      <c r="KIW77" s="180"/>
      <c r="KIX77" s="180"/>
      <c r="KIY77" s="180"/>
      <c r="KIZ77" s="180"/>
      <c r="KJA77" s="180"/>
      <c r="KJB77" s="180"/>
      <c r="KJC77" s="180"/>
      <c r="KJD77" s="180"/>
      <c r="KJE77" s="180"/>
      <c r="KJF77" s="180"/>
      <c r="KJG77" s="180"/>
      <c r="KJH77" s="180"/>
      <c r="KJI77" s="180"/>
      <c r="KJJ77" s="180"/>
      <c r="KJK77" s="180"/>
      <c r="KJL77" s="180"/>
      <c r="KJM77" s="180"/>
      <c r="KJN77" s="180"/>
      <c r="KJO77" s="180"/>
      <c r="KJP77" s="180"/>
      <c r="KJQ77" s="180"/>
      <c r="KJR77" s="180"/>
      <c r="KJS77" s="180"/>
      <c r="KJT77" s="180"/>
      <c r="KJU77" s="180"/>
      <c r="KJV77" s="180"/>
      <c r="KJW77" s="180"/>
      <c r="KJX77" s="180"/>
      <c r="KJY77" s="180"/>
      <c r="KJZ77" s="180"/>
      <c r="KKA77" s="180"/>
      <c r="KKB77" s="180"/>
      <c r="KKC77" s="180"/>
      <c r="KKD77" s="180"/>
      <c r="KKE77" s="180"/>
      <c r="KKF77" s="180"/>
      <c r="KKG77" s="180"/>
      <c r="KKH77" s="180"/>
      <c r="KKI77" s="180"/>
      <c r="KKJ77" s="180"/>
      <c r="KKK77" s="180"/>
      <c r="KKL77" s="180"/>
      <c r="KKM77" s="180"/>
      <c r="KKN77" s="180"/>
      <c r="KKO77" s="180"/>
      <c r="KKP77" s="180"/>
      <c r="KKQ77" s="180"/>
      <c r="KKR77" s="180"/>
      <c r="KKS77" s="180"/>
      <c r="KKT77" s="180"/>
      <c r="KKU77" s="180"/>
      <c r="KKV77" s="180"/>
      <c r="KKW77" s="180"/>
      <c r="KKX77" s="180"/>
      <c r="KKY77" s="180"/>
      <c r="KKZ77" s="180"/>
      <c r="KLA77" s="180"/>
      <c r="KLB77" s="180"/>
      <c r="KLC77" s="180"/>
      <c r="KLD77" s="180"/>
      <c r="KLE77" s="180"/>
      <c r="KLF77" s="180"/>
      <c r="KLG77" s="180"/>
      <c r="KLH77" s="180"/>
      <c r="KLI77" s="180"/>
      <c r="KLJ77" s="180"/>
      <c r="KLK77" s="180"/>
      <c r="KLL77" s="180"/>
      <c r="KLM77" s="180"/>
      <c r="KLN77" s="180"/>
      <c r="KLO77" s="180"/>
      <c r="KLP77" s="180"/>
      <c r="KLQ77" s="180"/>
      <c r="KLR77" s="180"/>
      <c r="KLS77" s="180"/>
      <c r="KLT77" s="180"/>
      <c r="KLU77" s="180"/>
      <c r="KLV77" s="180"/>
      <c r="KLW77" s="180"/>
      <c r="KLX77" s="180"/>
      <c r="KLY77" s="180"/>
      <c r="KLZ77" s="180"/>
      <c r="KMA77" s="180"/>
      <c r="KMB77" s="180"/>
      <c r="KMC77" s="180"/>
      <c r="KMD77" s="180"/>
      <c r="KME77" s="180"/>
      <c r="KMF77" s="180"/>
      <c r="KMG77" s="180"/>
      <c r="KMH77" s="180"/>
      <c r="KMI77" s="180"/>
      <c r="KMJ77" s="180"/>
      <c r="KMK77" s="180"/>
      <c r="KML77" s="180"/>
      <c r="KMM77" s="180"/>
      <c r="KMN77" s="180"/>
      <c r="KMO77" s="180"/>
      <c r="KMP77" s="180"/>
      <c r="KMQ77" s="180"/>
      <c r="KMR77" s="180"/>
      <c r="KMS77" s="180"/>
      <c r="KMT77" s="180"/>
      <c r="KMU77" s="180"/>
      <c r="KMV77" s="180"/>
      <c r="KMW77" s="180"/>
      <c r="KMX77" s="180"/>
      <c r="KMY77" s="180"/>
      <c r="KMZ77" s="180"/>
      <c r="KNA77" s="180"/>
      <c r="KNB77" s="180"/>
      <c r="KNC77" s="180"/>
      <c r="KND77" s="180"/>
      <c r="KNE77" s="180"/>
      <c r="KNF77" s="180"/>
      <c r="KNG77" s="180"/>
      <c r="KNH77" s="180"/>
      <c r="KNI77" s="180"/>
      <c r="KNJ77" s="180"/>
      <c r="KNK77" s="180"/>
      <c r="KNL77" s="180"/>
      <c r="KNM77" s="180"/>
      <c r="KNN77" s="180"/>
      <c r="KNO77" s="180"/>
      <c r="KNP77" s="180"/>
      <c r="KNQ77" s="180"/>
      <c r="KNR77" s="180"/>
      <c r="KNS77" s="180"/>
      <c r="KNT77" s="180"/>
      <c r="KNU77" s="180"/>
      <c r="KNV77" s="180"/>
      <c r="KNW77" s="180"/>
      <c r="KNX77" s="180"/>
      <c r="KNY77" s="180"/>
      <c r="KNZ77" s="180"/>
      <c r="KOA77" s="180"/>
      <c r="KOB77" s="180"/>
      <c r="KOC77" s="180"/>
      <c r="KOD77" s="180"/>
      <c r="KOE77" s="180"/>
      <c r="KOF77" s="180"/>
      <c r="KOG77" s="180"/>
      <c r="KOH77" s="180"/>
      <c r="KOI77" s="180"/>
      <c r="KOJ77" s="180"/>
      <c r="KOK77" s="180"/>
      <c r="KOL77" s="180"/>
      <c r="KOM77" s="180"/>
      <c r="KON77" s="180"/>
      <c r="KOO77" s="180"/>
      <c r="KOP77" s="180"/>
      <c r="KOQ77" s="180"/>
      <c r="KOR77" s="180"/>
      <c r="KOS77" s="180"/>
      <c r="KOT77" s="180"/>
      <c r="KOU77" s="180"/>
      <c r="KOV77" s="180"/>
      <c r="KOW77" s="180"/>
      <c r="KOX77" s="180"/>
      <c r="KOY77" s="180"/>
      <c r="KOZ77" s="180"/>
      <c r="KPA77" s="180"/>
      <c r="KPB77" s="180"/>
      <c r="KPC77" s="180"/>
      <c r="KPD77" s="180"/>
      <c r="KPE77" s="180"/>
      <c r="KPF77" s="180"/>
      <c r="KPG77" s="180"/>
      <c r="KPH77" s="180"/>
      <c r="KPI77" s="180"/>
      <c r="KPJ77" s="180"/>
      <c r="KPK77" s="180"/>
      <c r="KPL77" s="180"/>
      <c r="KPM77" s="180"/>
      <c r="KPN77" s="180"/>
      <c r="KPO77" s="180"/>
      <c r="KPP77" s="180"/>
      <c r="KPQ77" s="180"/>
      <c r="KPR77" s="180"/>
      <c r="KPS77" s="180"/>
      <c r="KPT77" s="180"/>
      <c r="KPU77" s="180"/>
      <c r="KPV77" s="180"/>
      <c r="KPW77" s="180"/>
      <c r="KPX77" s="180"/>
      <c r="KPY77" s="180"/>
      <c r="KPZ77" s="180"/>
      <c r="KQA77" s="180"/>
      <c r="KQB77" s="180"/>
      <c r="KQC77" s="180"/>
      <c r="KQD77" s="180"/>
      <c r="KQE77" s="180"/>
      <c r="KQF77" s="180"/>
      <c r="KQG77" s="180"/>
      <c r="KQH77" s="180"/>
      <c r="KQI77" s="180"/>
      <c r="KQJ77" s="180"/>
      <c r="KQK77" s="180"/>
      <c r="KQL77" s="180"/>
      <c r="KQM77" s="180"/>
      <c r="KQN77" s="180"/>
      <c r="KQO77" s="180"/>
      <c r="KQP77" s="180"/>
      <c r="KQQ77" s="180"/>
      <c r="KQR77" s="180"/>
      <c r="KQS77" s="180"/>
      <c r="KQT77" s="180"/>
      <c r="KQU77" s="180"/>
      <c r="KQV77" s="180"/>
      <c r="KQW77" s="180"/>
      <c r="KQX77" s="180"/>
      <c r="KQY77" s="180"/>
      <c r="KQZ77" s="180"/>
      <c r="KRA77" s="180"/>
      <c r="KRB77" s="180"/>
      <c r="KRC77" s="180"/>
      <c r="KRD77" s="180"/>
      <c r="KRE77" s="180"/>
      <c r="KRF77" s="180"/>
      <c r="KRG77" s="180"/>
      <c r="KRH77" s="180"/>
      <c r="KRI77" s="180"/>
      <c r="KRJ77" s="180"/>
      <c r="KRK77" s="180"/>
      <c r="KRL77" s="180"/>
      <c r="KRM77" s="180"/>
      <c r="KRN77" s="180"/>
      <c r="KRO77" s="180"/>
      <c r="KRP77" s="180"/>
      <c r="KRQ77" s="180"/>
      <c r="KRR77" s="180"/>
      <c r="KRS77" s="180"/>
      <c r="KRT77" s="180"/>
      <c r="KRU77" s="180"/>
      <c r="KRV77" s="180"/>
      <c r="KRW77" s="180"/>
      <c r="KRX77" s="180"/>
      <c r="KRY77" s="180"/>
      <c r="KRZ77" s="180"/>
      <c r="KSA77" s="180"/>
      <c r="KSB77" s="180"/>
      <c r="KSC77" s="180"/>
      <c r="KSD77" s="180"/>
      <c r="KSE77" s="180"/>
      <c r="KSF77" s="180"/>
      <c r="KSG77" s="180"/>
      <c r="KSH77" s="180"/>
      <c r="KSI77" s="180"/>
      <c r="KSJ77" s="180"/>
      <c r="KSK77" s="180"/>
      <c r="KSL77" s="180"/>
      <c r="KSM77" s="180"/>
      <c r="KSN77" s="180"/>
      <c r="KSO77" s="180"/>
      <c r="KSP77" s="180"/>
      <c r="KSQ77" s="180"/>
      <c r="KSR77" s="180"/>
      <c r="KSS77" s="180"/>
      <c r="KST77" s="180"/>
      <c r="KSU77" s="180"/>
      <c r="KSV77" s="180"/>
      <c r="KSW77" s="180"/>
      <c r="KSX77" s="180"/>
      <c r="KSY77" s="180"/>
      <c r="KSZ77" s="180"/>
      <c r="KTA77" s="180"/>
      <c r="KTB77" s="180"/>
      <c r="KTC77" s="180"/>
      <c r="KTD77" s="180"/>
      <c r="KTE77" s="180"/>
      <c r="KTF77" s="180"/>
      <c r="KTG77" s="180"/>
      <c r="KTH77" s="180"/>
      <c r="KTI77" s="180"/>
      <c r="KTJ77" s="180"/>
      <c r="KTK77" s="180"/>
      <c r="KTL77" s="180"/>
      <c r="KTM77" s="180"/>
      <c r="KTN77" s="180"/>
      <c r="KTO77" s="180"/>
      <c r="KTP77" s="180"/>
      <c r="KTQ77" s="180"/>
      <c r="KTR77" s="180"/>
      <c r="KTS77" s="180"/>
      <c r="KTT77" s="180"/>
      <c r="KTU77" s="180"/>
      <c r="KTV77" s="180"/>
      <c r="KTW77" s="180"/>
      <c r="KTX77" s="180"/>
      <c r="KTY77" s="180"/>
      <c r="KTZ77" s="180"/>
      <c r="KUA77" s="180"/>
      <c r="KUB77" s="180"/>
      <c r="KUC77" s="180"/>
      <c r="KUD77" s="180"/>
      <c r="KUE77" s="180"/>
      <c r="KUF77" s="180"/>
      <c r="KUG77" s="180"/>
      <c r="KUH77" s="180"/>
      <c r="KUI77" s="180"/>
      <c r="KUJ77" s="180"/>
      <c r="KUK77" s="180"/>
      <c r="KUL77" s="180"/>
      <c r="KUM77" s="180"/>
      <c r="KUN77" s="180"/>
      <c r="KUO77" s="180"/>
      <c r="KUP77" s="180"/>
      <c r="KUQ77" s="180"/>
      <c r="KUR77" s="180"/>
      <c r="KUS77" s="180"/>
      <c r="KUT77" s="180"/>
      <c r="KUU77" s="180"/>
      <c r="KUV77" s="180"/>
      <c r="KUW77" s="180"/>
      <c r="KUX77" s="180"/>
      <c r="KUY77" s="180"/>
      <c r="KUZ77" s="180"/>
      <c r="KVA77" s="180"/>
      <c r="KVB77" s="180"/>
      <c r="KVC77" s="180"/>
      <c r="KVD77" s="180"/>
      <c r="KVE77" s="180"/>
      <c r="KVF77" s="180"/>
      <c r="KVG77" s="180"/>
      <c r="KVH77" s="180"/>
      <c r="KVI77" s="180"/>
      <c r="KVJ77" s="180"/>
      <c r="KVK77" s="180"/>
      <c r="KVL77" s="180"/>
      <c r="KVM77" s="180"/>
      <c r="KVN77" s="180"/>
      <c r="KVO77" s="180"/>
      <c r="KVP77" s="180"/>
      <c r="KVQ77" s="180"/>
      <c r="KVR77" s="180"/>
      <c r="KVS77" s="180"/>
      <c r="KVT77" s="180"/>
      <c r="KVU77" s="180"/>
      <c r="KVV77" s="180"/>
      <c r="KVW77" s="180"/>
      <c r="KVX77" s="180"/>
      <c r="KVY77" s="180"/>
      <c r="KVZ77" s="180"/>
      <c r="KWA77" s="180"/>
      <c r="KWB77" s="180"/>
      <c r="KWC77" s="180"/>
      <c r="KWD77" s="180"/>
      <c r="KWE77" s="180"/>
      <c r="KWF77" s="180"/>
      <c r="KWG77" s="180"/>
      <c r="KWH77" s="180"/>
      <c r="KWI77" s="180"/>
      <c r="KWJ77" s="180"/>
      <c r="KWK77" s="180"/>
      <c r="KWL77" s="180"/>
      <c r="KWM77" s="180"/>
      <c r="KWN77" s="180"/>
      <c r="KWO77" s="180"/>
      <c r="KWP77" s="180"/>
      <c r="KWQ77" s="180"/>
      <c r="KWR77" s="180"/>
      <c r="KWS77" s="180"/>
      <c r="KWT77" s="180"/>
      <c r="KWU77" s="180"/>
      <c r="KWV77" s="180"/>
      <c r="KWW77" s="180"/>
      <c r="KWX77" s="180"/>
      <c r="KWY77" s="180"/>
      <c r="KWZ77" s="180"/>
      <c r="KXA77" s="180"/>
      <c r="KXB77" s="180"/>
      <c r="KXC77" s="180"/>
      <c r="KXD77" s="180"/>
      <c r="KXE77" s="180"/>
      <c r="KXF77" s="180"/>
      <c r="KXG77" s="180"/>
      <c r="KXH77" s="180"/>
      <c r="KXI77" s="180"/>
      <c r="KXJ77" s="180"/>
      <c r="KXK77" s="180"/>
      <c r="KXL77" s="180"/>
      <c r="KXM77" s="180"/>
      <c r="KXN77" s="180"/>
      <c r="KXO77" s="180"/>
      <c r="KXP77" s="180"/>
      <c r="KXQ77" s="180"/>
      <c r="KXR77" s="180"/>
      <c r="KXS77" s="180"/>
      <c r="KXT77" s="180"/>
      <c r="KXU77" s="180"/>
      <c r="KXV77" s="180"/>
      <c r="KXW77" s="180"/>
      <c r="KXX77" s="180"/>
      <c r="KXY77" s="180"/>
      <c r="KXZ77" s="180"/>
      <c r="KYA77" s="180"/>
      <c r="KYB77" s="180"/>
      <c r="KYC77" s="180"/>
      <c r="KYD77" s="180"/>
      <c r="KYE77" s="180"/>
      <c r="KYF77" s="180"/>
      <c r="KYG77" s="180"/>
      <c r="KYH77" s="180"/>
      <c r="KYI77" s="180"/>
      <c r="KYJ77" s="180"/>
      <c r="KYK77" s="180"/>
      <c r="KYL77" s="180"/>
      <c r="KYM77" s="180"/>
      <c r="KYN77" s="180"/>
      <c r="KYO77" s="180"/>
      <c r="KYP77" s="180"/>
      <c r="KYQ77" s="180"/>
      <c r="KYR77" s="180"/>
      <c r="KYS77" s="180"/>
      <c r="KYT77" s="180"/>
      <c r="KYU77" s="180"/>
      <c r="KYV77" s="180"/>
      <c r="KYW77" s="180"/>
      <c r="KYX77" s="180"/>
      <c r="KYY77" s="180"/>
      <c r="KYZ77" s="180"/>
      <c r="KZA77" s="180"/>
      <c r="KZB77" s="180"/>
      <c r="KZC77" s="180"/>
      <c r="KZD77" s="180"/>
      <c r="KZE77" s="180"/>
      <c r="KZF77" s="180"/>
      <c r="KZG77" s="180"/>
      <c r="KZH77" s="180"/>
      <c r="KZI77" s="180"/>
      <c r="KZJ77" s="180"/>
      <c r="KZK77" s="180"/>
      <c r="KZL77" s="180"/>
      <c r="KZM77" s="180"/>
      <c r="KZN77" s="180"/>
      <c r="KZO77" s="180"/>
      <c r="KZP77" s="180"/>
      <c r="KZQ77" s="180"/>
      <c r="KZR77" s="180"/>
      <c r="KZS77" s="180"/>
      <c r="KZT77" s="180"/>
      <c r="KZU77" s="180"/>
      <c r="KZV77" s="180"/>
      <c r="KZW77" s="180"/>
      <c r="KZX77" s="180"/>
      <c r="KZY77" s="180"/>
      <c r="KZZ77" s="180"/>
      <c r="LAA77" s="180"/>
      <c r="LAB77" s="180"/>
      <c r="LAC77" s="180"/>
      <c r="LAD77" s="180"/>
      <c r="LAE77" s="180"/>
      <c r="LAF77" s="180"/>
      <c r="LAG77" s="180"/>
      <c r="LAH77" s="180"/>
      <c r="LAI77" s="180"/>
      <c r="LAJ77" s="180"/>
      <c r="LAK77" s="180"/>
      <c r="LAL77" s="180"/>
      <c r="LAM77" s="180"/>
      <c r="LAN77" s="180"/>
      <c r="LAO77" s="180"/>
      <c r="LAP77" s="180"/>
      <c r="LAQ77" s="180"/>
      <c r="LAR77" s="180"/>
      <c r="LAS77" s="180"/>
      <c r="LAT77" s="180"/>
      <c r="LAU77" s="180"/>
      <c r="LAV77" s="180"/>
      <c r="LAW77" s="180"/>
      <c r="LAX77" s="180"/>
      <c r="LAY77" s="180"/>
      <c r="LAZ77" s="180"/>
      <c r="LBA77" s="180"/>
      <c r="LBB77" s="180"/>
      <c r="LBC77" s="180"/>
      <c r="LBD77" s="180"/>
      <c r="LBE77" s="180"/>
      <c r="LBF77" s="180"/>
      <c r="LBG77" s="180"/>
      <c r="LBH77" s="180"/>
      <c r="LBI77" s="180"/>
      <c r="LBJ77" s="180"/>
      <c r="LBK77" s="180"/>
      <c r="LBL77" s="180"/>
      <c r="LBM77" s="180"/>
      <c r="LBN77" s="180"/>
      <c r="LBO77" s="180"/>
      <c r="LBP77" s="180"/>
      <c r="LBQ77" s="180"/>
      <c r="LBR77" s="180"/>
      <c r="LBS77" s="180"/>
      <c r="LBT77" s="180"/>
      <c r="LBU77" s="180"/>
      <c r="LBV77" s="180"/>
      <c r="LBW77" s="180"/>
      <c r="LBX77" s="180"/>
      <c r="LBY77" s="180"/>
      <c r="LBZ77" s="180"/>
      <c r="LCA77" s="180"/>
      <c r="LCB77" s="180"/>
      <c r="LCC77" s="180"/>
      <c r="LCD77" s="180"/>
      <c r="LCE77" s="180"/>
      <c r="LCF77" s="180"/>
      <c r="LCG77" s="180"/>
      <c r="LCH77" s="180"/>
      <c r="LCI77" s="180"/>
      <c r="LCJ77" s="180"/>
      <c r="LCK77" s="180"/>
      <c r="LCL77" s="180"/>
      <c r="LCM77" s="180"/>
      <c r="LCN77" s="180"/>
      <c r="LCO77" s="180"/>
      <c r="LCP77" s="180"/>
      <c r="LCQ77" s="180"/>
      <c r="LCR77" s="180"/>
      <c r="LCS77" s="180"/>
      <c r="LCT77" s="180"/>
      <c r="LCU77" s="180"/>
      <c r="LCV77" s="180"/>
      <c r="LCW77" s="180"/>
      <c r="LCX77" s="180"/>
      <c r="LCY77" s="180"/>
      <c r="LCZ77" s="180"/>
      <c r="LDA77" s="180"/>
      <c r="LDB77" s="180"/>
      <c r="LDC77" s="180"/>
      <c r="LDD77" s="180"/>
      <c r="LDE77" s="180"/>
      <c r="LDF77" s="180"/>
      <c r="LDG77" s="180"/>
      <c r="LDH77" s="180"/>
      <c r="LDI77" s="180"/>
      <c r="LDJ77" s="180"/>
      <c r="LDK77" s="180"/>
      <c r="LDL77" s="180"/>
      <c r="LDM77" s="180"/>
      <c r="LDN77" s="180"/>
      <c r="LDO77" s="180"/>
      <c r="LDP77" s="180"/>
      <c r="LDQ77" s="180"/>
      <c r="LDR77" s="180"/>
      <c r="LDS77" s="180"/>
      <c r="LDT77" s="180"/>
      <c r="LDU77" s="180"/>
      <c r="LDV77" s="180"/>
      <c r="LDW77" s="180"/>
      <c r="LDX77" s="180"/>
      <c r="LDY77" s="180"/>
      <c r="LDZ77" s="180"/>
      <c r="LEA77" s="180"/>
      <c r="LEB77" s="180"/>
      <c r="LEC77" s="180"/>
      <c r="LED77" s="180"/>
      <c r="LEE77" s="180"/>
      <c r="LEF77" s="180"/>
      <c r="LEG77" s="180"/>
      <c r="LEH77" s="180"/>
      <c r="LEI77" s="180"/>
      <c r="LEJ77" s="180"/>
      <c r="LEK77" s="180"/>
      <c r="LEL77" s="180"/>
      <c r="LEM77" s="180"/>
      <c r="LEN77" s="180"/>
      <c r="LEO77" s="180"/>
      <c r="LEP77" s="180"/>
      <c r="LEQ77" s="180"/>
      <c r="LER77" s="180"/>
      <c r="LES77" s="180"/>
      <c r="LET77" s="180"/>
      <c r="LEU77" s="180"/>
      <c r="LEV77" s="180"/>
      <c r="LEW77" s="180"/>
      <c r="LEX77" s="180"/>
      <c r="LEY77" s="180"/>
      <c r="LEZ77" s="180"/>
      <c r="LFA77" s="180"/>
      <c r="LFB77" s="180"/>
      <c r="LFC77" s="180"/>
      <c r="LFD77" s="180"/>
      <c r="LFE77" s="180"/>
      <c r="LFF77" s="180"/>
      <c r="LFG77" s="180"/>
      <c r="LFH77" s="180"/>
      <c r="LFI77" s="180"/>
      <c r="LFJ77" s="180"/>
      <c r="LFK77" s="180"/>
      <c r="LFL77" s="180"/>
      <c r="LFM77" s="180"/>
      <c r="LFN77" s="180"/>
      <c r="LFO77" s="180"/>
      <c r="LFP77" s="180"/>
      <c r="LFQ77" s="180"/>
      <c r="LFR77" s="180"/>
      <c r="LFS77" s="180"/>
      <c r="LFT77" s="180"/>
      <c r="LFU77" s="180"/>
      <c r="LFV77" s="180"/>
      <c r="LFW77" s="180"/>
      <c r="LFX77" s="180"/>
      <c r="LFY77" s="180"/>
      <c r="LFZ77" s="180"/>
      <c r="LGA77" s="180"/>
      <c r="LGB77" s="180"/>
      <c r="LGC77" s="180"/>
      <c r="LGD77" s="180"/>
      <c r="LGE77" s="180"/>
      <c r="LGF77" s="180"/>
      <c r="LGG77" s="180"/>
      <c r="LGH77" s="180"/>
      <c r="LGI77" s="180"/>
      <c r="LGJ77" s="180"/>
      <c r="LGK77" s="180"/>
      <c r="LGL77" s="180"/>
      <c r="LGM77" s="180"/>
      <c r="LGN77" s="180"/>
      <c r="LGO77" s="180"/>
      <c r="LGP77" s="180"/>
      <c r="LGQ77" s="180"/>
      <c r="LGR77" s="180"/>
      <c r="LGS77" s="180"/>
      <c r="LGT77" s="180"/>
      <c r="LGU77" s="180"/>
      <c r="LGV77" s="180"/>
      <c r="LGW77" s="180"/>
      <c r="LGX77" s="180"/>
      <c r="LGY77" s="180"/>
      <c r="LGZ77" s="180"/>
      <c r="LHA77" s="180"/>
      <c r="LHB77" s="180"/>
      <c r="LHC77" s="180"/>
      <c r="LHD77" s="180"/>
      <c r="LHE77" s="180"/>
      <c r="LHF77" s="180"/>
      <c r="LHG77" s="180"/>
      <c r="LHH77" s="180"/>
      <c r="LHI77" s="180"/>
      <c r="LHJ77" s="180"/>
      <c r="LHK77" s="180"/>
      <c r="LHL77" s="180"/>
      <c r="LHM77" s="180"/>
      <c r="LHN77" s="180"/>
      <c r="LHO77" s="180"/>
      <c r="LHP77" s="180"/>
      <c r="LHQ77" s="180"/>
      <c r="LHR77" s="180"/>
      <c r="LHS77" s="180"/>
      <c r="LHT77" s="180"/>
      <c r="LHU77" s="180"/>
      <c r="LHV77" s="180"/>
      <c r="LHW77" s="180"/>
      <c r="LHX77" s="180"/>
      <c r="LHY77" s="180"/>
      <c r="LHZ77" s="180"/>
      <c r="LIA77" s="180"/>
      <c r="LIB77" s="180"/>
      <c r="LIC77" s="180"/>
      <c r="LID77" s="180"/>
      <c r="LIE77" s="180"/>
      <c r="LIF77" s="180"/>
      <c r="LIG77" s="180"/>
      <c r="LIH77" s="180"/>
      <c r="LII77" s="180"/>
      <c r="LIJ77" s="180"/>
      <c r="LIK77" s="180"/>
      <c r="LIL77" s="180"/>
      <c r="LIM77" s="180"/>
      <c r="LIN77" s="180"/>
      <c r="LIO77" s="180"/>
      <c r="LIP77" s="180"/>
      <c r="LIQ77" s="180"/>
      <c r="LIR77" s="180"/>
      <c r="LIS77" s="180"/>
      <c r="LIT77" s="180"/>
      <c r="LIU77" s="180"/>
      <c r="LIV77" s="180"/>
      <c r="LIW77" s="180"/>
      <c r="LIX77" s="180"/>
      <c r="LIY77" s="180"/>
      <c r="LIZ77" s="180"/>
      <c r="LJA77" s="180"/>
      <c r="LJB77" s="180"/>
      <c r="LJC77" s="180"/>
      <c r="LJD77" s="180"/>
      <c r="LJE77" s="180"/>
      <c r="LJF77" s="180"/>
      <c r="LJG77" s="180"/>
      <c r="LJH77" s="180"/>
      <c r="LJI77" s="180"/>
      <c r="LJJ77" s="180"/>
      <c r="LJK77" s="180"/>
      <c r="LJL77" s="180"/>
      <c r="LJM77" s="180"/>
      <c r="LJN77" s="180"/>
      <c r="LJO77" s="180"/>
      <c r="LJP77" s="180"/>
      <c r="LJQ77" s="180"/>
      <c r="LJR77" s="180"/>
      <c r="LJS77" s="180"/>
      <c r="LJT77" s="180"/>
      <c r="LJU77" s="180"/>
      <c r="LJV77" s="180"/>
      <c r="LJW77" s="180"/>
      <c r="LJX77" s="180"/>
      <c r="LJY77" s="180"/>
      <c r="LJZ77" s="180"/>
      <c r="LKA77" s="180"/>
      <c r="LKB77" s="180"/>
      <c r="LKC77" s="180"/>
      <c r="LKD77" s="180"/>
      <c r="LKE77" s="180"/>
      <c r="LKF77" s="180"/>
      <c r="LKG77" s="180"/>
      <c r="LKH77" s="180"/>
      <c r="LKI77" s="180"/>
      <c r="LKJ77" s="180"/>
      <c r="LKK77" s="180"/>
      <c r="LKL77" s="180"/>
      <c r="LKM77" s="180"/>
      <c r="LKN77" s="180"/>
      <c r="LKO77" s="180"/>
      <c r="LKP77" s="180"/>
      <c r="LKQ77" s="180"/>
      <c r="LKR77" s="180"/>
      <c r="LKS77" s="180"/>
      <c r="LKT77" s="180"/>
      <c r="LKU77" s="180"/>
      <c r="LKV77" s="180"/>
      <c r="LKW77" s="180"/>
      <c r="LKX77" s="180"/>
      <c r="LKY77" s="180"/>
      <c r="LKZ77" s="180"/>
      <c r="LLA77" s="180"/>
      <c r="LLB77" s="180"/>
      <c r="LLC77" s="180"/>
      <c r="LLD77" s="180"/>
      <c r="LLE77" s="180"/>
      <c r="LLF77" s="180"/>
      <c r="LLG77" s="180"/>
      <c r="LLH77" s="180"/>
      <c r="LLI77" s="180"/>
      <c r="LLJ77" s="180"/>
      <c r="LLK77" s="180"/>
      <c r="LLL77" s="180"/>
      <c r="LLM77" s="180"/>
      <c r="LLN77" s="180"/>
      <c r="LLO77" s="180"/>
      <c r="LLP77" s="180"/>
      <c r="LLQ77" s="180"/>
      <c r="LLR77" s="180"/>
      <c r="LLS77" s="180"/>
      <c r="LLT77" s="180"/>
      <c r="LLU77" s="180"/>
      <c r="LLV77" s="180"/>
      <c r="LLW77" s="180"/>
      <c r="LLX77" s="180"/>
      <c r="LLY77" s="180"/>
      <c r="LLZ77" s="180"/>
      <c r="LMA77" s="180"/>
      <c r="LMB77" s="180"/>
      <c r="LMC77" s="180"/>
      <c r="LMD77" s="180"/>
      <c r="LME77" s="180"/>
      <c r="LMF77" s="180"/>
      <c r="LMG77" s="180"/>
      <c r="LMH77" s="180"/>
      <c r="LMI77" s="180"/>
      <c r="LMJ77" s="180"/>
      <c r="LMK77" s="180"/>
      <c r="LML77" s="180"/>
      <c r="LMM77" s="180"/>
      <c r="LMN77" s="180"/>
      <c r="LMO77" s="180"/>
      <c r="LMP77" s="180"/>
      <c r="LMQ77" s="180"/>
      <c r="LMR77" s="180"/>
      <c r="LMS77" s="180"/>
      <c r="LMT77" s="180"/>
      <c r="LMU77" s="180"/>
      <c r="LMV77" s="180"/>
      <c r="LMW77" s="180"/>
      <c r="LMX77" s="180"/>
      <c r="LMY77" s="180"/>
      <c r="LMZ77" s="180"/>
      <c r="LNA77" s="180"/>
      <c r="LNB77" s="180"/>
      <c r="LNC77" s="180"/>
      <c r="LND77" s="180"/>
      <c r="LNE77" s="180"/>
      <c r="LNF77" s="180"/>
      <c r="LNG77" s="180"/>
      <c r="LNH77" s="180"/>
      <c r="LNI77" s="180"/>
      <c r="LNJ77" s="180"/>
      <c r="LNK77" s="180"/>
      <c r="LNL77" s="180"/>
      <c r="LNM77" s="180"/>
      <c r="LNN77" s="180"/>
      <c r="LNO77" s="180"/>
      <c r="LNP77" s="180"/>
      <c r="LNQ77" s="180"/>
      <c r="LNR77" s="180"/>
      <c r="LNS77" s="180"/>
      <c r="LNT77" s="180"/>
      <c r="LNU77" s="180"/>
      <c r="LNV77" s="180"/>
      <c r="LNW77" s="180"/>
      <c r="LNX77" s="180"/>
      <c r="LNY77" s="180"/>
      <c r="LNZ77" s="180"/>
      <c r="LOA77" s="180"/>
      <c r="LOB77" s="180"/>
      <c r="LOC77" s="180"/>
      <c r="LOD77" s="180"/>
      <c r="LOE77" s="180"/>
      <c r="LOF77" s="180"/>
      <c r="LOG77" s="180"/>
      <c r="LOH77" s="180"/>
      <c r="LOI77" s="180"/>
      <c r="LOJ77" s="180"/>
      <c r="LOK77" s="180"/>
      <c r="LOL77" s="180"/>
      <c r="LOM77" s="180"/>
      <c r="LON77" s="180"/>
      <c r="LOO77" s="180"/>
      <c r="LOP77" s="180"/>
      <c r="LOQ77" s="180"/>
      <c r="LOR77" s="180"/>
      <c r="LOS77" s="180"/>
      <c r="LOT77" s="180"/>
      <c r="LOU77" s="180"/>
      <c r="LOV77" s="180"/>
      <c r="LOW77" s="180"/>
      <c r="LOX77" s="180"/>
      <c r="LOY77" s="180"/>
      <c r="LOZ77" s="180"/>
      <c r="LPA77" s="180"/>
      <c r="LPB77" s="180"/>
      <c r="LPC77" s="180"/>
      <c r="LPD77" s="180"/>
      <c r="LPE77" s="180"/>
      <c r="LPF77" s="180"/>
      <c r="LPG77" s="180"/>
      <c r="LPH77" s="180"/>
      <c r="LPI77" s="180"/>
      <c r="LPJ77" s="180"/>
      <c r="LPK77" s="180"/>
      <c r="LPL77" s="180"/>
      <c r="LPM77" s="180"/>
      <c r="LPN77" s="180"/>
      <c r="LPO77" s="180"/>
      <c r="LPP77" s="180"/>
      <c r="LPQ77" s="180"/>
      <c r="LPR77" s="180"/>
      <c r="LPS77" s="180"/>
      <c r="LPT77" s="180"/>
      <c r="LPU77" s="180"/>
      <c r="LPV77" s="180"/>
      <c r="LPW77" s="180"/>
      <c r="LPX77" s="180"/>
      <c r="LPY77" s="180"/>
      <c r="LPZ77" s="180"/>
      <c r="LQA77" s="180"/>
      <c r="LQB77" s="180"/>
      <c r="LQC77" s="180"/>
      <c r="LQD77" s="180"/>
      <c r="LQE77" s="180"/>
      <c r="LQF77" s="180"/>
      <c r="LQG77" s="180"/>
      <c r="LQH77" s="180"/>
      <c r="LQI77" s="180"/>
      <c r="LQJ77" s="180"/>
      <c r="LQK77" s="180"/>
      <c r="LQL77" s="180"/>
      <c r="LQM77" s="180"/>
      <c r="LQN77" s="180"/>
      <c r="LQO77" s="180"/>
      <c r="LQP77" s="180"/>
      <c r="LQQ77" s="180"/>
      <c r="LQR77" s="180"/>
      <c r="LQS77" s="180"/>
      <c r="LQT77" s="180"/>
      <c r="LQU77" s="180"/>
      <c r="LQV77" s="180"/>
      <c r="LQW77" s="180"/>
      <c r="LQX77" s="180"/>
      <c r="LQY77" s="180"/>
      <c r="LQZ77" s="180"/>
      <c r="LRA77" s="180"/>
      <c r="LRB77" s="180"/>
      <c r="LRC77" s="180"/>
      <c r="LRD77" s="180"/>
      <c r="LRE77" s="180"/>
      <c r="LRF77" s="180"/>
      <c r="LRG77" s="180"/>
      <c r="LRH77" s="180"/>
      <c r="LRI77" s="180"/>
      <c r="LRJ77" s="180"/>
      <c r="LRK77" s="180"/>
      <c r="LRL77" s="180"/>
      <c r="LRM77" s="180"/>
      <c r="LRN77" s="180"/>
      <c r="LRO77" s="180"/>
      <c r="LRP77" s="180"/>
      <c r="LRQ77" s="180"/>
      <c r="LRR77" s="180"/>
      <c r="LRS77" s="180"/>
      <c r="LRT77" s="180"/>
      <c r="LRU77" s="180"/>
      <c r="LRV77" s="180"/>
      <c r="LRW77" s="180"/>
      <c r="LRX77" s="180"/>
      <c r="LRY77" s="180"/>
      <c r="LRZ77" s="180"/>
      <c r="LSA77" s="180"/>
      <c r="LSB77" s="180"/>
      <c r="LSC77" s="180"/>
      <c r="LSD77" s="180"/>
      <c r="LSE77" s="180"/>
      <c r="LSF77" s="180"/>
      <c r="LSG77" s="180"/>
      <c r="LSH77" s="180"/>
      <c r="LSI77" s="180"/>
      <c r="LSJ77" s="180"/>
      <c r="LSK77" s="180"/>
      <c r="LSL77" s="180"/>
      <c r="LSM77" s="180"/>
      <c r="LSN77" s="180"/>
      <c r="LSO77" s="180"/>
      <c r="LSP77" s="180"/>
      <c r="LSQ77" s="180"/>
      <c r="LSR77" s="180"/>
      <c r="LSS77" s="180"/>
      <c r="LST77" s="180"/>
      <c r="LSU77" s="180"/>
      <c r="LSV77" s="180"/>
      <c r="LSW77" s="180"/>
      <c r="LSX77" s="180"/>
      <c r="LSY77" s="180"/>
      <c r="LSZ77" s="180"/>
      <c r="LTA77" s="180"/>
      <c r="LTB77" s="180"/>
      <c r="LTC77" s="180"/>
      <c r="LTD77" s="180"/>
      <c r="LTE77" s="180"/>
      <c r="LTF77" s="180"/>
      <c r="LTG77" s="180"/>
      <c r="LTH77" s="180"/>
      <c r="LTI77" s="180"/>
      <c r="LTJ77" s="180"/>
      <c r="LTK77" s="180"/>
      <c r="LTL77" s="180"/>
      <c r="LTM77" s="180"/>
      <c r="LTN77" s="180"/>
      <c r="LTO77" s="180"/>
      <c r="LTP77" s="180"/>
      <c r="LTQ77" s="180"/>
      <c r="LTR77" s="180"/>
      <c r="LTS77" s="180"/>
      <c r="LTT77" s="180"/>
      <c r="LTU77" s="180"/>
      <c r="LTV77" s="180"/>
      <c r="LTW77" s="180"/>
      <c r="LTX77" s="180"/>
      <c r="LTY77" s="180"/>
      <c r="LTZ77" s="180"/>
      <c r="LUA77" s="180"/>
      <c r="LUB77" s="180"/>
      <c r="LUC77" s="180"/>
      <c r="LUD77" s="180"/>
      <c r="LUE77" s="180"/>
      <c r="LUF77" s="180"/>
      <c r="LUG77" s="180"/>
      <c r="LUH77" s="180"/>
      <c r="LUI77" s="180"/>
      <c r="LUJ77" s="180"/>
      <c r="LUK77" s="180"/>
      <c r="LUL77" s="180"/>
      <c r="LUM77" s="180"/>
      <c r="LUN77" s="180"/>
      <c r="LUO77" s="180"/>
      <c r="LUP77" s="180"/>
      <c r="LUQ77" s="180"/>
      <c r="LUR77" s="180"/>
      <c r="LUS77" s="180"/>
      <c r="LUT77" s="180"/>
      <c r="LUU77" s="180"/>
      <c r="LUV77" s="180"/>
      <c r="LUW77" s="180"/>
      <c r="LUX77" s="180"/>
      <c r="LUY77" s="180"/>
      <c r="LUZ77" s="180"/>
      <c r="LVA77" s="180"/>
      <c r="LVB77" s="180"/>
      <c r="LVC77" s="180"/>
      <c r="LVD77" s="180"/>
      <c r="LVE77" s="180"/>
      <c r="LVF77" s="180"/>
      <c r="LVG77" s="180"/>
      <c r="LVH77" s="180"/>
      <c r="LVI77" s="180"/>
      <c r="LVJ77" s="180"/>
      <c r="LVK77" s="180"/>
      <c r="LVL77" s="180"/>
      <c r="LVM77" s="180"/>
      <c r="LVN77" s="180"/>
      <c r="LVO77" s="180"/>
      <c r="LVP77" s="180"/>
      <c r="LVQ77" s="180"/>
      <c r="LVR77" s="180"/>
      <c r="LVS77" s="180"/>
      <c r="LVT77" s="180"/>
      <c r="LVU77" s="180"/>
      <c r="LVV77" s="180"/>
      <c r="LVW77" s="180"/>
      <c r="LVX77" s="180"/>
      <c r="LVY77" s="180"/>
      <c r="LVZ77" s="180"/>
      <c r="LWA77" s="180"/>
      <c r="LWB77" s="180"/>
      <c r="LWC77" s="180"/>
      <c r="LWD77" s="180"/>
      <c r="LWE77" s="180"/>
      <c r="LWF77" s="180"/>
      <c r="LWG77" s="180"/>
      <c r="LWH77" s="180"/>
      <c r="LWI77" s="180"/>
      <c r="LWJ77" s="180"/>
      <c r="LWK77" s="180"/>
      <c r="LWL77" s="180"/>
      <c r="LWM77" s="180"/>
      <c r="LWN77" s="180"/>
      <c r="LWO77" s="180"/>
      <c r="LWP77" s="180"/>
      <c r="LWQ77" s="180"/>
      <c r="LWR77" s="180"/>
      <c r="LWS77" s="180"/>
      <c r="LWT77" s="180"/>
      <c r="LWU77" s="180"/>
      <c r="LWV77" s="180"/>
      <c r="LWW77" s="180"/>
      <c r="LWX77" s="180"/>
      <c r="LWY77" s="180"/>
      <c r="LWZ77" s="180"/>
      <c r="LXA77" s="180"/>
      <c r="LXB77" s="180"/>
      <c r="LXC77" s="180"/>
      <c r="LXD77" s="180"/>
      <c r="LXE77" s="180"/>
      <c r="LXF77" s="180"/>
      <c r="LXG77" s="180"/>
      <c r="LXH77" s="180"/>
      <c r="LXI77" s="180"/>
      <c r="LXJ77" s="180"/>
      <c r="LXK77" s="180"/>
      <c r="LXL77" s="180"/>
      <c r="LXM77" s="180"/>
      <c r="LXN77" s="180"/>
      <c r="LXO77" s="180"/>
      <c r="LXP77" s="180"/>
      <c r="LXQ77" s="180"/>
      <c r="LXR77" s="180"/>
      <c r="LXS77" s="180"/>
      <c r="LXT77" s="180"/>
      <c r="LXU77" s="180"/>
      <c r="LXV77" s="180"/>
      <c r="LXW77" s="180"/>
      <c r="LXX77" s="180"/>
      <c r="LXY77" s="180"/>
      <c r="LXZ77" s="180"/>
      <c r="LYA77" s="180"/>
      <c r="LYB77" s="180"/>
      <c r="LYC77" s="180"/>
      <c r="LYD77" s="180"/>
      <c r="LYE77" s="180"/>
      <c r="LYF77" s="180"/>
      <c r="LYG77" s="180"/>
      <c r="LYH77" s="180"/>
      <c r="LYI77" s="180"/>
      <c r="LYJ77" s="180"/>
      <c r="LYK77" s="180"/>
      <c r="LYL77" s="180"/>
      <c r="LYM77" s="180"/>
      <c r="LYN77" s="180"/>
      <c r="LYO77" s="180"/>
      <c r="LYP77" s="180"/>
      <c r="LYQ77" s="180"/>
      <c r="LYR77" s="180"/>
      <c r="LYS77" s="180"/>
      <c r="LYT77" s="180"/>
      <c r="LYU77" s="180"/>
      <c r="LYV77" s="180"/>
      <c r="LYW77" s="180"/>
      <c r="LYX77" s="180"/>
      <c r="LYY77" s="180"/>
      <c r="LYZ77" s="180"/>
      <c r="LZA77" s="180"/>
      <c r="LZB77" s="180"/>
      <c r="LZC77" s="180"/>
      <c r="LZD77" s="180"/>
      <c r="LZE77" s="180"/>
      <c r="LZF77" s="180"/>
      <c r="LZG77" s="180"/>
      <c r="LZH77" s="180"/>
      <c r="LZI77" s="180"/>
      <c r="LZJ77" s="180"/>
      <c r="LZK77" s="180"/>
      <c r="LZL77" s="180"/>
      <c r="LZM77" s="180"/>
      <c r="LZN77" s="180"/>
      <c r="LZO77" s="180"/>
      <c r="LZP77" s="180"/>
      <c r="LZQ77" s="180"/>
      <c r="LZR77" s="180"/>
      <c r="LZS77" s="180"/>
      <c r="LZT77" s="180"/>
      <c r="LZU77" s="180"/>
      <c r="LZV77" s="180"/>
      <c r="LZW77" s="180"/>
      <c r="LZX77" s="180"/>
      <c r="LZY77" s="180"/>
      <c r="LZZ77" s="180"/>
      <c r="MAA77" s="180"/>
      <c r="MAB77" s="180"/>
      <c r="MAC77" s="180"/>
      <c r="MAD77" s="180"/>
      <c r="MAE77" s="180"/>
      <c r="MAF77" s="180"/>
      <c r="MAG77" s="180"/>
      <c r="MAH77" s="180"/>
      <c r="MAI77" s="180"/>
      <c r="MAJ77" s="180"/>
      <c r="MAK77" s="180"/>
      <c r="MAL77" s="180"/>
      <c r="MAM77" s="180"/>
      <c r="MAN77" s="180"/>
      <c r="MAO77" s="180"/>
      <c r="MAP77" s="180"/>
      <c r="MAQ77" s="180"/>
      <c r="MAR77" s="180"/>
      <c r="MAS77" s="180"/>
      <c r="MAT77" s="180"/>
      <c r="MAU77" s="180"/>
      <c r="MAV77" s="180"/>
      <c r="MAW77" s="180"/>
      <c r="MAX77" s="180"/>
      <c r="MAY77" s="180"/>
      <c r="MAZ77" s="180"/>
      <c r="MBA77" s="180"/>
      <c r="MBB77" s="180"/>
      <c r="MBC77" s="180"/>
      <c r="MBD77" s="180"/>
      <c r="MBE77" s="180"/>
      <c r="MBF77" s="180"/>
      <c r="MBG77" s="180"/>
      <c r="MBH77" s="180"/>
      <c r="MBI77" s="180"/>
      <c r="MBJ77" s="180"/>
      <c r="MBK77" s="180"/>
      <c r="MBL77" s="180"/>
      <c r="MBM77" s="180"/>
      <c r="MBN77" s="180"/>
      <c r="MBO77" s="180"/>
      <c r="MBP77" s="180"/>
      <c r="MBQ77" s="180"/>
      <c r="MBR77" s="180"/>
      <c r="MBS77" s="180"/>
      <c r="MBT77" s="180"/>
      <c r="MBU77" s="180"/>
      <c r="MBV77" s="180"/>
      <c r="MBW77" s="180"/>
      <c r="MBX77" s="180"/>
      <c r="MBY77" s="180"/>
      <c r="MBZ77" s="180"/>
      <c r="MCA77" s="180"/>
      <c r="MCB77" s="180"/>
      <c r="MCC77" s="180"/>
      <c r="MCD77" s="180"/>
      <c r="MCE77" s="180"/>
      <c r="MCF77" s="180"/>
      <c r="MCG77" s="180"/>
      <c r="MCH77" s="180"/>
      <c r="MCI77" s="180"/>
      <c r="MCJ77" s="180"/>
      <c r="MCK77" s="180"/>
      <c r="MCL77" s="180"/>
      <c r="MCM77" s="180"/>
      <c r="MCN77" s="180"/>
      <c r="MCO77" s="180"/>
      <c r="MCP77" s="180"/>
      <c r="MCQ77" s="180"/>
      <c r="MCR77" s="180"/>
      <c r="MCS77" s="180"/>
      <c r="MCT77" s="180"/>
      <c r="MCU77" s="180"/>
      <c r="MCV77" s="180"/>
      <c r="MCW77" s="180"/>
      <c r="MCX77" s="180"/>
      <c r="MCY77" s="180"/>
      <c r="MCZ77" s="180"/>
      <c r="MDA77" s="180"/>
      <c r="MDB77" s="180"/>
      <c r="MDC77" s="180"/>
      <c r="MDD77" s="180"/>
      <c r="MDE77" s="180"/>
      <c r="MDF77" s="180"/>
      <c r="MDG77" s="180"/>
      <c r="MDH77" s="180"/>
      <c r="MDI77" s="180"/>
      <c r="MDJ77" s="180"/>
      <c r="MDK77" s="180"/>
      <c r="MDL77" s="180"/>
      <c r="MDM77" s="180"/>
      <c r="MDN77" s="180"/>
      <c r="MDO77" s="180"/>
      <c r="MDP77" s="180"/>
      <c r="MDQ77" s="180"/>
      <c r="MDR77" s="180"/>
      <c r="MDS77" s="180"/>
      <c r="MDT77" s="180"/>
      <c r="MDU77" s="180"/>
      <c r="MDV77" s="180"/>
      <c r="MDW77" s="180"/>
      <c r="MDX77" s="180"/>
      <c r="MDY77" s="180"/>
      <c r="MDZ77" s="180"/>
      <c r="MEA77" s="180"/>
      <c r="MEB77" s="180"/>
      <c r="MEC77" s="180"/>
      <c r="MED77" s="180"/>
      <c r="MEE77" s="180"/>
      <c r="MEF77" s="180"/>
      <c r="MEG77" s="180"/>
      <c r="MEH77" s="180"/>
      <c r="MEI77" s="180"/>
      <c r="MEJ77" s="180"/>
      <c r="MEK77" s="180"/>
      <c r="MEL77" s="180"/>
      <c r="MEM77" s="180"/>
      <c r="MEN77" s="180"/>
      <c r="MEO77" s="180"/>
      <c r="MEP77" s="180"/>
      <c r="MEQ77" s="180"/>
      <c r="MER77" s="180"/>
      <c r="MES77" s="180"/>
      <c r="MET77" s="180"/>
      <c r="MEU77" s="180"/>
      <c r="MEV77" s="180"/>
      <c r="MEW77" s="180"/>
      <c r="MEX77" s="180"/>
      <c r="MEY77" s="180"/>
      <c r="MEZ77" s="180"/>
      <c r="MFA77" s="180"/>
      <c r="MFB77" s="180"/>
      <c r="MFC77" s="180"/>
      <c r="MFD77" s="180"/>
      <c r="MFE77" s="180"/>
      <c r="MFF77" s="180"/>
      <c r="MFG77" s="180"/>
      <c r="MFH77" s="180"/>
      <c r="MFI77" s="180"/>
      <c r="MFJ77" s="180"/>
      <c r="MFK77" s="180"/>
      <c r="MFL77" s="180"/>
      <c r="MFM77" s="180"/>
      <c r="MFN77" s="180"/>
      <c r="MFO77" s="180"/>
      <c r="MFP77" s="180"/>
      <c r="MFQ77" s="180"/>
      <c r="MFR77" s="180"/>
      <c r="MFS77" s="180"/>
      <c r="MFT77" s="180"/>
      <c r="MFU77" s="180"/>
      <c r="MFV77" s="180"/>
      <c r="MFW77" s="180"/>
      <c r="MFX77" s="180"/>
      <c r="MFY77" s="180"/>
      <c r="MFZ77" s="180"/>
      <c r="MGA77" s="180"/>
      <c r="MGB77" s="180"/>
      <c r="MGC77" s="180"/>
      <c r="MGD77" s="180"/>
      <c r="MGE77" s="180"/>
      <c r="MGF77" s="180"/>
      <c r="MGG77" s="180"/>
      <c r="MGH77" s="180"/>
      <c r="MGI77" s="180"/>
      <c r="MGJ77" s="180"/>
      <c r="MGK77" s="180"/>
      <c r="MGL77" s="180"/>
      <c r="MGM77" s="180"/>
      <c r="MGN77" s="180"/>
      <c r="MGO77" s="180"/>
      <c r="MGP77" s="180"/>
      <c r="MGQ77" s="180"/>
      <c r="MGR77" s="180"/>
      <c r="MGS77" s="180"/>
      <c r="MGT77" s="180"/>
      <c r="MGU77" s="180"/>
      <c r="MGV77" s="180"/>
      <c r="MGW77" s="180"/>
      <c r="MGX77" s="180"/>
      <c r="MGY77" s="180"/>
      <c r="MGZ77" s="180"/>
      <c r="MHA77" s="180"/>
      <c r="MHB77" s="180"/>
      <c r="MHC77" s="180"/>
      <c r="MHD77" s="180"/>
      <c r="MHE77" s="180"/>
      <c r="MHF77" s="180"/>
      <c r="MHG77" s="180"/>
      <c r="MHH77" s="180"/>
      <c r="MHI77" s="180"/>
      <c r="MHJ77" s="180"/>
      <c r="MHK77" s="180"/>
      <c r="MHL77" s="180"/>
      <c r="MHM77" s="180"/>
      <c r="MHN77" s="180"/>
      <c r="MHO77" s="180"/>
      <c r="MHP77" s="180"/>
      <c r="MHQ77" s="180"/>
      <c r="MHR77" s="180"/>
      <c r="MHS77" s="180"/>
      <c r="MHT77" s="180"/>
      <c r="MHU77" s="180"/>
      <c r="MHV77" s="180"/>
      <c r="MHW77" s="180"/>
      <c r="MHX77" s="180"/>
      <c r="MHY77" s="180"/>
      <c r="MHZ77" s="180"/>
      <c r="MIA77" s="180"/>
      <c r="MIB77" s="180"/>
      <c r="MIC77" s="180"/>
      <c r="MID77" s="180"/>
      <c r="MIE77" s="180"/>
      <c r="MIF77" s="180"/>
      <c r="MIG77" s="180"/>
      <c r="MIH77" s="180"/>
      <c r="MII77" s="180"/>
      <c r="MIJ77" s="180"/>
      <c r="MIK77" s="180"/>
      <c r="MIL77" s="180"/>
      <c r="MIM77" s="180"/>
      <c r="MIN77" s="180"/>
      <c r="MIO77" s="180"/>
      <c r="MIP77" s="180"/>
      <c r="MIQ77" s="180"/>
      <c r="MIR77" s="180"/>
      <c r="MIS77" s="180"/>
      <c r="MIT77" s="180"/>
      <c r="MIU77" s="180"/>
      <c r="MIV77" s="180"/>
      <c r="MIW77" s="180"/>
      <c r="MIX77" s="180"/>
      <c r="MIY77" s="180"/>
      <c r="MIZ77" s="180"/>
      <c r="MJA77" s="180"/>
      <c r="MJB77" s="180"/>
      <c r="MJC77" s="180"/>
      <c r="MJD77" s="180"/>
      <c r="MJE77" s="180"/>
      <c r="MJF77" s="180"/>
      <c r="MJG77" s="180"/>
      <c r="MJH77" s="180"/>
      <c r="MJI77" s="180"/>
      <c r="MJJ77" s="180"/>
      <c r="MJK77" s="180"/>
      <c r="MJL77" s="180"/>
      <c r="MJM77" s="180"/>
      <c r="MJN77" s="180"/>
      <c r="MJO77" s="180"/>
      <c r="MJP77" s="180"/>
      <c r="MJQ77" s="180"/>
      <c r="MJR77" s="180"/>
      <c r="MJS77" s="180"/>
      <c r="MJT77" s="180"/>
      <c r="MJU77" s="180"/>
      <c r="MJV77" s="180"/>
      <c r="MJW77" s="180"/>
      <c r="MJX77" s="180"/>
      <c r="MJY77" s="180"/>
      <c r="MJZ77" s="180"/>
      <c r="MKA77" s="180"/>
      <c r="MKB77" s="180"/>
      <c r="MKC77" s="180"/>
      <c r="MKD77" s="180"/>
      <c r="MKE77" s="180"/>
      <c r="MKF77" s="180"/>
      <c r="MKG77" s="180"/>
      <c r="MKH77" s="180"/>
      <c r="MKI77" s="180"/>
      <c r="MKJ77" s="180"/>
      <c r="MKK77" s="180"/>
      <c r="MKL77" s="180"/>
      <c r="MKM77" s="180"/>
      <c r="MKN77" s="180"/>
      <c r="MKO77" s="180"/>
      <c r="MKP77" s="180"/>
      <c r="MKQ77" s="180"/>
      <c r="MKR77" s="180"/>
      <c r="MKS77" s="180"/>
      <c r="MKT77" s="180"/>
      <c r="MKU77" s="180"/>
      <c r="MKV77" s="180"/>
      <c r="MKW77" s="180"/>
      <c r="MKX77" s="180"/>
      <c r="MKY77" s="180"/>
      <c r="MKZ77" s="180"/>
      <c r="MLA77" s="180"/>
      <c r="MLB77" s="180"/>
      <c r="MLC77" s="180"/>
      <c r="MLD77" s="180"/>
      <c r="MLE77" s="180"/>
      <c r="MLF77" s="180"/>
      <c r="MLG77" s="180"/>
      <c r="MLH77" s="180"/>
      <c r="MLI77" s="180"/>
      <c r="MLJ77" s="180"/>
      <c r="MLK77" s="180"/>
      <c r="MLL77" s="180"/>
      <c r="MLM77" s="180"/>
      <c r="MLN77" s="180"/>
      <c r="MLO77" s="180"/>
      <c r="MLP77" s="180"/>
      <c r="MLQ77" s="180"/>
      <c r="MLR77" s="180"/>
      <c r="MLS77" s="180"/>
      <c r="MLT77" s="180"/>
      <c r="MLU77" s="180"/>
      <c r="MLV77" s="180"/>
      <c r="MLW77" s="180"/>
      <c r="MLX77" s="180"/>
      <c r="MLY77" s="180"/>
      <c r="MLZ77" s="180"/>
      <c r="MMA77" s="180"/>
      <c r="MMB77" s="180"/>
      <c r="MMC77" s="180"/>
      <c r="MMD77" s="180"/>
      <c r="MME77" s="180"/>
      <c r="MMF77" s="180"/>
      <c r="MMG77" s="180"/>
      <c r="MMH77" s="180"/>
      <c r="MMI77" s="180"/>
      <c r="MMJ77" s="180"/>
      <c r="MMK77" s="180"/>
      <c r="MML77" s="180"/>
      <c r="MMM77" s="180"/>
      <c r="MMN77" s="180"/>
      <c r="MMO77" s="180"/>
      <c r="MMP77" s="180"/>
      <c r="MMQ77" s="180"/>
      <c r="MMR77" s="180"/>
      <c r="MMS77" s="180"/>
      <c r="MMT77" s="180"/>
      <c r="MMU77" s="180"/>
      <c r="MMV77" s="180"/>
      <c r="MMW77" s="180"/>
      <c r="MMX77" s="180"/>
      <c r="MMY77" s="180"/>
      <c r="MMZ77" s="180"/>
      <c r="MNA77" s="180"/>
      <c r="MNB77" s="180"/>
      <c r="MNC77" s="180"/>
      <c r="MND77" s="180"/>
      <c r="MNE77" s="180"/>
      <c r="MNF77" s="180"/>
      <c r="MNG77" s="180"/>
      <c r="MNH77" s="180"/>
      <c r="MNI77" s="180"/>
      <c r="MNJ77" s="180"/>
      <c r="MNK77" s="180"/>
      <c r="MNL77" s="180"/>
      <c r="MNM77" s="180"/>
      <c r="MNN77" s="180"/>
      <c r="MNO77" s="180"/>
      <c r="MNP77" s="180"/>
      <c r="MNQ77" s="180"/>
      <c r="MNR77" s="180"/>
      <c r="MNS77" s="180"/>
      <c r="MNT77" s="180"/>
      <c r="MNU77" s="180"/>
      <c r="MNV77" s="180"/>
      <c r="MNW77" s="180"/>
      <c r="MNX77" s="180"/>
      <c r="MNY77" s="180"/>
      <c r="MNZ77" s="180"/>
      <c r="MOA77" s="180"/>
      <c r="MOB77" s="180"/>
      <c r="MOC77" s="180"/>
      <c r="MOD77" s="180"/>
      <c r="MOE77" s="180"/>
      <c r="MOF77" s="180"/>
      <c r="MOG77" s="180"/>
      <c r="MOH77" s="180"/>
      <c r="MOI77" s="180"/>
      <c r="MOJ77" s="180"/>
      <c r="MOK77" s="180"/>
      <c r="MOL77" s="180"/>
      <c r="MOM77" s="180"/>
      <c r="MON77" s="180"/>
      <c r="MOO77" s="180"/>
      <c r="MOP77" s="180"/>
      <c r="MOQ77" s="180"/>
      <c r="MOR77" s="180"/>
      <c r="MOS77" s="180"/>
      <c r="MOT77" s="180"/>
      <c r="MOU77" s="180"/>
      <c r="MOV77" s="180"/>
      <c r="MOW77" s="180"/>
      <c r="MOX77" s="180"/>
      <c r="MOY77" s="180"/>
      <c r="MOZ77" s="180"/>
      <c r="MPA77" s="180"/>
      <c r="MPB77" s="180"/>
      <c r="MPC77" s="180"/>
      <c r="MPD77" s="180"/>
      <c r="MPE77" s="180"/>
      <c r="MPF77" s="180"/>
      <c r="MPG77" s="180"/>
      <c r="MPH77" s="180"/>
      <c r="MPI77" s="180"/>
      <c r="MPJ77" s="180"/>
      <c r="MPK77" s="180"/>
      <c r="MPL77" s="180"/>
      <c r="MPM77" s="180"/>
      <c r="MPN77" s="180"/>
      <c r="MPO77" s="180"/>
      <c r="MPP77" s="180"/>
      <c r="MPQ77" s="180"/>
      <c r="MPR77" s="180"/>
      <c r="MPS77" s="180"/>
      <c r="MPT77" s="180"/>
      <c r="MPU77" s="180"/>
      <c r="MPV77" s="180"/>
      <c r="MPW77" s="180"/>
      <c r="MPX77" s="180"/>
      <c r="MPY77" s="180"/>
      <c r="MPZ77" s="180"/>
      <c r="MQA77" s="180"/>
      <c r="MQB77" s="180"/>
      <c r="MQC77" s="180"/>
      <c r="MQD77" s="180"/>
      <c r="MQE77" s="180"/>
      <c r="MQF77" s="180"/>
      <c r="MQG77" s="180"/>
      <c r="MQH77" s="180"/>
      <c r="MQI77" s="180"/>
      <c r="MQJ77" s="180"/>
      <c r="MQK77" s="180"/>
      <c r="MQL77" s="180"/>
      <c r="MQM77" s="180"/>
      <c r="MQN77" s="180"/>
      <c r="MQO77" s="180"/>
      <c r="MQP77" s="180"/>
      <c r="MQQ77" s="180"/>
      <c r="MQR77" s="180"/>
      <c r="MQS77" s="180"/>
      <c r="MQT77" s="180"/>
      <c r="MQU77" s="180"/>
      <c r="MQV77" s="180"/>
      <c r="MQW77" s="180"/>
      <c r="MQX77" s="180"/>
      <c r="MQY77" s="180"/>
      <c r="MQZ77" s="180"/>
      <c r="MRA77" s="180"/>
      <c r="MRB77" s="180"/>
      <c r="MRC77" s="180"/>
      <c r="MRD77" s="180"/>
      <c r="MRE77" s="180"/>
      <c r="MRF77" s="180"/>
      <c r="MRG77" s="180"/>
      <c r="MRH77" s="180"/>
      <c r="MRI77" s="180"/>
      <c r="MRJ77" s="180"/>
      <c r="MRK77" s="180"/>
      <c r="MRL77" s="180"/>
      <c r="MRM77" s="180"/>
      <c r="MRN77" s="180"/>
      <c r="MRO77" s="180"/>
      <c r="MRP77" s="180"/>
      <c r="MRQ77" s="180"/>
      <c r="MRR77" s="180"/>
      <c r="MRS77" s="180"/>
      <c r="MRT77" s="180"/>
      <c r="MRU77" s="180"/>
      <c r="MRV77" s="180"/>
      <c r="MRW77" s="180"/>
      <c r="MRX77" s="180"/>
      <c r="MRY77" s="180"/>
      <c r="MRZ77" s="180"/>
      <c r="MSA77" s="180"/>
      <c r="MSB77" s="180"/>
      <c r="MSC77" s="180"/>
      <c r="MSD77" s="180"/>
      <c r="MSE77" s="180"/>
      <c r="MSF77" s="180"/>
      <c r="MSG77" s="180"/>
      <c r="MSH77" s="180"/>
      <c r="MSI77" s="180"/>
      <c r="MSJ77" s="180"/>
      <c r="MSK77" s="180"/>
      <c r="MSL77" s="180"/>
      <c r="MSM77" s="180"/>
      <c r="MSN77" s="180"/>
      <c r="MSO77" s="180"/>
      <c r="MSP77" s="180"/>
      <c r="MSQ77" s="180"/>
      <c r="MSR77" s="180"/>
      <c r="MSS77" s="180"/>
      <c r="MST77" s="180"/>
      <c r="MSU77" s="180"/>
      <c r="MSV77" s="180"/>
      <c r="MSW77" s="180"/>
      <c r="MSX77" s="180"/>
      <c r="MSY77" s="180"/>
      <c r="MSZ77" s="180"/>
      <c r="MTA77" s="180"/>
      <c r="MTB77" s="180"/>
      <c r="MTC77" s="180"/>
      <c r="MTD77" s="180"/>
      <c r="MTE77" s="180"/>
      <c r="MTF77" s="180"/>
      <c r="MTG77" s="180"/>
      <c r="MTH77" s="180"/>
      <c r="MTI77" s="180"/>
      <c r="MTJ77" s="180"/>
      <c r="MTK77" s="180"/>
      <c r="MTL77" s="180"/>
      <c r="MTM77" s="180"/>
      <c r="MTN77" s="180"/>
      <c r="MTO77" s="180"/>
      <c r="MTP77" s="180"/>
      <c r="MTQ77" s="180"/>
      <c r="MTR77" s="180"/>
      <c r="MTS77" s="180"/>
      <c r="MTT77" s="180"/>
      <c r="MTU77" s="180"/>
      <c r="MTV77" s="180"/>
      <c r="MTW77" s="180"/>
      <c r="MTX77" s="180"/>
      <c r="MTY77" s="180"/>
      <c r="MTZ77" s="180"/>
      <c r="MUA77" s="180"/>
      <c r="MUB77" s="180"/>
      <c r="MUC77" s="180"/>
      <c r="MUD77" s="180"/>
      <c r="MUE77" s="180"/>
      <c r="MUF77" s="180"/>
      <c r="MUG77" s="180"/>
      <c r="MUH77" s="180"/>
      <c r="MUI77" s="180"/>
      <c r="MUJ77" s="180"/>
      <c r="MUK77" s="180"/>
      <c r="MUL77" s="180"/>
      <c r="MUM77" s="180"/>
      <c r="MUN77" s="180"/>
      <c r="MUO77" s="180"/>
      <c r="MUP77" s="180"/>
      <c r="MUQ77" s="180"/>
      <c r="MUR77" s="180"/>
      <c r="MUS77" s="180"/>
      <c r="MUT77" s="180"/>
      <c r="MUU77" s="180"/>
      <c r="MUV77" s="180"/>
      <c r="MUW77" s="180"/>
      <c r="MUX77" s="180"/>
      <c r="MUY77" s="180"/>
      <c r="MUZ77" s="180"/>
      <c r="MVA77" s="180"/>
      <c r="MVB77" s="180"/>
      <c r="MVC77" s="180"/>
      <c r="MVD77" s="180"/>
      <c r="MVE77" s="180"/>
      <c r="MVF77" s="180"/>
      <c r="MVG77" s="180"/>
      <c r="MVH77" s="180"/>
      <c r="MVI77" s="180"/>
      <c r="MVJ77" s="180"/>
      <c r="MVK77" s="180"/>
      <c r="MVL77" s="180"/>
      <c r="MVM77" s="180"/>
      <c r="MVN77" s="180"/>
      <c r="MVO77" s="180"/>
      <c r="MVP77" s="180"/>
      <c r="MVQ77" s="180"/>
      <c r="MVR77" s="180"/>
      <c r="MVS77" s="180"/>
      <c r="MVT77" s="180"/>
      <c r="MVU77" s="180"/>
      <c r="MVV77" s="180"/>
      <c r="MVW77" s="180"/>
      <c r="MVX77" s="180"/>
      <c r="MVY77" s="180"/>
      <c r="MVZ77" s="180"/>
      <c r="MWA77" s="180"/>
      <c r="MWB77" s="180"/>
      <c r="MWC77" s="180"/>
      <c r="MWD77" s="180"/>
      <c r="MWE77" s="180"/>
      <c r="MWF77" s="180"/>
      <c r="MWG77" s="180"/>
      <c r="MWH77" s="180"/>
      <c r="MWI77" s="180"/>
      <c r="MWJ77" s="180"/>
      <c r="MWK77" s="180"/>
      <c r="MWL77" s="180"/>
      <c r="MWM77" s="180"/>
      <c r="MWN77" s="180"/>
      <c r="MWO77" s="180"/>
      <c r="MWP77" s="180"/>
      <c r="MWQ77" s="180"/>
      <c r="MWR77" s="180"/>
      <c r="MWS77" s="180"/>
      <c r="MWT77" s="180"/>
      <c r="MWU77" s="180"/>
      <c r="MWV77" s="180"/>
      <c r="MWW77" s="180"/>
      <c r="MWX77" s="180"/>
      <c r="MWY77" s="180"/>
      <c r="MWZ77" s="180"/>
      <c r="MXA77" s="180"/>
      <c r="MXB77" s="180"/>
      <c r="MXC77" s="180"/>
      <c r="MXD77" s="180"/>
      <c r="MXE77" s="180"/>
      <c r="MXF77" s="180"/>
      <c r="MXG77" s="180"/>
      <c r="MXH77" s="180"/>
      <c r="MXI77" s="180"/>
      <c r="MXJ77" s="180"/>
      <c r="MXK77" s="180"/>
      <c r="MXL77" s="180"/>
      <c r="MXM77" s="180"/>
      <c r="MXN77" s="180"/>
      <c r="MXO77" s="180"/>
      <c r="MXP77" s="180"/>
      <c r="MXQ77" s="180"/>
      <c r="MXR77" s="180"/>
      <c r="MXS77" s="180"/>
      <c r="MXT77" s="180"/>
      <c r="MXU77" s="180"/>
      <c r="MXV77" s="180"/>
      <c r="MXW77" s="180"/>
      <c r="MXX77" s="180"/>
      <c r="MXY77" s="180"/>
      <c r="MXZ77" s="180"/>
      <c r="MYA77" s="180"/>
      <c r="MYB77" s="180"/>
      <c r="MYC77" s="180"/>
      <c r="MYD77" s="180"/>
      <c r="MYE77" s="180"/>
      <c r="MYF77" s="180"/>
      <c r="MYG77" s="180"/>
      <c r="MYH77" s="180"/>
      <c r="MYI77" s="180"/>
      <c r="MYJ77" s="180"/>
      <c r="MYK77" s="180"/>
      <c r="MYL77" s="180"/>
      <c r="MYM77" s="180"/>
      <c r="MYN77" s="180"/>
      <c r="MYO77" s="180"/>
      <c r="MYP77" s="180"/>
      <c r="MYQ77" s="180"/>
      <c r="MYR77" s="180"/>
      <c r="MYS77" s="180"/>
      <c r="MYT77" s="180"/>
      <c r="MYU77" s="180"/>
      <c r="MYV77" s="180"/>
      <c r="MYW77" s="180"/>
      <c r="MYX77" s="180"/>
      <c r="MYY77" s="180"/>
      <c r="MYZ77" s="180"/>
      <c r="MZA77" s="180"/>
      <c r="MZB77" s="180"/>
      <c r="MZC77" s="180"/>
      <c r="MZD77" s="180"/>
      <c r="MZE77" s="180"/>
      <c r="MZF77" s="180"/>
      <c r="MZG77" s="180"/>
      <c r="MZH77" s="180"/>
      <c r="MZI77" s="180"/>
      <c r="MZJ77" s="180"/>
      <c r="MZK77" s="180"/>
      <c r="MZL77" s="180"/>
      <c r="MZM77" s="180"/>
      <c r="MZN77" s="180"/>
      <c r="MZO77" s="180"/>
      <c r="MZP77" s="180"/>
      <c r="MZQ77" s="180"/>
      <c r="MZR77" s="180"/>
      <c r="MZS77" s="180"/>
      <c r="MZT77" s="180"/>
      <c r="MZU77" s="180"/>
      <c r="MZV77" s="180"/>
      <c r="MZW77" s="180"/>
      <c r="MZX77" s="180"/>
      <c r="MZY77" s="180"/>
      <c r="MZZ77" s="180"/>
      <c r="NAA77" s="180"/>
      <c r="NAB77" s="180"/>
      <c r="NAC77" s="180"/>
      <c r="NAD77" s="180"/>
      <c r="NAE77" s="180"/>
      <c r="NAF77" s="180"/>
      <c r="NAG77" s="180"/>
      <c r="NAH77" s="180"/>
      <c r="NAI77" s="180"/>
      <c r="NAJ77" s="180"/>
      <c r="NAK77" s="180"/>
      <c r="NAL77" s="180"/>
      <c r="NAM77" s="180"/>
      <c r="NAN77" s="180"/>
      <c r="NAO77" s="180"/>
      <c r="NAP77" s="180"/>
      <c r="NAQ77" s="180"/>
      <c r="NAR77" s="180"/>
      <c r="NAS77" s="180"/>
      <c r="NAT77" s="180"/>
      <c r="NAU77" s="180"/>
      <c r="NAV77" s="180"/>
      <c r="NAW77" s="180"/>
      <c r="NAX77" s="180"/>
      <c r="NAY77" s="180"/>
      <c r="NAZ77" s="180"/>
      <c r="NBA77" s="180"/>
      <c r="NBB77" s="180"/>
      <c r="NBC77" s="180"/>
      <c r="NBD77" s="180"/>
      <c r="NBE77" s="180"/>
      <c r="NBF77" s="180"/>
      <c r="NBG77" s="180"/>
      <c r="NBH77" s="180"/>
      <c r="NBI77" s="180"/>
      <c r="NBJ77" s="180"/>
      <c r="NBK77" s="180"/>
      <c r="NBL77" s="180"/>
      <c r="NBM77" s="180"/>
      <c r="NBN77" s="180"/>
      <c r="NBO77" s="180"/>
      <c r="NBP77" s="180"/>
      <c r="NBQ77" s="180"/>
      <c r="NBR77" s="180"/>
      <c r="NBS77" s="180"/>
      <c r="NBT77" s="180"/>
      <c r="NBU77" s="180"/>
      <c r="NBV77" s="180"/>
      <c r="NBW77" s="180"/>
      <c r="NBX77" s="180"/>
      <c r="NBY77" s="180"/>
      <c r="NBZ77" s="180"/>
      <c r="NCA77" s="180"/>
      <c r="NCB77" s="180"/>
      <c r="NCC77" s="180"/>
      <c r="NCD77" s="180"/>
      <c r="NCE77" s="180"/>
      <c r="NCF77" s="180"/>
      <c r="NCG77" s="180"/>
      <c r="NCH77" s="180"/>
      <c r="NCI77" s="180"/>
      <c r="NCJ77" s="180"/>
      <c r="NCK77" s="180"/>
      <c r="NCL77" s="180"/>
      <c r="NCM77" s="180"/>
      <c r="NCN77" s="180"/>
      <c r="NCO77" s="180"/>
      <c r="NCP77" s="180"/>
      <c r="NCQ77" s="180"/>
      <c r="NCR77" s="180"/>
      <c r="NCS77" s="180"/>
      <c r="NCT77" s="180"/>
      <c r="NCU77" s="180"/>
      <c r="NCV77" s="180"/>
      <c r="NCW77" s="180"/>
      <c r="NCX77" s="180"/>
      <c r="NCY77" s="180"/>
      <c r="NCZ77" s="180"/>
      <c r="NDA77" s="180"/>
      <c r="NDB77" s="180"/>
      <c r="NDC77" s="180"/>
      <c r="NDD77" s="180"/>
      <c r="NDE77" s="180"/>
      <c r="NDF77" s="180"/>
      <c r="NDG77" s="180"/>
      <c r="NDH77" s="180"/>
      <c r="NDI77" s="180"/>
      <c r="NDJ77" s="180"/>
      <c r="NDK77" s="180"/>
      <c r="NDL77" s="180"/>
      <c r="NDM77" s="180"/>
      <c r="NDN77" s="180"/>
      <c r="NDO77" s="180"/>
      <c r="NDP77" s="180"/>
      <c r="NDQ77" s="180"/>
      <c r="NDR77" s="180"/>
      <c r="NDS77" s="180"/>
      <c r="NDT77" s="180"/>
      <c r="NDU77" s="180"/>
      <c r="NDV77" s="180"/>
      <c r="NDW77" s="180"/>
      <c r="NDX77" s="180"/>
      <c r="NDY77" s="180"/>
      <c r="NDZ77" s="180"/>
      <c r="NEA77" s="180"/>
      <c r="NEB77" s="180"/>
      <c r="NEC77" s="180"/>
      <c r="NED77" s="180"/>
      <c r="NEE77" s="180"/>
      <c r="NEF77" s="180"/>
      <c r="NEG77" s="180"/>
      <c r="NEH77" s="180"/>
      <c r="NEI77" s="180"/>
      <c r="NEJ77" s="180"/>
      <c r="NEK77" s="180"/>
      <c r="NEL77" s="180"/>
      <c r="NEM77" s="180"/>
      <c r="NEN77" s="180"/>
      <c r="NEO77" s="180"/>
      <c r="NEP77" s="180"/>
      <c r="NEQ77" s="180"/>
      <c r="NER77" s="180"/>
      <c r="NES77" s="180"/>
      <c r="NET77" s="180"/>
      <c r="NEU77" s="180"/>
      <c r="NEV77" s="180"/>
      <c r="NEW77" s="180"/>
      <c r="NEX77" s="180"/>
      <c r="NEY77" s="180"/>
      <c r="NEZ77" s="180"/>
      <c r="NFA77" s="180"/>
      <c r="NFB77" s="180"/>
      <c r="NFC77" s="180"/>
      <c r="NFD77" s="180"/>
      <c r="NFE77" s="180"/>
      <c r="NFF77" s="180"/>
      <c r="NFG77" s="180"/>
      <c r="NFH77" s="180"/>
      <c r="NFI77" s="180"/>
      <c r="NFJ77" s="180"/>
      <c r="NFK77" s="180"/>
      <c r="NFL77" s="180"/>
      <c r="NFM77" s="180"/>
      <c r="NFN77" s="180"/>
      <c r="NFO77" s="180"/>
      <c r="NFP77" s="180"/>
      <c r="NFQ77" s="180"/>
      <c r="NFR77" s="180"/>
      <c r="NFS77" s="180"/>
      <c r="NFT77" s="180"/>
      <c r="NFU77" s="180"/>
      <c r="NFV77" s="180"/>
      <c r="NFW77" s="180"/>
      <c r="NFX77" s="180"/>
      <c r="NFY77" s="180"/>
      <c r="NFZ77" s="180"/>
      <c r="NGA77" s="180"/>
      <c r="NGB77" s="180"/>
      <c r="NGC77" s="180"/>
      <c r="NGD77" s="180"/>
      <c r="NGE77" s="180"/>
      <c r="NGF77" s="180"/>
      <c r="NGG77" s="180"/>
      <c r="NGH77" s="180"/>
      <c r="NGI77" s="180"/>
      <c r="NGJ77" s="180"/>
      <c r="NGK77" s="180"/>
      <c r="NGL77" s="180"/>
      <c r="NGM77" s="180"/>
      <c r="NGN77" s="180"/>
      <c r="NGO77" s="180"/>
      <c r="NGP77" s="180"/>
      <c r="NGQ77" s="180"/>
      <c r="NGR77" s="180"/>
      <c r="NGS77" s="180"/>
      <c r="NGT77" s="180"/>
      <c r="NGU77" s="180"/>
      <c r="NGV77" s="180"/>
      <c r="NGW77" s="180"/>
      <c r="NGX77" s="180"/>
      <c r="NGY77" s="180"/>
      <c r="NGZ77" s="180"/>
      <c r="NHA77" s="180"/>
      <c r="NHB77" s="180"/>
      <c r="NHC77" s="180"/>
      <c r="NHD77" s="180"/>
      <c r="NHE77" s="180"/>
      <c r="NHF77" s="180"/>
      <c r="NHG77" s="180"/>
      <c r="NHH77" s="180"/>
      <c r="NHI77" s="180"/>
      <c r="NHJ77" s="180"/>
      <c r="NHK77" s="180"/>
      <c r="NHL77" s="180"/>
      <c r="NHM77" s="180"/>
      <c r="NHN77" s="180"/>
      <c r="NHO77" s="180"/>
      <c r="NHP77" s="180"/>
      <c r="NHQ77" s="180"/>
      <c r="NHR77" s="180"/>
      <c r="NHS77" s="180"/>
      <c r="NHT77" s="180"/>
      <c r="NHU77" s="180"/>
      <c r="NHV77" s="180"/>
      <c r="NHW77" s="180"/>
      <c r="NHX77" s="180"/>
      <c r="NHY77" s="180"/>
      <c r="NHZ77" s="180"/>
      <c r="NIA77" s="180"/>
      <c r="NIB77" s="180"/>
      <c r="NIC77" s="180"/>
      <c r="NID77" s="180"/>
      <c r="NIE77" s="180"/>
      <c r="NIF77" s="180"/>
      <c r="NIG77" s="180"/>
      <c r="NIH77" s="180"/>
      <c r="NII77" s="180"/>
      <c r="NIJ77" s="180"/>
      <c r="NIK77" s="180"/>
      <c r="NIL77" s="180"/>
      <c r="NIM77" s="180"/>
      <c r="NIN77" s="180"/>
      <c r="NIO77" s="180"/>
      <c r="NIP77" s="180"/>
      <c r="NIQ77" s="180"/>
      <c r="NIR77" s="180"/>
      <c r="NIS77" s="180"/>
      <c r="NIT77" s="180"/>
      <c r="NIU77" s="180"/>
      <c r="NIV77" s="180"/>
      <c r="NIW77" s="180"/>
      <c r="NIX77" s="180"/>
      <c r="NIY77" s="180"/>
      <c r="NIZ77" s="180"/>
      <c r="NJA77" s="180"/>
      <c r="NJB77" s="180"/>
      <c r="NJC77" s="180"/>
      <c r="NJD77" s="180"/>
      <c r="NJE77" s="180"/>
      <c r="NJF77" s="180"/>
      <c r="NJG77" s="180"/>
      <c r="NJH77" s="180"/>
      <c r="NJI77" s="180"/>
      <c r="NJJ77" s="180"/>
      <c r="NJK77" s="180"/>
      <c r="NJL77" s="180"/>
      <c r="NJM77" s="180"/>
      <c r="NJN77" s="180"/>
      <c r="NJO77" s="180"/>
      <c r="NJP77" s="180"/>
      <c r="NJQ77" s="180"/>
      <c r="NJR77" s="180"/>
      <c r="NJS77" s="180"/>
      <c r="NJT77" s="180"/>
      <c r="NJU77" s="180"/>
      <c r="NJV77" s="180"/>
      <c r="NJW77" s="180"/>
      <c r="NJX77" s="180"/>
      <c r="NJY77" s="180"/>
      <c r="NJZ77" s="180"/>
      <c r="NKA77" s="180"/>
      <c r="NKB77" s="180"/>
      <c r="NKC77" s="180"/>
      <c r="NKD77" s="180"/>
      <c r="NKE77" s="180"/>
      <c r="NKF77" s="180"/>
      <c r="NKG77" s="180"/>
      <c r="NKH77" s="180"/>
      <c r="NKI77" s="180"/>
      <c r="NKJ77" s="180"/>
      <c r="NKK77" s="180"/>
      <c r="NKL77" s="180"/>
      <c r="NKM77" s="180"/>
      <c r="NKN77" s="180"/>
      <c r="NKO77" s="180"/>
      <c r="NKP77" s="180"/>
      <c r="NKQ77" s="180"/>
      <c r="NKR77" s="180"/>
      <c r="NKS77" s="180"/>
      <c r="NKT77" s="180"/>
      <c r="NKU77" s="180"/>
      <c r="NKV77" s="180"/>
      <c r="NKW77" s="180"/>
      <c r="NKX77" s="180"/>
      <c r="NKY77" s="180"/>
      <c r="NKZ77" s="180"/>
      <c r="NLA77" s="180"/>
      <c r="NLB77" s="180"/>
      <c r="NLC77" s="180"/>
      <c r="NLD77" s="180"/>
      <c r="NLE77" s="180"/>
      <c r="NLF77" s="180"/>
      <c r="NLG77" s="180"/>
      <c r="NLH77" s="180"/>
      <c r="NLI77" s="180"/>
      <c r="NLJ77" s="180"/>
      <c r="NLK77" s="180"/>
      <c r="NLL77" s="180"/>
      <c r="NLM77" s="180"/>
      <c r="NLN77" s="180"/>
      <c r="NLO77" s="180"/>
      <c r="NLP77" s="180"/>
      <c r="NLQ77" s="180"/>
      <c r="NLR77" s="180"/>
      <c r="NLS77" s="180"/>
      <c r="NLT77" s="180"/>
      <c r="NLU77" s="180"/>
      <c r="NLV77" s="180"/>
      <c r="NLW77" s="180"/>
      <c r="NLX77" s="180"/>
      <c r="NLY77" s="180"/>
      <c r="NLZ77" s="180"/>
      <c r="NMA77" s="180"/>
      <c r="NMB77" s="180"/>
      <c r="NMC77" s="180"/>
      <c r="NMD77" s="180"/>
      <c r="NME77" s="180"/>
      <c r="NMF77" s="180"/>
      <c r="NMG77" s="180"/>
      <c r="NMH77" s="180"/>
      <c r="NMI77" s="180"/>
      <c r="NMJ77" s="180"/>
      <c r="NMK77" s="180"/>
      <c r="NML77" s="180"/>
      <c r="NMM77" s="180"/>
      <c r="NMN77" s="180"/>
      <c r="NMO77" s="180"/>
      <c r="NMP77" s="180"/>
      <c r="NMQ77" s="180"/>
      <c r="NMR77" s="180"/>
      <c r="NMS77" s="180"/>
      <c r="NMT77" s="180"/>
      <c r="NMU77" s="180"/>
      <c r="NMV77" s="180"/>
      <c r="NMW77" s="180"/>
      <c r="NMX77" s="180"/>
      <c r="NMY77" s="180"/>
      <c r="NMZ77" s="180"/>
      <c r="NNA77" s="180"/>
      <c r="NNB77" s="180"/>
      <c r="NNC77" s="180"/>
      <c r="NND77" s="180"/>
      <c r="NNE77" s="180"/>
      <c r="NNF77" s="180"/>
      <c r="NNG77" s="180"/>
      <c r="NNH77" s="180"/>
      <c r="NNI77" s="180"/>
      <c r="NNJ77" s="180"/>
      <c r="NNK77" s="180"/>
      <c r="NNL77" s="180"/>
      <c r="NNM77" s="180"/>
      <c r="NNN77" s="180"/>
      <c r="NNO77" s="180"/>
      <c r="NNP77" s="180"/>
      <c r="NNQ77" s="180"/>
      <c r="NNR77" s="180"/>
      <c r="NNS77" s="180"/>
      <c r="NNT77" s="180"/>
      <c r="NNU77" s="180"/>
      <c r="NNV77" s="180"/>
      <c r="NNW77" s="180"/>
      <c r="NNX77" s="180"/>
      <c r="NNY77" s="180"/>
      <c r="NNZ77" s="180"/>
      <c r="NOA77" s="180"/>
      <c r="NOB77" s="180"/>
      <c r="NOC77" s="180"/>
      <c r="NOD77" s="180"/>
      <c r="NOE77" s="180"/>
      <c r="NOF77" s="180"/>
      <c r="NOG77" s="180"/>
      <c r="NOH77" s="180"/>
      <c r="NOI77" s="180"/>
      <c r="NOJ77" s="180"/>
      <c r="NOK77" s="180"/>
      <c r="NOL77" s="180"/>
      <c r="NOM77" s="180"/>
      <c r="NON77" s="180"/>
      <c r="NOO77" s="180"/>
      <c r="NOP77" s="180"/>
      <c r="NOQ77" s="180"/>
      <c r="NOR77" s="180"/>
      <c r="NOS77" s="180"/>
      <c r="NOT77" s="180"/>
      <c r="NOU77" s="180"/>
      <c r="NOV77" s="180"/>
      <c r="NOW77" s="180"/>
      <c r="NOX77" s="180"/>
      <c r="NOY77" s="180"/>
      <c r="NOZ77" s="180"/>
      <c r="NPA77" s="180"/>
      <c r="NPB77" s="180"/>
      <c r="NPC77" s="180"/>
      <c r="NPD77" s="180"/>
      <c r="NPE77" s="180"/>
      <c r="NPF77" s="180"/>
      <c r="NPG77" s="180"/>
      <c r="NPH77" s="180"/>
      <c r="NPI77" s="180"/>
      <c r="NPJ77" s="180"/>
      <c r="NPK77" s="180"/>
      <c r="NPL77" s="180"/>
      <c r="NPM77" s="180"/>
      <c r="NPN77" s="180"/>
      <c r="NPO77" s="180"/>
      <c r="NPP77" s="180"/>
      <c r="NPQ77" s="180"/>
      <c r="NPR77" s="180"/>
      <c r="NPS77" s="180"/>
      <c r="NPT77" s="180"/>
      <c r="NPU77" s="180"/>
      <c r="NPV77" s="180"/>
      <c r="NPW77" s="180"/>
      <c r="NPX77" s="180"/>
      <c r="NPY77" s="180"/>
      <c r="NPZ77" s="180"/>
      <c r="NQA77" s="180"/>
      <c r="NQB77" s="180"/>
      <c r="NQC77" s="180"/>
      <c r="NQD77" s="180"/>
      <c r="NQE77" s="180"/>
      <c r="NQF77" s="180"/>
      <c r="NQG77" s="180"/>
      <c r="NQH77" s="180"/>
      <c r="NQI77" s="180"/>
      <c r="NQJ77" s="180"/>
      <c r="NQK77" s="180"/>
      <c r="NQL77" s="180"/>
      <c r="NQM77" s="180"/>
      <c r="NQN77" s="180"/>
      <c r="NQO77" s="180"/>
      <c r="NQP77" s="180"/>
      <c r="NQQ77" s="180"/>
      <c r="NQR77" s="180"/>
      <c r="NQS77" s="180"/>
      <c r="NQT77" s="180"/>
      <c r="NQU77" s="180"/>
      <c r="NQV77" s="180"/>
      <c r="NQW77" s="180"/>
      <c r="NQX77" s="180"/>
      <c r="NQY77" s="180"/>
      <c r="NQZ77" s="180"/>
      <c r="NRA77" s="180"/>
      <c r="NRB77" s="180"/>
      <c r="NRC77" s="180"/>
      <c r="NRD77" s="180"/>
      <c r="NRE77" s="180"/>
      <c r="NRF77" s="180"/>
      <c r="NRG77" s="180"/>
      <c r="NRH77" s="180"/>
      <c r="NRI77" s="180"/>
      <c r="NRJ77" s="180"/>
      <c r="NRK77" s="180"/>
      <c r="NRL77" s="180"/>
      <c r="NRM77" s="180"/>
      <c r="NRN77" s="180"/>
      <c r="NRO77" s="180"/>
      <c r="NRP77" s="180"/>
      <c r="NRQ77" s="180"/>
      <c r="NRR77" s="180"/>
      <c r="NRS77" s="180"/>
      <c r="NRT77" s="180"/>
      <c r="NRU77" s="180"/>
      <c r="NRV77" s="180"/>
      <c r="NRW77" s="180"/>
      <c r="NRX77" s="180"/>
      <c r="NRY77" s="180"/>
      <c r="NRZ77" s="180"/>
      <c r="NSA77" s="180"/>
      <c r="NSB77" s="180"/>
      <c r="NSC77" s="180"/>
      <c r="NSD77" s="180"/>
      <c r="NSE77" s="180"/>
      <c r="NSF77" s="180"/>
      <c r="NSG77" s="180"/>
      <c r="NSH77" s="180"/>
      <c r="NSI77" s="180"/>
      <c r="NSJ77" s="180"/>
      <c r="NSK77" s="180"/>
      <c r="NSL77" s="180"/>
      <c r="NSM77" s="180"/>
      <c r="NSN77" s="180"/>
      <c r="NSO77" s="180"/>
      <c r="NSP77" s="180"/>
      <c r="NSQ77" s="180"/>
      <c r="NSR77" s="180"/>
      <c r="NSS77" s="180"/>
      <c r="NST77" s="180"/>
      <c r="NSU77" s="180"/>
      <c r="NSV77" s="180"/>
      <c r="NSW77" s="180"/>
      <c r="NSX77" s="180"/>
      <c r="NSY77" s="180"/>
      <c r="NSZ77" s="180"/>
      <c r="NTA77" s="180"/>
      <c r="NTB77" s="180"/>
      <c r="NTC77" s="180"/>
      <c r="NTD77" s="180"/>
      <c r="NTE77" s="180"/>
      <c r="NTF77" s="180"/>
      <c r="NTG77" s="180"/>
      <c r="NTH77" s="180"/>
      <c r="NTI77" s="180"/>
      <c r="NTJ77" s="180"/>
      <c r="NTK77" s="180"/>
      <c r="NTL77" s="180"/>
      <c r="NTM77" s="180"/>
      <c r="NTN77" s="180"/>
      <c r="NTO77" s="180"/>
      <c r="NTP77" s="180"/>
      <c r="NTQ77" s="180"/>
      <c r="NTR77" s="180"/>
      <c r="NTS77" s="180"/>
      <c r="NTT77" s="180"/>
      <c r="NTU77" s="180"/>
      <c r="NTV77" s="180"/>
      <c r="NTW77" s="180"/>
      <c r="NTX77" s="180"/>
      <c r="NTY77" s="180"/>
      <c r="NTZ77" s="180"/>
      <c r="NUA77" s="180"/>
      <c r="NUB77" s="180"/>
      <c r="NUC77" s="180"/>
      <c r="NUD77" s="180"/>
      <c r="NUE77" s="180"/>
      <c r="NUF77" s="180"/>
      <c r="NUG77" s="180"/>
      <c r="NUH77" s="180"/>
      <c r="NUI77" s="180"/>
      <c r="NUJ77" s="180"/>
      <c r="NUK77" s="180"/>
      <c r="NUL77" s="180"/>
      <c r="NUM77" s="180"/>
      <c r="NUN77" s="180"/>
      <c r="NUO77" s="180"/>
      <c r="NUP77" s="180"/>
      <c r="NUQ77" s="180"/>
      <c r="NUR77" s="180"/>
      <c r="NUS77" s="180"/>
      <c r="NUT77" s="180"/>
      <c r="NUU77" s="180"/>
      <c r="NUV77" s="180"/>
      <c r="NUW77" s="180"/>
      <c r="NUX77" s="180"/>
      <c r="NUY77" s="180"/>
      <c r="NUZ77" s="180"/>
      <c r="NVA77" s="180"/>
      <c r="NVB77" s="180"/>
      <c r="NVC77" s="180"/>
      <c r="NVD77" s="180"/>
      <c r="NVE77" s="180"/>
      <c r="NVF77" s="180"/>
      <c r="NVG77" s="180"/>
      <c r="NVH77" s="180"/>
      <c r="NVI77" s="180"/>
      <c r="NVJ77" s="180"/>
      <c r="NVK77" s="180"/>
      <c r="NVL77" s="180"/>
      <c r="NVM77" s="180"/>
      <c r="NVN77" s="180"/>
      <c r="NVO77" s="180"/>
      <c r="NVP77" s="180"/>
      <c r="NVQ77" s="180"/>
      <c r="NVR77" s="180"/>
      <c r="NVS77" s="180"/>
      <c r="NVT77" s="180"/>
      <c r="NVU77" s="180"/>
      <c r="NVV77" s="180"/>
      <c r="NVW77" s="180"/>
      <c r="NVX77" s="180"/>
      <c r="NVY77" s="180"/>
      <c r="NVZ77" s="180"/>
      <c r="NWA77" s="180"/>
      <c r="NWB77" s="180"/>
      <c r="NWC77" s="180"/>
      <c r="NWD77" s="180"/>
      <c r="NWE77" s="180"/>
      <c r="NWF77" s="180"/>
      <c r="NWG77" s="180"/>
      <c r="NWH77" s="180"/>
      <c r="NWI77" s="180"/>
      <c r="NWJ77" s="180"/>
      <c r="NWK77" s="180"/>
      <c r="NWL77" s="180"/>
      <c r="NWM77" s="180"/>
      <c r="NWN77" s="180"/>
      <c r="NWO77" s="180"/>
      <c r="NWP77" s="180"/>
      <c r="NWQ77" s="180"/>
      <c r="NWR77" s="180"/>
      <c r="NWS77" s="180"/>
      <c r="NWT77" s="180"/>
      <c r="NWU77" s="180"/>
      <c r="NWV77" s="180"/>
      <c r="NWW77" s="180"/>
      <c r="NWX77" s="180"/>
      <c r="NWY77" s="180"/>
      <c r="NWZ77" s="180"/>
      <c r="NXA77" s="180"/>
      <c r="NXB77" s="180"/>
      <c r="NXC77" s="180"/>
      <c r="NXD77" s="180"/>
      <c r="NXE77" s="180"/>
      <c r="NXF77" s="180"/>
      <c r="NXG77" s="180"/>
      <c r="NXH77" s="180"/>
      <c r="NXI77" s="180"/>
      <c r="NXJ77" s="180"/>
      <c r="NXK77" s="180"/>
      <c r="NXL77" s="180"/>
      <c r="NXM77" s="180"/>
      <c r="NXN77" s="180"/>
      <c r="NXO77" s="180"/>
      <c r="NXP77" s="180"/>
      <c r="NXQ77" s="180"/>
      <c r="NXR77" s="180"/>
      <c r="NXS77" s="180"/>
      <c r="NXT77" s="180"/>
      <c r="NXU77" s="180"/>
      <c r="NXV77" s="180"/>
      <c r="NXW77" s="180"/>
      <c r="NXX77" s="180"/>
      <c r="NXY77" s="180"/>
      <c r="NXZ77" s="180"/>
      <c r="NYA77" s="180"/>
      <c r="NYB77" s="180"/>
      <c r="NYC77" s="180"/>
      <c r="NYD77" s="180"/>
      <c r="NYE77" s="180"/>
      <c r="NYF77" s="180"/>
      <c r="NYG77" s="180"/>
      <c r="NYH77" s="180"/>
      <c r="NYI77" s="180"/>
      <c r="NYJ77" s="180"/>
      <c r="NYK77" s="180"/>
      <c r="NYL77" s="180"/>
      <c r="NYM77" s="180"/>
      <c r="NYN77" s="180"/>
      <c r="NYO77" s="180"/>
      <c r="NYP77" s="180"/>
      <c r="NYQ77" s="180"/>
      <c r="NYR77" s="180"/>
      <c r="NYS77" s="180"/>
      <c r="NYT77" s="180"/>
      <c r="NYU77" s="180"/>
      <c r="NYV77" s="180"/>
      <c r="NYW77" s="180"/>
      <c r="NYX77" s="180"/>
      <c r="NYY77" s="180"/>
      <c r="NYZ77" s="180"/>
      <c r="NZA77" s="180"/>
      <c r="NZB77" s="180"/>
      <c r="NZC77" s="180"/>
      <c r="NZD77" s="180"/>
      <c r="NZE77" s="180"/>
      <c r="NZF77" s="180"/>
      <c r="NZG77" s="180"/>
      <c r="NZH77" s="180"/>
      <c r="NZI77" s="180"/>
      <c r="NZJ77" s="180"/>
      <c r="NZK77" s="180"/>
      <c r="NZL77" s="180"/>
      <c r="NZM77" s="180"/>
      <c r="NZN77" s="180"/>
      <c r="NZO77" s="180"/>
      <c r="NZP77" s="180"/>
      <c r="NZQ77" s="180"/>
      <c r="NZR77" s="180"/>
      <c r="NZS77" s="180"/>
      <c r="NZT77" s="180"/>
      <c r="NZU77" s="180"/>
      <c r="NZV77" s="180"/>
      <c r="NZW77" s="180"/>
      <c r="NZX77" s="180"/>
      <c r="NZY77" s="180"/>
      <c r="NZZ77" s="180"/>
      <c r="OAA77" s="180"/>
      <c r="OAB77" s="180"/>
      <c r="OAC77" s="180"/>
      <c r="OAD77" s="180"/>
      <c r="OAE77" s="180"/>
      <c r="OAF77" s="180"/>
      <c r="OAG77" s="180"/>
      <c r="OAH77" s="180"/>
      <c r="OAI77" s="180"/>
      <c r="OAJ77" s="180"/>
      <c r="OAK77" s="180"/>
      <c r="OAL77" s="180"/>
      <c r="OAM77" s="180"/>
      <c r="OAN77" s="180"/>
      <c r="OAO77" s="180"/>
      <c r="OAP77" s="180"/>
      <c r="OAQ77" s="180"/>
      <c r="OAR77" s="180"/>
      <c r="OAS77" s="180"/>
      <c r="OAT77" s="180"/>
      <c r="OAU77" s="180"/>
      <c r="OAV77" s="180"/>
      <c r="OAW77" s="180"/>
      <c r="OAX77" s="180"/>
      <c r="OAY77" s="180"/>
      <c r="OAZ77" s="180"/>
      <c r="OBA77" s="180"/>
      <c r="OBB77" s="180"/>
      <c r="OBC77" s="180"/>
      <c r="OBD77" s="180"/>
      <c r="OBE77" s="180"/>
      <c r="OBF77" s="180"/>
      <c r="OBG77" s="180"/>
      <c r="OBH77" s="180"/>
      <c r="OBI77" s="180"/>
      <c r="OBJ77" s="180"/>
      <c r="OBK77" s="180"/>
      <c r="OBL77" s="180"/>
      <c r="OBM77" s="180"/>
      <c r="OBN77" s="180"/>
      <c r="OBO77" s="180"/>
      <c r="OBP77" s="180"/>
      <c r="OBQ77" s="180"/>
      <c r="OBR77" s="180"/>
      <c r="OBS77" s="180"/>
      <c r="OBT77" s="180"/>
      <c r="OBU77" s="180"/>
      <c r="OBV77" s="180"/>
      <c r="OBW77" s="180"/>
      <c r="OBX77" s="180"/>
      <c r="OBY77" s="180"/>
      <c r="OBZ77" s="180"/>
      <c r="OCA77" s="180"/>
      <c r="OCB77" s="180"/>
      <c r="OCC77" s="180"/>
      <c r="OCD77" s="180"/>
      <c r="OCE77" s="180"/>
      <c r="OCF77" s="180"/>
      <c r="OCG77" s="180"/>
      <c r="OCH77" s="180"/>
      <c r="OCI77" s="180"/>
      <c r="OCJ77" s="180"/>
      <c r="OCK77" s="180"/>
      <c r="OCL77" s="180"/>
      <c r="OCM77" s="180"/>
      <c r="OCN77" s="180"/>
      <c r="OCO77" s="180"/>
      <c r="OCP77" s="180"/>
      <c r="OCQ77" s="180"/>
      <c r="OCR77" s="180"/>
      <c r="OCS77" s="180"/>
      <c r="OCT77" s="180"/>
      <c r="OCU77" s="180"/>
      <c r="OCV77" s="180"/>
      <c r="OCW77" s="180"/>
      <c r="OCX77" s="180"/>
      <c r="OCY77" s="180"/>
      <c r="OCZ77" s="180"/>
      <c r="ODA77" s="180"/>
      <c r="ODB77" s="180"/>
      <c r="ODC77" s="180"/>
      <c r="ODD77" s="180"/>
      <c r="ODE77" s="180"/>
      <c r="ODF77" s="180"/>
      <c r="ODG77" s="180"/>
      <c r="ODH77" s="180"/>
      <c r="ODI77" s="180"/>
      <c r="ODJ77" s="180"/>
      <c r="ODK77" s="180"/>
      <c r="ODL77" s="180"/>
      <c r="ODM77" s="180"/>
      <c r="ODN77" s="180"/>
      <c r="ODO77" s="180"/>
      <c r="ODP77" s="180"/>
      <c r="ODQ77" s="180"/>
      <c r="ODR77" s="180"/>
      <c r="ODS77" s="180"/>
      <c r="ODT77" s="180"/>
      <c r="ODU77" s="180"/>
      <c r="ODV77" s="180"/>
      <c r="ODW77" s="180"/>
      <c r="ODX77" s="180"/>
      <c r="ODY77" s="180"/>
      <c r="ODZ77" s="180"/>
      <c r="OEA77" s="180"/>
      <c r="OEB77" s="180"/>
      <c r="OEC77" s="180"/>
      <c r="OED77" s="180"/>
      <c r="OEE77" s="180"/>
      <c r="OEF77" s="180"/>
      <c r="OEG77" s="180"/>
      <c r="OEH77" s="180"/>
      <c r="OEI77" s="180"/>
      <c r="OEJ77" s="180"/>
      <c r="OEK77" s="180"/>
      <c r="OEL77" s="180"/>
      <c r="OEM77" s="180"/>
      <c r="OEN77" s="180"/>
      <c r="OEO77" s="180"/>
      <c r="OEP77" s="180"/>
      <c r="OEQ77" s="180"/>
      <c r="OER77" s="180"/>
      <c r="OES77" s="180"/>
      <c r="OET77" s="180"/>
      <c r="OEU77" s="180"/>
      <c r="OEV77" s="180"/>
      <c r="OEW77" s="180"/>
      <c r="OEX77" s="180"/>
      <c r="OEY77" s="180"/>
      <c r="OEZ77" s="180"/>
      <c r="OFA77" s="180"/>
      <c r="OFB77" s="180"/>
      <c r="OFC77" s="180"/>
      <c r="OFD77" s="180"/>
      <c r="OFE77" s="180"/>
      <c r="OFF77" s="180"/>
      <c r="OFG77" s="180"/>
      <c r="OFH77" s="180"/>
      <c r="OFI77" s="180"/>
      <c r="OFJ77" s="180"/>
      <c r="OFK77" s="180"/>
      <c r="OFL77" s="180"/>
      <c r="OFM77" s="180"/>
      <c r="OFN77" s="180"/>
      <c r="OFO77" s="180"/>
      <c r="OFP77" s="180"/>
      <c r="OFQ77" s="180"/>
      <c r="OFR77" s="180"/>
      <c r="OFS77" s="180"/>
      <c r="OFT77" s="180"/>
      <c r="OFU77" s="180"/>
      <c r="OFV77" s="180"/>
      <c r="OFW77" s="180"/>
      <c r="OFX77" s="180"/>
      <c r="OFY77" s="180"/>
      <c r="OFZ77" s="180"/>
      <c r="OGA77" s="180"/>
      <c r="OGB77" s="180"/>
      <c r="OGC77" s="180"/>
      <c r="OGD77" s="180"/>
      <c r="OGE77" s="180"/>
      <c r="OGF77" s="180"/>
      <c r="OGG77" s="180"/>
      <c r="OGH77" s="180"/>
      <c r="OGI77" s="180"/>
      <c r="OGJ77" s="180"/>
      <c r="OGK77" s="180"/>
      <c r="OGL77" s="180"/>
      <c r="OGM77" s="180"/>
      <c r="OGN77" s="180"/>
      <c r="OGO77" s="180"/>
      <c r="OGP77" s="180"/>
      <c r="OGQ77" s="180"/>
      <c r="OGR77" s="180"/>
      <c r="OGS77" s="180"/>
      <c r="OGT77" s="180"/>
      <c r="OGU77" s="180"/>
      <c r="OGV77" s="180"/>
      <c r="OGW77" s="180"/>
      <c r="OGX77" s="180"/>
      <c r="OGY77" s="180"/>
      <c r="OGZ77" s="180"/>
      <c r="OHA77" s="180"/>
      <c r="OHB77" s="180"/>
      <c r="OHC77" s="180"/>
      <c r="OHD77" s="180"/>
      <c r="OHE77" s="180"/>
      <c r="OHF77" s="180"/>
      <c r="OHG77" s="180"/>
      <c r="OHH77" s="180"/>
      <c r="OHI77" s="180"/>
      <c r="OHJ77" s="180"/>
      <c r="OHK77" s="180"/>
      <c r="OHL77" s="180"/>
      <c r="OHM77" s="180"/>
      <c r="OHN77" s="180"/>
      <c r="OHO77" s="180"/>
      <c r="OHP77" s="180"/>
      <c r="OHQ77" s="180"/>
      <c r="OHR77" s="180"/>
      <c r="OHS77" s="180"/>
      <c r="OHT77" s="180"/>
      <c r="OHU77" s="180"/>
      <c r="OHV77" s="180"/>
      <c r="OHW77" s="180"/>
      <c r="OHX77" s="180"/>
      <c r="OHY77" s="180"/>
      <c r="OHZ77" s="180"/>
      <c r="OIA77" s="180"/>
      <c r="OIB77" s="180"/>
      <c r="OIC77" s="180"/>
      <c r="OID77" s="180"/>
      <c r="OIE77" s="180"/>
      <c r="OIF77" s="180"/>
      <c r="OIG77" s="180"/>
      <c r="OIH77" s="180"/>
      <c r="OII77" s="180"/>
      <c r="OIJ77" s="180"/>
      <c r="OIK77" s="180"/>
      <c r="OIL77" s="180"/>
      <c r="OIM77" s="180"/>
      <c r="OIN77" s="180"/>
      <c r="OIO77" s="180"/>
      <c r="OIP77" s="180"/>
      <c r="OIQ77" s="180"/>
      <c r="OIR77" s="180"/>
      <c r="OIS77" s="180"/>
      <c r="OIT77" s="180"/>
      <c r="OIU77" s="180"/>
      <c r="OIV77" s="180"/>
      <c r="OIW77" s="180"/>
      <c r="OIX77" s="180"/>
      <c r="OIY77" s="180"/>
      <c r="OIZ77" s="180"/>
      <c r="OJA77" s="180"/>
      <c r="OJB77" s="180"/>
      <c r="OJC77" s="180"/>
      <c r="OJD77" s="180"/>
      <c r="OJE77" s="180"/>
      <c r="OJF77" s="180"/>
      <c r="OJG77" s="180"/>
      <c r="OJH77" s="180"/>
      <c r="OJI77" s="180"/>
      <c r="OJJ77" s="180"/>
      <c r="OJK77" s="180"/>
      <c r="OJL77" s="180"/>
      <c r="OJM77" s="180"/>
      <c r="OJN77" s="180"/>
      <c r="OJO77" s="180"/>
      <c r="OJP77" s="180"/>
      <c r="OJQ77" s="180"/>
      <c r="OJR77" s="180"/>
      <c r="OJS77" s="180"/>
      <c r="OJT77" s="180"/>
      <c r="OJU77" s="180"/>
      <c r="OJV77" s="180"/>
      <c r="OJW77" s="180"/>
      <c r="OJX77" s="180"/>
      <c r="OJY77" s="180"/>
      <c r="OJZ77" s="180"/>
      <c r="OKA77" s="180"/>
      <c r="OKB77" s="180"/>
      <c r="OKC77" s="180"/>
      <c r="OKD77" s="180"/>
      <c r="OKE77" s="180"/>
      <c r="OKF77" s="180"/>
      <c r="OKG77" s="180"/>
      <c r="OKH77" s="180"/>
      <c r="OKI77" s="180"/>
      <c r="OKJ77" s="180"/>
      <c r="OKK77" s="180"/>
      <c r="OKL77" s="180"/>
      <c r="OKM77" s="180"/>
      <c r="OKN77" s="180"/>
      <c r="OKO77" s="180"/>
      <c r="OKP77" s="180"/>
      <c r="OKQ77" s="180"/>
      <c r="OKR77" s="180"/>
      <c r="OKS77" s="180"/>
      <c r="OKT77" s="180"/>
      <c r="OKU77" s="180"/>
      <c r="OKV77" s="180"/>
      <c r="OKW77" s="180"/>
      <c r="OKX77" s="180"/>
      <c r="OKY77" s="180"/>
      <c r="OKZ77" s="180"/>
      <c r="OLA77" s="180"/>
      <c r="OLB77" s="180"/>
      <c r="OLC77" s="180"/>
      <c r="OLD77" s="180"/>
      <c r="OLE77" s="180"/>
      <c r="OLF77" s="180"/>
      <c r="OLG77" s="180"/>
      <c r="OLH77" s="180"/>
      <c r="OLI77" s="180"/>
      <c r="OLJ77" s="180"/>
      <c r="OLK77" s="180"/>
      <c r="OLL77" s="180"/>
      <c r="OLM77" s="180"/>
      <c r="OLN77" s="180"/>
      <c r="OLO77" s="180"/>
      <c r="OLP77" s="180"/>
      <c r="OLQ77" s="180"/>
      <c r="OLR77" s="180"/>
      <c r="OLS77" s="180"/>
      <c r="OLT77" s="180"/>
      <c r="OLU77" s="180"/>
      <c r="OLV77" s="180"/>
      <c r="OLW77" s="180"/>
      <c r="OLX77" s="180"/>
      <c r="OLY77" s="180"/>
      <c r="OLZ77" s="180"/>
      <c r="OMA77" s="180"/>
      <c r="OMB77" s="180"/>
      <c r="OMC77" s="180"/>
      <c r="OMD77" s="180"/>
      <c r="OME77" s="180"/>
      <c r="OMF77" s="180"/>
      <c r="OMG77" s="180"/>
      <c r="OMH77" s="180"/>
      <c r="OMI77" s="180"/>
      <c r="OMJ77" s="180"/>
      <c r="OMK77" s="180"/>
      <c r="OML77" s="180"/>
      <c r="OMM77" s="180"/>
      <c r="OMN77" s="180"/>
      <c r="OMO77" s="180"/>
      <c r="OMP77" s="180"/>
      <c r="OMQ77" s="180"/>
      <c r="OMR77" s="180"/>
      <c r="OMS77" s="180"/>
      <c r="OMT77" s="180"/>
      <c r="OMU77" s="180"/>
      <c r="OMV77" s="180"/>
      <c r="OMW77" s="180"/>
      <c r="OMX77" s="180"/>
      <c r="OMY77" s="180"/>
      <c r="OMZ77" s="180"/>
      <c r="ONA77" s="180"/>
      <c r="ONB77" s="180"/>
      <c r="ONC77" s="180"/>
      <c r="OND77" s="180"/>
      <c r="ONE77" s="180"/>
      <c r="ONF77" s="180"/>
      <c r="ONG77" s="180"/>
      <c r="ONH77" s="180"/>
      <c r="ONI77" s="180"/>
      <c r="ONJ77" s="180"/>
      <c r="ONK77" s="180"/>
      <c r="ONL77" s="180"/>
      <c r="ONM77" s="180"/>
      <c r="ONN77" s="180"/>
      <c r="ONO77" s="180"/>
      <c r="ONP77" s="180"/>
      <c r="ONQ77" s="180"/>
      <c r="ONR77" s="180"/>
      <c r="ONS77" s="180"/>
      <c r="ONT77" s="180"/>
      <c r="ONU77" s="180"/>
      <c r="ONV77" s="180"/>
      <c r="ONW77" s="180"/>
      <c r="ONX77" s="180"/>
      <c r="ONY77" s="180"/>
      <c r="ONZ77" s="180"/>
      <c r="OOA77" s="180"/>
      <c r="OOB77" s="180"/>
      <c r="OOC77" s="180"/>
      <c r="OOD77" s="180"/>
      <c r="OOE77" s="180"/>
      <c r="OOF77" s="180"/>
      <c r="OOG77" s="180"/>
      <c r="OOH77" s="180"/>
      <c r="OOI77" s="180"/>
      <c r="OOJ77" s="180"/>
      <c r="OOK77" s="180"/>
      <c r="OOL77" s="180"/>
      <c r="OOM77" s="180"/>
      <c r="OON77" s="180"/>
      <c r="OOO77" s="180"/>
      <c r="OOP77" s="180"/>
      <c r="OOQ77" s="180"/>
      <c r="OOR77" s="180"/>
      <c r="OOS77" s="180"/>
      <c r="OOT77" s="180"/>
      <c r="OOU77" s="180"/>
      <c r="OOV77" s="180"/>
      <c r="OOW77" s="180"/>
      <c r="OOX77" s="180"/>
      <c r="OOY77" s="180"/>
      <c r="OOZ77" s="180"/>
      <c r="OPA77" s="180"/>
      <c r="OPB77" s="180"/>
      <c r="OPC77" s="180"/>
      <c r="OPD77" s="180"/>
      <c r="OPE77" s="180"/>
      <c r="OPF77" s="180"/>
      <c r="OPG77" s="180"/>
      <c r="OPH77" s="180"/>
      <c r="OPI77" s="180"/>
      <c r="OPJ77" s="180"/>
      <c r="OPK77" s="180"/>
      <c r="OPL77" s="180"/>
      <c r="OPM77" s="180"/>
      <c r="OPN77" s="180"/>
      <c r="OPO77" s="180"/>
      <c r="OPP77" s="180"/>
      <c r="OPQ77" s="180"/>
      <c r="OPR77" s="180"/>
      <c r="OPS77" s="180"/>
      <c r="OPT77" s="180"/>
      <c r="OPU77" s="180"/>
      <c r="OPV77" s="180"/>
      <c r="OPW77" s="180"/>
      <c r="OPX77" s="180"/>
      <c r="OPY77" s="180"/>
      <c r="OPZ77" s="180"/>
      <c r="OQA77" s="180"/>
      <c r="OQB77" s="180"/>
      <c r="OQC77" s="180"/>
      <c r="OQD77" s="180"/>
      <c r="OQE77" s="180"/>
      <c r="OQF77" s="180"/>
      <c r="OQG77" s="180"/>
      <c r="OQH77" s="180"/>
      <c r="OQI77" s="180"/>
      <c r="OQJ77" s="180"/>
      <c r="OQK77" s="180"/>
      <c r="OQL77" s="180"/>
      <c r="OQM77" s="180"/>
      <c r="OQN77" s="180"/>
      <c r="OQO77" s="180"/>
      <c r="OQP77" s="180"/>
      <c r="OQQ77" s="180"/>
      <c r="OQR77" s="180"/>
      <c r="OQS77" s="180"/>
      <c r="OQT77" s="180"/>
      <c r="OQU77" s="180"/>
      <c r="OQV77" s="180"/>
      <c r="OQW77" s="180"/>
      <c r="OQX77" s="180"/>
      <c r="OQY77" s="180"/>
      <c r="OQZ77" s="180"/>
      <c r="ORA77" s="180"/>
      <c r="ORB77" s="180"/>
      <c r="ORC77" s="180"/>
      <c r="ORD77" s="180"/>
      <c r="ORE77" s="180"/>
      <c r="ORF77" s="180"/>
      <c r="ORG77" s="180"/>
      <c r="ORH77" s="180"/>
      <c r="ORI77" s="180"/>
      <c r="ORJ77" s="180"/>
      <c r="ORK77" s="180"/>
      <c r="ORL77" s="180"/>
      <c r="ORM77" s="180"/>
      <c r="ORN77" s="180"/>
      <c r="ORO77" s="180"/>
      <c r="ORP77" s="180"/>
      <c r="ORQ77" s="180"/>
      <c r="ORR77" s="180"/>
      <c r="ORS77" s="180"/>
      <c r="ORT77" s="180"/>
      <c r="ORU77" s="180"/>
      <c r="ORV77" s="180"/>
      <c r="ORW77" s="180"/>
      <c r="ORX77" s="180"/>
      <c r="ORY77" s="180"/>
      <c r="ORZ77" s="180"/>
      <c r="OSA77" s="180"/>
      <c r="OSB77" s="180"/>
      <c r="OSC77" s="180"/>
      <c r="OSD77" s="180"/>
      <c r="OSE77" s="180"/>
      <c r="OSF77" s="180"/>
      <c r="OSG77" s="180"/>
      <c r="OSH77" s="180"/>
      <c r="OSI77" s="180"/>
      <c r="OSJ77" s="180"/>
      <c r="OSK77" s="180"/>
      <c r="OSL77" s="180"/>
      <c r="OSM77" s="180"/>
      <c r="OSN77" s="180"/>
      <c r="OSO77" s="180"/>
      <c r="OSP77" s="180"/>
      <c r="OSQ77" s="180"/>
      <c r="OSR77" s="180"/>
      <c r="OSS77" s="180"/>
      <c r="OST77" s="180"/>
      <c r="OSU77" s="180"/>
      <c r="OSV77" s="180"/>
      <c r="OSW77" s="180"/>
      <c r="OSX77" s="180"/>
      <c r="OSY77" s="180"/>
      <c r="OSZ77" s="180"/>
      <c r="OTA77" s="180"/>
      <c r="OTB77" s="180"/>
      <c r="OTC77" s="180"/>
      <c r="OTD77" s="180"/>
      <c r="OTE77" s="180"/>
      <c r="OTF77" s="180"/>
      <c r="OTG77" s="180"/>
      <c r="OTH77" s="180"/>
      <c r="OTI77" s="180"/>
      <c r="OTJ77" s="180"/>
      <c r="OTK77" s="180"/>
      <c r="OTL77" s="180"/>
      <c r="OTM77" s="180"/>
      <c r="OTN77" s="180"/>
      <c r="OTO77" s="180"/>
      <c r="OTP77" s="180"/>
      <c r="OTQ77" s="180"/>
      <c r="OTR77" s="180"/>
      <c r="OTS77" s="180"/>
      <c r="OTT77" s="180"/>
      <c r="OTU77" s="180"/>
      <c r="OTV77" s="180"/>
      <c r="OTW77" s="180"/>
      <c r="OTX77" s="180"/>
      <c r="OTY77" s="180"/>
      <c r="OTZ77" s="180"/>
      <c r="OUA77" s="180"/>
      <c r="OUB77" s="180"/>
      <c r="OUC77" s="180"/>
      <c r="OUD77" s="180"/>
      <c r="OUE77" s="180"/>
      <c r="OUF77" s="180"/>
      <c r="OUG77" s="180"/>
      <c r="OUH77" s="180"/>
      <c r="OUI77" s="180"/>
      <c r="OUJ77" s="180"/>
      <c r="OUK77" s="180"/>
      <c r="OUL77" s="180"/>
      <c r="OUM77" s="180"/>
      <c r="OUN77" s="180"/>
      <c r="OUO77" s="180"/>
      <c r="OUP77" s="180"/>
      <c r="OUQ77" s="180"/>
      <c r="OUR77" s="180"/>
      <c r="OUS77" s="180"/>
      <c r="OUT77" s="180"/>
      <c r="OUU77" s="180"/>
      <c r="OUV77" s="180"/>
      <c r="OUW77" s="180"/>
      <c r="OUX77" s="180"/>
      <c r="OUY77" s="180"/>
      <c r="OUZ77" s="180"/>
      <c r="OVA77" s="180"/>
      <c r="OVB77" s="180"/>
      <c r="OVC77" s="180"/>
      <c r="OVD77" s="180"/>
      <c r="OVE77" s="180"/>
      <c r="OVF77" s="180"/>
      <c r="OVG77" s="180"/>
      <c r="OVH77" s="180"/>
      <c r="OVI77" s="180"/>
      <c r="OVJ77" s="180"/>
      <c r="OVK77" s="180"/>
      <c r="OVL77" s="180"/>
      <c r="OVM77" s="180"/>
      <c r="OVN77" s="180"/>
      <c r="OVO77" s="180"/>
      <c r="OVP77" s="180"/>
      <c r="OVQ77" s="180"/>
      <c r="OVR77" s="180"/>
      <c r="OVS77" s="180"/>
      <c r="OVT77" s="180"/>
      <c r="OVU77" s="180"/>
      <c r="OVV77" s="180"/>
      <c r="OVW77" s="180"/>
      <c r="OVX77" s="180"/>
      <c r="OVY77" s="180"/>
      <c r="OVZ77" s="180"/>
      <c r="OWA77" s="180"/>
      <c r="OWB77" s="180"/>
      <c r="OWC77" s="180"/>
      <c r="OWD77" s="180"/>
      <c r="OWE77" s="180"/>
      <c r="OWF77" s="180"/>
      <c r="OWG77" s="180"/>
      <c r="OWH77" s="180"/>
      <c r="OWI77" s="180"/>
      <c r="OWJ77" s="180"/>
      <c r="OWK77" s="180"/>
      <c r="OWL77" s="180"/>
      <c r="OWM77" s="180"/>
      <c r="OWN77" s="180"/>
      <c r="OWO77" s="180"/>
      <c r="OWP77" s="180"/>
      <c r="OWQ77" s="180"/>
      <c r="OWR77" s="180"/>
      <c r="OWS77" s="180"/>
      <c r="OWT77" s="180"/>
      <c r="OWU77" s="180"/>
      <c r="OWV77" s="180"/>
      <c r="OWW77" s="180"/>
      <c r="OWX77" s="180"/>
      <c r="OWY77" s="180"/>
      <c r="OWZ77" s="180"/>
      <c r="OXA77" s="180"/>
      <c r="OXB77" s="180"/>
      <c r="OXC77" s="180"/>
      <c r="OXD77" s="180"/>
      <c r="OXE77" s="180"/>
      <c r="OXF77" s="180"/>
      <c r="OXG77" s="180"/>
      <c r="OXH77" s="180"/>
      <c r="OXI77" s="180"/>
      <c r="OXJ77" s="180"/>
      <c r="OXK77" s="180"/>
      <c r="OXL77" s="180"/>
      <c r="OXM77" s="180"/>
      <c r="OXN77" s="180"/>
      <c r="OXO77" s="180"/>
      <c r="OXP77" s="180"/>
      <c r="OXQ77" s="180"/>
      <c r="OXR77" s="180"/>
      <c r="OXS77" s="180"/>
      <c r="OXT77" s="180"/>
      <c r="OXU77" s="180"/>
      <c r="OXV77" s="180"/>
      <c r="OXW77" s="180"/>
      <c r="OXX77" s="180"/>
      <c r="OXY77" s="180"/>
      <c r="OXZ77" s="180"/>
      <c r="OYA77" s="180"/>
      <c r="OYB77" s="180"/>
      <c r="OYC77" s="180"/>
      <c r="OYD77" s="180"/>
      <c r="OYE77" s="180"/>
      <c r="OYF77" s="180"/>
      <c r="OYG77" s="180"/>
      <c r="OYH77" s="180"/>
      <c r="OYI77" s="180"/>
      <c r="OYJ77" s="180"/>
      <c r="OYK77" s="180"/>
      <c r="OYL77" s="180"/>
      <c r="OYM77" s="180"/>
      <c r="OYN77" s="180"/>
      <c r="OYO77" s="180"/>
      <c r="OYP77" s="180"/>
      <c r="OYQ77" s="180"/>
      <c r="OYR77" s="180"/>
      <c r="OYS77" s="180"/>
      <c r="OYT77" s="180"/>
      <c r="OYU77" s="180"/>
      <c r="OYV77" s="180"/>
      <c r="OYW77" s="180"/>
      <c r="OYX77" s="180"/>
      <c r="OYY77" s="180"/>
      <c r="OYZ77" s="180"/>
      <c r="OZA77" s="180"/>
      <c r="OZB77" s="180"/>
      <c r="OZC77" s="180"/>
      <c r="OZD77" s="180"/>
      <c r="OZE77" s="180"/>
      <c r="OZF77" s="180"/>
      <c r="OZG77" s="180"/>
      <c r="OZH77" s="180"/>
      <c r="OZI77" s="180"/>
      <c r="OZJ77" s="180"/>
      <c r="OZK77" s="180"/>
      <c r="OZL77" s="180"/>
      <c r="OZM77" s="180"/>
      <c r="OZN77" s="180"/>
      <c r="OZO77" s="180"/>
      <c r="OZP77" s="180"/>
      <c r="OZQ77" s="180"/>
      <c r="OZR77" s="180"/>
      <c r="OZS77" s="180"/>
      <c r="OZT77" s="180"/>
      <c r="OZU77" s="180"/>
      <c r="OZV77" s="180"/>
      <c r="OZW77" s="180"/>
      <c r="OZX77" s="180"/>
      <c r="OZY77" s="180"/>
      <c r="OZZ77" s="180"/>
      <c r="PAA77" s="180"/>
      <c r="PAB77" s="180"/>
      <c r="PAC77" s="180"/>
      <c r="PAD77" s="180"/>
      <c r="PAE77" s="180"/>
      <c r="PAF77" s="180"/>
      <c r="PAG77" s="180"/>
      <c r="PAH77" s="180"/>
      <c r="PAI77" s="180"/>
      <c r="PAJ77" s="180"/>
      <c r="PAK77" s="180"/>
      <c r="PAL77" s="180"/>
      <c r="PAM77" s="180"/>
      <c r="PAN77" s="180"/>
      <c r="PAO77" s="180"/>
      <c r="PAP77" s="180"/>
      <c r="PAQ77" s="180"/>
      <c r="PAR77" s="180"/>
      <c r="PAS77" s="180"/>
      <c r="PAT77" s="180"/>
      <c r="PAU77" s="180"/>
      <c r="PAV77" s="180"/>
      <c r="PAW77" s="180"/>
      <c r="PAX77" s="180"/>
      <c r="PAY77" s="180"/>
      <c r="PAZ77" s="180"/>
      <c r="PBA77" s="180"/>
      <c r="PBB77" s="180"/>
      <c r="PBC77" s="180"/>
      <c r="PBD77" s="180"/>
      <c r="PBE77" s="180"/>
      <c r="PBF77" s="180"/>
      <c r="PBG77" s="180"/>
      <c r="PBH77" s="180"/>
      <c r="PBI77" s="180"/>
      <c r="PBJ77" s="180"/>
      <c r="PBK77" s="180"/>
      <c r="PBL77" s="180"/>
      <c r="PBM77" s="180"/>
      <c r="PBN77" s="180"/>
      <c r="PBO77" s="180"/>
      <c r="PBP77" s="180"/>
      <c r="PBQ77" s="180"/>
      <c r="PBR77" s="180"/>
      <c r="PBS77" s="180"/>
      <c r="PBT77" s="180"/>
      <c r="PBU77" s="180"/>
      <c r="PBV77" s="180"/>
      <c r="PBW77" s="180"/>
      <c r="PBX77" s="180"/>
      <c r="PBY77" s="180"/>
      <c r="PBZ77" s="180"/>
      <c r="PCA77" s="180"/>
      <c r="PCB77" s="180"/>
      <c r="PCC77" s="180"/>
      <c r="PCD77" s="180"/>
      <c r="PCE77" s="180"/>
      <c r="PCF77" s="180"/>
      <c r="PCG77" s="180"/>
      <c r="PCH77" s="180"/>
      <c r="PCI77" s="180"/>
      <c r="PCJ77" s="180"/>
      <c r="PCK77" s="180"/>
      <c r="PCL77" s="180"/>
      <c r="PCM77" s="180"/>
      <c r="PCN77" s="180"/>
      <c r="PCO77" s="180"/>
      <c r="PCP77" s="180"/>
      <c r="PCQ77" s="180"/>
      <c r="PCR77" s="180"/>
      <c r="PCS77" s="180"/>
      <c r="PCT77" s="180"/>
      <c r="PCU77" s="180"/>
      <c r="PCV77" s="180"/>
      <c r="PCW77" s="180"/>
      <c r="PCX77" s="180"/>
      <c r="PCY77" s="180"/>
      <c r="PCZ77" s="180"/>
      <c r="PDA77" s="180"/>
      <c r="PDB77" s="180"/>
      <c r="PDC77" s="180"/>
      <c r="PDD77" s="180"/>
      <c r="PDE77" s="180"/>
      <c r="PDF77" s="180"/>
      <c r="PDG77" s="180"/>
      <c r="PDH77" s="180"/>
      <c r="PDI77" s="180"/>
      <c r="PDJ77" s="180"/>
      <c r="PDK77" s="180"/>
      <c r="PDL77" s="180"/>
      <c r="PDM77" s="180"/>
      <c r="PDN77" s="180"/>
      <c r="PDO77" s="180"/>
      <c r="PDP77" s="180"/>
      <c r="PDQ77" s="180"/>
      <c r="PDR77" s="180"/>
      <c r="PDS77" s="180"/>
      <c r="PDT77" s="180"/>
      <c r="PDU77" s="180"/>
      <c r="PDV77" s="180"/>
      <c r="PDW77" s="180"/>
      <c r="PDX77" s="180"/>
      <c r="PDY77" s="180"/>
      <c r="PDZ77" s="180"/>
      <c r="PEA77" s="180"/>
      <c r="PEB77" s="180"/>
      <c r="PEC77" s="180"/>
      <c r="PED77" s="180"/>
      <c r="PEE77" s="180"/>
      <c r="PEF77" s="180"/>
      <c r="PEG77" s="180"/>
      <c r="PEH77" s="180"/>
      <c r="PEI77" s="180"/>
      <c r="PEJ77" s="180"/>
      <c r="PEK77" s="180"/>
      <c r="PEL77" s="180"/>
      <c r="PEM77" s="180"/>
      <c r="PEN77" s="180"/>
      <c r="PEO77" s="180"/>
      <c r="PEP77" s="180"/>
      <c r="PEQ77" s="180"/>
      <c r="PER77" s="180"/>
      <c r="PES77" s="180"/>
      <c r="PET77" s="180"/>
      <c r="PEU77" s="180"/>
      <c r="PEV77" s="180"/>
      <c r="PEW77" s="180"/>
      <c r="PEX77" s="180"/>
      <c r="PEY77" s="180"/>
      <c r="PEZ77" s="180"/>
      <c r="PFA77" s="180"/>
      <c r="PFB77" s="180"/>
      <c r="PFC77" s="180"/>
      <c r="PFD77" s="180"/>
      <c r="PFE77" s="180"/>
      <c r="PFF77" s="180"/>
      <c r="PFG77" s="180"/>
      <c r="PFH77" s="180"/>
      <c r="PFI77" s="180"/>
      <c r="PFJ77" s="180"/>
      <c r="PFK77" s="180"/>
      <c r="PFL77" s="180"/>
      <c r="PFM77" s="180"/>
      <c r="PFN77" s="180"/>
      <c r="PFO77" s="180"/>
      <c r="PFP77" s="180"/>
      <c r="PFQ77" s="180"/>
      <c r="PFR77" s="180"/>
      <c r="PFS77" s="180"/>
      <c r="PFT77" s="180"/>
      <c r="PFU77" s="180"/>
      <c r="PFV77" s="180"/>
      <c r="PFW77" s="180"/>
      <c r="PFX77" s="180"/>
      <c r="PFY77" s="180"/>
      <c r="PFZ77" s="180"/>
      <c r="PGA77" s="180"/>
      <c r="PGB77" s="180"/>
      <c r="PGC77" s="180"/>
      <c r="PGD77" s="180"/>
      <c r="PGE77" s="180"/>
      <c r="PGF77" s="180"/>
      <c r="PGG77" s="180"/>
      <c r="PGH77" s="180"/>
      <c r="PGI77" s="180"/>
      <c r="PGJ77" s="180"/>
      <c r="PGK77" s="180"/>
      <c r="PGL77" s="180"/>
      <c r="PGM77" s="180"/>
      <c r="PGN77" s="180"/>
      <c r="PGO77" s="180"/>
      <c r="PGP77" s="180"/>
      <c r="PGQ77" s="180"/>
      <c r="PGR77" s="180"/>
      <c r="PGS77" s="180"/>
      <c r="PGT77" s="180"/>
      <c r="PGU77" s="180"/>
      <c r="PGV77" s="180"/>
      <c r="PGW77" s="180"/>
      <c r="PGX77" s="180"/>
      <c r="PGY77" s="180"/>
      <c r="PGZ77" s="180"/>
      <c r="PHA77" s="180"/>
      <c r="PHB77" s="180"/>
      <c r="PHC77" s="180"/>
      <c r="PHD77" s="180"/>
      <c r="PHE77" s="180"/>
      <c r="PHF77" s="180"/>
      <c r="PHG77" s="180"/>
      <c r="PHH77" s="180"/>
      <c r="PHI77" s="180"/>
      <c r="PHJ77" s="180"/>
      <c r="PHK77" s="180"/>
      <c r="PHL77" s="180"/>
      <c r="PHM77" s="180"/>
      <c r="PHN77" s="180"/>
      <c r="PHO77" s="180"/>
      <c r="PHP77" s="180"/>
      <c r="PHQ77" s="180"/>
      <c r="PHR77" s="180"/>
      <c r="PHS77" s="180"/>
      <c r="PHT77" s="180"/>
      <c r="PHU77" s="180"/>
      <c r="PHV77" s="180"/>
      <c r="PHW77" s="180"/>
      <c r="PHX77" s="180"/>
      <c r="PHY77" s="180"/>
      <c r="PHZ77" s="180"/>
      <c r="PIA77" s="180"/>
      <c r="PIB77" s="180"/>
      <c r="PIC77" s="180"/>
      <c r="PID77" s="180"/>
      <c r="PIE77" s="180"/>
      <c r="PIF77" s="180"/>
      <c r="PIG77" s="180"/>
      <c r="PIH77" s="180"/>
      <c r="PII77" s="180"/>
      <c r="PIJ77" s="180"/>
      <c r="PIK77" s="180"/>
      <c r="PIL77" s="180"/>
      <c r="PIM77" s="180"/>
      <c r="PIN77" s="180"/>
      <c r="PIO77" s="180"/>
      <c r="PIP77" s="180"/>
      <c r="PIQ77" s="180"/>
      <c r="PIR77" s="180"/>
      <c r="PIS77" s="180"/>
      <c r="PIT77" s="180"/>
      <c r="PIU77" s="180"/>
      <c r="PIV77" s="180"/>
      <c r="PIW77" s="180"/>
      <c r="PIX77" s="180"/>
      <c r="PIY77" s="180"/>
      <c r="PIZ77" s="180"/>
      <c r="PJA77" s="180"/>
      <c r="PJB77" s="180"/>
      <c r="PJC77" s="180"/>
      <c r="PJD77" s="180"/>
      <c r="PJE77" s="180"/>
      <c r="PJF77" s="180"/>
      <c r="PJG77" s="180"/>
      <c r="PJH77" s="180"/>
      <c r="PJI77" s="180"/>
      <c r="PJJ77" s="180"/>
      <c r="PJK77" s="180"/>
      <c r="PJL77" s="180"/>
      <c r="PJM77" s="180"/>
      <c r="PJN77" s="180"/>
      <c r="PJO77" s="180"/>
      <c r="PJP77" s="180"/>
      <c r="PJQ77" s="180"/>
      <c r="PJR77" s="180"/>
      <c r="PJS77" s="180"/>
      <c r="PJT77" s="180"/>
      <c r="PJU77" s="180"/>
      <c r="PJV77" s="180"/>
      <c r="PJW77" s="180"/>
      <c r="PJX77" s="180"/>
      <c r="PJY77" s="180"/>
      <c r="PJZ77" s="180"/>
      <c r="PKA77" s="180"/>
      <c r="PKB77" s="180"/>
      <c r="PKC77" s="180"/>
      <c r="PKD77" s="180"/>
      <c r="PKE77" s="180"/>
      <c r="PKF77" s="180"/>
      <c r="PKG77" s="180"/>
      <c r="PKH77" s="180"/>
      <c r="PKI77" s="180"/>
      <c r="PKJ77" s="180"/>
      <c r="PKK77" s="180"/>
      <c r="PKL77" s="180"/>
      <c r="PKM77" s="180"/>
      <c r="PKN77" s="180"/>
      <c r="PKO77" s="180"/>
      <c r="PKP77" s="180"/>
      <c r="PKQ77" s="180"/>
      <c r="PKR77" s="180"/>
      <c r="PKS77" s="180"/>
      <c r="PKT77" s="180"/>
      <c r="PKU77" s="180"/>
      <c r="PKV77" s="180"/>
      <c r="PKW77" s="180"/>
      <c r="PKX77" s="180"/>
      <c r="PKY77" s="180"/>
      <c r="PKZ77" s="180"/>
      <c r="PLA77" s="180"/>
      <c r="PLB77" s="180"/>
      <c r="PLC77" s="180"/>
      <c r="PLD77" s="180"/>
      <c r="PLE77" s="180"/>
      <c r="PLF77" s="180"/>
      <c r="PLG77" s="180"/>
      <c r="PLH77" s="180"/>
      <c r="PLI77" s="180"/>
      <c r="PLJ77" s="180"/>
      <c r="PLK77" s="180"/>
      <c r="PLL77" s="180"/>
      <c r="PLM77" s="180"/>
      <c r="PLN77" s="180"/>
      <c r="PLO77" s="180"/>
      <c r="PLP77" s="180"/>
      <c r="PLQ77" s="180"/>
      <c r="PLR77" s="180"/>
      <c r="PLS77" s="180"/>
      <c r="PLT77" s="180"/>
      <c r="PLU77" s="180"/>
      <c r="PLV77" s="180"/>
      <c r="PLW77" s="180"/>
      <c r="PLX77" s="180"/>
      <c r="PLY77" s="180"/>
      <c r="PLZ77" s="180"/>
      <c r="PMA77" s="180"/>
      <c r="PMB77" s="180"/>
      <c r="PMC77" s="180"/>
      <c r="PMD77" s="180"/>
      <c r="PME77" s="180"/>
      <c r="PMF77" s="180"/>
      <c r="PMG77" s="180"/>
      <c r="PMH77" s="180"/>
      <c r="PMI77" s="180"/>
      <c r="PMJ77" s="180"/>
      <c r="PMK77" s="180"/>
      <c r="PML77" s="180"/>
      <c r="PMM77" s="180"/>
      <c r="PMN77" s="180"/>
      <c r="PMO77" s="180"/>
      <c r="PMP77" s="180"/>
      <c r="PMQ77" s="180"/>
      <c r="PMR77" s="180"/>
      <c r="PMS77" s="180"/>
      <c r="PMT77" s="180"/>
      <c r="PMU77" s="180"/>
      <c r="PMV77" s="180"/>
      <c r="PMW77" s="180"/>
      <c r="PMX77" s="180"/>
      <c r="PMY77" s="180"/>
      <c r="PMZ77" s="180"/>
      <c r="PNA77" s="180"/>
      <c r="PNB77" s="180"/>
      <c r="PNC77" s="180"/>
      <c r="PND77" s="180"/>
      <c r="PNE77" s="180"/>
      <c r="PNF77" s="180"/>
      <c r="PNG77" s="180"/>
      <c r="PNH77" s="180"/>
      <c r="PNI77" s="180"/>
      <c r="PNJ77" s="180"/>
      <c r="PNK77" s="180"/>
      <c r="PNL77" s="180"/>
      <c r="PNM77" s="180"/>
      <c r="PNN77" s="180"/>
      <c r="PNO77" s="180"/>
      <c r="PNP77" s="180"/>
      <c r="PNQ77" s="180"/>
      <c r="PNR77" s="180"/>
      <c r="PNS77" s="180"/>
      <c r="PNT77" s="180"/>
      <c r="PNU77" s="180"/>
      <c r="PNV77" s="180"/>
      <c r="PNW77" s="180"/>
      <c r="PNX77" s="180"/>
      <c r="PNY77" s="180"/>
      <c r="PNZ77" s="180"/>
      <c r="POA77" s="180"/>
      <c r="POB77" s="180"/>
      <c r="POC77" s="180"/>
      <c r="POD77" s="180"/>
      <c r="POE77" s="180"/>
      <c r="POF77" s="180"/>
      <c r="POG77" s="180"/>
      <c r="POH77" s="180"/>
      <c r="POI77" s="180"/>
      <c r="POJ77" s="180"/>
      <c r="POK77" s="180"/>
      <c r="POL77" s="180"/>
      <c r="POM77" s="180"/>
      <c r="PON77" s="180"/>
      <c r="POO77" s="180"/>
      <c r="POP77" s="180"/>
      <c r="POQ77" s="180"/>
      <c r="POR77" s="180"/>
      <c r="POS77" s="180"/>
      <c r="POT77" s="180"/>
      <c r="POU77" s="180"/>
      <c r="POV77" s="180"/>
      <c r="POW77" s="180"/>
      <c r="POX77" s="180"/>
      <c r="POY77" s="180"/>
      <c r="POZ77" s="180"/>
      <c r="PPA77" s="180"/>
      <c r="PPB77" s="180"/>
      <c r="PPC77" s="180"/>
      <c r="PPD77" s="180"/>
      <c r="PPE77" s="180"/>
      <c r="PPF77" s="180"/>
      <c r="PPG77" s="180"/>
      <c r="PPH77" s="180"/>
      <c r="PPI77" s="180"/>
      <c r="PPJ77" s="180"/>
      <c r="PPK77" s="180"/>
      <c r="PPL77" s="180"/>
      <c r="PPM77" s="180"/>
      <c r="PPN77" s="180"/>
      <c r="PPO77" s="180"/>
      <c r="PPP77" s="180"/>
      <c r="PPQ77" s="180"/>
      <c r="PPR77" s="180"/>
      <c r="PPS77" s="180"/>
      <c r="PPT77" s="180"/>
      <c r="PPU77" s="180"/>
      <c r="PPV77" s="180"/>
      <c r="PPW77" s="180"/>
      <c r="PPX77" s="180"/>
      <c r="PPY77" s="180"/>
      <c r="PPZ77" s="180"/>
      <c r="PQA77" s="180"/>
      <c r="PQB77" s="180"/>
      <c r="PQC77" s="180"/>
      <c r="PQD77" s="180"/>
      <c r="PQE77" s="180"/>
      <c r="PQF77" s="180"/>
      <c r="PQG77" s="180"/>
      <c r="PQH77" s="180"/>
      <c r="PQI77" s="180"/>
      <c r="PQJ77" s="180"/>
      <c r="PQK77" s="180"/>
      <c r="PQL77" s="180"/>
      <c r="PQM77" s="180"/>
      <c r="PQN77" s="180"/>
      <c r="PQO77" s="180"/>
      <c r="PQP77" s="180"/>
      <c r="PQQ77" s="180"/>
      <c r="PQR77" s="180"/>
      <c r="PQS77" s="180"/>
      <c r="PQT77" s="180"/>
      <c r="PQU77" s="180"/>
      <c r="PQV77" s="180"/>
      <c r="PQW77" s="180"/>
      <c r="PQX77" s="180"/>
      <c r="PQY77" s="180"/>
      <c r="PQZ77" s="180"/>
      <c r="PRA77" s="180"/>
      <c r="PRB77" s="180"/>
      <c r="PRC77" s="180"/>
      <c r="PRD77" s="180"/>
      <c r="PRE77" s="180"/>
      <c r="PRF77" s="180"/>
      <c r="PRG77" s="180"/>
      <c r="PRH77" s="180"/>
      <c r="PRI77" s="180"/>
      <c r="PRJ77" s="180"/>
      <c r="PRK77" s="180"/>
      <c r="PRL77" s="180"/>
      <c r="PRM77" s="180"/>
      <c r="PRN77" s="180"/>
      <c r="PRO77" s="180"/>
      <c r="PRP77" s="180"/>
      <c r="PRQ77" s="180"/>
      <c r="PRR77" s="180"/>
      <c r="PRS77" s="180"/>
      <c r="PRT77" s="180"/>
      <c r="PRU77" s="180"/>
      <c r="PRV77" s="180"/>
      <c r="PRW77" s="180"/>
      <c r="PRX77" s="180"/>
      <c r="PRY77" s="180"/>
      <c r="PRZ77" s="180"/>
      <c r="PSA77" s="180"/>
      <c r="PSB77" s="180"/>
      <c r="PSC77" s="180"/>
      <c r="PSD77" s="180"/>
      <c r="PSE77" s="180"/>
      <c r="PSF77" s="180"/>
      <c r="PSG77" s="180"/>
      <c r="PSH77" s="180"/>
      <c r="PSI77" s="180"/>
      <c r="PSJ77" s="180"/>
      <c r="PSK77" s="180"/>
      <c r="PSL77" s="180"/>
      <c r="PSM77" s="180"/>
      <c r="PSN77" s="180"/>
      <c r="PSO77" s="180"/>
      <c r="PSP77" s="180"/>
      <c r="PSQ77" s="180"/>
      <c r="PSR77" s="180"/>
      <c r="PSS77" s="180"/>
      <c r="PST77" s="180"/>
      <c r="PSU77" s="180"/>
      <c r="PSV77" s="180"/>
      <c r="PSW77" s="180"/>
      <c r="PSX77" s="180"/>
      <c r="PSY77" s="180"/>
      <c r="PSZ77" s="180"/>
      <c r="PTA77" s="180"/>
      <c r="PTB77" s="180"/>
      <c r="PTC77" s="180"/>
      <c r="PTD77" s="180"/>
      <c r="PTE77" s="180"/>
      <c r="PTF77" s="180"/>
      <c r="PTG77" s="180"/>
      <c r="PTH77" s="180"/>
      <c r="PTI77" s="180"/>
      <c r="PTJ77" s="180"/>
      <c r="PTK77" s="180"/>
      <c r="PTL77" s="180"/>
      <c r="PTM77" s="180"/>
      <c r="PTN77" s="180"/>
      <c r="PTO77" s="180"/>
      <c r="PTP77" s="180"/>
      <c r="PTQ77" s="180"/>
      <c r="PTR77" s="180"/>
      <c r="PTS77" s="180"/>
      <c r="PTT77" s="180"/>
      <c r="PTU77" s="180"/>
      <c r="PTV77" s="180"/>
      <c r="PTW77" s="180"/>
      <c r="PTX77" s="180"/>
      <c r="PTY77" s="180"/>
      <c r="PTZ77" s="180"/>
      <c r="PUA77" s="180"/>
      <c r="PUB77" s="180"/>
      <c r="PUC77" s="180"/>
      <c r="PUD77" s="180"/>
      <c r="PUE77" s="180"/>
      <c r="PUF77" s="180"/>
      <c r="PUG77" s="180"/>
      <c r="PUH77" s="180"/>
      <c r="PUI77" s="180"/>
      <c r="PUJ77" s="180"/>
      <c r="PUK77" s="180"/>
      <c r="PUL77" s="180"/>
      <c r="PUM77" s="180"/>
      <c r="PUN77" s="180"/>
      <c r="PUO77" s="180"/>
      <c r="PUP77" s="180"/>
      <c r="PUQ77" s="180"/>
      <c r="PUR77" s="180"/>
      <c r="PUS77" s="180"/>
      <c r="PUT77" s="180"/>
      <c r="PUU77" s="180"/>
      <c r="PUV77" s="180"/>
      <c r="PUW77" s="180"/>
      <c r="PUX77" s="180"/>
      <c r="PUY77" s="180"/>
      <c r="PUZ77" s="180"/>
      <c r="PVA77" s="180"/>
      <c r="PVB77" s="180"/>
      <c r="PVC77" s="180"/>
      <c r="PVD77" s="180"/>
      <c r="PVE77" s="180"/>
      <c r="PVF77" s="180"/>
      <c r="PVG77" s="180"/>
      <c r="PVH77" s="180"/>
      <c r="PVI77" s="180"/>
      <c r="PVJ77" s="180"/>
      <c r="PVK77" s="180"/>
      <c r="PVL77" s="180"/>
      <c r="PVM77" s="180"/>
      <c r="PVN77" s="180"/>
      <c r="PVO77" s="180"/>
      <c r="PVP77" s="180"/>
      <c r="PVQ77" s="180"/>
      <c r="PVR77" s="180"/>
      <c r="PVS77" s="180"/>
      <c r="PVT77" s="180"/>
      <c r="PVU77" s="180"/>
      <c r="PVV77" s="180"/>
      <c r="PVW77" s="180"/>
      <c r="PVX77" s="180"/>
      <c r="PVY77" s="180"/>
      <c r="PVZ77" s="180"/>
      <c r="PWA77" s="180"/>
      <c r="PWB77" s="180"/>
      <c r="PWC77" s="180"/>
      <c r="PWD77" s="180"/>
      <c r="PWE77" s="180"/>
      <c r="PWF77" s="180"/>
      <c r="PWG77" s="180"/>
      <c r="PWH77" s="180"/>
      <c r="PWI77" s="180"/>
      <c r="PWJ77" s="180"/>
      <c r="PWK77" s="180"/>
      <c r="PWL77" s="180"/>
      <c r="PWM77" s="180"/>
      <c r="PWN77" s="180"/>
      <c r="PWO77" s="180"/>
      <c r="PWP77" s="180"/>
      <c r="PWQ77" s="180"/>
      <c r="PWR77" s="180"/>
      <c r="PWS77" s="180"/>
      <c r="PWT77" s="180"/>
      <c r="PWU77" s="180"/>
      <c r="PWV77" s="180"/>
      <c r="PWW77" s="180"/>
      <c r="PWX77" s="180"/>
      <c r="PWY77" s="180"/>
      <c r="PWZ77" s="180"/>
      <c r="PXA77" s="180"/>
      <c r="PXB77" s="180"/>
      <c r="PXC77" s="180"/>
      <c r="PXD77" s="180"/>
      <c r="PXE77" s="180"/>
      <c r="PXF77" s="180"/>
      <c r="PXG77" s="180"/>
      <c r="PXH77" s="180"/>
      <c r="PXI77" s="180"/>
      <c r="PXJ77" s="180"/>
      <c r="PXK77" s="180"/>
      <c r="PXL77" s="180"/>
      <c r="PXM77" s="180"/>
      <c r="PXN77" s="180"/>
      <c r="PXO77" s="180"/>
      <c r="PXP77" s="180"/>
      <c r="PXQ77" s="180"/>
      <c r="PXR77" s="180"/>
      <c r="PXS77" s="180"/>
      <c r="PXT77" s="180"/>
      <c r="PXU77" s="180"/>
      <c r="PXV77" s="180"/>
      <c r="PXW77" s="180"/>
      <c r="PXX77" s="180"/>
      <c r="PXY77" s="180"/>
      <c r="PXZ77" s="180"/>
      <c r="PYA77" s="180"/>
      <c r="PYB77" s="180"/>
      <c r="PYC77" s="180"/>
      <c r="PYD77" s="180"/>
      <c r="PYE77" s="180"/>
      <c r="PYF77" s="180"/>
      <c r="PYG77" s="180"/>
      <c r="PYH77" s="180"/>
      <c r="PYI77" s="180"/>
      <c r="PYJ77" s="180"/>
      <c r="PYK77" s="180"/>
      <c r="PYL77" s="180"/>
      <c r="PYM77" s="180"/>
      <c r="PYN77" s="180"/>
      <c r="PYO77" s="180"/>
      <c r="PYP77" s="180"/>
      <c r="PYQ77" s="180"/>
      <c r="PYR77" s="180"/>
      <c r="PYS77" s="180"/>
      <c r="PYT77" s="180"/>
      <c r="PYU77" s="180"/>
      <c r="PYV77" s="180"/>
      <c r="PYW77" s="180"/>
      <c r="PYX77" s="180"/>
      <c r="PYY77" s="180"/>
      <c r="PYZ77" s="180"/>
      <c r="PZA77" s="180"/>
      <c r="PZB77" s="180"/>
      <c r="PZC77" s="180"/>
      <c r="PZD77" s="180"/>
      <c r="PZE77" s="180"/>
      <c r="PZF77" s="180"/>
      <c r="PZG77" s="180"/>
      <c r="PZH77" s="180"/>
      <c r="PZI77" s="180"/>
      <c r="PZJ77" s="180"/>
      <c r="PZK77" s="180"/>
      <c r="PZL77" s="180"/>
      <c r="PZM77" s="180"/>
      <c r="PZN77" s="180"/>
      <c r="PZO77" s="180"/>
      <c r="PZP77" s="180"/>
      <c r="PZQ77" s="180"/>
      <c r="PZR77" s="180"/>
      <c r="PZS77" s="180"/>
      <c r="PZT77" s="180"/>
      <c r="PZU77" s="180"/>
      <c r="PZV77" s="180"/>
      <c r="PZW77" s="180"/>
      <c r="PZX77" s="180"/>
      <c r="PZY77" s="180"/>
      <c r="PZZ77" s="180"/>
      <c r="QAA77" s="180"/>
      <c r="QAB77" s="180"/>
      <c r="QAC77" s="180"/>
      <c r="QAD77" s="180"/>
      <c r="QAE77" s="180"/>
      <c r="QAF77" s="180"/>
      <c r="QAG77" s="180"/>
      <c r="QAH77" s="180"/>
      <c r="QAI77" s="180"/>
      <c r="QAJ77" s="180"/>
      <c r="QAK77" s="180"/>
      <c r="QAL77" s="180"/>
      <c r="QAM77" s="180"/>
      <c r="QAN77" s="180"/>
      <c r="QAO77" s="180"/>
      <c r="QAP77" s="180"/>
      <c r="QAQ77" s="180"/>
      <c r="QAR77" s="180"/>
      <c r="QAS77" s="180"/>
      <c r="QAT77" s="180"/>
      <c r="QAU77" s="180"/>
      <c r="QAV77" s="180"/>
      <c r="QAW77" s="180"/>
      <c r="QAX77" s="180"/>
      <c r="QAY77" s="180"/>
      <c r="QAZ77" s="180"/>
      <c r="QBA77" s="180"/>
      <c r="QBB77" s="180"/>
      <c r="QBC77" s="180"/>
      <c r="QBD77" s="180"/>
      <c r="QBE77" s="180"/>
      <c r="QBF77" s="180"/>
      <c r="QBG77" s="180"/>
      <c r="QBH77" s="180"/>
      <c r="QBI77" s="180"/>
      <c r="QBJ77" s="180"/>
      <c r="QBK77" s="180"/>
      <c r="QBL77" s="180"/>
      <c r="QBM77" s="180"/>
      <c r="QBN77" s="180"/>
      <c r="QBO77" s="180"/>
      <c r="QBP77" s="180"/>
      <c r="QBQ77" s="180"/>
      <c r="QBR77" s="180"/>
      <c r="QBS77" s="180"/>
      <c r="QBT77" s="180"/>
      <c r="QBU77" s="180"/>
      <c r="QBV77" s="180"/>
      <c r="QBW77" s="180"/>
      <c r="QBX77" s="180"/>
      <c r="QBY77" s="180"/>
      <c r="QBZ77" s="180"/>
      <c r="QCA77" s="180"/>
      <c r="QCB77" s="180"/>
      <c r="QCC77" s="180"/>
      <c r="QCD77" s="180"/>
      <c r="QCE77" s="180"/>
      <c r="QCF77" s="180"/>
      <c r="QCG77" s="180"/>
      <c r="QCH77" s="180"/>
      <c r="QCI77" s="180"/>
      <c r="QCJ77" s="180"/>
      <c r="QCK77" s="180"/>
      <c r="QCL77" s="180"/>
      <c r="QCM77" s="180"/>
      <c r="QCN77" s="180"/>
      <c r="QCO77" s="180"/>
      <c r="QCP77" s="180"/>
      <c r="QCQ77" s="180"/>
      <c r="QCR77" s="180"/>
      <c r="QCS77" s="180"/>
      <c r="QCT77" s="180"/>
      <c r="QCU77" s="180"/>
      <c r="QCV77" s="180"/>
      <c r="QCW77" s="180"/>
      <c r="QCX77" s="180"/>
      <c r="QCY77" s="180"/>
      <c r="QCZ77" s="180"/>
      <c r="QDA77" s="180"/>
      <c r="QDB77" s="180"/>
      <c r="QDC77" s="180"/>
      <c r="QDD77" s="180"/>
      <c r="QDE77" s="180"/>
      <c r="QDF77" s="180"/>
      <c r="QDG77" s="180"/>
      <c r="QDH77" s="180"/>
      <c r="QDI77" s="180"/>
      <c r="QDJ77" s="180"/>
      <c r="QDK77" s="180"/>
      <c r="QDL77" s="180"/>
      <c r="QDM77" s="180"/>
      <c r="QDN77" s="180"/>
      <c r="QDO77" s="180"/>
      <c r="QDP77" s="180"/>
      <c r="QDQ77" s="180"/>
      <c r="QDR77" s="180"/>
      <c r="QDS77" s="180"/>
      <c r="QDT77" s="180"/>
      <c r="QDU77" s="180"/>
      <c r="QDV77" s="180"/>
      <c r="QDW77" s="180"/>
      <c r="QDX77" s="180"/>
      <c r="QDY77" s="180"/>
      <c r="QDZ77" s="180"/>
      <c r="QEA77" s="180"/>
      <c r="QEB77" s="180"/>
      <c r="QEC77" s="180"/>
      <c r="QED77" s="180"/>
      <c r="QEE77" s="180"/>
      <c r="QEF77" s="180"/>
      <c r="QEG77" s="180"/>
      <c r="QEH77" s="180"/>
      <c r="QEI77" s="180"/>
      <c r="QEJ77" s="180"/>
      <c r="QEK77" s="180"/>
      <c r="QEL77" s="180"/>
      <c r="QEM77" s="180"/>
      <c r="QEN77" s="180"/>
      <c r="QEO77" s="180"/>
      <c r="QEP77" s="180"/>
      <c r="QEQ77" s="180"/>
      <c r="QER77" s="180"/>
      <c r="QES77" s="180"/>
      <c r="QET77" s="180"/>
      <c r="QEU77" s="180"/>
      <c r="QEV77" s="180"/>
      <c r="QEW77" s="180"/>
      <c r="QEX77" s="180"/>
      <c r="QEY77" s="180"/>
      <c r="QEZ77" s="180"/>
      <c r="QFA77" s="180"/>
      <c r="QFB77" s="180"/>
      <c r="QFC77" s="180"/>
      <c r="QFD77" s="180"/>
      <c r="QFE77" s="180"/>
      <c r="QFF77" s="180"/>
      <c r="QFG77" s="180"/>
      <c r="QFH77" s="180"/>
      <c r="QFI77" s="180"/>
      <c r="QFJ77" s="180"/>
      <c r="QFK77" s="180"/>
      <c r="QFL77" s="180"/>
      <c r="QFM77" s="180"/>
      <c r="QFN77" s="180"/>
      <c r="QFO77" s="180"/>
      <c r="QFP77" s="180"/>
      <c r="QFQ77" s="180"/>
      <c r="QFR77" s="180"/>
      <c r="QFS77" s="180"/>
      <c r="QFT77" s="180"/>
      <c r="QFU77" s="180"/>
      <c r="QFV77" s="180"/>
      <c r="QFW77" s="180"/>
      <c r="QFX77" s="180"/>
      <c r="QFY77" s="180"/>
      <c r="QFZ77" s="180"/>
      <c r="QGA77" s="180"/>
      <c r="QGB77" s="180"/>
      <c r="QGC77" s="180"/>
      <c r="QGD77" s="180"/>
      <c r="QGE77" s="180"/>
      <c r="QGF77" s="180"/>
      <c r="QGG77" s="180"/>
      <c r="QGH77" s="180"/>
      <c r="QGI77" s="180"/>
      <c r="QGJ77" s="180"/>
      <c r="QGK77" s="180"/>
      <c r="QGL77" s="180"/>
      <c r="QGM77" s="180"/>
      <c r="QGN77" s="180"/>
      <c r="QGO77" s="180"/>
      <c r="QGP77" s="180"/>
      <c r="QGQ77" s="180"/>
      <c r="QGR77" s="180"/>
      <c r="QGS77" s="180"/>
      <c r="QGT77" s="180"/>
      <c r="QGU77" s="180"/>
      <c r="QGV77" s="180"/>
      <c r="QGW77" s="180"/>
      <c r="QGX77" s="180"/>
      <c r="QGY77" s="180"/>
      <c r="QGZ77" s="180"/>
      <c r="QHA77" s="180"/>
      <c r="QHB77" s="180"/>
      <c r="QHC77" s="180"/>
      <c r="QHD77" s="180"/>
      <c r="QHE77" s="180"/>
      <c r="QHF77" s="180"/>
      <c r="QHG77" s="180"/>
      <c r="QHH77" s="180"/>
      <c r="QHI77" s="180"/>
      <c r="QHJ77" s="180"/>
      <c r="QHK77" s="180"/>
      <c r="QHL77" s="180"/>
      <c r="QHM77" s="180"/>
      <c r="QHN77" s="180"/>
      <c r="QHO77" s="180"/>
      <c r="QHP77" s="180"/>
      <c r="QHQ77" s="180"/>
      <c r="QHR77" s="180"/>
      <c r="QHS77" s="180"/>
      <c r="QHT77" s="180"/>
      <c r="QHU77" s="180"/>
      <c r="QHV77" s="180"/>
      <c r="QHW77" s="180"/>
      <c r="QHX77" s="180"/>
      <c r="QHY77" s="180"/>
      <c r="QHZ77" s="180"/>
      <c r="QIA77" s="180"/>
      <c r="QIB77" s="180"/>
      <c r="QIC77" s="180"/>
      <c r="QID77" s="180"/>
      <c r="QIE77" s="180"/>
      <c r="QIF77" s="180"/>
      <c r="QIG77" s="180"/>
      <c r="QIH77" s="180"/>
      <c r="QII77" s="180"/>
      <c r="QIJ77" s="180"/>
      <c r="QIK77" s="180"/>
      <c r="QIL77" s="180"/>
      <c r="QIM77" s="180"/>
      <c r="QIN77" s="180"/>
      <c r="QIO77" s="180"/>
      <c r="QIP77" s="180"/>
      <c r="QIQ77" s="180"/>
      <c r="QIR77" s="180"/>
      <c r="QIS77" s="180"/>
      <c r="QIT77" s="180"/>
      <c r="QIU77" s="180"/>
      <c r="QIV77" s="180"/>
      <c r="QIW77" s="180"/>
      <c r="QIX77" s="180"/>
      <c r="QIY77" s="180"/>
      <c r="QIZ77" s="180"/>
      <c r="QJA77" s="180"/>
      <c r="QJB77" s="180"/>
      <c r="QJC77" s="180"/>
      <c r="QJD77" s="180"/>
      <c r="QJE77" s="180"/>
      <c r="QJF77" s="180"/>
      <c r="QJG77" s="180"/>
      <c r="QJH77" s="180"/>
      <c r="QJI77" s="180"/>
      <c r="QJJ77" s="180"/>
      <c r="QJK77" s="180"/>
      <c r="QJL77" s="180"/>
      <c r="QJM77" s="180"/>
      <c r="QJN77" s="180"/>
      <c r="QJO77" s="180"/>
      <c r="QJP77" s="180"/>
      <c r="QJQ77" s="180"/>
      <c r="QJR77" s="180"/>
      <c r="QJS77" s="180"/>
      <c r="QJT77" s="180"/>
      <c r="QJU77" s="180"/>
      <c r="QJV77" s="180"/>
      <c r="QJW77" s="180"/>
      <c r="QJX77" s="180"/>
      <c r="QJY77" s="180"/>
      <c r="QJZ77" s="180"/>
      <c r="QKA77" s="180"/>
      <c r="QKB77" s="180"/>
      <c r="QKC77" s="180"/>
      <c r="QKD77" s="180"/>
      <c r="QKE77" s="180"/>
      <c r="QKF77" s="180"/>
      <c r="QKG77" s="180"/>
      <c r="QKH77" s="180"/>
      <c r="QKI77" s="180"/>
      <c r="QKJ77" s="180"/>
      <c r="QKK77" s="180"/>
      <c r="QKL77" s="180"/>
      <c r="QKM77" s="180"/>
      <c r="QKN77" s="180"/>
      <c r="QKO77" s="180"/>
      <c r="QKP77" s="180"/>
      <c r="QKQ77" s="180"/>
      <c r="QKR77" s="180"/>
      <c r="QKS77" s="180"/>
      <c r="QKT77" s="180"/>
      <c r="QKU77" s="180"/>
      <c r="QKV77" s="180"/>
      <c r="QKW77" s="180"/>
      <c r="QKX77" s="180"/>
      <c r="QKY77" s="180"/>
      <c r="QKZ77" s="180"/>
      <c r="QLA77" s="180"/>
      <c r="QLB77" s="180"/>
      <c r="QLC77" s="180"/>
      <c r="QLD77" s="180"/>
      <c r="QLE77" s="180"/>
      <c r="QLF77" s="180"/>
      <c r="QLG77" s="180"/>
      <c r="QLH77" s="180"/>
      <c r="QLI77" s="180"/>
      <c r="QLJ77" s="180"/>
      <c r="QLK77" s="180"/>
      <c r="QLL77" s="180"/>
      <c r="QLM77" s="180"/>
      <c r="QLN77" s="180"/>
      <c r="QLO77" s="180"/>
      <c r="QLP77" s="180"/>
      <c r="QLQ77" s="180"/>
      <c r="QLR77" s="180"/>
      <c r="QLS77" s="180"/>
      <c r="QLT77" s="180"/>
      <c r="QLU77" s="180"/>
      <c r="QLV77" s="180"/>
      <c r="QLW77" s="180"/>
      <c r="QLX77" s="180"/>
      <c r="QLY77" s="180"/>
      <c r="QLZ77" s="180"/>
      <c r="QMA77" s="180"/>
      <c r="QMB77" s="180"/>
      <c r="QMC77" s="180"/>
      <c r="QMD77" s="180"/>
      <c r="QME77" s="180"/>
      <c r="QMF77" s="180"/>
      <c r="QMG77" s="180"/>
      <c r="QMH77" s="180"/>
      <c r="QMI77" s="180"/>
      <c r="QMJ77" s="180"/>
      <c r="QMK77" s="180"/>
      <c r="QML77" s="180"/>
      <c r="QMM77" s="180"/>
      <c r="QMN77" s="180"/>
      <c r="QMO77" s="180"/>
      <c r="QMP77" s="180"/>
      <c r="QMQ77" s="180"/>
      <c r="QMR77" s="180"/>
      <c r="QMS77" s="180"/>
      <c r="QMT77" s="180"/>
      <c r="QMU77" s="180"/>
      <c r="QMV77" s="180"/>
      <c r="QMW77" s="180"/>
      <c r="QMX77" s="180"/>
      <c r="QMY77" s="180"/>
      <c r="QMZ77" s="180"/>
      <c r="QNA77" s="180"/>
      <c r="QNB77" s="180"/>
      <c r="QNC77" s="180"/>
      <c r="QND77" s="180"/>
      <c r="QNE77" s="180"/>
      <c r="QNF77" s="180"/>
      <c r="QNG77" s="180"/>
      <c r="QNH77" s="180"/>
      <c r="QNI77" s="180"/>
      <c r="QNJ77" s="180"/>
      <c r="QNK77" s="180"/>
      <c r="QNL77" s="180"/>
      <c r="QNM77" s="180"/>
      <c r="QNN77" s="180"/>
      <c r="QNO77" s="180"/>
      <c r="QNP77" s="180"/>
      <c r="QNQ77" s="180"/>
      <c r="QNR77" s="180"/>
      <c r="QNS77" s="180"/>
      <c r="QNT77" s="180"/>
      <c r="QNU77" s="180"/>
      <c r="QNV77" s="180"/>
      <c r="QNW77" s="180"/>
      <c r="QNX77" s="180"/>
      <c r="QNY77" s="180"/>
      <c r="QNZ77" s="180"/>
      <c r="QOA77" s="180"/>
      <c r="QOB77" s="180"/>
      <c r="QOC77" s="180"/>
      <c r="QOD77" s="180"/>
      <c r="QOE77" s="180"/>
      <c r="QOF77" s="180"/>
      <c r="QOG77" s="180"/>
      <c r="QOH77" s="180"/>
      <c r="QOI77" s="180"/>
      <c r="QOJ77" s="180"/>
      <c r="QOK77" s="180"/>
      <c r="QOL77" s="180"/>
      <c r="QOM77" s="180"/>
      <c r="QON77" s="180"/>
      <c r="QOO77" s="180"/>
      <c r="QOP77" s="180"/>
      <c r="QOQ77" s="180"/>
      <c r="QOR77" s="180"/>
      <c r="QOS77" s="180"/>
      <c r="QOT77" s="180"/>
      <c r="QOU77" s="180"/>
      <c r="QOV77" s="180"/>
      <c r="QOW77" s="180"/>
      <c r="QOX77" s="180"/>
      <c r="QOY77" s="180"/>
      <c r="QOZ77" s="180"/>
      <c r="QPA77" s="180"/>
      <c r="QPB77" s="180"/>
      <c r="QPC77" s="180"/>
      <c r="QPD77" s="180"/>
      <c r="QPE77" s="180"/>
      <c r="QPF77" s="180"/>
      <c r="QPG77" s="180"/>
      <c r="QPH77" s="180"/>
      <c r="QPI77" s="180"/>
      <c r="QPJ77" s="180"/>
      <c r="QPK77" s="180"/>
      <c r="QPL77" s="180"/>
      <c r="QPM77" s="180"/>
      <c r="QPN77" s="180"/>
      <c r="QPO77" s="180"/>
      <c r="QPP77" s="180"/>
      <c r="QPQ77" s="180"/>
      <c r="QPR77" s="180"/>
      <c r="QPS77" s="180"/>
      <c r="QPT77" s="180"/>
      <c r="QPU77" s="180"/>
      <c r="QPV77" s="180"/>
      <c r="QPW77" s="180"/>
      <c r="QPX77" s="180"/>
      <c r="QPY77" s="180"/>
      <c r="QPZ77" s="180"/>
      <c r="QQA77" s="180"/>
      <c r="QQB77" s="180"/>
      <c r="QQC77" s="180"/>
      <c r="QQD77" s="180"/>
      <c r="QQE77" s="180"/>
      <c r="QQF77" s="180"/>
      <c r="QQG77" s="180"/>
      <c r="QQH77" s="180"/>
      <c r="QQI77" s="180"/>
      <c r="QQJ77" s="180"/>
      <c r="QQK77" s="180"/>
      <c r="QQL77" s="180"/>
      <c r="QQM77" s="180"/>
      <c r="QQN77" s="180"/>
      <c r="QQO77" s="180"/>
      <c r="QQP77" s="180"/>
      <c r="QQQ77" s="180"/>
      <c r="QQR77" s="180"/>
      <c r="QQS77" s="180"/>
      <c r="QQT77" s="180"/>
      <c r="QQU77" s="180"/>
      <c r="QQV77" s="180"/>
      <c r="QQW77" s="180"/>
      <c r="QQX77" s="180"/>
      <c r="QQY77" s="180"/>
      <c r="QQZ77" s="180"/>
      <c r="QRA77" s="180"/>
      <c r="QRB77" s="180"/>
      <c r="QRC77" s="180"/>
      <c r="QRD77" s="180"/>
      <c r="QRE77" s="180"/>
      <c r="QRF77" s="180"/>
      <c r="QRG77" s="180"/>
      <c r="QRH77" s="180"/>
      <c r="QRI77" s="180"/>
      <c r="QRJ77" s="180"/>
      <c r="QRK77" s="180"/>
      <c r="QRL77" s="180"/>
      <c r="QRM77" s="180"/>
      <c r="QRN77" s="180"/>
      <c r="QRO77" s="180"/>
      <c r="QRP77" s="180"/>
      <c r="QRQ77" s="180"/>
      <c r="QRR77" s="180"/>
      <c r="QRS77" s="180"/>
      <c r="QRT77" s="180"/>
      <c r="QRU77" s="180"/>
      <c r="QRV77" s="180"/>
      <c r="QRW77" s="180"/>
      <c r="QRX77" s="180"/>
      <c r="QRY77" s="180"/>
      <c r="QRZ77" s="180"/>
      <c r="QSA77" s="180"/>
      <c r="QSB77" s="180"/>
      <c r="QSC77" s="180"/>
      <c r="QSD77" s="180"/>
      <c r="QSE77" s="180"/>
      <c r="QSF77" s="180"/>
      <c r="QSG77" s="180"/>
      <c r="QSH77" s="180"/>
      <c r="QSI77" s="180"/>
      <c r="QSJ77" s="180"/>
      <c r="QSK77" s="180"/>
      <c r="QSL77" s="180"/>
      <c r="QSM77" s="180"/>
      <c r="QSN77" s="180"/>
      <c r="QSO77" s="180"/>
      <c r="QSP77" s="180"/>
      <c r="QSQ77" s="180"/>
      <c r="QSR77" s="180"/>
      <c r="QSS77" s="180"/>
      <c r="QST77" s="180"/>
      <c r="QSU77" s="180"/>
      <c r="QSV77" s="180"/>
      <c r="QSW77" s="180"/>
      <c r="QSX77" s="180"/>
      <c r="QSY77" s="180"/>
      <c r="QSZ77" s="180"/>
      <c r="QTA77" s="180"/>
      <c r="QTB77" s="180"/>
      <c r="QTC77" s="180"/>
      <c r="QTD77" s="180"/>
      <c r="QTE77" s="180"/>
      <c r="QTF77" s="180"/>
      <c r="QTG77" s="180"/>
      <c r="QTH77" s="180"/>
      <c r="QTI77" s="180"/>
      <c r="QTJ77" s="180"/>
      <c r="QTK77" s="180"/>
      <c r="QTL77" s="180"/>
      <c r="QTM77" s="180"/>
      <c r="QTN77" s="180"/>
      <c r="QTO77" s="180"/>
      <c r="QTP77" s="180"/>
      <c r="QTQ77" s="180"/>
      <c r="QTR77" s="180"/>
      <c r="QTS77" s="180"/>
      <c r="QTT77" s="180"/>
      <c r="QTU77" s="180"/>
      <c r="QTV77" s="180"/>
      <c r="QTW77" s="180"/>
      <c r="QTX77" s="180"/>
      <c r="QTY77" s="180"/>
      <c r="QTZ77" s="180"/>
      <c r="QUA77" s="180"/>
      <c r="QUB77" s="180"/>
      <c r="QUC77" s="180"/>
      <c r="QUD77" s="180"/>
      <c r="QUE77" s="180"/>
      <c r="QUF77" s="180"/>
      <c r="QUG77" s="180"/>
      <c r="QUH77" s="180"/>
      <c r="QUI77" s="180"/>
      <c r="QUJ77" s="180"/>
      <c r="QUK77" s="180"/>
      <c r="QUL77" s="180"/>
      <c r="QUM77" s="180"/>
      <c r="QUN77" s="180"/>
      <c r="QUO77" s="180"/>
      <c r="QUP77" s="180"/>
      <c r="QUQ77" s="180"/>
      <c r="QUR77" s="180"/>
      <c r="QUS77" s="180"/>
      <c r="QUT77" s="180"/>
      <c r="QUU77" s="180"/>
      <c r="QUV77" s="180"/>
      <c r="QUW77" s="180"/>
      <c r="QUX77" s="180"/>
      <c r="QUY77" s="180"/>
      <c r="QUZ77" s="180"/>
      <c r="QVA77" s="180"/>
      <c r="QVB77" s="180"/>
      <c r="QVC77" s="180"/>
      <c r="QVD77" s="180"/>
      <c r="QVE77" s="180"/>
      <c r="QVF77" s="180"/>
      <c r="QVG77" s="180"/>
      <c r="QVH77" s="180"/>
      <c r="QVI77" s="180"/>
      <c r="QVJ77" s="180"/>
      <c r="QVK77" s="180"/>
      <c r="QVL77" s="180"/>
      <c r="QVM77" s="180"/>
      <c r="QVN77" s="180"/>
      <c r="QVO77" s="180"/>
      <c r="QVP77" s="180"/>
      <c r="QVQ77" s="180"/>
      <c r="QVR77" s="180"/>
      <c r="QVS77" s="180"/>
      <c r="QVT77" s="180"/>
      <c r="QVU77" s="180"/>
      <c r="QVV77" s="180"/>
      <c r="QVW77" s="180"/>
      <c r="QVX77" s="180"/>
      <c r="QVY77" s="180"/>
      <c r="QVZ77" s="180"/>
      <c r="QWA77" s="180"/>
      <c r="QWB77" s="180"/>
      <c r="QWC77" s="180"/>
      <c r="QWD77" s="180"/>
      <c r="QWE77" s="180"/>
      <c r="QWF77" s="180"/>
      <c r="QWG77" s="180"/>
      <c r="QWH77" s="180"/>
      <c r="QWI77" s="180"/>
      <c r="QWJ77" s="180"/>
      <c r="QWK77" s="180"/>
      <c r="QWL77" s="180"/>
      <c r="QWM77" s="180"/>
      <c r="QWN77" s="180"/>
      <c r="QWO77" s="180"/>
      <c r="QWP77" s="180"/>
      <c r="QWQ77" s="180"/>
      <c r="QWR77" s="180"/>
      <c r="QWS77" s="180"/>
      <c r="QWT77" s="180"/>
      <c r="QWU77" s="180"/>
      <c r="QWV77" s="180"/>
      <c r="QWW77" s="180"/>
      <c r="QWX77" s="180"/>
      <c r="QWY77" s="180"/>
      <c r="QWZ77" s="180"/>
      <c r="QXA77" s="180"/>
      <c r="QXB77" s="180"/>
      <c r="QXC77" s="180"/>
      <c r="QXD77" s="180"/>
      <c r="QXE77" s="180"/>
      <c r="QXF77" s="180"/>
      <c r="QXG77" s="180"/>
      <c r="QXH77" s="180"/>
      <c r="QXI77" s="180"/>
      <c r="QXJ77" s="180"/>
      <c r="QXK77" s="180"/>
      <c r="QXL77" s="180"/>
      <c r="QXM77" s="180"/>
      <c r="QXN77" s="180"/>
      <c r="QXO77" s="180"/>
      <c r="QXP77" s="180"/>
      <c r="QXQ77" s="180"/>
      <c r="QXR77" s="180"/>
      <c r="QXS77" s="180"/>
      <c r="QXT77" s="180"/>
      <c r="QXU77" s="180"/>
      <c r="QXV77" s="180"/>
      <c r="QXW77" s="180"/>
      <c r="QXX77" s="180"/>
      <c r="QXY77" s="180"/>
      <c r="QXZ77" s="180"/>
      <c r="QYA77" s="180"/>
      <c r="QYB77" s="180"/>
      <c r="QYC77" s="180"/>
      <c r="QYD77" s="180"/>
      <c r="QYE77" s="180"/>
      <c r="QYF77" s="180"/>
      <c r="QYG77" s="180"/>
      <c r="QYH77" s="180"/>
      <c r="QYI77" s="180"/>
      <c r="QYJ77" s="180"/>
      <c r="QYK77" s="180"/>
      <c r="QYL77" s="180"/>
      <c r="QYM77" s="180"/>
      <c r="QYN77" s="180"/>
      <c r="QYO77" s="180"/>
      <c r="QYP77" s="180"/>
      <c r="QYQ77" s="180"/>
      <c r="QYR77" s="180"/>
      <c r="QYS77" s="180"/>
      <c r="QYT77" s="180"/>
      <c r="QYU77" s="180"/>
      <c r="QYV77" s="180"/>
      <c r="QYW77" s="180"/>
      <c r="QYX77" s="180"/>
      <c r="QYY77" s="180"/>
      <c r="QYZ77" s="180"/>
      <c r="QZA77" s="180"/>
      <c r="QZB77" s="180"/>
      <c r="QZC77" s="180"/>
      <c r="QZD77" s="180"/>
      <c r="QZE77" s="180"/>
      <c r="QZF77" s="180"/>
      <c r="QZG77" s="180"/>
      <c r="QZH77" s="180"/>
      <c r="QZI77" s="180"/>
      <c r="QZJ77" s="180"/>
      <c r="QZK77" s="180"/>
      <c r="QZL77" s="180"/>
      <c r="QZM77" s="180"/>
      <c r="QZN77" s="180"/>
      <c r="QZO77" s="180"/>
      <c r="QZP77" s="180"/>
      <c r="QZQ77" s="180"/>
      <c r="QZR77" s="180"/>
      <c r="QZS77" s="180"/>
      <c r="QZT77" s="180"/>
      <c r="QZU77" s="180"/>
      <c r="QZV77" s="180"/>
      <c r="QZW77" s="180"/>
      <c r="QZX77" s="180"/>
      <c r="QZY77" s="180"/>
      <c r="QZZ77" s="180"/>
      <c r="RAA77" s="180"/>
      <c r="RAB77" s="180"/>
      <c r="RAC77" s="180"/>
      <c r="RAD77" s="180"/>
      <c r="RAE77" s="180"/>
      <c r="RAF77" s="180"/>
      <c r="RAG77" s="180"/>
      <c r="RAH77" s="180"/>
      <c r="RAI77" s="180"/>
      <c r="RAJ77" s="180"/>
      <c r="RAK77" s="180"/>
      <c r="RAL77" s="180"/>
      <c r="RAM77" s="180"/>
      <c r="RAN77" s="180"/>
      <c r="RAO77" s="180"/>
      <c r="RAP77" s="180"/>
      <c r="RAQ77" s="180"/>
      <c r="RAR77" s="180"/>
      <c r="RAS77" s="180"/>
      <c r="RAT77" s="180"/>
      <c r="RAU77" s="180"/>
      <c r="RAV77" s="180"/>
      <c r="RAW77" s="180"/>
      <c r="RAX77" s="180"/>
      <c r="RAY77" s="180"/>
      <c r="RAZ77" s="180"/>
      <c r="RBA77" s="180"/>
      <c r="RBB77" s="180"/>
      <c r="RBC77" s="180"/>
      <c r="RBD77" s="180"/>
      <c r="RBE77" s="180"/>
      <c r="RBF77" s="180"/>
      <c r="RBG77" s="180"/>
      <c r="RBH77" s="180"/>
      <c r="RBI77" s="180"/>
      <c r="RBJ77" s="180"/>
      <c r="RBK77" s="180"/>
      <c r="RBL77" s="180"/>
      <c r="RBM77" s="180"/>
      <c r="RBN77" s="180"/>
      <c r="RBO77" s="180"/>
      <c r="RBP77" s="180"/>
      <c r="RBQ77" s="180"/>
      <c r="RBR77" s="180"/>
      <c r="RBS77" s="180"/>
      <c r="RBT77" s="180"/>
      <c r="RBU77" s="180"/>
      <c r="RBV77" s="180"/>
      <c r="RBW77" s="180"/>
      <c r="RBX77" s="180"/>
      <c r="RBY77" s="180"/>
      <c r="RBZ77" s="180"/>
      <c r="RCA77" s="180"/>
      <c r="RCB77" s="180"/>
      <c r="RCC77" s="180"/>
      <c r="RCD77" s="180"/>
      <c r="RCE77" s="180"/>
      <c r="RCF77" s="180"/>
      <c r="RCG77" s="180"/>
      <c r="RCH77" s="180"/>
      <c r="RCI77" s="180"/>
      <c r="RCJ77" s="180"/>
      <c r="RCK77" s="180"/>
      <c r="RCL77" s="180"/>
      <c r="RCM77" s="180"/>
      <c r="RCN77" s="180"/>
      <c r="RCO77" s="180"/>
      <c r="RCP77" s="180"/>
      <c r="RCQ77" s="180"/>
      <c r="RCR77" s="180"/>
      <c r="RCS77" s="180"/>
      <c r="RCT77" s="180"/>
      <c r="RCU77" s="180"/>
      <c r="RCV77" s="180"/>
      <c r="RCW77" s="180"/>
      <c r="RCX77" s="180"/>
      <c r="RCY77" s="180"/>
      <c r="RCZ77" s="180"/>
      <c r="RDA77" s="180"/>
      <c r="RDB77" s="180"/>
      <c r="RDC77" s="180"/>
      <c r="RDD77" s="180"/>
      <c r="RDE77" s="180"/>
      <c r="RDF77" s="180"/>
      <c r="RDG77" s="180"/>
      <c r="RDH77" s="180"/>
      <c r="RDI77" s="180"/>
      <c r="RDJ77" s="180"/>
      <c r="RDK77" s="180"/>
      <c r="RDL77" s="180"/>
      <c r="RDM77" s="180"/>
      <c r="RDN77" s="180"/>
      <c r="RDO77" s="180"/>
      <c r="RDP77" s="180"/>
      <c r="RDQ77" s="180"/>
      <c r="RDR77" s="180"/>
      <c r="RDS77" s="180"/>
      <c r="RDT77" s="180"/>
      <c r="RDU77" s="180"/>
      <c r="RDV77" s="180"/>
      <c r="RDW77" s="180"/>
      <c r="RDX77" s="180"/>
      <c r="RDY77" s="180"/>
      <c r="RDZ77" s="180"/>
      <c r="REA77" s="180"/>
      <c r="REB77" s="180"/>
      <c r="REC77" s="180"/>
      <c r="RED77" s="180"/>
      <c r="REE77" s="180"/>
      <c r="REF77" s="180"/>
      <c r="REG77" s="180"/>
      <c r="REH77" s="180"/>
      <c r="REI77" s="180"/>
      <c r="REJ77" s="180"/>
      <c r="REK77" s="180"/>
      <c r="REL77" s="180"/>
      <c r="REM77" s="180"/>
      <c r="REN77" s="180"/>
      <c r="REO77" s="180"/>
      <c r="REP77" s="180"/>
      <c r="REQ77" s="180"/>
      <c r="RER77" s="180"/>
      <c r="RES77" s="180"/>
      <c r="RET77" s="180"/>
      <c r="REU77" s="180"/>
      <c r="REV77" s="180"/>
      <c r="REW77" s="180"/>
      <c r="REX77" s="180"/>
      <c r="REY77" s="180"/>
      <c r="REZ77" s="180"/>
      <c r="RFA77" s="180"/>
      <c r="RFB77" s="180"/>
      <c r="RFC77" s="180"/>
      <c r="RFD77" s="180"/>
      <c r="RFE77" s="180"/>
      <c r="RFF77" s="180"/>
      <c r="RFG77" s="180"/>
      <c r="RFH77" s="180"/>
      <c r="RFI77" s="180"/>
      <c r="RFJ77" s="180"/>
      <c r="RFK77" s="180"/>
      <c r="RFL77" s="180"/>
      <c r="RFM77" s="180"/>
      <c r="RFN77" s="180"/>
      <c r="RFO77" s="180"/>
      <c r="RFP77" s="180"/>
      <c r="RFQ77" s="180"/>
      <c r="RFR77" s="180"/>
      <c r="RFS77" s="180"/>
      <c r="RFT77" s="180"/>
      <c r="RFU77" s="180"/>
      <c r="RFV77" s="180"/>
      <c r="RFW77" s="180"/>
      <c r="RFX77" s="180"/>
      <c r="RFY77" s="180"/>
      <c r="RFZ77" s="180"/>
      <c r="RGA77" s="180"/>
      <c r="RGB77" s="180"/>
      <c r="RGC77" s="180"/>
      <c r="RGD77" s="180"/>
      <c r="RGE77" s="180"/>
      <c r="RGF77" s="180"/>
      <c r="RGG77" s="180"/>
      <c r="RGH77" s="180"/>
      <c r="RGI77" s="180"/>
      <c r="RGJ77" s="180"/>
      <c r="RGK77" s="180"/>
      <c r="RGL77" s="180"/>
      <c r="RGM77" s="180"/>
      <c r="RGN77" s="180"/>
      <c r="RGO77" s="180"/>
      <c r="RGP77" s="180"/>
      <c r="RGQ77" s="180"/>
      <c r="RGR77" s="180"/>
      <c r="RGS77" s="180"/>
      <c r="RGT77" s="180"/>
      <c r="RGU77" s="180"/>
      <c r="RGV77" s="180"/>
      <c r="RGW77" s="180"/>
      <c r="RGX77" s="180"/>
      <c r="RGY77" s="180"/>
      <c r="RGZ77" s="180"/>
      <c r="RHA77" s="180"/>
      <c r="RHB77" s="180"/>
      <c r="RHC77" s="180"/>
      <c r="RHD77" s="180"/>
      <c r="RHE77" s="180"/>
      <c r="RHF77" s="180"/>
      <c r="RHG77" s="180"/>
      <c r="RHH77" s="180"/>
      <c r="RHI77" s="180"/>
      <c r="RHJ77" s="180"/>
      <c r="RHK77" s="180"/>
      <c r="RHL77" s="180"/>
      <c r="RHM77" s="180"/>
      <c r="RHN77" s="180"/>
      <c r="RHO77" s="180"/>
      <c r="RHP77" s="180"/>
      <c r="RHQ77" s="180"/>
      <c r="RHR77" s="180"/>
      <c r="RHS77" s="180"/>
      <c r="RHT77" s="180"/>
      <c r="RHU77" s="180"/>
      <c r="RHV77" s="180"/>
      <c r="RHW77" s="180"/>
      <c r="RHX77" s="180"/>
      <c r="RHY77" s="180"/>
      <c r="RHZ77" s="180"/>
      <c r="RIA77" s="180"/>
      <c r="RIB77" s="180"/>
      <c r="RIC77" s="180"/>
      <c r="RID77" s="180"/>
      <c r="RIE77" s="180"/>
      <c r="RIF77" s="180"/>
      <c r="RIG77" s="180"/>
      <c r="RIH77" s="180"/>
      <c r="RII77" s="180"/>
      <c r="RIJ77" s="180"/>
      <c r="RIK77" s="180"/>
      <c r="RIL77" s="180"/>
      <c r="RIM77" s="180"/>
      <c r="RIN77" s="180"/>
      <c r="RIO77" s="180"/>
      <c r="RIP77" s="180"/>
      <c r="RIQ77" s="180"/>
      <c r="RIR77" s="180"/>
      <c r="RIS77" s="180"/>
      <c r="RIT77" s="180"/>
      <c r="RIU77" s="180"/>
      <c r="RIV77" s="180"/>
      <c r="RIW77" s="180"/>
      <c r="RIX77" s="180"/>
      <c r="RIY77" s="180"/>
      <c r="RIZ77" s="180"/>
      <c r="RJA77" s="180"/>
      <c r="RJB77" s="180"/>
      <c r="RJC77" s="180"/>
      <c r="RJD77" s="180"/>
      <c r="RJE77" s="180"/>
      <c r="RJF77" s="180"/>
      <c r="RJG77" s="180"/>
      <c r="RJH77" s="180"/>
      <c r="RJI77" s="180"/>
      <c r="RJJ77" s="180"/>
      <c r="RJK77" s="180"/>
      <c r="RJL77" s="180"/>
      <c r="RJM77" s="180"/>
      <c r="RJN77" s="180"/>
      <c r="RJO77" s="180"/>
      <c r="RJP77" s="180"/>
      <c r="RJQ77" s="180"/>
      <c r="RJR77" s="180"/>
      <c r="RJS77" s="180"/>
      <c r="RJT77" s="180"/>
      <c r="RJU77" s="180"/>
      <c r="RJV77" s="180"/>
      <c r="RJW77" s="180"/>
      <c r="RJX77" s="180"/>
      <c r="RJY77" s="180"/>
      <c r="RJZ77" s="180"/>
      <c r="RKA77" s="180"/>
      <c r="RKB77" s="180"/>
      <c r="RKC77" s="180"/>
      <c r="RKD77" s="180"/>
      <c r="RKE77" s="180"/>
      <c r="RKF77" s="180"/>
      <c r="RKG77" s="180"/>
      <c r="RKH77" s="180"/>
      <c r="RKI77" s="180"/>
      <c r="RKJ77" s="180"/>
      <c r="RKK77" s="180"/>
      <c r="RKL77" s="180"/>
      <c r="RKM77" s="180"/>
      <c r="RKN77" s="180"/>
      <c r="RKO77" s="180"/>
      <c r="RKP77" s="180"/>
      <c r="RKQ77" s="180"/>
      <c r="RKR77" s="180"/>
      <c r="RKS77" s="180"/>
      <c r="RKT77" s="180"/>
      <c r="RKU77" s="180"/>
      <c r="RKV77" s="180"/>
      <c r="RKW77" s="180"/>
      <c r="RKX77" s="180"/>
      <c r="RKY77" s="180"/>
      <c r="RKZ77" s="180"/>
      <c r="RLA77" s="180"/>
      <c r="RLB77" s="180"/>
      <c r="RLC77" s="180"/>
      <c r="RLD77" s="180"/>
      <c r="RLE77" s="180"/>
      <c r="RLF77" s="180"/>
      <c r="RLG77" s="180"/>
      <c r="RLH77" s="180"/>
      <c r="RLI77" s="180"/>
      <c r="RLJ77" s="180"/>
      <c r="RLK77" s="180"/>
      <c r="RLL77" s="180"/>
      <c r="RLM77" s="180"/>
      <c r="RLN77" s="180"/>
      <c r="RLO77" s="180"/>
      <c r="RLP77" s="180"/>
      <c r="RLQ77" s="180"/>
      <c r="RLR77" s="180"/>
      <c r="RLS77" s="180"/>
      <c r="RLT77" s="180"/>
      <c r="RLU77" s="180"/>
      <c r="RLV77" s="180"/>
      <c r="RLW77" s="180"/>
      <c r="RLX77" s="180"/>
      <c r="RLY77" s="180"/>
      <c r="RLZ77" s="180"/>
      <c r="RMA77" s="180"/>
      <c r="RMB77" s="180"/>
      <c r="RMC77" s="180"/>
      <c r="RMD77" s="180"/>
      <c r="RME77" s="180"/>
      <c r="RMF77" s="180"/>
      <c r="RMG77" s="180"/>
      <c r="RMH77" s="180"/>
      <c r="RMI77" s="180"/>
      <c r="RMJ77" s="180"/>
      <c r="RMK77" s="180"/>
      <c r="RML77" s="180"/>
      <c r="RMM77" s="180"/>
      <c r="RMN77" s="180"/>
      <c r="RMO77" s="180"/>
      <c r="RMP77" s="180"/>
      <c r="RMQ77" s="180"/>
      <c r="RMR77" s="180"/>
      <c r="RMS77" s="180"/>
      <c r="RMT77" s="180"/>
      <c r="RMU77" s="180"/>
      <c r="RMV77" s="180"/>
      <c r="RMW77" s="180"/>
      <c r="RMX77" s="180"/>
      <c r="RMY77" s="180"/>
      <c r="RMZ77" s="180"/>
      <c r="RNA77" s="180"/>
      <c r="RNB77" s="180"/>
      <c r="RNC77" s="180"/>
      <c r="RND77" s="180"/>
      <c r="RNE77" s="180"/>
      <c r="RNF77" s="180"/>
      <c r="RNG77" s="180"/>
      <c r="RNH77" s="180"/>
      <c r="RNI77" s="180"/>
      <c r="RNJ77" s="180"/>
      <c r="RNK77" s="180"/>
      <c r="RNL77" s="180"/>
      <c r="RNM77" s="180"/>
      <c r="RNN77" s="180"/>
      <c r="RNO77" s="180"/>
      <c r="RNP77" s="180"/>
      <c r="RNQ77" s="180"/>
      <c r="RNR77" s="180"/>
      <c r="RNS77" s="180"/>
      <c r="RNT77" s="180"/>
      <c r="RNU77" s="180"/>
      <c r="RNV77" s="180"/>
      <c r="RNW77" s="180"/>
      <c r="RNX77" s="180"/>
      <c r="RNY77" s="180"/>
      <c r="RNZ77" s="180"/>
      <c r="ROA77" s="180"/>
      <c r="ROB77" s="180"/>
      <c r="ROC77" s="180"/>
      <c r="ROD77" s="180"/>
      <c r="ROE77" s="180"/>
      <c r="ROF77" s="180"/>
      <c r="ROG77" s="180"/>
      <c r="ROH77" s="180"/>
      <c r="ROI77" s="180"/>
      <c r="ROJ77" s="180"/>
      <c r="ROK77" s="180"/>
      <c r="ROL77" s="180"/>
      <c r="ROM77" s="180"/>
      <c r="RON77" s="180"/>
      <c r="ROO77" s="180"/>
      <c r="ROP77" s="180"/>
      <c r="ROQ77" s="180"/>
      <c r="ROR77" s="180"/>
      <c r="ROS77" s="180"/>
      <c r="ROT77" s="180"/>
      <c r="ROU77" s="180"/>
      <c r="ROV77" s="180"/>
      <c r="ROW77" s="180"/>
      <c r="ROX77" s="180"/>
      <c r="ROY77" s="180"/>
      <c r="ROZ77" s="180"/>
      <c r="RPA77" s="180"/>
      <c r="RPB77" s="180"/>
      <c r="RPC77" s="180"/>
      <c r="RPD77" s="180"/>
      <c r="RPE77" s="180"/>
      <c r="RPF77" s="180"/>
      <c r="RPG77" s="180"/>
      <c r="RPH77" s="180"/>
      <c r="RPI77" s="180"/>
      <c r="RPJ77" s="180"/>
      <c r="RPK77" s="180"/>
      <c r="RPL77" s="180"/>
      <c r="RPM77" s="180"/>
      <c r="RPN77" s="180"/>
      <c r="RPO77" s="180"/>
      <c r="RPP77" s="180"/>
      <c r="RPQ77" s="180"/>
      <c r="RPR77" s="180"/>
      <c r="RPS77" s="180"/>
      <c r="RPT77" s="180"/>
      <c r="RPU77" s="180"/>
      <c r="RPV77" s="180"/>
      <c r="RPW77" s="180"/>
      <c r="RPX77" s="180"/>
      <c r="RPY77" s="180"/>
      <c r="RPZ77" s="180"/>
      <c r="RQA77" s="180"/>
      <c r="RQB77" s="180"/>
      <c r="RQC77" s="180"/>
      <c r="RQD77" s="180"/>
      <c r="RQE77" s="180"/>
      <c r="RQF77" s="180"/>
      <c r="RQG77" s="180"/>
      <c r="RQH77" s="180"/>
      <c r="RQI77" s="180"/>
      <c r="RQJ77" s="180"/>
      <c r="RQK77" s="180"/>
      <c r="RQL77" s="180"/>
      <c r="RQM77" s="180"/>
      <c r="RQN77" s="180"/>
      <c r="RQO77" s="180"/>
      <c r="RQP77" s="180"/>
      <c r="RQQ77" s="180"/>
      <c r="RQR77" s="180"/>
      <c r="RQS77" s="180"/>
      <c r="RQT77" s="180"/>
      <c r="RQU77" s="180"/>
      <c r="RQV77" s="180"/>
      <c r="RQW77" s="180"/>
      <c r="RQX77" s="180"/>
      <c r="RQY77" s="180"/>
      <c r="RQZ77" s="180"/>
      <c r="RRA77" s="180"/>
      <c r="RRB77" s="180"/>
      <c r="RRC77" s="180"/>
      <c r="RRD77" s="180"/>
      <c r="RRE77" s="180"/>
      <c r="RRF77" s="180"/>
      <c r="RRG77" s="180"/>
      <c r="RRH77" s="180"/>
      <c r="RRI77" s="180"/>
      <c r="RRJ77" s="180"/>
      <c r="RRK77" s="180"/>
      <c r="RRL77" s="180"/>
      <c r="RRM77" s="180"/>
      <c r="RRN77" s="180"/>
      <c r="RRO77" s="180"/>
      <c r="RRP77" s="180"/>
      <c r="RRQ77" s="180"/>
      <c r="RRR77" s="180"/>
      <c r="RRS77" s="180"/>
      <c r="RRT77" s="180"/>
      <c r="RRU77" s="180"/>
      <c r="RRV77" s="180"/>
      <c r="RRW77" s="180"/>
      <c r="RRX77" s="180"/>
      <c r="RRY77" s="180"/>
      <c r="RRZ77" s="180"/>
      <c r="RSA77" s="180"/>
      <c r="RSB77" s="180"/>
      <c r="RSC77" s="180"/>
      <c r="RSD77" s="180"/>
      <c r="RSE77" s="180"/>
      <c r="RSF77" s="180"/>
      <c r="RSG77" s="180"/>
      <c r="RSH77" s="180"/>
      <c r="RSI77" s="180"/>
      <c r="RSJ77" s="180"/>
      <c r="RSK77" s="180"/>
      <c r="RSL77" s="180"/>
      <c r="RSM77" s="180"/>
      <c r="RSN77" s="180"/>
      <c r="RSO77" s="180"/>
      <c r="RSP77" s="180"/>
      <c r="RSQ77" s="180"/>
      <c r="RSR77" s="180"/>
      <c r="RSS77" s="180"/>
      <c r="RST77" s="180"/>
      <c r="RSU77" s="180"/>
      <c r="RSV77" s="180"/>
      <c r="RSW77" s="180"/>
      <c r="RSX77" s="180"/>
      <c r="RSY77" s="180"/>
      <c r="RSZ77" s="180"/>
      <c r="RTA77" s="180"/>
      <c r="RTB77" s="180"/>
      <c r="RTC77" s="180"/>
      <c r="RTD77" s="180"/>
      <c r="RTE77" s="180"/>
      <c r="RTF77" s="180"/>
      <c r="RTG77" s="180"/>
      <c r="RTH77" s="180"/>
      <c r="RTI77" s="180"/>
      <c r="RTJ77" s="180"/>
      <c r="RTK77" s="180"/>
      <c r="RTL77" s="180"/>
      <c r="RTM77" s="180"/>
      <c r="RTN77" s="180"/>
      <c r="RTO77" s="180"/>
      <c r="RTP77" s="180"/>
      <c r="RTQ77" s="180"/>
      <c r="RTR77" s="180"/>
      <c r="RTS77" s="180"/>
      <c r="RTT77" s="180"/>
      <c r="RTU77" s="180"/>
      <c r="RTV77" s="180"/>
      <c r="RTW77" s="180"/>
      <c r="RTX77" s="180"/>
      <c r="RTY77" s="180"/>
      <c r="RTZ77" s="180"/>
      <c r="RUA77" s="180"/>
      <c r="RUB77" s="180"/>
      <c r="RUC77" s="180"/>
      <c r="RUD77" s="180"/>
      <c r="RUE77" s="180"/>
      <c r="RUF77" s="180"/>
      <c r="RUG77" s="180"/>
      <c r="RUH77" s="180"/>
      <c r="RUI77" s="180"/>
      <c r="RUJ77" s="180"/>
      <c r="RUK77" s="180"/>
      <c r="RUL77" s="180"/>
      <c r="RUM77" s="180"/>
      <c r="RUN77" s="180"/>
      <c r="RUO77" s="180"/>
      <c r="RUP77" s="180"/>
      <c r="RUQ77" s="180"/>
      <c r="RUR77" s="180"/>
      <c r="RUS77" s="180"/>
      <c r="RUT77" s="180"/>
      <c r="RUU77" s="180"/>
      <c r="RUV77" s="180"/>
      <c r="RUW77" s="180"/>
      <c r="RUX77" s="180"/>
      <c r="RUY77" s="180"/>
      <c r="RUZ77" s="180"/>
      <c r="RVA77" s="180"/>
      <c r="RVB77" s="180"/>
      <c r="RVC77" s="180"/>
      <c r="RVD77" s="180"/>
      <c r="RVE77" s="180"/>
      <c r="RVF77" s="180"/>
      <c r="RVG77" s="180"/>
      <c r="RVH77" s="180"/>
      <c r="RVI77" s="180"/>
      <c r="RVJ77" s="180"/>
      <c r="RVK77" s="180"/>
      <c r="RVL77" s="180"/>
      <c r="RVM77" s="180"/>
      <c r="RVN77" s="180"/>
      <c r="RVO77" s="180"/>
      <c r="RVP77" s="180"/>
      <c r="RVQ77" s="180"/>
      <c r="RVR77" s="180"/>
      <c r="RVS77" s="180"/>
      <c r="RVT77" s="180"/>
      <c r="RVU77" s="180"/>
      <c r="RVV77" s="180"/>
      <c r="RVW77" s="180"/>
      <c r="RVX77" s="180"/>
      <c r="RVY77" s="180"/>
      <c r="RVZ77" s="180"/>
      <c r="RWA77" s="180"/>
      <c r="RWB77" s="180"/>
      <c r="RWC77" s="180"/>
      <c r="RWD77" s="180"/>
      <c r="RWE77" s="180"/>
      <c r="RWF77" s="180"/>
      <c r="RWG77" s="180"/>
      <c r="RWH77" s="180"/>
      <c r="RWI77" s="180"/>
      <c r="RWJ77" s="180"/>
      <c r="RWK77" s="180"/>
      <c r="RWL77" s="180"/>
      <c r="RWM77" s="180"/>
      <c r="RWN77" s="180"/>
      <c r="RWO77" s="180"/>
      <c r="RWP77" s="180"/>
      <c r="RWQ77" s="180"/>
      <c r="RWR77" s="180"/>
      <c r="RWS77" s="180"/>
      <c r="RWT77" s="180"/>
      <c r="RWU77" s="180"/>
      <c r="RWV77" s="180"/>
      <c r="RWW77" s="180"/>
      <c r="RWX77" s="180"/>
      <c r="RWY77" s="180"/>
      <c r="RWZ77" s="180"/>
      <c r="RXA77" s="180"/>
      <c r="RXB77" s="180"/>
      <c r="RXC77" s="180"/>
      <c r="RXD77" s="180"/>
      <c r="RXE77" s="180"/>
      <c r="RXF77" s="180"/>
      <c r="RXG77" s="180"/>
      <c r="RXH77" s="180"/>
      <c r="RXI77" s="180"/>
      <c r="RXJ77" s="180"/>
      <c r="RXK77" s="180"/>
      <c r="RXL77" s="180"/>
      <c r="RXM77" s="180"/>
      <c r="RXN77" s="180"/>
      <c r="RXO77" s="180"/>
      <c r="RXP77" s="180"/>
      <c r="RXQ77" s="180"/>
      <c r="RXR77" s="180"/>
      <c r="RXS77" s="180"/>
      <c r="RXT77" s="180"/>
      <c r="RXU77" s="180"/>
      <c r="RXV77" s="180"/>
      <c r="RXW77" s="180"/>
      <c r="RXX77" s="180"/>
      <c r="RXY77" s="180"/>
      <c r="RXZ77" s="180"/>
      <c r="RYA77" s="180"/>
      <c r="RYB77" s="180"/>
      <c r="RYC77" s="180"/>
      <c r="RYD77" s="180"/>
      <c r="RYE77" s="180"/>
      <c r="RYF77" s="180"/>
      <c r="RYG77" s="180"/>
      <c r="RYH77" s="180"/>
      <c r="RYI77" s="180"/>
      <c r="RYJ77" s="180"/>
      <c r="RYK77" s="180"/>
      <c r="RYL77" s="180"/>
      <c r="RYM77" s="180"/>
      <c r="RYN77" s="180"/>
      <c r="RYO77" s="180"/>
      <c r="RYP77" s="180"/>
      <c r="RYQ77" s="180"/>
      <c r="RYR77" s="180"/>
      <c r="RYS77" s="180"/>
      <c r="RYT77" s="180"/>
      <c r="RYU77" s="180"/>
      <c r="RYV77" s="180"/>
      <c r="RYW77" s="180"/>
      <c r="RYX77" s="180"/>
      <c r="RYY77" s="180"/>
      <c r="RYZ77" s="180"/>
      <c r="RZA77" s="180"/>
      <c r="RZB77" s="180"/>
      <c r="RZC77" s="180"/>
      <c r="RZD77" s="180"/>
      <c r="RZE77" s="180"/>
      <c r="RZF77" s="180"/>
      <c r="RZG77" s="180"/>
      <c r="RZH77" s="180"/>
      <c r="RZI77" s="180"/>
      <c r="RZJ77" s="180"/>
      <c r="RZK77" s="180"/>
      <c r="RZL77" s="180"/>
      <c r="RZM77" s="180"/>
      <c r="RZN77" s="180"/>
      <c r="RZO77" s="180"/>
      <c r="RZP77" s="180"/>
      <c r="RZQ77" s="180"/>
      <c r="RZR77" s="180"/>
      <c r="RZS77" s="180"/>
      <c r="RZT77" s="180"/>
      <c r="RZU77" s="180"/>
      <c r="RZV77" s="180"/>
      <c r="RZW77" s="180"/>
      <c r="RZX77" s="180"/>
      <c r="RZY77" s="180"/>
      <c r="RZZ77" s="180"/>
      <c r="SAA77" s="180"/>
      <c r="SAB77" s="180"/>
      <c r="SAC77" s="180"/>
      <c r="SAD77" s="180"/>
      <c r="SAE77" s="180"/>
      <c r="SAF77" s="180"/>
      <c r="SAG77" s="180"/>
      <c r="SAH77" s="180"/>
      <c r="SAI77" s="180"/>
      <c r="SAJ77" s="180"/>
      <c r="SAK77" s="180"/>
      <c r="SAL77" s="180"/>
      <c r="SAM77" s="180"/>
      <c r="SAN77" s="180"/>
      <c r="SAO77" s="180"/>
      <c r="SAP77" s="180"/>
      <c r="SAQ77" s="180"/>
      <c r="SAR77" s="180"/>
      <c r="SAS77" s="180"/>
      <c r="SAT77" s="180"/>
      <c r="SAU77" s="180"/>
      <c r="SAV77" s="180"/>
      <c r="SAW77" s="180"/>
      <c r="SAX77" s="180"/>
      <c r="SAY77" s="180"/>
      <c r="SAZ77" s="180"/>
      <c r="SBA77" s="180"/>
      <c r="SBB77" s="180"/>
      <c r="SBC77" s="180"/>
      <c r="SBD77" s="180"/>
      <c r="SBE77" s="180"/>
      <c r="SBF77" s="180"/>
      <c r="SBG77" s="180"/>
      <c r="SBH77" s="180"/>
      <c r="SBI77" s="180"/>
      <c r="SBJ77" s="180"/>
      <c r="SBK77" s="180"/>
      <c r="SBL77" s="180"/>
      <c r="SBM77" s="180"/>
      <c r="SBN77" s="180"/>
      <c r="SBO77" s="180"/>
      <c r="SBP77" s="180"/>
      <c r="SBQ77" s="180"/>
      <c r="SBR77" s="180"/>
      <c r="SBS77" s="180"/>
      <c r="SBT77" s="180"/>
      <c r="SBU77" s="180"/>
      <c r="SBV77" s="180"/>
      <c r="SBW77" s="180"/>
      <c r="SBX77" s="180"/>
      <c r="SBY77" s="180"/>
      <c r="SBZ77" s="180"/>
      <c r="SCA77" s="180"/>
      <c r="SCB77" s="180"/>
      <c r="SCC77" s="180"/>
      <c r="SCD77" s="180"/>
      <c r="SCE77" s="180"/>
      <c r="SCF77" s="180"/>
      <c r="SCG77" s="180"/>
      <c r="SCH77" s="180"/>
      <c r="SCI77" s="180"/>
      <c r="SCJ77" s="180"/>
      <c r="SCK77" s="180"/>
      <c r="SCL77" s="180"/>
      <c r="SCM77" s="180"/>
      <c r="SCN77" s="180"/>
      <c r="SCO77" s="180"/>
      <c r="SCP77" s="180"/>
      <c r="SCQ77" s="180"/>
      <c r="SCR77" s="180"/>
      <c r="SCS77" s="180"/>
      <c r="SCT77" s="180"/>
      <c r="SCU77" s="180"/>
      <c r="SCV77" s="180"/>
      <c r="SCW77" s="180"/>
      <c r="SCX77" s="180"/>
      <c r="SCY77" s="180"/>
      <c r="SCZ77" s="180"/>
      <c r="SDA77" s="180"/>
      <c r="SDB77" s="180"/>
      <c r="SDC77" s="180"/>
      <c r="SDD77" s="180"/>
      <c r="SDE77" s="180"/>
      <c r="SDF77" s="180"/>
      <c r="SDG77" s="180"/>
      <c r="SDH77" s="180"/>
      <c r="SDI77" s="180"/>
      <c r="SDJ77" s="180"/>
      <c r="SDK77" s="180"/>
      <c r="SDL77" s="180"/>
      <c r="SDM77" s="180"/>
      <c r="SDN77" s="180"/>
      <c r="SDO77" s="180"/>
      <c r="SDP77" s="180"/>
      <c r="SDQ77" s="180"/>
      <c r="SDR77" s="180"/>
      <c r="SDS77" s="180"/>
      <c r="SDT77" s="180"/>
      <c r="SDU77" s="180"/>
      <c r="SDV77" s="180"/>
      <c r="SDW77" s="180"/>
      <c r="SDX77" s="180"/>
      <c r="SDY77" s="180"/>
      <c r="SDZ77" s="180"/>
      <c r="SEA77" s="180"/>
      <c r="SEB77" s="180"/>
      <c r="SEC77" s="180"/>
      <c r="SED77" s="180"/>
      <c r="SEE77" s="180"/>
      <c r="SEF77" s="180"/>
      <c r="SEG77" s="180"/>
      <c r="SEH77" s="180"/>
      <c r="SEI77" s="180"/>
      <c r="SEJ77" s="180"/>
      <c r="SEK77" s="180"/>
      <c r="SEL77" s="180"/>
      <c r="SEM77" s="180"/>
      <c r="SEN77" s="180"/>
      <c r="SEO77" s="180"/>
      <c r="SEP77" s="180"/>
      <c r="SEQ77" s="180"/>
      <c r="SER77" s="180"/>
      <c r="SES77" s="180"/>
      <c r="SET77" s="180"/>
      <c r="SEU77" s="180"/>
      <c r="SEV77" s="180"/>
      <c r="SEW77" s="180"/>
      <c r="SEX77" s="180"/>
      <c r="SEY77" s="180"/>
      <c r="SEZ77" s="180"/>
      <c r="SFA77" s="180"/>
      <c r="SFB77" s="180"/>
      <c r="SFC77" s="180"/>
      <c r="SFD77" s="180"/>
      <c r="SFE77" s="180"/>
      <c r="SFF77" s="180"/>
      <c r="SFG77" s="180"/>
      <c r="SFH77" s="180"/>
      <c r="SFI77" s="180"/>
      <c r="SFJ77" s="180"/>
      <c r="SFK77" s="180"/>
      <c r="SFL77" s="180"/>
      <c r="SFM77" s="180"/>
      <c r="SFN77" s="180"/>
      <c r="SFO77" s="180"/>
      <c r="SFP77" s="180"/>
      <c r="SFQ77" s="180"/>
      <c r="SFR77" s="180"/>
      <c r="SFS77" s="180"/>
      <c r="SFT77" s="180"/>
      <c r="SFU77" s="180"/>
      <c r="SFV77" s="180"/>
      <c r="SFW77" s="180"/>
      <c r="SFX77" s="180"/>
      <c r="SFY77" s="180"/>
      <c r="SFZ77" s="180"/>
      <c r="SGA77" s="180"/>
      <c r="SGB77" s="180"/>
      <c r="SGC77" s="180"/>
      <c r="SGD77" s="180"/>
      <c r="SGE77" s="180"/>
      <c r="SGF77" s="180"/>
      <c r="SGG77" s="180"/>
      <c r="SGH77" s="180"/>
      <c r="SGI77" s="180"/>
      <c r="SGJ77" s="180"/>
      <c r="SGK77" s="180"/>
      <c r="SGL77" s="180"/>
      <c r="SGM77" s="180"/>
      <c r="SGN77" s="180"/>
      <c r="SGO77" s="180"/>
      <c r="SGP77" s="180"/>
      <c r="SGQ77" s="180"/>
      <c r="SGR77" s="180"/>
      <c r="SGS77" s="180"/>
      <c r="SGT77" s="180"/>
      <c r="SGU77" s="180"/>
      <c r="SGV77" s="180"/>
      <c r="SGW77" s="180"/>
      <c r="SGX77" s="180"/>
      <c r="SGY77" s="180"/>
      <c r="SGZ77" s="180"/>
      <c r="SHA77" s="180"/>
      <c r="SHB77" s="180"/>
      <c r="SHC77" s="180"/>
      <c r="SHD77" s="180"/>
      <c r="SHE77" s="180"/>
      <c r="SHF77" s="180"/>
      <c r="SHG77" s="180"/>
      <c r="SHH77" s="180"/>
      <c r="SHI77" s="180"/>
      <c r="SHJ77" s="180"/>
      <c r="SHK77" s="180"/>
      <c r="SHL77" s="180"/>
      <c r="SHM77" s="180"/>
      <c r="SHN77" s="180"/>
      <c r="SHO77" s="180"/>
      <c r="SHP77" s="180"/>
      <c r="SHQ77" s="180"/>
      <c r="SHR77" s="180"/>
      <c r="SHS77" s="180"/>
      <c r="SHT77" s="180"/>
      <c r="SHU77" s="180"/>
      <c r="SHV77" s="180"/>
      <c r="SHW77" s="180"/>
      <c r="SHX77" s="180"/>
      <c r="SHY77" s="180"/>
      <c r="SHZ77" s="180"/>
      <c r="SIA77" s="180"/>
      <c r="SIB77" s="180"/>
      <c r="SIC77" s="180"/>
      <c r="SID77" s="180"/>
      <c r="SIE77" s="180"/>
      <c r="SIF77" s="180"/>
      <c r="SIG77" s="180"/>
      <c r="SIH77" s="180"/>
      <c r="SII77" s="180"/>
      <c r="SIJ77" s="180"/>
      <c r="SIK77" s="180"/>
      <c r="SIL77" s="180"/>
      <c r="SIM77" s="180"/>
      <c r="SIN77" s="180"/>
      <c r="SIO77" s="180"/>
      <c r="SIP77" s="180"/>
      <c r="SIQ77" s="180"/>
      <c r="SIR77" s="180"/>
      <c r="SIS77" s="180"/>
      <c r="SIT77" s="180"/>
      <c r="SIU77" s="180"/>
      <c r="SIV77" s="180"/>
      <c r="SIW77" s="180"/>
      <c r="SIX77" s="180"/>
      <c r="SIY77" s="180"/>
      <c r="SIZ77" s="180"/>
      <c r="SJA77" s="180"/>
      <c r="SJB77" s="180"/>
      <c r="SJC77" s="180"/>
      <c r="SJD77" s="180"/>
      <c r="SJE77" s="180"/>
      <c r="SJF77" s="180"/>
      <c r="SJG77" s="180"/>
      <c r="SJH77" s="180"/>
      <c r="SJI77" s="180"/>
      <c r="SJJ77" s="180"/>
      <c r="SJK77" s="180"/>
      <c r="SJL77" s="180"/>
      <c r="SJM77" s="180"/>
      <c r="SJN77" s="180"/>
      <c r="SJO77" s="180"/>
      <c r="SJP77" s="180"/>
      <c r="SJQ77" s="180"/>
      <c r="SJR77" s="180"/>
      <c r="SJS77" s="180"/>
      <c r="SJT77" s="180"/>
      <c r="SJU77" s="180"/>
      <c r="SJV77" s="180"/>
      <c r="SJW77" s="180"/>
      <c r="SJX77" s="180"/>
      <c r="SJY77" s="180"/>
      <c r="SJZ77" s="180"/>
      <c r="SKA77" s="180"/>
      <c r="SKB77" s="180"/>
      <c r="SKC77" s="180"/>
      <c r="SKD77" s="180"/>
      <c r="SKE77" s="180"/>
      <c r="SKF77" s="180"/>
      <c r="SKG77" s="180"/>
      <c r="SKH77" s="180"/>
      <c r="SKI77" s="180"/>
      <c r="SKJ77" s="180"/>
      <c r="SKK77" s="180"/>
      <c r="SKL77" s="180"/>
      <c r="SKM77" s="180"/>
      <c r="SKN77" s="180"/>
      <c r="SKO77" s="180"/>
      <c r="SKP77" s="180"/>
      <c r="SKQ77" s="180"/>
      <c r="SKR77" s="180"/>
      <c r="SKS77" s="180"/>
      <c r="SKT77" s="180"/>
      <c r="SKU77" s="180"/>
      <c r="SKV77" s="180"/>
      <c r="SKW77" s="180"/>
      <c r="SKX77" s="180"/>
      <c r="SKY77" s="180"/>
      <c r="SKZ77" s="180"/>
      <c r="SLA77" s="180"/>
      <c r="SLB77" s="180"/>
      <c r="SLC77" s="180"/>
      <c r="SLD77" s="180"/>
      <c r="SLE77" s="180"/>
      <c r="SLF77" s="180"/>
      <c r="SLG77" s="180"/>
      <c r="SLH77" s="180"/>
      <c r="SLI77" s="180"/>
      <c r="SLJ77" s="180"/>
      <c r="SLK77" s="180"/>
      <c r="SLL77" s="180"/>
      <c r="SLM77" s="180"/>
      <c r="SLN77" s="180"/>
      <c r="SLO77" s="180"/>
      <c r="SLP77" s="180"/>
      <c r="SLQ77" s="180"/>
      <c r="SLR77" s="180"/>
      <c r="SLS77" s="180"/>
      <c r="SLT77" s="180"/>
      <c r="SLU77" s="180"/>
      <c r="SLV77" s="180"/>
      <c r="SLW77" s="180"/>
      <c r="SLX77" s="180"/>
      <c r="SLY77" s="180"/>
      <c r="SLZ77" s="180"/>
      <c r="SMA77" s="180"/>
      <c r="SMB77" s="180"/>
      <c r="SMC77" s="180"/>
      <c r="SMD77" s="180"/>
      <c r="SME77" s="180"/>
      <c r="SMF77" s="180"/>
      <c r="SMG77" s="180"/>
      <c r="SMH77" s="180"/>
      <c r="SMI77" s="180"/>
      <c r="SMJ77" s="180"/>
      <c r="SMK77" s="180"/>
      <c r="SML77" s="180"/>
      <c r="SMM77" s="180"/>
      <c r="SMN77" s="180"/>
      <c r="SMO77" s="180"/>
      <c r="SMP77" s="180"/>
      <c r="SMQ77" s="180"/>
      <c r="SMR77" s="180"/>
      <c r="SMS77" s="180"/>
      <c r="SMT77" s="180"/>
      <c r="SMU77" s="180"/>
      <c r="SMV77" s="180"/>
      <c r="SMW77" s="180"/>
      <c r="SMX77" s="180"/>
      <c r="SMY77" s="180"/>
      <c r="SMZ77" s="180"/>
      <c r="SNA77" s="180"/>
      <c r="SNB77" s="180"/>
      <c r="SNC77" s="180"/>
      <c r="SND77" s="180"/>
      <c r="SNE77" s="180"/>
      <c r="SNF77" s="180"/>
      <c r="SNG77" s="180"/>
      <c r="SNH77" s="180"/>
      <c r="SNI77" s="180"/>
      <c r="SNJ77" s="180"/>
      <c r="SNK77" s="180"/>
      <c r="SNL77" s="180"/>
      <c r="SNM77" s="180"/>
      <c r="SNN77" s="180"/>
      <c r="SNO77" s="180"/>
      <c r="SNP77" s="180"/>
      <c r="SNQ77" s="180"/>
      <c r="SNR77" s="180"/>
      <c r="SNS77" s="180"/>
      <c r="SNT77" s="180"/>
      <c r="SNU77" s="180"/>
      <c r="SNV77" s="180"/>
      <c r="SNW77" s="180"/>
      <c r="SNX77" s="180"/>
      <c r="SNY77" s="180"/>
      <c r="SNZ77" s="180"/>
      <c r="SOA77" s="180"/>
      <c r="SOB77" s="180"/>
      <c r="SOC77" s="180"/>
      <c r="SOD77" s="180"/>
      <c r="SOE77" s="180"/>
      <c r="SOF77" s="180"/>
      <c r="SOG77" s="180"/>
      <c r="SOH77" s="180"/>
      <c r="SOI77" s="180"/>
      <c r="SOJ77" s="180"/>
      <c r="SOK77" s="180"/>
      <c r="SOL77" s="180"/>
      <c r="SOM77" s="180"/>
      <c r="SON77" s="180"/>
      <c r="SOO77" s="180"/>
      <c r="SOP77" s="180"/>
      <c r="SOQ77" s="180"/>
      <c r="SOR77" s="180"/>
      <c r="SOS77" s="180"/>
      <c r="SOT77" s="180"/>
      <c r="SOU77" s="180"/>
      <c r="SOV77" s="180"/>
      <c r="SOW77" s="180"/>
      <c r="SOX77" s="180"/>
      <c r="SOY77" s="180"/>
      <c r="SOZ77" s="180"/>
      <c r="SPA77" s="180"/>
      <c r="SPB77" s="180"/>
      <c r="SPC77" s="180"/>
      <c r="SPD77" s="180"/>
      <c r="SPE77" s="180"/>
      <c r="SPF77" s="180"/>
      <c r="SPG77" s="180"/>
      <c r="SPH77" s="180"/>
      <c r="SPI77" s="180"/>
      <c r="SPJ77" s="180"/>
      <c r="SPK77" s="180"/>
      <c r="SPL77" s="180"/>
      <c r="SPM77" s="180"/>
      <c r="SPN77" s="180"/>
      <c r="SPO77" s="180"/>
      <c r="SPP77" s="180"/>
      <c r="SPQ77" s="180"/>
      <c r="SPR77" s="180"/>
      <c r="SPS77" s="180"/>
      <c r="SPT77" s="180"/>
      <c r="SPU77" s="180"/>
      <c r="SPV77" s="180"/>
      <c r="SPW77" s="180"/>
      <c r="SPX77" s="180"/>
      <c r="SPY77" s="180"/>
      <c r="SPZ77" s="180"/>
      <c r="SQA77" s="180"/>
      <c r="SQB77" s="180"/>
      <c r="SQC77" s="180"/>
      <c r="SQD77" s="180"/>
      <c r="SQE77" s="180"/>
      <c r="SQF77" s="180"/>
      <c r="SQG77" s="180"/>
      <c r="SQH77" s="180"/>
      <c r="SQI77" s="180"/>
      <c r="SQJ77" s="180"/>
      <c r="SQK77" s="180"/>
      <c r="SQL77" s="180"/>
      <c r="SQM77" s="180"/>
      <c r="SQN77" s="180"/>
      <c r="SQO77" s="180"/>
      <c r="SQP77" s="180"/>
      <c r="SQQ77" s="180"/>
      <c r="SQR77" s="180"/>
      <c r="SQS77" s="180"/>
      <c r="SQT77" s="180"/>
      <c r="SQU77" s="180"/>
      <c r="SQV77" s="180"/>
      <c r="SQW77" s="180"/>
      <c r="SQX77" s="180"/>
      <c r="SQY77" s="180"/>
      <c r="SQZ77" s="180"/>
      <c r="SRA77" s="180"/>
      <c r="SRB77" s="180"/>
      <c r="SRC77" s="180"/>
      <c r="SRD77" s="180"/>
      <c r="SRE77" s="180"/>
      <c r="SRF77" s="180"/>
      <c r="SRG77" s="180"/>
      <c r="SRH77" s="180"/>
      <c r="SRI77" s="180"/>
      <c r="SRJ77" s="180"/>
      <c r="SRK77" s="180"/>
      <c r="SRL77" s="180"/>
      <c r="SRM77" s="180"/>
      <c r="SRN77" s="180"/>
      <c r="SRO77" s="180"/>
      <c r="SRP77" s="180"/>
      <c r="SRQ77" s="180"/>
      <c r="SRR77" s="180"/>
      <c r="SRS77" s="180"/>
      <c r="SRT77" s="180"/>
      <c r="SRU77" s="180"/>
      <c r="SRV77" s="180"/>
      <c r="SRW77" s="180"/>
      <c r="SRX77" s="180"/>
      <c r="SRY77" s="180"/>
      <c r="SRZ77" s="180"/>
      <c r="SSA77" s="180"/>
      <c r="SSB77" s="180"/>
      <c r="SSC77" s="180"/>
      <c r="SSD77" s="180"/>
      <c r="SSE77" s="180"/>
      <c r="SSF77" s="180"/>
      <c r="SSG77" s="180"/>
      <c r="SSH77" s="180"/>
      <c r="SSI77" s="180"/>
      <c r="SSJ77" s="180"/>
      <c r="SSK77" s="180"/>
      <c r="SSL77" s="180"/>
      <c r="SSM77" s="180"/>
      <c r="SSN77" s="180"/>
      <c r="SSO77" s="180"/>
      <c r="SSP77" s="180"/>
      <c r="SSQ77" s="180"/>
      <c r="SSR77" s="180"/>
      <c r="SSS77" s="180"/>
      <c r="SST77" s="180"/>
      <c r="SSU77" s="180"/>
      <c r="SSV77" s="180"/>
      <c r="SSW77" s="180"/>
      <c r="SSX77" s="180"/>
      <c r="SSY77" s="180"/>
      <c r="SSZ77" s="180"/>
      <c r="STA77" s="180"/>
      <c r="STB77" s="180"/>
      <c r="STC77" s="180"/>
      <c r="STD77" s="180"/>
      <c r="STE77" s="180"/>
      <c r="STF77" s="180"/>
      <c r="STG77" s="180"/>
      <c r="STH77" s="180"/>
      <c r="STI77" s="180"/>
      <c r="STJ77" s="180"/>
      <c r="STK77" s="180"/>
      <c r="STL77" s="180"/>
      <c r="STM77" s="180"/>
      <c r="STN77" s="180"/>
      <c r="STO77" s="180"/>
      <c r="STP77" s="180"/>
      <c r="STQ77" s="180"/>
      <c r="STR77" s="180"/>
      <c r="STS77" s="180"/>
      <c r="STT77" s="180"/>
      <c r="STU77" s="180"/>
      <c r="STV77" s="180"/>
      <c r="STW77" s="180"/>
      <c r="STX77" s="180"/>
      <c r="STY77" s="180"/>
      <c r="STZ77" s="180"/>
      <c r="SUA77" s="180"/>
      <c r="SUB77" s="180"/>
      <c r="SUC77" s="180"/>
      <c r="SUD77" s="180"/>
      <c r="SUE77" s="180"/>
      <c r="SUF77" s="180"/>
      <c r="SUG77" s="180"/>
      <c r="SUH77" s="180"/>
      <c r="SUI77" s="180"/>
      <c r="SUJ77" s="180"/>
      <c r="SUK77" s="180"/>
      <c r="SUL77" s="180"/>
      <c r="SUM77" s="180"/>
      <c r="SUN77" s="180"/>
      <c r="SUO77" s="180"/>
      <c r="SUP77" s="180"/>
      <c r="SUQ77" s="180"/>
      <c r="SUR77" s="180"/>
      <c r="SUS77" s="180"/>
      <c r="SUT77" s="180"/>
      <c r="SUU77" s="180"/>
      <c r="SUV77" s="180"/>
      <c r="SUW77" s="180"/>
      <c r="SUX77" s="180"/>
      <c r="SUY77" s="180"/>
      <c r="SUZ77" s="180"/>
      <c r="SVA77" s="180"/>
      <c r="SVB77" s="180"/>
      <c r="SVC77" s="180"/>
      <c r="SVD77" s="180"/>
      <c r="SVE77" s="180"/>
      <c r="SVF77" s="180"/>
      <c r="SVG77" s="180"/>
      <c r="SVH77" s="180"/>
      <c r="SVI77" s="180"/>
      <c r="SVJ77" s="180"/>
      <c r="SVK77" s="180"/>
      <c r="SVL77" s="180"/>
      <c r="SVM77" s="180"/>
      <c r="SVN77" s="180"/>
      <c r="SVO77" s="180"/>
      <c r="SVP77" s="180"/>
      <c r="SVQ77" s="180"/>
      <c r="SVR77" s="180"/>
      <c r="SVS77" s="180"/>
      <c r="SVT77" s="180"/>
      <c r="SVU77" s="180"/>
      <c r="SVV77" s="180"/>
      <c r="SVW77" s="180"/>
      <c r="SVX77" s="180"/>
      <c r="SVY77" s="180"/>
      <c r="SVZ77" s="180"/>
      <c r="SWA77" s="180"/>
      <c r="SWB77" s="180"/>
      <c r="SWC77" s="180"/>
      <c r="SWD77" s="180"/>
      <c r="SWE77" s="180"/>
      <c r="SWF77" s="180"/>
      <c r="SWG77" s="180"/>
      <c r="SWH77" s="180"/>
      <c r="SWI77" s="180"/>
      <c r="SWJ77" s="180"/>
      <c r="SWK77" s="180"/>
      <c r="SWL77" s="180"/>
      <c r="SWM77" s="180"/>
      <c r="SWN77" s="180"/>
      <c r="SWO77" s="180"/>
      <c r="SWP77" s="180"/>
      <c r="SWQ77" s="180"/>
      <c r="SWR77" s="180"/>
      <c r="SWS77" s="180"/>
      <c r="SWT77" s="180"/>
      <c r="SWU77" s="180"/>
      <c r="SWV77" s="180"/>
      <c r="SWW77" s="180"/>
      <c r="SWX77" s="180"/>
      <c r="SWY77" s="180"/>
      <c r="SWZ77" s="180"/>
      <c r="SXA77" s="180"/>
      <c r="SXB77" s="180"/>
      <c r="SXC77" s="180"/>
      <c r="SXD77" s="180"/>
      <c r="SXE77" s="180"/>
      <c r="SXF77" s="180"/>
      <c r="SXG77" s="180"/>
      <c r="SXH77" s="180"/>
      <c r="SXI77" s="180"/>
      <c r="SXJ77" s="180"/>
      <c r="SXK77" s="180"/>
      <c r="SXL77" s="180"/>
      <c r="SXM77" s="180"/>
      <c r="SXN77" s="180"/>
      <c r="SXO77" s="180"/>
      <c r="SXP77" s="180"/>
      <c r="SXQ77" s="180"/>
      <c r="SXR77" s="180"/>
      <c r="SXS77" s="180"/>
      <c r="SXT77" s="180"/>
      <c r="SXU77" s="180"/>
      <c r="SXV77" s="180"/>
      <c r="SXW77" s="180"/>
      <c r="SXX77" s="180"/>
      <c r="SXY77" s="180"/>
      <c r="SXZ77" s="180"/>
      <c r="SYA77" s="180"/>
      <c r="SYB77" s="180"/>
      <c r="SYC77" s="180"/>
      <c r="SYD77" s="180"/>
      <c r="SYE77" s="180"/>
      <c r="SYF77" s="180"/>
      <c r="SYG77" s="180"/>
      <c r="SYH77" s="180"/>
      <c r="SYI77" s="180"/>
      <c r="SYJ77" s="180"/>
      <c r="SYK77" s="180"/>
      <c r="SYL77" s="180"/>
      <c r="SYM77" s="180"/>
      <c r="SYN77" s="180"/>
      <c r="SYO77" s="180"/>
      <c r="SYP77" s="180"/>
      <c r="SYQ77" s="180"/>
      <c r="SYR77" s="180"/>
      <c r="SYS77" s="180"/>
      <c r="SYT77" s="180"/>
      <c r="SYU77" s="180"/>
      <c r="SYV77" s="180"/>
      <c r="SYW77" s="180"/>
      <c r="SYX77" s="180"/>
      <c r="SYY77" s="180"/>
      <c r="SYZ77" s="180"/>
      <c r="SZA77" s="180"/>
      <c r="SZB77" s="180"/>
      <c r="SZC77" s="180"/>
      <c r="SZD77" s="180"/>
      <c r="SZE77" s="180"/>
      <c r="SZF77" s="180"/>
      <c r="SZG77" s="180"/>
      <c r="SZH77" s="180"/>
      <c r="SZI77" s="180"/>
      <c r="SZJ77" s="180"/>
      <c r="SZK77" s="180"/>
      <c r="SZL77" s="180"/>
      <c r="SZM77" s="180"/>
      <c r="SZN77" s="180"/>
      <c r="SZO77" s="180"/>
      <c r="SZP77" s="180"/>
      <c r="SZQ77" s="180"/>
      <c r="SZR77" s="180"/>
      <c r="SZS77" s="180"/>
      <c r="SZT77" s="180"/>
      <c r="SZU77" s="180"/>
      <c r="SZV77" s="180"/>
      <c r="SZW77" s="180"/>
      <c r="SZX77" s="180"/>
      <c r="SZY77" s="180"/>
      <c r="SZZ77" s="180"/>
      <c r="TAA77" s="180"/>
      <c r="TAB77" s="180"/>
      <c r="TAC77" s="180"/>
      <c r="TAD77" s="180"/>
      <c r="TAE77" s="180"/>
      <c r="TAF77" s="180"/>
      <c r="TAG77" s="180"/>
      <c r="TAH77" s="180"/>
      <c r="TAI77" s="180"/>
      <c r="TAJ77" s="180"/>
      <c r="TAK77" s="180"/>
      <c r="TAL77" s="180"/>
      <c r="TAM77" s="180"/>
      <c r="TAN77" s="180"/>
      <c r="TAO77" s="180"/>
      <c r="TAP77" s="180"/>
      <c r="TAQ77" s="180"/>
      <c r="TAR77" s="180"/>
      <c r="TAS77" s="180"/>
      <c r="TAT77" s="180"/>
      <c r="TAU77" s="180"/>
      <c r="TAV77" s="180"/>
      <c r="TAW77" s="180"/>
      <c r="TAX77" s="180"/>
      <c r="TAY77" s="180"/>
      <c r="TAZ77" s="180"/>
      <c r="TBA77" s="180"/>
      <c r="TBB77" s="180"/>
      <c r="TBC77" s="180"/>
      <c r="TBD77" s="180"/>
      <c r="TBE77" s="180"/>
      <c r="TBF77" s="180"/>
      <c r="TBG77" s="180"/>
      <c r="TBH77" s="180"/>
      <c r="TBI77" s="180"/>
      <c r="TBJ77" s="180"/>
      <c r="TBK77" s="180"/>
      <c r="TBL77" s="180"/>
      <c r="TBM77" s="180"/>
      <c r="TBN77" s="180"/>
      <c r="TBO77" s="180"/>
      <c r="TBP77" s="180"/>
      <c r="TBQ77" s="180"/>
      <c r="TBR77" s="180"/>
      <c r="TBS77" s="180"/>
      <c r="TBT77" s="180"/>
      <c r="TBU77" s="180"/>
      <c r="TBV77" s="180"/>
      <c r="TBW77" s="180"/>
      <c r="TBX77" s="180"/>
      <c r="TBY77" s="180"/>
      <c r="TBZ77" s="180"/>
      <c r="TCA77" s="180"/>
      <c r="TCB77" s="180"/>
      <c r="TCC77" s="180"/>
      <c r="TCD77" s="180"/>
      <c r="TCE77" s="180"/>
      <c r="TCF77" s="180"/>
      <c r="TCG77" s="180"/>
      <c r="TCH77" s="180"/>
      <c r="TCI77" s="180"/>
      <c r="TCJ77" s="180"/>
      <c r="TCK77" s="180"/>
      <c r="TCL77" s="180"/>
      <c r="TCM77" s="180"/>
      <c r="TCN77" s="180"/>
      <c r="TCO77" s="180"/>
      <c r="TCP77" s="180"/>
      <c r="TCQ77" s="180"/>
      <c r="TCR77" s="180"/>
      <c r="TCS77" s="180"/>
      <c r="TCT77" s="180"/>
      <c r="TCU77" s="180"/>
      <c r="TCV77" s="180"/>
      <c r="TCW77" s="180"/>
      <c r="TCX77" s="180"/>
      <c r="TCY77" s="180"/>
      <c r="TCZ77" s="180"/>
      <c r="TDA77" s="180"/>
      <c r="TDB77" s="180"/>
      <c r="TDC77" s="180"/>
      <c r="TDD77" s="180"/>
      <c r="TDE77" s="180"/>
      <c r="TDF77" s="180"/>
      <c r="TDG77" s="180"/>
      <c r="TDH77" s="180"/>
      <c r="TDI77" s="180"/>
      <c r="TDJ77" s="180"/>
      <c r="TDK77" s="180"/>
      <c r="TDL77" s="180"/>
      <c r="TDM77" s="180"/>
      <c r="TDN77" s="180"/>
      <c r="TDO77" s="180"/>
      <c r="TDP77" s="180"/>
      <c r="TDQ77" s="180"/>
      <c r="TDR77" s="180"/>
      <c r="TDS77" s="180"/>
      <c r="TDT77" s="180"/>
      <c r="TDU77" s="180"/>
      <c r="TDV77" s="180"/>
      <c r="TDW77" s="180"/>
      <c r="TDX77" s="180"/>
      <c r="TDY77" s="180"/>
      <c r="TDZ77" s="180"/>
      <c r="TEA77" s="180"/>
      <c r="TEB77" s="180"/>
      <c r="TEC77" s="180"/>
      <c r="TED77" s="180"/>
      <c r="TEE77" s="180"/>
      <c r="TEF77" s="180"/>
      <c r="TEG77" s="180"/>
      <c r="TEH77" s="180"/>
      <c r="TEI77" s="180"/>
      <c r="TEJ77" s="180"/>
      <c r="TEK77" s="180"/>
      <c r="TEL77" s="180"/>
      <c r="TEM77" s="180"/>
      <c r="TEN77" s="180"/>
      <c r="TEO77" s="180"/>
      <c r="TEP77" s="180"/>
      <c r="TEQ77" s="180"/>
      <c r="TER77" s="180"/>
      <c r="TES77" s="180"/>
      <c r="TET77" s="180"/>
      <c r="TEU77" s="180"/>
      <c r="TEV77" s="180"/>
      <c r="TEW77" s="180"/>
      <c r="TEX77" s="180"/>
      <c r="TEY77" s="180"/>
      <c r="TEZ77" s="180"/>
      <c r="TFA77" s="180"/>
      <c r="TFB77" s="180"/>
      <c r="TFC77" s="180"/>
      <c r="TFD77" s="180"/>
      <c r="TFE77" s="180"/>
      <c r="TFF77" s="180"/>
      <c r="TFG77" s="180"/>
      <c r="TFH77" s="180"/>
      <c r="TFI77" s="180"/>
      <c r="TFJ77" s="180"/>
      <c r="TFK77" s="180"/>
      <c r="TFL77" s="180"/>
      <c r="TFM77" s="180"/>
      <c r="TFN77" s="180"/>
      <c r="TFO77" s="180"/>
      <c r="TFP77" s="180"/>
      <c r="TFQ77" s="180"/>
      <c r="TFR77" s="180"/>
      <c r="TFS77" s="180"/>
      <c r="TFT77" s="180"/>
      <c r="TFU77" s="180"/>
      <c r="TFV77" s="180"/>
      <c r="TFW77" s="180"/>
      <c r="TFX77" s="180"/>
      <c r="TFY77" s="180"/>
      <c r="TFZ77" s="180"/>
      <c r="TGA77" s="180"/>
      <c r="TGB77" s="180"/>
      <c r="TGC77" s="180"/>
      <c r="TGD77" s="180"/>
      <c r="TGE77" s="180"/>
      <c r="TGF77" s="180"/>
      <c r="TGG77" s="180"/>
      <c r="TGH77" s="180"/>
      <c r="TGI77" s="180"/>
      <c r="TGJ77" s="180"/>
      <c r="TGK77" s="180"/>
      <c r="TGL77" s="180"/>
      <c r="TGM77" s="180"/>
      <c r="TGN77" s="180"/>
      <c r="TGO77" s="180"/>
      <c r="TGP77" s="180"/>
      <c r="TGQ77" s="180"/>
      <c r="TGR77" s="180"/>
      <c r="TGS77" s="180"/>
      <c r="TGT77" s="180"/>
      <c r="TGU77" s="180"/>
      <c r="TGV77" s="180"/>
      <c r="TGW77" s="180"/>
      <c r="TGX77" s="180"/>
      <c r="TGY77" s="180"/>
      <c r="TGZ77" s="180"/>
      <c r="THA77" s="180"/>
      <c r="THB77" s="180"/>
      <c r="THC77" s="180"/>
      <c r="THD77" s="180"/>
      <c r="THE77" s="180"/>
      <c r="THF77" s="180"/>
      <c r="THG77" s="180"/>
      <c r="THH77" s="180"/>
      <c r="THI77" s="180"/>
      <c r="THJ77" s="180"/>
      <c r="THK77" s="180"/>
      <c r="THL77" s="180"/>
      <c r="THM77" s="180"/>
      <c r="THN77" s="180"/>
      <c r="THO77" s="180"/>
      <c r="THP77" s="180"/>
      <c r="THQ77" s="180"/>
      <c r="THR77" s="180"/>
      <c r="THS77" s="180"/>
      <c r="THT77" s="180"/>
      <c r="THU77" s="180"/>
      <c r="THV77" s="180"/>
      <c r="THW77" s="180"/>
      <c r="THX77" s="180"/>
      <c r="THY77" s="180"/>
      <c r="THZ77" s="180"/>
      <c r="TIA77" s="180"/>
      <c r="TIB77" s="180"/>
      <c r="TIC77" s="180"/>
      <c r="TID77" s="180"/>
      <c r="TIE77" s="180"/>
      <c r="TIF77" s="180"/>
      <c r="TIG77" s="180"/>
      <c r="TIH77" s="180"/>
      <c r="TII77" s="180"/>
      <c r="TIJ77" s="180"/>
      <c r="TIK77" s="180"/>
      <c r="TIL77" s="180"/>
      <c r="TIM77" s="180"/>
      <c r="TIN77" s="180"/>
      <c r="TIO77" s="180"/>
      <c r="TIP77" s="180"/>
      <c r="TIQ77" s="180"/>
      <c r="TIR77" s="180"/>
      <c r="TIS77" s="180"/>
      <c r="TIT77" s="180"/>
      <c r="TIU77" s="180"/>
      <c r="TIV77" s="180"/>
      <c r="TIW77" s="180"/>
      <c r="TIX77" s="180"/>
      <c r="TIY77" s="180"/>
      <c r="TIZ77" s="180"/>
      <c r="TJA77" s="180"/>
      <c r="TJB77" s="180"/>
      <c r="TJC77" s="180"/>
      <c r="TJD77" s="180"/>
      <c r="TJE77" s="180"/>
      <c r="TJF77" s="180"/>
      <c r="TJG77" s="180"/>
      <c r="TJH77" s="180"/>
      <c r="TJI77" s="180"/>
      <c r="TJJ77" s="180"/>
      <c r="TJK77" s="180"/>
      <c r="TJL77" s="180"/>
      <c r="TJM77" s="180"/>
      <c r="TJN77" s="180"/>
      <c r="TJO77" s="180"/>
      <c r="TJP77" s="180"/>
      <c r="TJQ77" s="180"/>
      <c r="TJR77" s="180"/>
      <c r="TJS77" s="180"/>
      <c r="TJT77" s="180"/>
      <c r="TJU77" s="180"/>
      <c r="TJV77" s="180"/>
      <c r="TJW77" s="180"/>
      <c r="TJX77" s="180"/>
      <c r="TJY77" s="180"/>
      <c r="TJZ77" s="180"/>
      <c r="TKA77" s="180"/>
      <c r="TKB77" s="180"/>
      <c r="TKC77" s="180"/>
      <c r="TKD77" s="180"/>
      <c r="TKE77" s="180"/>
      <c r="TKF77" s="180"/>
      <c r="TKG77" s="180"/>
      <c r="TKH77" s="180"/>
      <c r="TKI77" s="180"/>
      <c r="TKJ77" s="180"/>
      <c r="TKK77" s="180"/>
      <c r="TKL77" s="180"/>
      <c r="TKM77" s="180"/>
      <c r="TKN77" s="180"/>
      <c r="TKO77" s="180"/>
      <c r="TKP77" s="180"/>
      <c r="TKQ77" s="180"/>
      <c r="TKR77" s="180"/>
      <c r="TKS77" s="180"/>
      <c r="TKT77" s="180"/>
      <c r="TKU77" s="180"/>
      <c r="TKV77" s="180"/>
      <c r="TKW77" s="180"/>
      <c r="TKX77" s="180"/>
      <c r="TKY77" s="180"/>
      <c r="TKZ77" s="180"/>
      <c r="TLA77" s="180"/>
      <c r="TLB77" s="180"/>
      <c r="TLC77" s="180"/>
      <c r="TLD77" s="180"/>
      <c r="TLE77" s="180"/>
      <c r="TLF77" s="180"/>
      <c r="TLG77" s="180"/>
      <c r="TLH77" s="180"/>
      <c r="TLI77" s="180"/>
      <c r="TLJ77" s="180"/>
      <c r="TLK77" s="180"/>
      <c r="TLL77" s="180"/>
      <c r="TLM77" s="180"/>
      <c r="TLN77" s="180"/>
      <c r="TLO77" s="180"/>
      <c r="TLP77" s="180"/>
      <c r="TLQ77" s="180"/>
      <c r="TLR77" s="180"/>
      <c r="TLS77" s="180"/>
      <c r="TLT77" s="180"/>
      <c r="TLU77" s="180"/>
      <c r="TLV77" s="180"/>
      <c r="TLW77" s="180"/>
      <c r="TLX77" s="180"/>
      <c r="TLY77" s="180"/>
      <c r="TLZ77" s="180"/>
      <c r="TMA77" s="180"/>
      <c r="TMB77" s="180"/>
      <c r="TMC77" s="180"/>
      <c r="TMD77" s="180"/>
      <c r="TME77" s="180"/>
      <c r="TMF77" s="180"/>
      <c r="TMG77" s="180"/>
      <c r="TMH77" s="180"/>
      <c r="TMI77" s="180"/>
      <c r="TMJ77" s="180"/>
      <c r="TMK77" s="180"/>
      <c r="TML77" s="180"/>
      <c r="TMM77" s="180"/>
      <c r="TMN77" s="180"/>
      <c r="TMO77" s="180"/>
      <c r="TMP77" s="180"/>
      <c r="TMQ77" s="180"/>
      <c r="TMR77" s="180"/>
      <c r="TMS77" s="180"/>
      <c r="TMT77" s="180"/>
      <c r="TMU77" s="180"/>
      <c r="TMV77" s="180"/>
      <c r="TMW77" s="180"/>
      <c r="TMX77" s="180"/>
      <c r="TMY77" s="180"/>
      <c r="TMZ77" s="180"/>
      <c r="TNA77" s="180"/>
      <c r="TNB77" s="180"/>
      <c r="TNC77" s="180"/>
      <c r="TND77" s="180"/>
      <c r="TNE77" s="180"/>
      <c r="TNF77" s="180"/>
      <c r="TNG77" s="180"/>
      <c r="TNH77" s="180"/>
      <c r="TNI77" s="180"/>
      <c r="TNJ77" s="180"/>
      <c r="TNK77" s="180"/>
      <c r="TNL77" s="180"/>
      <c r="TNM77" s="180"/>
      <c r="TNN77" s="180"/>
      <c r="TNO77" s="180"/>
      <c r="TNP77" s="180"/>
      <c r="TNQ77" s="180"/>
      <c r="TNR77" s="180"/>
      <c r="TNS77" s="180"/>
      <c r="TNT77" s="180"/>
      <c r="TNU77" s="180"/>
      <c r="TNV77" s="180"/>
      <c r="TNW77" s="180"/>
      <c r="TNX77" s="180"/>
      <c r="TNY77" s="180"/>
      <c r="TNZ77" s="180"/>
      <c r="TOA77" s="180"/>
      <c r="TOB77" s="180"/>
      <c r="TOC77" s="180"/>
      <c r="TOD77" s="180"/>
      <c r="TOE77" s="180"/>
      <c r="TOF77" s="180"/>
      <c r="TOG77" s="180"/>
      <c r="TOH77" s="180"/>
      <c r="TOI77" s="180"/>
      <c r="TOJ77" s="180"/>
      <c r="TOK77" s="180"/>
      <c r="TOL77" s="180"/>
      <c r="TOM77" s="180"/>
      <c r="TON77" s="180"/>
      <c r="TOO77" s="180"/>
      <c r="TOP77" s="180"/>
      <c r="TOQ77" s="180"/>
      <c r="TOR77" s="180"/>
      <c r="TOS77" s="180"/>
      <c r="TOT77" s="180"/>
      <c r="TOU77" s="180"/>
      <c r="TOV77" s="180"/>
      <c r="TOW77" s="180"/>
      <c r="TOX77" s="180"/>
      <c r="TOY77" s="180"/>
      <c r="TOZ77" s="180"/>
      <c r="TPA77" s="180"/>
      <c r="TPB77" s="180"/>
      <c r="TPC77" s="180"/>
      <c r="TPD77" s="180"/>
      <c r="TPE77" s="180"/>
      <c r="TPF77" s="180"/>
      <c r="TPG77" s="180"/>
      <c r="TPH77" s="180"/>
      <c r="TPI77" s="180"/>
      <c r="TPJ77" s="180"/>
      <c r="TPK77" s="180"/>
      <c r="TPL77" s="180"/>
      <c r="TPM77" s="180"/>
      <c r="TPN77" s="180"/>
      <c r="TPO77" s="180"/>
      <c r="TPP77" s="180"/>
      <c r="TPQ77" s="180"/>
      <c r="TPR77" s="180"/>
      <c r="TPS77" s="180"/>
      <c r="TPT77" s="180"/>
      <c r="TPU77" s="180"/>
      <c r="TPV77" s="180"/>
      <c r="TPW77" s="180"/>
      <c r="TPX77" s="180"/>
      <c r="TPY77" s="180"/>
      <c r="TPZ77" s="180"/>
      <c r="TQA77" s="180"/>
      <c r="TQB77" s="180"/>
      <c r="TQC77" s="180"/>
      <c r="TQD77" s="180"/>
      <c r="TQE77" s="180"/>
      <c r="TQF77" s="180"/>
      <c r="TQG77" s="180"/>
      <c r="TQH77" s="180"/>
      <c r="TQI77" s="180"/>
      <c r="TQJ77" s="180"/>
      <c r="TQK77" s="180"/>
      <c r="TQL77" s="180"/>
      <c r="TQM77" s="180"/>
      <c r="TQN77" s="180"/>
      <c r="TQO77" s="180"/>
      <c r="TQP77" s="180"/>
      <c r="TQQ77" s="180"/>
      <c r="TQR77" s="180"/>
      <c r="TQS77" s="180"/>
      <c r="TQT77" s="180"/>
      <c r="TQU77" s="180"/>
      <c r="TQV77" s="180"/>
      <c r="TQW77" s="180"/>
      <c r="TQX77" s="180"/>
      <c r="TQY77" s="180"/>
      <c r="TQZ77" s="180"/>
      <c r="TRA77" s="180"/>
      <c r="TRB77" s="180"/>
      <c r="TRC77" s="180"/>
      <c r="TRD77" s="180"/>
      <c r="TRE77" s="180"/>
      <c r="TRF77" s="180"/>
      <c r="TRG77" s="180"/>
      <c r="TRH77" s="180"/>
      <c r="TRI77" s="180"/>
      <c r="TRJ77" s="180"/>
      <c r="TRK77" s="180"/>
      <c r="TRL77" s="180"/>
      <c r="TRM77" s="180"/>
      <c r="TRN77" s="180"/>
      <c r="TRO77" s="180"/>
      <c r="TRP77" s="180"/>
      <c r="TRQ77" s="180"/>
      <c r="TRR77" s="180"/>
      <c r="TRS77" s="180"/>
      <c r="TRT77" s="180"/>
      <c r="TRU77" s="180"/>
      <c r="TRV77" s="180"/>
      <c r="TRW77" s="180"/>
      <c r="TRX77" s="180"/>
      <c r="TRY77" s="180"/>
      <c r="TRZ77" s="180"/>
      <c r="TSA77" s="180"/>
      <c r="TSB77" s="180"/>
      <c r="TSC77" s="180"/>
      <c r="TSD77" s="180"/>
      <c r="TSE77" s="180"/>
      <c r="TSF77" s="180"/>
      <c r="TSG77" s="180"/>
      <c r="TSH77" s="180"/>
      <c r="TSI77" s="180"/>
      <c r="TSJ77" s="180"/>
      <c r="TSK77" s="180"/>
      <c r="TSL77" s="180"/>
      <c r="TSM77" s="180"/>
      <c r="TSN77" s="180"/>
      <c r="TSO77" s="180"/>
      <c r="TSP77" s="180"/>
      <c r="TSQ77" s="180"/>
      <c r="TSR77" s="180"/>
      <c r="TSS77" s="180"/>
      <c r="TST77" s="180"/>
      <c r="TSU77" s="180"/>
      <c r="TSV77" s="180"/>
      <c r="TSW77" s="180"/>
      <c r="TSX77" s="180"/>
      <c r="TSY77" s="180"/>
      <c r="TSZ77" s="180"/>
      <c r="TTA77" s="180"/>
      <c r="TTB77" s="180"/>
      <c r="TTC77" s="180"/>
      <c r="TTD77" s="180"/>
      <c r="TTE77" s="180"/>
      <c r="TTF77" s="180"/>
      <c r="TTG77" s="180"/>
      <c r="TTH77" s="180"/>
      <c r="TTI77" s="180"/>
      <c r="TTJ77" s="180"/>
      <c r="TTK77" s="180"/>
      <c r="TTL77" s="180"/>
      <c r="TTM77" s="180"/>
      <c r="TTN77" s="180"/>
      <c r="TTO77" s="180"/>
      <c r="TTP77" s="180"/>
      <c r="TTQ77" s="180"/>
      <c r="TTR77" s="180"/>
      <c r="TTS77" s="180"/>
      <c r="TTT77" s="180"/>
      <c r="TTU77" s="180"/>
      <c r="TTV77" s="180"/>
      <c r="TTW77" s="180"/>
      <c r="TTX77" s="180"/>
      <c r="TTY77" s="180"/>
      <c r="TTZ77" s="180"/>
      <c r="TUA77" s="180"/>
      <c r="TUB77" s="180"/>
      <c r="TUC77" s="180"/>
      <c r="TUD77" s="180"/>
      <c r="TUE77" s="180"/>
      <c r="TUF77" s="180"/>
      <c r="TUG77" s="180"/>
      <c r="TUH77" s="180"/>
      <c r="TUI77" s="180"/>
      <c r="TUJ77" s="180"/>
      <c r="TUK77" s="180"/>
      <c r="TUL77" s="180"/>
      <c r="TUM77" s="180"/>
      <c r="TUN77" s="180"/>
      <c r="TUO77" s="180"/>
      <c r="TUP77" s="180"/>
      <c r="TUQ77" s="180"/>
      <c r="TUR77" s="180"/>
      <c r="TUS77" s="180"/>
      <c r="TUT77" s="180"/>
      <c r="TUU77" s="180"/>
      <c r="TUV77" s="180"/>
      <c r="TUW77" s="180"/>
      <c r="TUX77" s="180"/>
      <c r="TUY77" s="180"/>
      <c r="TUZ77" s="180"/>
      <c r="TVA77" s="180"/>
      <c r="TVB77" s="180"/>
      <c r="TVC77" s="180"/>
      <c r="TVD77" s="180"/>
      <c r="TVE77" s="180"/>
      <c r="TVF77" s="180"/>
      <c r="TVG77" s="180"/>
      <c r="TVH77" s="180"/>
      <c r="TVI77" s="180"/>
      <c r="TVJ77" s="180"/>
      <c r="TVK77" s="180"/>
      <c r="TVL77" s="180"/>
      <c r="TVM77" s="180"/>
      <c r="TVN77" s="180"/>
      <c r="TVO77" s="180"/>
      <c r="TVP77" s="180"/>
      <c r="TVQ77" s="180"/>
      <c r="TVR77" s="180"/>
      <c r="TVS77" s="180"/>
      <c r="TVT77" s="180"/>
      <c r="TVU77" s="180"/>
      <c r="TVV77" s="180"/>
      <c r="TVW77" s="180"/>
      <c r="TVX77" s="180"/>
      <c r="TVY77" s="180"/>
      <c r="TVZ77" s="180"/>
      <c r="TWA77" s="180"/>
      <c r="TWB77" s="180"/>
      <c r="TWC77" s="180"/>
      <c r="TWD77" s="180"/>
      <c r="TWE77" s="180"/>
      <c r="TWF77" s="180"/>
      <c r="TWG77" s="180"/>
      <c r="TWH77" s="180"/>
      <c r="TWI77" s="180"/>
      <c r="TWJ77" s="180"/>
      <c r="TWK77" s="180"/>
      <c r="TWL77" s="180"/>
      <c r="TWM77" s="180"/>
      <c r="TWN77" s="180"/>
      <c r="TWO77" s="180"/>
      <c r="TWP77" s="180"/>
      <c r="TWQ77" s="180"/>
      <c r="TWR77" s="180"/>
      <c r="TWS77" s="180"/>
      <c r="TWT77" s="180"/>
      <c r="TWU77" s="180"/>
      <c r="TWV77" s="180"/>
      <c r="TWW77" s="180"/>
      <c r="TWX77" s="180"/>
      <c r="TWY77" s="180"/>
      <c r="TWZ77" s="180"/>
      <c r="TXA77" s="180"/>
      <c r="TXB77" s="180"/>
      <c r="TXC77" s="180"/>
      <c r="TXD77" s="180"/>
      <c r="TXE77" s="180"/>
      <c r="TXF77" s="180"/>
      <c r="TXG77" s="180"/>
      <c r="TXH77" s="180"/>
      <c r="TXI77" s="180"/>
      <c r="TXJ77" s="180"/>
      <c r="TXK77" s="180"/>
      <c r="TXL77" s="180"/>
      <c r="TXM77" s="180"/>
      <c r="TXN77" s="180"/>
      <c r="TXO77" s="180"/>
      <c r="TXP77" s="180"/>
      <c r="TXQ77" s="180"/>
      <c r="TXR77" s="180"/>
      <c r="TXS77" s="180"/>
      <c r="TXT77" s="180"/>
      <c r="TXU77" s="180"/>
      <c r="TXV77" s="180"/>
      <c r="TXW77" s="180"/>
      <c r="TXX77" s="180"/>
      <c r="TXY77" s="180"/>
      <c r="TXZ77" s="180"/>
      <c r="TYA77" s="180"/>
      <c r="TYB77" s="180"/>
      <c r="TYC77" s="180"/>
      <c r="TYD77" s="180"/>
      <c r="TYE77" s="180"/>
      <c r="TYF77" s="180"/>
      <c r="TYG77" s="180"/>
      <c r="TYH77" s="180"/>
      <c r="TYI77" s="180"/>
      <c r="TYJ77" s="180"/>
      <c r="TYK77" s="180"/>
      <c r="TYL77" s="180"/>
      <c r="TYM77" s="180"/>
      <c r="TYN77" s="180"/>
      <c r="TYO77" s="180"/>
      <c r="TYP77" s="180"/>
      <c r="TYQ77" s="180"/>
      <c r="TYR77" s="180"/>
      <c r="TYS77" s="180"/>
      <c r="TYT77" s="180"/>
      <c r="TYU77" s="180"/>
      <c r="TYV77" s="180"/>
      <c r="TYW77" s="180"/>
      <c r="TYX77" s="180"/>
      <c r="TYY77" s="180"/>
      <c r="TYZ77" s="180"/>
      <c r="TZA77" s="180"/>
      <c r="TZB77" s="180"/>
      <c r="TZC77" s="180"/>
      <c r="TZD77" s="180"/>
      <c r="TZE77" s="180"/>
      <c r="TZF77" s="180"/>
      <c r="TZG77" s="180"/>
      <c r="TZH77" s="180"/>
      <c r="TZI77" s="180"/>
      <c r="TZJ77" s="180"/>
      <c r="TZK77" s="180"/>
      <c r="TZL77" s="180"/>
      <c r="TZM77" s="180"/>
      <c r="TZN77" s="180"/>
      <c r="TZO77" s="180"/>
      <c r="TZP77" s="180"/>
      <c r="TZQ77" s="180"/>
      <c r="TZR77" s="180"/>
      <c r="TZS77" s="180"/>
      <c r="TZT77" s="180"/>
      <c r="TZU77" s="180"/>
      <c r="TZV77" s="180"/>
      <c r="TZW77" s="180"/>
      <c r="TZX77" s="180"/>
      <c r="TZY77" s="180"/>
      <c r="TZZ77" s="180"/>
      <c r="UAA77" s="180"/>
      <c r="UAB77" s="180"/>
      <c r="UAC77" s="180"/>
      <c r="UAD77" s="180"/>
      <c r="UAE77" s="180"/>
      <c r="UAF77" s="180"/>
      <c r="UAG77" s="180"/>
      <c r="UAH77" s="180"/>
      <c r="UAI77" s="180"/>
      <c r="UAJ77" s="180"/>
      <c r="UAK77" s="180"/>
      <c r="UAL77" s="180"/>
      <c r="UAM77" s="180"/>
      <c r="UAN77" s="180"/>
      <c r="UAO77" s="180"/>
      <c r="UAP77" s="180"/>
      <c r="UAQ77" s="180"/>
      <c r="UAR77" s="180"/>
      <c r="UAS77" s="180"/>
      <c r="UAT77" s="180"/>
      <c r="UAU77" s="180"/>
      <c r="UAV77" s="180"/>
      <c r="UAW77" s="180"/>
      <c r="UAX77" s="180"/>
      <c r="UAY77" s="180"/>
      <c r="UAZ77" s="180"/>
      <c r="UBA77" s="180"/>
      <c r="UBB77" s="180"/>
      <c r="UBC77" s="180"/>
      <c r="UBD77" s="180"/>
      <c r="UBE77" s="180"/>
      <c r="UBF77" s="180"/>
      <c r="UBG77" s="180"/>
      <c r="UBH77" s="180"/>
      <c r="UBI77" s="180"/>
      <c r="UBJ77" s="180"/>
      <c r="UBK77" s="180"/>
      <c r="UBL77" s="180"/>
      <c r="UBM77" s="180"/>
      <c r="UBN77" s="180"/>
      <c r="UBO77" s="180"/>
      <c r="UBP77" s="180"/>
      <c r="UBQ77" s="180"/>
      <c r="UBR77" s="180"/>
      <c r="UBS77" s="180"/>
      <c r="UBT77" s="180"/>
      <c r="UBU77" s="180"/>
      <c r="UBV77" s="180"/>
      <c r="UBW77" s="180"/>
      <c r="UBX77" s="180"/>
      <c r="UBY77" s="180"/>
      <c r="UBZ77" s="180"/>
      <c r="UCA77" s="180"/>
      <c r="UCB77" s="180"/>
      <c r="UCC77" s="180"/>
      <c r="UCD77" s="180"/>
      <c r="UCE77" s="180"/>
      <c r="UCF77" s="180"/>
      <c r="UCG77" s="180"/>
      <c r="UCH77" s="180"/>
      <c r="UCI77" s="180"/>
      <c r="UCJ77" s="180"/>
      <c r="UCK77" s="180"/>
      <c r="UCL77" s="180"/>
      <c r="UCM77" s="180"/>
      <c r="UCN77" s="180"/>
      <c r="UCO77" s="180"/>
      <c r="UCP77" s="180"/>
      <c r="UCQ77" s="180"/>
      <c r="UCR77" s="180"/>
      <c r="UCS77" s="180"/>
      <c r="UCT77" s="180"/>
      <c r="UCU77" s="180"/>
      <c r="UCV77" s="180"/>
      <c r="UCW77" s="180"/>
      <c r="UCX77" s="180"/>
      <c r="UCY77" s="180"/>
      <c r="UCZ77" s="180"/>
      <c r="UDA77" s="180"/>
      <c r="UDB77" s="180"/>
      <c r="UDC77" s="180"/>
      <c r="UDD77" s="180"/>
      <c r="UDE77" s="180"/>
      <c r="UDF77" s="180"/>
      <c r="UDG77" s="180"/>
      <c r="UDH77" s="180"/>
      <c r="UDI77" s="180"/>
      <c r="UDJ77" s="180"/>
      <c r="UDK77" s="180"/>
      <c r="UDL77" s="180"/>
      <c r="UDM77" s="180"/>
      <c r="UDN77" s="180"/>
      <c r="UDO77" s="180"/>
      <c r="UDP77" s="180"/>
      <c r="UDQ77" s="180"/>
      <c r="UDR77" s="180"/>
      <c r="UDS77" s="180"/>
      <c r="UDT77" s="180"/>
      <c r="UDU77" s="180"/>
      <c r="UDV77" s="180"/>
      <c r="UDW77" s="180"/>
      <c r="UDX77" s="180"/>
      <c r="UDY77" s="180"/>
      <c r="UDZ77" s="180"/>
      <c r="UEA77" s="180"/>
      <c r="UEB77" s="180"/>
      <c r="UEC77" s="180"/>
      <c r="UED77" s="180"/>
      <c r="UEE77" s="180"/>
      <c r="UEF77" s="180"/>
      <c r="UEG77" s="180"/>
      <c r="UEH77" s="180"/>
      <c r="UEI77" s="180"/>
      <c r="UEJ77" s="180"/>
      <c r="UEK77" s="180"/>
      <c r="UEL77" s="180"/>
      <c r="UEM77" s="180"/>
      <c r="UEN77" s="180"/>
      <c r="UEO77" s="180"/>
      <c r="UEP77" s="180"/>
      <c r="UEQ77" s="180"/>
      <c r="UER77" s="180"/>
      <c r="UES77" s="180"/>
      <c r="UET77" s="180"/>
      <c r="UEU77" s="180"/>
      <c r="UEV77" s="180"/>
      <c r="UEW77" s="180"/>
      <c r="UEX77" s="180"/>
      <c r="UEY77" s="180"/>
      <c r="UEZ77" s="180"/>
      <c r="UFA77" s="180"/>
      <c r="UFB77" s="180"/>
      <c r="UFC77" s="180"/>
      <c r="UFD77" s="180"/>
      <c r="UFE77" s="180"/>
      <c r="UFF77" s="180"/>
      <c r="UFG77" s="180"/>
      <c r="UFH77" s="180"/>
      <c r="UFI77" s="180"/>
      <c r="UFJ77" s="180"/>
      <c r="UFK77" s="180"/>
      <c r="UFL77" s="180"/>
      <c r="UFM77" s="180"/>
      <c r="UFN77" s="180"/>
      <c r="UFO77" s="180"/>
      <c r="UFP77" s="180"/>
      <c r="UFQ77" s="180"/>
      <c r="UFR77" s="180"/>
      <c r="UFS77" s="180"/>
      <c r="UFT77" s="180"/>
      <c r="UFU77" s="180"/>
      <c r="UFV77" s="180"/>
      <c r="UFW77" s="180"/>
      <c r="UFX77" s="180"/>
      <c r="UFY77" s="180"/>
      <c r="UFZ77" s="180"/>
      <c r="UGA77" s="180"/>
      <c r="UGB77" s="180"/>
      <c r="UGC77" s="180"/>
      <c r="UGD77" s="180"/>
      <c r="UGE77" s="180"/>
      <c r="UGF77" s="180"/>
      <c r="UGG77" s="180"/>
      <c r="UGH77" s="180"/>
      <c r="UGI77" s="180"/>
      <c r="UGJ77" s="180"/>
      <c r="UGK77" s="180"/>
      <c r="UGL77" s="180"/>
      <c r="UGM77" s="180"/>
      <c r="UGN77" s="180"/>
      <c r="UGO77" s="180"/>
      <c r="UGP77" s="180"/>
      <c r="UGQ77" s="180"/>
      <c r="UGR77" s="180"/>
      <c r="UGS77" s="180"/>
      <c r="UGT77" s="180"/>
      <c r="UGU77" s="180"/>
      <c r="UGV77" s="180"/>
      <c r="UGW77" s="180"/>
      <c r="UGX77" s="180"/>
      <c r="UGY77" s="180"/>
      <c r="UGZ77" s="180"/>
      <c r="UHA77" s="180"/>
      <c r="UHB77" s="180"/>
      <c r="UHC77" s="180"/>
      <c r="UHD77" s="180"/>
      <c r="UHE77" s="180"/>
      <c r="UHF77" s="180"/>
      <c r="UHG77" s="180"/>
      <c r="UHH77" s="180"/>
      <c r="UHI77" s="180"/>
      <c r="UHJ77" s="180"/>
      <c r="UHK77" s="180"/>
      <c r="UHL77" s="180"/>
      <c r="UHM77" s="180"/>
      <c r="UHN77" s="180"/>
      <c r="UHO77" s="180"/>
      <c r="UHP77" s="180"/>
      <c r="UHQ77" s="180"/>
      <c r="UHR77" s="180"/>
      <c r="UHS77" s="180"/>
      <c r="UHT77" s="180"/>
      <c r="UHU77" s="180"/>
      <c r="UHV77" s="180"/>
      <c r="UHW77" s="180"/>
      <c r="UHX77" s="180"/>
      <c r="UHY77" s="180"/>
      <c r="UHZ77" s="180"/>
      <c r="UIA77" s="180"/>
      <c r="UIB77" s="180"/>
      <c r="UIC77" s="180"/>
      <c r="UID77" s="180"/>
      <c r="UIE77" s="180"/>
      <c r="UIF77" s="180"/>
      <c r="UIG77" s="180"/>
      <c r="UIH77" s="180"/>
      <c r="UII77" s="180"/>
      <c r="UIJ77" s="180"/>
      <c r="UIK77" s="180"/>
      <c r="UIL77" s="180"/>
      <c r="UIM77" s="180"/>
      <c r="UIN77" s="180"/>
      <c r="UIO77" s="180"/>
      <c r="UIP77" s="180"/>
      <c r="UIQ77" s="180"/>
      <c r="UIR77" s="180"/>
      <c r="UIS77" s="180"/>
      <c r="UIT77" s="180"/>
      <c r="UIU77" s="180"/>
      <c r="UIV77" s="180"/>
      <c r="UIW77" s="180"/>
      <c r="UIX77" s="180"/>
      <c r="UIY77" s="180"/>
      <c r="UIZ77" s="180"/>
      <c r="UJA77" s="180"/>
      <c r="UJB77" s="180"/>
      <c r="UJC77" s="180"/>
      <c r="UJD77" s="180"/>
      <c r="UJE77" s="180"/>
      <c r="UJF77" s="180"/>
      <c r="UJG77" s="180"/>
      <c r="UJH77" s="180"/>
      <c r="UJI77" s="180"/>
      <c r="UJJ77" s="180"/>
      <c r="UJK77" s="180"/>
      <c r="UJL77" s="180"/>
      <c r="UJM77" s="180"/>
      <c r="UJN77" s="180"/>
      <c r="UJO77" s="180"/>
      <c r="UJP77" s="180"/>
      <c r="UJQ77" s="180"/>
      <c r="UJR77" s="180"/>
      <c r="UJS77" s="180"/>
      <c r="UJT77" s="180"/>
      <c r="UJU77" s="180"/>
      <c r="UJV77" s="180"/>
      <c r="UJW77" s="180"/>
      <c r="UJX77" s="180"/>
      <c r="UJY77" s="180"/>
      <c r="UJZ77" s="180"/>
      <c r="UKA77" s="180"/>
      <c r="UKB77" s="180"/>
      <c r="UKC77" s="180"/>
      <c r="UKD77" s="180"/>
      <c r="UKE77" s="180"/>
      <c r="UKF77" s="180"/>
      <c r="UKG77" s="180"/>
      <c r="UKH77" s="180"/>
      <c r="UKI77" s="180"/>
      <c r="UKJ77" s="180"/>
      <c r="UKK77" s="180"/>
      <c r="UKL77" s="180"/>
      <c r="UKM77" s="180"/>
      <c r="UKN77" s="180"/>
      <c r="UKO77" s="180"/>
      <c r="UKP77" s="180"/>
      <c r="UKQ77" s="180"/>
      <c r="UKR77" s="180"/>
      <c r="UKS77" s="180"/>
      <c r="UKT77" s="180"/>
      <c r="UKU77" s="180"/>
      <c r="UKV77" s="180"/>
      <c r="UKW77" s="180"/>
      <c r="UKX77" s="180"/>
      <c r="UKY77" s="180"/>
      <c r="UKZ77" s="180"/>
      <c r="ULA77" s="180"/>
      <c r="ULB77" s="180"/>
      <c r="ULC77" s="180"/>
      <c r="ULD77" s="180"/>
      <c r="ULE77" s="180"/>
      <c r="ULF77" s="180"/>
      <c r="ULG77" s="180"/>
      <c r="ULH77" s="180"/>
      <c r="ULI77" s="180"/>
      <c r="ULJ77" s="180"/>
      <c r="ULK77" s="180"/>
      <c r="ULL77" s="180"/>
      <c r="ULM77" s="180"/>
      <c r="ULN77" s="180"/>
      <c r="ULO77" s="180"/>
      <c r="ULP77" s="180"/>
      <c r="ULQ77" s="180"/>
      <c r="ULR77" s="180"/>
      <c r="ULS77" s="180"/>
      <c r="ULT77" s="180"/>
      <c r="ULU77" s="180"/>
      <c r="ULV77" s="180"/>
      <c r="ULW77" s="180"/>
      <c r="ULX77" s="180"/>
      <c r="ULY77" s="180"/>
      <c r="ULZ77" s="180"/>
      <c r="UMA77" s="180"/>
      <c r="UMB77" s="180"/>
      <c r="UMC77" s="180"/>
      <c r="UMD77" s="180"/>
      <c r="UME77" s="180"/>
      <c r="UMF77" s="180"/>
      <c r="UMG77" s="180"/>
      <c r="UMH77" s="180"/>
      <c r="UMI77" s="180"/>
      <c r="UMJ77" s="180"/>
      <c r="UMK77" s="180"/>
      <c r="UML77" s="180"/>
      <c r="UMM77" s="180"/>
      <c r="UMN77" s="180"/>
      <c r="UMO77" s="180"/>
      <c r="UMP77" s="180"/>
      <c r="UMQ77" s="180"/>
      <c r="UMR77" s="180"/>
      <c r="UMS77" s="180"/>
      <c r="UMT77" s="180"/>
      <c r="UMU77" s="180"/>
      <c r="UMV77" s="180"/>
      <c r="UMW77" s="180"/>
      <c r="UMX77" s="180"/>
      <c r="UMY77" s="180"/>
      <c r="UMZ77" s="180"/>
      <c r="UNA77" s="180"/>
      <c r="UNB77" s="180"/>
      <c r="UNC77" s="180"/>
      <c r="UND77" s="180"/>
      <c r="UNE77" s="180"/>
      <c r="UNF77" s="180"/>
      <c r="UNG77" s="180"/>
      <c r="UNH77" s="180"/>
      <c r="UNI77" s="180"/>
      <c r="UNJ77" s="180"/>
      <c r="UNK77" s="180"/>
      <c r="UNL77" s="180"/>
      <c r="UNM77" s="180"/>
      <c r="UNN77" s="180"/>
      <c r="UNO77" s="180"/>
      <c r="UNP77" s="180"/>
      <c r="UNQ77" s="180"/>
      <c r="UNR77" s="180"/>
      <c r="UNS77" s="180"/>
      <c r="UNT77" s="180"/>
      <c r="UNU77" s="180"/>
      <c r="UNV77" s="180"/>
      <c r="UNW77" s="180"/>
      <c r="UNX77" s="180"/>
      <c r="UNY77" s="180"/>
      <c r="UNZ77" s="180"/>
      <c r="UOA77" s="180"/>
      <c r="UOB77" s="180"/>
      <c r="UOC77" s="180"/>
      <c r="UOD77" s="180"/>
      <c r="UOE77" s="180"/>
      <c r="UOF77" s="180"/>
      <c r="UOG77" s="180"/>
      <c r="UOH77" s="180"/>
      <c r="UOI77" s="180"/>
      <c r="UOJ77" s="180"/>
      <c r="UOK77" s="180"/>
      <c r="UOL77" s="180"/>
      <c r="UOM77" s="180"/>
      <c r="UON77" s="180"/>
      <c r="UOO77" s="180"/>
      <c r="UOP77" s="180"/>
      <c r="UOQ77" s="180"/>
      <c r="UOR77" s="180"/>
      <c r="UOS77" s="180"/>
      <c r="UOT77" s="180"/>
      <c r="UOU77" s="180"/>
      <c r="UOV77" s="180"/>
      <c r="UOW77" s="180"/>
      <c r="UOX77" s="180"/>
      <c r="UOY77" s="180"/>
      <c r="UOZ77" s="180"/>
      <c r="UPA77" s="180"/>
      <c r="UPB77" s="180"/>
      <c r="UPC77" s="180"/>
      <c r="UPD77" s="180"/>
      <c r="UPE77" s="180"/>
      <c r="UPF77" s="180"/>
      <c r="UPG77" s="180"/>
      <c r="UPH77" s="180"/>
      <c r="UPI77" s="180"/>
      <c r="UPJ77" s="180"/>
      <c r="UPK77" s="180"/>
      <c r="UPL77" s="180"/>
      <c r="UPM77" s="180"/>
      <c r="UPN77" s="180"/>
      <c r="UPO77" s="180"/>
      <c r="UPP77" s="180"/>
      <c r="UPQ77" s="180"/>
      <c r="UPR77" s="180"/>
      <c r="UPS77" s="180"/>
      <c r="UPT77" s="180"/>
      <c r="UPU77" s="180"/>
      <c r="UPV77" s="180"/>
      <c r="UPW77" s="180"/>
      <c r="UPX77" s="180"/>
      <c r="UPY77" s="180"/>
      <c r="UPZ77" s="180"/>
      <c r="UQA77" s="180"/>
      <c r="UQB77" s="180"/>
      <c r="UQC77" s="180"/>
      <c r="UQD77" s="180"/>
      <c r="UQE77" s="180"/>
      <c r="UQF77" s="180"/>
      <c r="UQG77" s="180"/>
      <c r="UQH77" s="180"/>
      <c r="UQI77" s="180"/>
      <c r="UQJ77" s="180"/>
      <c r="UQK77" s="180"/>
      <c r="UQL77" s="180"/>
      <c r="UQM77" s="180"/>
      <c r="UQN77" s="180"/>
      <c r="UQO77" s="180"/>
      <c r="UQP77" s="180"/>
      <c r="UQQ77" s="180"/>
      <c r="UQR77" s="180"/>
      <c r="UQS77" s="180"/>
      <c r="UQT77" s="180"/>
      <c r="UQU77" s="180"/>
      <c r="UQV77" s="180"/>
      <c r="UQW77" s="180"/>
      <c r="UQX77" s="180"/>
      <c r="UQY77" s="180"/>
      <c r="UQZ77" s="180"/>
      <c r="URA77" s="180"/>
      <c r="URB77" s="180"/>
      <c r="URC77" s="180"/>
      <c r="URD77" s="180"/>
      <c r="URE77" s="180"/>
      <c r="URF77" s="180"/>
      <c r="URG77" s="180"/>
      <c r="URH77" s="180"/>
      <c r="URI77" s="180"/>
      <c r="URJ77" s="180"/>
      <c r="URK77" s="180"/>
      <c r="URL77" s="180"/>
      <c r="URM77" s="180"/>
      <c r="URN77" s="180"/>
      <c r="URO77" s="180"/>
      <c r="URP77" s="180"/>
      <c r="URQ77" s="180"/>
      <c r="URR77" s="180"/>
      <c r="URS77" s="180"/>
      <c r="URT77" s="180"/>
      <c r="URU77" s="180"/>
      <c r="URV77" s="180"/>
      <c r="URW77" s="180"/>
      <c r="URX77" s="180"/>
      <c r="URY77" s="180"/>
      <c r="URZ77" s="180"/>
      <c r="USA77" s="180"/>
      <c r="USB77" s="180"/>
      <c r="USC77" s="180"/>
      <c r="USD77" s="180"/>
      <c r="USE77" s="180"/>
      <c r="USF77" s="180"/>
      <c r="USG77" s="180"/>
      <c r="USH77" s="180"/>
      <c r="USI77" s="180"/>
      <c r="USJ77" s="180"/>
      <c r="USK77" s="180"/>
      <c r="USL77" s="180"/>
      <c r="USM77" s="180"/>
      <c r="USN77" s="180"/>
      <c r="USO77" s="180"/>
      <c r="USP77" s="180"/>
      <c r="USQ77" s="180"/>
      <c r="USR77" s="180"/>
      <c r="USS77" s="180"/>
      <c r="UST77" s="180"/>
      <c r="USU77" s="180"/>
      <c r="USV77" s="180"/>
      <c r="USW77" s="180"/>
      <c r="USX77" s="180"/>
      <c r="USY77" s="180"/>
      <c r="USZ77" s="180"/>
      <c r="UTA77" s="180"/>
      <c r="UTB77" s="180"/>
      <c r="UTC77" s="180"/>
      <c r="UTD77" s="180"/>
      <c r="UTE77" s="180"/>
      <c r="UTF77" s="180"/>
      <c r="UTG77" s="180"/>
      <c r="UTH77" s="180"/>
      <c r="UTI77" s="180"/>
      <c r="UTJ77" s="180"/>
      <c r="UTK77" s="180"/>
      <c r="UTL77" s="180"/>
      <c r="UTM77" s="180"/>
      <c r="UTN77" s="180"/>
      <c r="UTO77" s="180"/>
      <c r="UTP77" s="180"/>
      <c r="UTQ77" s="180"/>
      <c r="UTR77" s="180"/>
      <c r="UTS77" s="180"/>
      <c r="UTT77" s="180"/>
      <c r="UTU77" s="180"/>
      <c r="UTV77" s="180"/>
      <c r="UTW77" s="180"/>
      <c r="UTX77" s="180"/>
      <c r="UTY77" s="180"/>
      <c r="UTZ77" s="180"/>
      <c r="UUA77" s="180"/>
      <c r="UUB77" s="180"/>
      <c r="UUC77" s="180"/>
      <c r="UUD77" s="180"/>
      <c r="UUE77" s="180"/>
      <c r="UUF77" s="180"/>
      <c r="UUG77" s="180"/>
      <c r="UUH77" s="180"/>
      <c r="UUI77" s="180"/>
      <c r="UUJ77" s="180"/>
      <c r="UUK77" s="180"/>
      <c r="UUL77" s="180"/>
      <c r="UUM77" s="180"/>
      <c r="UUN77" s="180"/>
      <c r="UUO77" s="180"/>
      <c r="UUP77" s="180"/>
      <c r="UUQ77" s="180"/>
      <c r="UUR77" s="180"/>
      <c r="UUS77" s="180"/>
      <c r="UUT77" s="180"/>
      <c r="UUU77" s="180"/>
      <c r="UUV77" s="180"/>
      <c r="UUW77" s="180"/>
      <c r="UUX77" s="180"/>
      <c r="UUY77" s="180"/>
      <c r="UUZ77" s="180"/>
      <c r="UVA77" s="180"/>
      <c r="UVB77" s="180"/>
      <c r="UVC77" s="180"/>
      <c r="UVD77" s="180"/>
      <c r="UVE77" s="180"/>
      <c r="UVF77" s="180"/>
      <c r="UVG77" s="180"/>
      <c r="UVH77" s="180"/>
      <c r="UVI77" s="180"/>
      <c r="UVJ77" s="180"/>
      <c r="UVK77" s="180"/>
      <c r="UVL77" s="180"/>
      <c r="UVM77" s="180"/>
      <c r="UVN77" s="180"/>
      <c r="UVO77" s="180"/>
      <c r="UVP77" s="180"/>
      <c r="UVQ77" s="180"/>
      <c r="UVR77" s="180"/>
      <c r="UVS77" s="180"/>
      <c r="UVT77" s="180"/>
      <c r="UVU77" s="180"/>
      <c r="UVV77" s="180"/>
      <c r="UVW77" s="180"/>
      <c r="UVX77" s="180"/>
      <c r="UVY77" s="180"/>
      <c r="UVZ77" s="180"/>
      <c r="UWA77" s="180"/>
      <c r="UWB77" s="180"/>
      <c r="UWC77" s="180"/>
      <c r="UWD77" s="180"/>
      <c r="UWE77" s="180"/>
      <c r="UWF77" s="180"/>
      <c r="UWG77" s="180"/>
      <c r="UWH77" s="180"/>
      <c r="UWI77" s="180"/>
      <c r="UWJ77" s="180"/>
      <c r="UWK77" s="180"/>
      <c r="UWL77" s="180"/>
      <c r="UWM77" s="180"/>
      <c r="UWN77" s="180"/>
      <c r="UWO77" s="180"/>
      <c r="UWP77" s="180"/>
      <c r="UWQ77" s="180"/>
      <c r="UWR77" s="180"/>
      <c r="UWS77" s="180"/>
      <c r="UWT77" s="180"/>
      <c r="UWU77" s="180"/>
      <c r="UWV77" s="180"/>
      <c r="UWW77" s="180"/>
      <c r="UWX77" s="180"/>
      <c r="UWY77" s="180"/>
      <c r="UWZ77" s="180"/>
      <c r="UXA77" s="180"/>
      <c r="UXB77" s="180"/>
      <c r="UXC77" s="180"/>
      <c r="UXD77" s="180"/>
      <c r="UXE77" s="180"/>
      <c r="UXF77" s="180"/>
      <c r="UXG77" s="180"/>
      <c r="UXH77" s="180"/>
      <c r="UXI77" s="180"/>
      <c r="UXJ77" s="180"/>
      <c r="UXK77" s="180"/>
      <c r="UXL77" s="180"/>
      <c r="UXM77" s="180"/>
      <c r="UXN77" s="180"/>
      <c r="UXO77" s="180"/>
      <c r="UXP77" s="180"/>
      <c r="UXQ77" s="180"/>
      <c r="UXR77" s="180"/>
      <c r="UXS77" s="180"/>
      <c r="UXT77" s="180"/>
      <c r="UXU77" s="180"/>
      <c r="UXV77" s="180"/>
      <c r="UXW77" s="180"/>
      <c r="UXX77" s="180"/>
      <c r="UXY77" s="180"/>
      <c r="UXZ77" s="180"/>
      <c r="UYA77" s="180"/>
      <c r="UYB77" s="180"/>
      <c r="UYC77" s="180"/>
      <c r="UYD77" s="180"/>
      <c r="UYE77" s="180"/>
      <c r="UYF77" s="180"/>
      <c r="UYG77" s="180"/>
      <c r="UYH77" s="180"/>
      <c r="UYI77" s="180"/>
      <c r="UYJ77" s="180"/>
      <c r="UYK77" s="180"/>
      <c r="UYL77" s="180"/>
      <c r="UYM77" s="180"/>
      <c r="UYN77" s="180"/>
      <c r="UYO77" s="180"/>
      <c r="UYP77" s="180"/>
      <c r="UYQ77" s="180"/>
      <c r="UYR77" s="180"/>
      <c r="UYS77" s="180"/>
      <c r="UYT77" s="180"/>
      <c r="UYU77" s="180"/>
      <c r="UYV77" s="180"/>
      <c r="UYW77" s="180"/>
      <c r="UYX77" s="180"/>
      <c r="UYY77" s="180"/>
      <c r="UYZ77" s="180"/>
      <c r="UZA77" s="180"/>
      <c r="UZB77" s="180"/>
      <c r="UZC77" s="180"/>
      <c r="UZD77" s="180"/>
      <c r="UZE77" s="180"/>
      <c r="UZF77" s="180"/>
      <c r="UZG77" s="180"/>
      <c r="UZH77" s="180"/>
      <c r="UZI77" s="180"/>
      <c r="UZJ77" s="180"/>
      <c r="UZK77" s="180"/>
      <c r="UZL77" s="180"/>
      <c r="UZM77" s="180"/>
      <c r="UZN77" s="180"/>
      <c r="UZO77" s="180"/>
      <c r="UZP77" s="180"/>
      <c r="UZQ77" s="180"/>
      <c r="UZR77" s="180"/>
      <c r="UZS77" s="180"/>
      <c r="UZT77" s="180"/>
      <c r="UZU77" s="180"/>
      <c r="UZV77" s="180"/>
      <c r="UZW77" s="180"/>
      <c r="UZX77" s="180"/>
      <c r="UZY77" s="180"/>
      <c r="UZZ77" s="180"/>
      <c r="VAA77" s="180"/>
      <c r="VAB77" s="180"/>
      <c r="VAC77" s="180"/>
      <c r="VAD77" s="180"/>
      <c r="VAE77" s="180"/>
      <c r="VAF77" s="180"/>
      <c r="VAG77" s="180"/>
      <c r="VAH77" s="180"/>
      <c r="VAI77" s="180"/>
      <c r="VAJ77" s="180"/>
      <c r="VAK77" s="180"/>
      <c r="VAL77" s="180"/>
      <c r="VAM77" s="180"/>
      <c r="VAN77" s="180"/>
      <c r="VAO77" s="180"/>
      <c r="VAP77" s="180"/>
      <c r="VAQ77" s="180"/>
      <c r="VAR77" s="180"/>
      <c r="VAS77" s="180"/>
      <c r="VAT77" s="180"/>
      <c r="VAU77" s="180"/>
      <c r="VAV77" s="180"/>
      <c r="VAW77" s="180"/>
      <c r="VAX77" s="180"/>
      <c r="VAY77" s="180"/>
      <c r="VAZ77" s="180"/>
      <c r="VBA77" s="180"/>
      <c r="VBB77" s="180"/>
      <c r="VBC77" s="180"/>
      <c r="VBD77" s="180"/>
      <c r="VBE77" s="180"/>
      <c r="VBF77" s="180"/>
      <c r="VBG77" s="180"/>
      <c r="VBH77" s="180"/>
      <c r="VBI77" s="180"/>
      <c r="VBJ77" s="180"/>
      <c r="VBK77" s="180"/>
      <c r="VBL77" s="180"/>
      <c r="VBM77" s="180"/>
      <c r="VBN77" s="180"/>
      <c r="VBO77" s="180"/>
      <c r="VBP77" s="180"/>
      <c r="VBQ77" s="180"/>
      <c r="VBR77" s="180"/>
      <c r="VBS77" s="180"/>
      <c r="VBT77" s="180"/>
      <c r="VBU77" s="180"/>
      <c r="VBV77" s="180"/>
      <c r="VBW77" s="180"/>
      <c r="VBX77" s="180"/>
      <c r="VBY77" s="180"/>
      <c r="VBZ77" s="180"/>
      <c r="VCA77" s="180"/>
      <c r="VCB77" s="180"/>
      <c r="VCC77" s="180"/>
      <c r="VCD77" s="180"/>
      <c r="VCE77" s="180"/>
      <c r="VCF77" s="180"/>
      <c r="VCG77" s="180"/>
      <c r="VCH77" s="180"/>
      <c r="VCI77" s="180"/>
      <c r="VCJ77" s="180"/>
      <c r="VCK77" s="180"/>
      <c r="VCL77" s="180"/>
      <c r="VCM77" s="180"/>
      <c r="VCN77" s="180"/>
      <c r="VCO77" s="180"/>
      <c r="VCP77" s="180"/>
      <c r="VCQ77" s="180"/>
      <c r="VCR77" s="180"/>
      <c r="VCS77" s="180"/>
      <c r="VCT77" s="180"/>
      <c r="VCU77" s="180"/>
      <c r="VCV77" s="180"/>
      <c r="VCW77" s="180"/>
      <c r="VCX77" s="180"/>
      <c r="VCY77" s="180"/>
      <c r="VCZ77" s="180"/>
      <c r="VDA77" s="180"/>
      <c r="VDB77" s="180"/>
      <c r="VDC77" s="180"/>
      <c r="VDD77" s="180"/>
      <c r="VDE77" s="180"/>
      <c r="VDF77" s="180"/>
      <c r="VDG77" s="180"/>
      <c r="VDH77" s="180"/>
      <c r="VDI77" s="180"/>
      <c r="VDJ77" s="180"/>
      <c r="VDK77" s="180"/>
      <c r="VDL77" s="180"/>
      <c r="VDM77" s="180"/>
      <c r="VDN77" s="180"/>
      <c r="VDO77" s="180"/>
      <c r="VDP77" s="180"/>
      <c r="VDQ77" s="180"/>
      <c r="VDR77" s="180"/>
      <c r="VDS77" s="180"/>
      <c r="VDT77" s="180"/>
      <c r="VDU77" s="180"/>
      <c r="VDV77" s="180"/>
      <c r="VDW77" s="180"/>
      <c r="VDX77" s="180"/>
      <c r="VDY77" s="180"/>
      <c r="VDZ77" s="180"/>
      <c r="VEA77" s="180"/>
      <c r="VEB77" s="180"/>
      <c r="VEC77" s="180"/>
      <c r="VED77" s="180"/>
      <c r="VEE77" s="180"/>
      <c r="VEF77" s="180"/>
      <c r="VEG77" s="180"/>
      <c r="VEH77" s="180"/>
      <c r="VEI77" s="180"/>
      <c r="VEJ77" s="180"/>
      <c r="VEK77" s="180"/>
      <c r="VEL77" s="180"/>
      <c r="VEM77" s="180"/>
      <c r="VEN77" s="180"/>
      <c r="VEO77" s="180"/>
      <c r="VEP77" s="180"/>
      <c r="VEQ77" s="180"/>
      <c r="VER77" s="180"/>
      <c r="VES77" s="180"/>
      <c r="VET77" s="180"/>
      <c r="VEU77" s="180"/>
      <c r="VEV77" s="180"/>
      <c r="VEW77" s="180"/>
      <c r="VEX77" s="180"/>
      <c r="VEY77" s="180"/>
      <c r="VEZ77" s="180"/>
      <c r="VFA77" s="180"/>
      <c r="VFB77" s="180"/>
      <c r="VFC77" s="180"/>
      <c r="VFD77" s="180"/>
      <c r="VFE77" s="180"/>
      <c r="VFF77" s="180"/>
      <c r="VFG77" s="180"/>
      <c r="VFH77" s="180"/>
      <c r="VFI77" s="180"/>
      <c r="VFJ77" s="180"/>
      <c r="VFK77" s="180"/>
      <c r="VFL77" s="180"/>
      <c r="VFM77" s="180"/>
      <c r="VFN77" s="180"/>
      <c r="VFO77" s="180"/>
      <c r="VFP77" s="180"/>
      <c r="VFQ77" s="180"/>
      <c r="VFR77" s="180"/>
      <c r="VFS77" s="180"/>
      <c r="VFT77" s="180"/>
      <c r="VFU77" s="180"/>
      <c r="VFV77" s="180"/>
      <c r="VFW77" s="180"/>
      <c r="VFX77" s="180"/>
      <c r="VFY77" s="180"/>
      <c r="VFZ77" s="180"/>
      <c r="VGA77" s="180"/>
      <c r="VGB77" s="180"/>
      <c r="VGC77" s="180"/>
      <c r="VGD77" s="180"/>
      <c r="VGE77" s="180"/>
      <c r="VGF77" s="180"/>
      <c r="VGG77" s="180"/>
      <c r="VGH77" s="180"/>
      <c r="VGI77" s="180"/>
      <c r="VGJ77" s="180"/>
      <c r="VGK77" s="180"/>
      <c r="VGL77" s="180"/>
      <c r="VGM77" s="180"/>
      <c r="VGN77" s="180"/>
      <c r="VGO77" s="180"/>
      <c r="VGP77" s="180"/>
      <c r="VGQ77" s="180"/>
      <c r="VGR77" s="180"/>
      <c r="VGS77" s="180"/>
      <c r="VGT77" s="180"/>
      <c r="VGU77" s="180"/>
      <c r="VGV77" s="180"/>
      <c r="VGW77" s="180"/>
      <c r="VGX77" s="180"/>
      <c r="VGY77" s="180"/>
      <c r="VGZ77" s="180"/>
      <c r="VHA77" s="180"/>
      <c r="VHB77" s="180"/>
      <c r="VHC77" s="180"/>
      <c r="VHD77" s="180"/>
      <c r="VHE77" s="180"/>
      <c r="VHF77" s="180"/>
      <c r="VHG77" s="180"/>
      <c r="VHH77" s="180"/>
      <c r="VHI77" s="180"/>
      <c r="VHJ77" s="180"/>
      <c r="VHK77" s="180"/>
      <c r="VHL77" s="180"/>
      <c r="VHM77" s="180"/>
      <c r="VHN77" s="180"/>
      <c r="VHO77" s="180"/>
      <c r="VHP77" s="180"/>
      <c r="VHQ77" s="180"/>
      <c r="VHR77" s="180"/>
      <c r="VHS77" s="180"/>
      <c r="VHT77" s="180"/>
      <c r="VHU77" s="180"/>
      <c r="VHV77" s="180"/>
      <c r="VHW77" s="180"/>
      <c r="VHX77" s="180"/>
      <c r="VHY77" s="180"/>
      <c r="VHZ77" s="180"/>
      <c r="VIA77" s="180"/>
      <c r="VIB77" s="180"/>
      <c r="VIC77" s="180"/>
      <c r="VID77" s="180"/>
      <c r="VIE77" s="180"/>
      <c r="VIF77" s="180"/>
      <c r="VIG77" s="180"/>
      <c r="VIH77" s="180"/>
      <c r="VII77" s="180"/>
      <c r="VIJ77" s="180"/>
      <c r="VIK77" s="180"/>
      <c r="VIL77" s="180"/>
      <c r="VIM77" s="180"/>
      <c r="VIN77" s="180"/>
      <c r="VIO77" s="180"/>
      <c r="VIP77" s="180"/>
      <c r="VIQ77" s="180"/>
      <c r="VIR77" s="180"/>
      <c r="VIS77" s="180"/>
      <c r="VIT77" s="180"/>
      <c r="VIU77" s="180"/>
      <c r="VIV77" s="180"/>
      <c r="VIW77" s="180"/>
      <c r="VIX77" s="180"/>
      <c r="VIY77" s="180"/>
      <c r="VIZ77" s="180"/>
      <c r="VJA77" s="180"/>
      <c r="VJB77" s="180"/>
      <c r="VJC77" s="180"/>
      <c r="VJD77" s="180"/>
      <c r="VJE77" s="180"/>
      <c r="VJF77" s="180"/>
      <c r="VJG77" s="180"/>
      <c r="VJH77" s="180"/>
      <c r="VJI77" s="180"/>
      <c r="VJJ77" s="180"/>
      <c r="VJK77" s="180"/>
      <c r="VJL77" s="180"/>
      <c r="VJM77" s="180"/>
      <c r="VJN77" s="180"/>
      <c r="VJO77" s="180"/>
      <c r="VJP77" s="180"/>
      <c r="VJQ77" s="180"/>
      <c r="VJR77" s="180"/>
      <c r="VJS77" s="180"/>
      <c r="VJT77" s="180"/>
      <c r="VJU77" s="180"/>
      <c r="VJV77" s="180"/>
      <c r="VJW77" s="180"/>
      <c r="VJX77" s="180"/>
      <c r="VJY77" s="180"/>
      <c r="VJZ77" s="180"/>
      <c r="VKA77" s="180"/>
      <c r="VKB77" s="180"/>
      <c r="VKC77" s="180"/>
      <c r="VKD77" s="180"/>
      <c r="VKE77" s="180"/>
      <c r="VKF77" s="180"/>
      <c r="VKG77" s="180"/>
      <c r="VKH77" s="180"/>
      <c r="VKI77" s="180"/>
      <c r="VKJ77" s="180"/>
      <c r="VKK77" s="180"/>
      <c r="VKL77" s="180"/>
      <c r="VKM77" s="180"/>
      <c r="VKN77" s="180"/>
      <c r="VKO77" s="180"/>
      <c r="VKP77" s="180"/>
      <c r="VKQ77" s="180"/>
      <c r="VKR77" s="180"/>
      <c r="VKS77" s="180"/>
      <c r="VKT77" s="180"/>
      <c r="VKU77" s="180"/>
      <c r="VKV77" s="180"/>
      <c r="VKW77" s="180"/>
      <c r="VKX77" s="180"/>
      <c r="VKY77" s="180"/>
      <c r="VKZ77" s="180"/>
      <c r="VLA77" s="180"/>
      <c r="VLB77" s="180"/>
      <c r="VLC77" s="180"/>
      <c r="VLD77" s="180"/>
      <c r="VLE77" s="180"/>
      <c r="VLF77" s="180"/>
      <c r="VLG77" s="180"/>
      <c r="VLH77" s="180"/>
      <c r="VLI77" s="180"/>
      <c r="VLJ77" s="180"/>
      <c r="VLK77" s="180"/>
      <c r="VLL77" s="180"/>
      <c r="VLM77" s="180"/>
      <c r="VLN77" s="180"/>
      <c r="VLO77" s="180"/>
      <c r="VLP77" s="180"/>
      <c r="VLQ77" s="180"/>
      <c r="VLR77" s="180"/>
      <c r="VLS77" s="180"/>
      <c r="VLT77" s="180"/>
      <c r="VLU77" s="180"/>
      <c r="VLV77" s="180"/>
      <c r="VLW77" s="180"/>
      <c r="VLX77" s="180"/>
      <c r="VLY77" s="180"/>
      <c r="VLZ77" s="180"/>
      <c r="VMA77" s="180"/>
      <c r="VMB77" s="180"/>
      <c r="VMC77" s="180"/>
      <c r="VMD77" s="180"/>
      <c r="VME77" s="180"/>
      <c r="VMF77" s="180"/>
      <c r="VMG77" s="180"/>
      <c r="VMH77" s="180"/>
      <c r="VMI77" s="180"/>
      <c r="VMJ77" s="180"/>
      <c r="VMK77" s="180"/>
      <c r="VML77" s="180"/>
      <c r="VMM77" s="180"/>
      <c r="VMN77" s="180"/>
      <c r="VMO77" s="180"/>
      <c r="VMP77" s="180"/>
      <c r="VMQ77" s="180"/>
      <c r="VMR77" s="180"/>
      <c r="VMS77" s="180"/>
      <c r="VMT77" s="180"/>
      <c r="VMU77" s="180"/>
      <c r="VMV77" s="180"/>
      <c r="VMW77" s="180"/>
      <c r="VMX77" s="180"/>
      <c r="VMY77" s="180"/>
      <c r="VMZ77" s="180"/>
      <c r="VNA77" s="180"/>
      <c r="VNB77" s="180"/>
      <c r="VNC77" s="180"/>
      <c r="VND77" s="180"/>
      <c r="VNE77" s="180"/>
      <c r="VNF77" s="180"/>
      <c r="VNG77" s="180"/>
      <c r="VNH77" s="180"/>
      <c r="VNI77" s="180"/>
      <c r="VNJ77" s="180"/>
      <c r="VNK77" s="180"/>
      <c r="VNL77" s="180"/>
      <c r="VNM77" s="180"/>
      <c r="VNN77" s="180"/>
      <c r="VNO77" s="180"/>
      <c r="VNP77" s="180"/>
      <c r="VNQ77" s="180"/>
      <c r="VNR77" s="180"/>
      <c r="VNS77" s="180"/>
      <c r="VNT77" s="180"/>
      <c r="VNU77" s="180"/>
      <c r="VNV77" s="180"/>
      <c r="VNW77" s="180"/>
      <c r="VNX77" s="180"/>
      <c r="VNY77" s="180"/>
      <c r="VNZ77" s="180"/>
      <c r="VOA77" s="180"/>
      <c r="VOB77" s="180"/>
      <c r="VOC77" s="180"/>
      <c r="VOD77" s="180"/>
      <c r="VOE77" s="180"/>
      <c r="VOF77" s="180"/>
      <c r="VOG77" s="180"/>
      <c r="VOH77" s="180"/>
      <c r="VOI77" s="180"/>
      <c r="VOJ77" s="180"/>
      <c r="VOK77" s="180"/>
      <c r="VOL77" s="180"/>
      <c r="VOM77" s="180"/>
      <c r="VON77" s="180"/>
      <c r="VOO77" s="180"/>
      <c r="VOP77" s="180"/>
      <c r="VOQ77" s="180"/>
      <c r="VOR77" s="180"/>
      <c r="VOS77" s="180"/>
      <c r="VOT77" s="180"/>
      <c r="VOU77" s="180"/>
      <c r="VOV77" s="180"/>
      <c r="VOW77" s="180"/>
      <c r="VOX77" s="180"/>
      <c r="VOY77" s="180"/>
      <c r="VOZ77" s="180"/>
      <c r="VPA77" s="180"/>
      <c r="VPB77" s="180"/>
      <c r="VPC77" s="180"/>
      <c r="VPD77" s="180"/>
      <c r="VPE77" s="180"/>
      <c r="VPF77" s="180"/>
      <c r="VPG77" s="180"/>
      <c r="VPH77" s="180"/>
      <c r="VPI77" s="180"/>
      <c r="VPJ77" s="180"/>
      <c r="VPK77" s="180"/>
      <c r="VPL77" s="180"/>
      <c r="VPM77" s="180"/>
      <c r="VPN77" s="180"/>
      <c r="VPO77" s="180"/>
      <c r="VPP77" s="180"/>
      <c r="VPQ77" s="180"/>
      <c r="VPR77" s="180"/>
      <c r="VPS77" s="180"/>
      <c r="VPT77" s="180"/>
      <c r="VPU77" s="180"/>
      <c r="VPV77" s="180"/>
      <c r="VPW77" s="180"/>
      <c r="VPX77" s="180"/>
      <c r="VPY77" s="180"/>
      <c r="VPZ77" s="180"/>
      <c r="VQA77" s="180"/>
      <c r="VQB77" s="180"/>
      <c r="VQC77" s="180"/>
      <c r="VQD77" s="180"/>
      <c r="VQE77" s="180"/>
      <c r="VQF77" s="180"/>
      <c r="VQG77" s="180"/>
      <c r="VQH77" s="180"/>
      <c r="VQI77" s="180"/>
      <c r="VQJ77" s="180"/>
      <c r="VQK77" s="180"/>
      <c r="VQL77" s="180"/>
      <c r="VQM77" s="180"/>
      <c r="VQN77" s="180"/>
      <c r="VQO77" s="180"/>
      <c r="VQP77" s="180"/>
      <c r="VQQ77" s="180"/>
      <c r="VQR77" s="180"/>
      <c r="VQS77" s="180"/>
      <c r="VQT77" s="180"/>
      <c r="VQU77" s="180"/>
      <c r="VQV77" s="180"/>
      <c r="VQW77" s="180"/>
      <c r="VQX77" s="180"/>
      <c r="VQY77" s="180"/>
      <c r="VQZ77" s="180"/>
      <c r="VRA77" s="180"/>
      <c r="VRB77" s="180"/>
      <c r="VRC77" s="180"/>
      <c r="VRD77" s="180"/>
      <c r="VRE77" s="180"/>
      <c r="VRF77" s="180"/>
      <c r="VRG77" s="180"/>
      <c r="VRH77" s="180"/>
      <c r="VRI77" s="180"/>
      <c r="VRJ77" s="180"/>
      <c r="VRK77" s="180"/>
      <c r="VRL77" s="180"/>
      <c r="VRM77" s="180"/>
      <c r="VRN77" s="180"/>
      <c r="VRO77" s="180"/>
      <c r="VRP77" s="180"/>
      <c r="VRQ77" s="180"/>
      <c r="VRR77" s="180"/>
      <c r="VRS77" s="180"/>
      <c r="VRT77" s="180"/>
      <c r="VRU77" s="180"/>
      <c r="VRV77" s="180"/>
      <c r="VRW77" s="180"/>
      <c r="VRX77" s="180"/>
      <c r="VRY77" s="180"/>
      <c r="VRZ77" s="180"/>
      <c r="VSA77" s="180"/>
      <c r="VSB77" s="180"/>
      <c r="VSC77" s="180"/>
      <c r="VSD77" s="180"/>
      <c r="VSE77" s="180"/>
      <c r="VSF77" s="180"/>
      <c r="VSG77" s="180"/>
      <c r="VSH77" s="180"/>
      <c r="VSI77" s="180"/>
      <c r="VSJ77" s="180"/>
      <c r="VSK77" s="180"/>
      <c r="VSL77" s="180"/>
      <c r="VSM77" s="180"/>
      <c r="VSN77" s="180"/>
      <c r="VSO77" s="180"/>
      <c r="VSP77" s="180"/>
      <c r="VSQ77" s="180"/>
      <c r="VSR77" s="180"/>
      <c r="VSS77" s="180"/>
      <c r="VST77" s="180"/>
      <c r="VSU77" s="180"/>
      <c r="VSV77" s="180"/>
      <c r="VSW77" s="180"/>
      <c r="VSX77" s="180"/>
      <c r="VSY77" s="180"/>
      <c r="VSZ77" s="180"/>
      <c r="VTA77" s="180"/>
      <c r="VTB77" s="180"/>
      <c r="VTC77" s="180"/>
      <c r="VTD77" s="180"/>
      <c r="VTE77" s="180"/>
      <c r="VTF77" s="180"/>
      <c r="VTG77" s="180"/>
      <c r="VTH77" s="180"/>
      <c r="VTI77" s="180"/>
      <c r="VTJ77" s="180"/>
      <c r="VTK77" s="180"/>
      <c r="VTL77" s="180"/>
      <c r="VTM77" s="180"/>
      <c r="VTN77" s="180"/>
      <c r="VTO77" s="180"/>
      <c r="VTP77" s="180"/>
      <c r="VTQ77" s="180"/>
      <c r="VTR77" s="180"/>
      <c r="VTS77" s="180"/>
      <c r="VTT77" s="180"/>
      <c r="VTU77" s="180"/>
      <c r="VTV77" s="180"/>
      <c r="VTW77" s="180"/>
      <c r="VTX77" s="180"/>
      <c r="VTY77" s="180"/>
      <c r="VTZ77" s="180"/>
      <c r="VUA77" s="180"/>
      <c r="VUB77" s="180"/>
      <c r="VUC77" s="180"/>
      <c r="VUD77" s="180"/>
      <c r="VUE77" s="180"/>
      <c r="VUF77" s="180"/>
      <c r="VUG77" s="180"/>
      <c r="VUH77" s="180"/>
      <c r="VUI77" s="180"/>
      <c r="VUJ77" s="180"/>
      <c r="VUK77" s="180"/>
      <c r="VUL77" s="180"/>
      <c r="VUM77" s="180"/>
      <c r="VUN77" s="180"/>
      <c r="VUO77" s="180"/>
      <c r="VUP77" s="180"/>
      <c r="VUQ77" s="180"/>
      <c r="VUR77" s="180"/>
      <c r="VUS77" s="180"/>
      <c r="VUT77" s="180"/>
      <c r="VUU77" s="180"/>
      <c r="VUV77" s="180"/>
      <c r="VUW77" s="180"/>
      <c r="VUX77" s="180"/>
      <c r="VUY77" s="180"/>
      <c r="VUZ77" s="180"/>
      <c r="VVA77" s="180"/>
      <c r="VVB77" s="180"/>
      <c r="VVC77" s="180"/>
      <c r="VVD77" s="180"/>
      <c r="VVE77" s="180"/>
      <c r="VVF77" s="180"/>
      <c r="VVG77" s="180"/>
      <c r="VVH77" s="180"/>
      <c r="VVI77" s="180"/>
      <c r="VVJ77" s="180"/>
      <c r="VVK77" s="180"/>
      <c r="VVL77" s="180"/>
      <c r="VVM77" s="180"/>
      <c r="VVN77" s="180"/>
      <c r="VVO77" s="180"/>
      <c r="VVP77" s="180"/>
      <c r="VVQ77" s="180"/>
      <c r="VVR77" s="180"/>
      <c r="VVS77" s="180"/>
      <c r="VVT77" s="180"/>
      <c r="VVU77" s="180"/>
      <c r="VVV77" s="180"/>
      <c r="VVW77" s="180"/>
      <c r="VVX77" s="180"/>
      <c r="VVY77" s="180"/>
      <c r="VVZ77" s="180"/>
      <c r="VWA77" s="180"/>
      <c r="VWB77" s="180"/>
      <c r="VWC77" s="180"/>
      <c r="VWD77" s="180"/>
      <c r="VWE77" s="180"/>
      <c r="VWF77" s="180"/>
      <c r="VWG77" s="180"/>
      <c r="VWH77" s="180"/>
      <c r="VWI77" s="180"/>
      <c r="VWJ77" s="180"/>
      <c r="VWK77" s="180"/>
      <c r="VWL77" s="180"/>
      <c r="VWM77" s="180"/>
      <c r="VWN77" s="180"/>
      <c r="VWO77" s="180"/>
      <c r="VWP77" s="180"/>
      <c r="VWQ77" s="180"/>
      <c r="VWR77" s="180"/>
      <c r="VWS77" s="180"/>
      <c r="VWT77" s="180"/>
      <c r="VWU77" s="180"/>
      <c r="VWV77" s="180"/>
      <c r="VWW77" s="180"/>
      <c r="VWX77" s="180"/>
      <c r="VWY77" s="180"/>
      <c r="VWZ77" s="180"/>
      <c r="VXA77" s="180"/>
      <c r="VXB77" s="180"/>
      <c r="VXC77" s="180"/>
      <c r="VXD77" s="180"/>
      <c r="VXE77" s="180"/>
      <c r="VXF77" s="180"/>
      <c r="VXG77" s="180"/>
      <c r="VXH77" s="180"/>
      <c r="VXI77" s="180"/>
      <c r="VXJ77" s="180"/>
      <c r="VXK77" s="180"/>
      <c r="VXL77" s="180"/>
      <c r="VXM77" s="180"/>
      <c r="VXN77" s="180"/>
      <c r="VXO77" s="180"/>
      <c r="VXP77" s="180"/>
      <c r="VXQ77" s="180"/>
      <c r="VXR77" s="180"/>
      <c r="VXS77" s="180"/>
      <c r="VXT77" s="180"/>
      <c r="VXU77" s="180"/>
      <c r="VXV77" s="180"/>
      <c r="VXW77" s="180"/>
      <c r="VXX77" s="180"/>
      <c r="VXY77" s="180"/>
      <c r="VXZ77" s="180"/>
      <c r="VYA77" s="180"/>
      <c r="VYB77" s="180"/>
      <c r="VYC77" s="180"/>
      <c r="VYD77" s="180"/>
      <c r="VYE77" s="180"/>
      <c r="VYF77" s="180"/>
      <c r="VYG77" s="180"/>
      <c r="VYH77" s="180"/>
      <c r="VYI77" s="180"/>
      <c r="VYJ77" s="180"/>
      <c r="VYK77" s="180"/>
      <c r="VYL77" s="180"/>
      <c r="VYM77" s="180"/>
      <c r="VYN77" s="180"/>
      <c r="VYO77" s="180"/>
      <c r="VYP77" s="180"/>
      <c r="VYQ77" s="180"/>
      <c r="VYR77" s="180"/>
      <c r="VYS77" s="180"/>
      <c r="VYT77" s="180"/>
      <c r="VYU77" s="180"/>
      <c r="VYV77" s="180"/>
      <c r="VYW77" s="180"/>
      <c r="VYX77" s="180"/>
      <c r="VYY77" s="180"/>
      <c r="VYZ77" s="180"/>
      <c r="VZA77" s="180"/>
      <c r="VZB77" s="180"/>
      <c r="VZC77" s="180"/>
      <c r="VZD77" s="180"/>
      <c r="VZE77" s="180"/>
      <c r="VZF77" s="180"/>
      <c r="VZG77" s="180"/>
      <c r="VZH77" s="180"/>
      <c r="VZI77" s="180"/>
      <c r="VZJ77" s="180"/>
      <c r="VZK77" s="180"/>
      <c r="VZL77" s="180"/>
      <c r="VZM77" s="180"/>
      <c r="VZN77" s="180"/>
      <c r="VZO77" s="180"/>
      <c r="VZP77" s="180"/>
      <c r="VZQ77" s="180"/>
      <c r="VZR77" s="180"/>
      <c r="VZS77" s="180"/>
      <c r="VZT77" s="180"/>
      <c r="VZU77" s="180"/>
      <c r="VZV77" s="180"/>
      <c r="VZW77" s="180"/>
      <c r="VZX77" s="180"/>
      <c r="VZY77" s="180"/>
      <c r="VZZ77" s="180"/>
      <c r="WAA77" s="180"/>
      <c r="WAB77" s="180"/>
      <c r="WAC77" s="180"/>
      <c r="WAD77" s="180"/>
      <c r="WAE77" s="180"/>
      <c r="WAF77" s="180"/>
      <c r="WAG77" s="180"/>
      <c r="WAH77" s="180"/>
      <c r="WAI77" s="180"/>
      <c r="WAJ77" s="180"/>
      <c r="WAK77" s="180"/>
      <c r="WAL77" s="180"/>
      <c r="WAM77" s="180"/>
      <c r="WAN77" s="180"/>
      <c r="WAO77" s="180"/>
      <c r="WAP77" s="180"/>
      <c r="WAQ77" s="180"/>
      <c r="WAR77" s="180"/>
      <c r="WAS77" s="180"/>
      <c r="WAT77" s="180"/>
      <c r="WAU77" s="180"/>
      <c r="WAV77" s="180"/>
      <c r="WAW77" s="180"/>
      <c r="WAX77" s="180"/>
      <c r="WAY77" s="180"/>
      <c r="WAZ77" s="180"/>
      <c r="WBA77" s="180"/>
      <c r="WBB77" s="180"/>
      <c r="WBC77" s="180"/>
      <c r="WBD77" s="180"/>
      <c r="WBE77" s="180"/>
      <c r="WBF77" s="180"/>
      <c r="WBG77" s="180"/>
      <c r="WBH77" s="180"/>
      <c r="WBI77" s="180"/>
      <c r="WBJ77" s="180"/>
      <c r="WBK77" s="180"/>
      <c r="WBL77" s="180"/>
      <c r="WBM77" s="180"/>
      <c r="WBN77" s="180"/>
      <c r="WBO77" s="180"/>
      <c r="WBP77" s="180"/>
      <c r="WBQ77" s="180"/>
      <c r="WBR77" s="180"/>
      <c r="WBS77" s="180"/>
      <c r="WBT77" s="180"/>
      <c r="WBU77" s="180"/>
      <c r="WBV77" s="180"/>
      <c r="WBW77" s="180"/>
      <c r="WBX77" s="180"/>
      <c r="WBY77" s="180"/>
      <c r="WBZ77" s="180"/>
      <c r="WCA77" s="180"/>
      <c r="WCB77" s="180"/>
      <c r="WCC77" s="180"/>
      <c r="WCD77" s="180"/>
      <c r="WCE77" s="180"/>
      <c r="WCF77" s="180"/>
      <c r="WCG77" s="180"/>
      <c r="WCH77" s="180"/>
      <c r="WCI77" s="180"/>
      <c r="WCJ77" s="180"/>
      <c r="WCK77" s="180"/>
      <c r="WCL77" s="180"/>
      <c r="WCM77" s="180"/>
      <c r="WCN77" s="180"/>
      <c r="WCO77" s="180"/>
      <c r="WCP77" s="180"/>
      <c r="WCQ77" s="180"/>
      <c r="WCR77" s="180"/>
      <c r="WCS77" s="180"/>
      <c r="WCT77" s="180"/>
      <c r="WCU77" s="180"/>
      <c r="WCV77" s="180"/>
      <c r="WCW77" s="180"/>
      <c r="WCX77" s="180"/>
      <c r="WCY77" s="180"/>
      <c r="WCZ77" s="180"/>
      <c r="WDA77" s="180"/>
      <c r="WDB77" s="180"/>
      <c r="WDC77" s="180"/>
      <c r="WDD77" s="180"/>
      <c r="WDE77" s="180"/>
      <c r="WDF77" s="180"/>
      <c r="WDG77" s="180"/>
      <c r="WDH77" s="180"/>
      <c r="WDI77" s="180"/>
      <c r="WDJ77" s="180"/>
      <c r="WDK77" s="180"/>
      <c r="WDL77" s="180"/>
      <c r="WDM77" s="180"/>
      <c r="WDN77" s="180"/>
      <c r="WDO77" s="180"/>
      <c r="WDP77" s="180"/>
      <c r="WDQ77" s="180"/>
      <c r="WDR77" s="180"/>
      <c r="WDS77" s="180"/>
      <c r="WDT77" s="180"/>
      <c r="WDU77" s="180"/>
      <c r="WDV77" s="180"/>
      <c r="WDW77" s="180"/>
      <c r="WDX77" s="180"/>
      <c r="WDY77" s="180"/>
      <c r="WDZ77" s="180"/>
      <c r="WEA77" s="180"/>
      <c r="WEB77" s="180"/>
      <c r="WEC77" s="180"/>
      <c r="WED77" s="180"/>
      <c r="WEE77" s="180"/>
      <c r="WEF77" s="180"/>
      <c r="WEG77" s="180"/>
      <c r="WEH77" s="180"/>
      <c r="WEI77" s="180"/>
      <c r="WEJ77" s="180"/>
      <c r="WEK77" s="180"/>
      <c r="WEL77" s="180"/>
      <c r="WEM77" s="180"/>
      <c r="WEN77" s="180"/>
      <c r="WEO77" s="180"/>
      <c r="WEP77" s="180"/>
      <c r="WEQ77" s="180"/>
      <c r="WER77" s="180"/>
      <c r="WES77" s="180"/>
      <c r="WET77" s="180"/>
      <c r="WEU77" s="180"/>
      <c r="WEV77" s="180"/>
      <c r="WEW77" s="180"/>
      <c r="WEX77" s="180"/>
      <c r="WEY77" s="180"/>
      <c r="WEZ77" s="180"/>
      <c r="WFA77" s="180"/>
      <c r="WFB77" s="180"/>
      <c r="WFC77" s="180"/>
      <c r="WFD77" s="180"/>
      <c r="WFE77" s="180"/>
      <c r="WFF77" s="180"/>
      <c r="WFG77" s="180"/>
      <c r="WFH77" s="180"/>
      <c r="WFI77" s="180"/>
      <c r="WFJ77" s="180"/>
      <c r="WFK77" s="180"/>
      <c r="WFL77" s="180"/>
      <c r="WFM77" s="180"/>
      <c r="WFN77" s="180"/>
      <c r="WFO77" s="180"/>
      <c r="WFP77" s="180"/>
      <c r="WFQ77" s="180"/>
      <c r="WFR77" s="180"/>
      <c r="WFS77" s="180"/>
      <c r="WFT77" s="180"/>
      <c r="WFU77" s="180"/>
      <c r="WFV77" s="180"/>
      <c r="WFW77" s="180"/>
      <c r="WFX77" s="180"/>
      <c r="WFY77" s="180"/>
      <c r="WFZ77" s="180"/>
      <c r="WGA77" s="180"/>
      <c r="WGB77" s="180"/>
      <c r="WGC77" s="180"/>
      <c r="WGD77" s="180"/>
      <c r="WGE77" s="180"/>
      <c r="WGF77" s="180"/>
      <c r="WGG77" s="180"/>
      <c r="WGH77" s="180"/>
      <c r="WGI77" s="180"/>
      <c r="WGJ77" s="180"/>
      <c r="WGK77" s="180"/>
      <c r="WGL77" s="180"/>
      <c r="WGM77" s="180"/>
      <c r="WGN77" s="180"/>
      <c r="WGO77" s="180"/>
      <c r="WGP77" s="180"/>
      <c r="WGQ77" s="180"/>
      <c r="WGR77" s="180"/>
      <c r="WGS77" s="180"/>
      <c r="WGT77" s="180"/>
      <c r="WGU77" s="180"/>
      <c r="WGV77" s="180"/>
      <c r="WGW77" s="180"/>
      <c r="WGX77" s="180"/>
      <c r="WGY77" s="180"/>
      <c r="WGZ77" s="180"/>
      <c r="WHA77" s="180"/>
      <c r="WHB77" s="180"/>
      <c r="WHC77" s="180"/>
      <c r="WHD77" s="180"/>
      <c r="WHE77" s="180"/>
      <c r="WHF77" s="180"/>
      <c r="WHG77" s="180"/>
      <c r="WHH77" s="180"/>
      <c r="WHI77" s="180"/>
      <c r="WHJ77" s="180"/>
      <c r="WHK77" s="180"/>
      <c r="WHL77" s="180"/>
      <c r="WHM77" s="180"/>
      <c r="WHN77" s="180"/>
      <c r="WHO77" s="180"/>
      <c r="WHP77" s="180"/>
      <c r="WHQ77" s="180"/>
      <c r="WHR77" s="180"/>
      <c r="WHS77" s="180"/>
      <c r="WHT77" s="180"/>
      <c r="WHU77" s="180"/>
      <c r="WHV77" s="180"/>
      <c r="WHW77" s="180"/>
      <c r="WHX77" s="180"/>
      <c r="WHY77" s="180"/>
      <c r="WHZ77" s="180"/>
      <c r="WIA77" s="180"/>
      <c r="WIB77" s="180"/>
      <c r="WIC77" s="180"/>
      <c r="WID77" s="180"/>
      <c r="WIE77" s="180"/>
      <c r="WIF77" s="180"/>
      <c r="WIG77" s="180"/>
      <c r="WIH77" s="180"/>
      <c r="WII77" s="180"/>
      <c r="WIJ77" s="180"/>
      <c r="WIK77" s="180"/>
      <c r="WIL77" s="180"/>
      <c r="WIM77" s="180"/>
      <c r="WIN77" s="180"/>
      <c r="WIO77" s="180"/>
      <c r="WIP77" s="180"/>
      <c r="WIQ77" s="180"/>
      <c r="WIR77" s="180"/>
      <c r="WIS77" s="180"/>
      <c r="WIT77" s="180"/>
      <c r="WIU77" s="180"/>
      <c r="WIV77" s="180"/>
      <c r="WIW77" s="180"/>
      <c r="WIX77" s="180"/>
      <c r="WIY77" s="180"/>
      <c r="WIZ77" s="180"/>
      <c r="WJA77" s="180"/>
      <c r="WJB77" s="180"/>
      <c r="WJC77" s="180"/>
      <c r="WJD77" s="180"/>
      <c r="WJE77" s="180"/>
      <c r="WJF77" s="180"/>
      <c r="WJG77" s="180"/>
      <c r="WJH77" s="180"/>
      <c r="WJI77" s="180"/>
      <c r="WJJ77" s="180"/>
      <c r="WJK77" s="180"/>
      <c r="WJL77" s="180"/>
      <c r="WJM77" s="180"/>
      <c r="WJN77" s="180"/>
      <c r="WJO77" s="180"/>
      <c r="WJP77" s="180"/>
      <c r="WJQ77" s="180"/>
      <c r="WJR77" s="180"/>
      <c r="WJS77" s="180"/>
      <c r="WJT77" s="180"/>
      <c r="WJU77" s="180"/>
      <c r="WJV77" s="180"/>
      <c r="WJW77" s="180"/>
      <c r="WJX77" s="180"/>
      <c r="WJY77" s="180"/>
      <c r="WJZ77" s="180"/>
      <c r="WKA77" s="180"/>
      <c r="WKB77" s="180"/>
      <c r="WKC77" s="180"/>
      <c r="WKD77" s="180"/>
      <c r="WKE77" s="180"/>
      <c r="WKF77" s="180"/>
      <c r="WKG77" s="180"/>
      <c r="WKH77" s="180"/>
      <c r="WKI77" s="180"/>
      <c r="WKJ77" s="180"/>
      <c r="WKK77" s="180"/>
      <c r="WKL77" s="180"/>
      <c r="WKM77" s="180"/>
      <c r="WKN77" s="180"/>
      <c r="WKO77" s="180"/>
      <c r="WKP77" s="180"/>
      <c r="WKQ77" s="180"/>
      <c r="WKR77" s="180"/>
      <c r="WKS77" s="180"/>
      <c r="WKT77" s="180"/>
      <c r="WKU77" s="180"/>
      <c r="WKV77" s="180"/>
      <c r="WKW77" s="180"/>
      <c r="WKX77" s="180"/>
      <c r="WKY77" s="180"/>
      <c r="WKZ77" s="180"/>
      <c r="WLA77" s="180"/>
      <c r="WLB77" s="180"/>
      <c r="WLC77" s="180"/>
      <c r="WLD77" s="180"/>
      <c r="WLE77" s="180"/>
      <c r="WLF77" s="180"/>
      <c r="WLG77" s="180"/>
      <c r="WLH77" s="180"/>
      <c r="WLI77" s="180"/>
      <c r="WLJ77" s="180"/>
      <c r="WLK77" s="180"/>
      <c r="WLL77" s="180"/>
      <c r="WLM77" s="180"/>
      <c r="WLN77" s="180"/>
      <c r="WLO77" s="180"/>
      <c r="WLP77" s="180"/>
      <c r="WLQ77" s="180"/>
      <c r="WLR77" s="180"/>
      <c r="WLS77" s="180"/>
      <c r="WLT77" s="180"/>
      <c r="WLU77" s="180"/>
      <c r="WLV77" s="180"/>
      <c r="WLW77" s="180"/>
      <c r="WLX77" s="180"/>
      <c r="WLY77" s="180"/>
      <c r="WLZ77" s="180"/>
      <c r="WMA77" s="180"/>
      <c r="WMB77" s="180"/>
      <c r="WMC77" s="180"/>
      <c r="WMD77" s="180"/>
      <c r="WME77" s="180"/>
      <c r="WMF77" s="180"/>
      <c r="WMG77" s="180"/>
      <c r="WMH77" s="180"/>
      <c r="WMI77" s="180"/>
      <c r="WMJ77" s="180"/>
      <c r="WMK77" s="180"/>
      <c r="WML77" s="180"/>
      <c r="WMM77" s="180"/>
      <c r="WMN77" s="180"/>
      <c r="WMO77" s="180"/>
      <c r="WMP77" s="180"/>
      <c r="WMQ77" s="180"/>
      <c r="WMR77" s="180"/>
      <c r="WMS77" s="180"/>
      <c r="WMT77" s="180"/>
      <c r="WMU77" s="180"/>
      <c r="WMV77" s="180"/>
      <c r="WMW77" s="180"/>
      <c r="WMX77" s="180"/>
      <c r="WMY77" s="180"/>
      <c r="WMZ77" s="180"/>
      <c r="WNA77" s="180"/>
      <c r="WNB77" s="180"/>
      <c r="WNC77" s="180"/>
      <c r="WND77" s="180"/>
      <c r="WNE77" s="180"/>
      <c r="WNF77" s="180"/>
      <c r="WNG77" s="180"/>
      <c r="WNH77" s="180"/>
      <c r="WNI77" s="180"/>
      <c r="WNJ77" s="180"/>
      <c r="WNK77" s="180"/>
      <c r="WNL77" s="180"/>
      <c r="WNM77" s="180"/>
      <c r="WNN77" s="180"/>
      <c r="WNO77" s="180"/>
      <c r="WNP77" s="180"/>
      <c r="WNQ77" s="180"/>
      <c r="WNR77" s="180"/>
      <c r="WNS77" s="180"/>
      <c r="WNT77" s="180"/>
      <c r="WNU77" s="180"/>
      <c r="WNV77" s="180"/>
      <c r="WNW77" s="180"/>
      <c r="WNX77" s="180"/>
      <c r="WNY77" s="180"/>
      <c r="WNZ77" s="180"/>
      <c r="WOA77" s="180"/>
      <c r="WOB77" s="180"/>
      <c r="WOC77" s="180"/>
      <c r="WOD77" s="180"/>
      <c r="WOE77" s="180"/>
      <c r="WOF77" s="180"/>
      <c r="WOG77" s="180"/>
      <c r="WOH77" s="180"/>
      <c r="WOI77" s="180"/>
      <c r="WOJ77" s="180"/>
      <c r="WOK77" s="180"/>
      <c r="WOL77" s="180"/>
      <c r="WOM77" s="180"/>
      <c r="WON77" s="180"/>
      <c r="WOO77" s="180"/>
      <c r="WOP77" s="180"/>
      <c r="WOQ77" s="180"/>
      <c r="WOR77" s="180"/>
      <c r="WOS77" s="180"/>
      <c r="WOT77" s="180"/>
      <c r="WOU77" s="180"/>
      <c r="WOV77" s="180"/>
      <c r="WOW77" s="180"/>
      <c r="WOX77" s="180"/>
      <c r="WOY77" s="180"/>
      <c r="WOZ77" s="180"/>
      <c r="WPA77" s="180"/>
      <c r="WPB77" s="180"/>
      <c r="WPC77" s="180"/>
      <c r="WPD77" s="180"/>
      <c r="WPE77" s="180"/>
      <c r="WPF77" s="180"/>
      <c r="WPG77" s="180"/>
      <c r="WPH77" s="180"/>
      <c r="WPI77" s="180"/>
      <c r="WPJ77" s="180"/>
      <c r="WPK77" s="180"/>
      <c r="WPL77" s="180"/>
      <c r="WPM77" s="180"/>
      <c r="WPN77" s="180"/>
      <c r="WPO77" s="180"/>
      <c r="WPP77" s="180"/>
      <c r="WPQ77" s="180"/>
      <c r="WPR77" s="180"/>
      <c r="WPS77" s="180"/>
      <c r="WPT77" s="180"/>
      <c r="WPU77" s="180"/>
      <c r="WPV77" s="180"/>
      <c r="WPW77" s="180"/>
      <c r="WPX77" s="180"/>
      <c r="WPY77" s="180"/>
      <c r="WPZ77" s="180"/>
      <c r="WQA77" s="180"/>
      <c r="WQB77" s="180"/>
      <c r="WQC77" s="180"/>
      <c r="WQD77" s="180"/>
      <c r="WQE77" s="180"/>
      <c r="WQF77" s="180"/>
      <c r="WQG77" s="180"/>
      <c r="WQH77" s="180"/>
      <c r="WQI77" s="180"/>
      <c r="WQJ77" s="180"/>
      <c r="WQK77" s="180"/>
      <c r="WQL77" s="180"/>
      <c r="WQM77" s="180"/>
      <c r="WQN77" s="180"/>
      <c r="WQO77" s="180"/>
      <c r="WQP77" s="180"/>
      <c r="WQQ77" s="180"/>
      <c r="WQR77" s="180"/>
      <c r="WQS77" s="180"/>
      <c r="WQT77" s="180"/>
      <c r="WQU77" s="180"/>
      <c r="WQV77" s="180"/>
      <c r="WQW77" s="180"/>
      <c r="WQX77" s="180"/>
      <c r="WQY77" s="180"/>
      <c r="WQZ77" s="180"/>
      <c r="WRA77" s="180"/>
      <c r="WRB77" s="180"/>
      <c r="WRC77" s="180"/>
      <c r="WRD77" s="180"/>
      <c r="WRE77" s="180"/>
      <c r="WRF77" s="180"/>
      <c r="WRG77" s="180"/>
      <c r="WRH77" s="180"/>
      <c r="WRI77" s="180"/>
      <c r="WRJ77" s="180"/>
      <c r="WRK77" s="180"/>
      <c r="WRL77" s="180"/>
      <c r="WRM77" s="180"/>
      <c r="WRN77" s="180"/>
      <c r="WRO77" s="180"/>
      <c r="WRP77" s="180"/>
      <c r="WRQ77" s="180"/>
      <c r="WRR77" s="180"/>
      <c r="WRS77" s="180"/>
      <c r="WRT77" s="180"/>
      <c r="WRU77" s="180"/>
      <c r="WRV77" s="180"/>
      <c r="WRW77" s="180"/>
      <c r="WRX77" s="180"/>
      <c r="WRY77" s="180"/>
      <c r="WRZ77" s="180"/>
      <c r="WSA77" s="180"/>
      <c r="WSB77" s="180"/>
      <c r="WSC77" s="180"/>
      <c r="WSD77" s="180"/>
      <c r="WSE77" s="180"/>
      <c r="WSF77" s="180"/>
      <c r="WSG77" s="180"/>
      <c r="WSH77" s="180"/>
      <c r="WSI77" s="180"/>
      <c r="WSJ77" s="180"/>
      <c r="WSK77" s="180"/>
      <c r="WSL77" s="180"/>
      <c r="WSM77" s="180"/>
      <c r="WSN77" s="180"/>
      <c r="WSO77" s="180"/>
      <c r="WSP77" s="180"/>
      <c r="WSQ77" s="180"/>
      <c r="WSR77" s="180"/>
      <c r="WSS77" s="180"/>
      <c r="WST77" s="180"/>
      <c r="WSU77" s="180"/>
      <c r="WSV77" s="180"/>
      <c r="WSW77" s="180"/>
      <c r="WSX77" s="180"/>
      <c r="WSY77" s="180"/>
      <c r="WSZ77" s="180"/>
      <c r="WTA77" s="180"/>
      <c r="WTB77" s="180"/>
      <c r="WTC77" s="180"/>
      <c r="WTD77" s="180"/>
      <c r="WTE77" s="180"/>
      <c r="WTF77" s="180"/>
      <c r="WTG77" s="180"/>
      <c r="WTH77" s="180"/>
      <c r="WTI77" s="180"/>
      <c r="WTJ77" s="180"/>
      <c r="WTK77" s="180"/>
      <c r="WTL77" s="180"/>
      <c r="WTM77" s="180"/>
      <c r="WTN77" s="180"/>
      <c r="WTO77" s="180"/>
      <c r="WTP77" s="180"/>
      <c r="WTQ77" s="180"/>
      <c r="WTR77" s="180"/>
      <c r="WTS77" s="180"/>
      <c r="WTT77" s="180"/>
      <c r="WTU77" s="180"/>
      <c r="WTV77" s="180"/>
      <c r="WTW77" s="180"/>
      <c r="WTX77" s="180"/>
      <c r="WTY77" s="180"/>
      <c r="WTZ77" s="180"/>
      <c r="WUA77" s="180"/>
      <c r="WUB77" s="180"/>
      <c r="WUC77" s="180"/>
      <c r="WUD77" s="180"/>
      <c r="WUE77" s="180"/>
      <c r="WUF77" s="180"/>
      <c r="WUG77" s="180"/>
      <c r="WUH77" s="180"/>
      <c r="WUI77" s="180"/>
      <c r="WUJ77" s="180"/>
      <c r="WUK77" s="180"/>
      <c r="WUL77" s="180"/>
      <c r="WUM77" s="180"/>
      <c r="WUN77" s="180"/>
      <c r="WUO77" s="180"/>
      <c r="WUP77" s="180"/>
      <c r="WUQ77" s="180"/>
      <c r="WUR77" s="180"/>
      <c r="WUS77" s="180"/>
      <c r="WUT77" s="180"/>
      <c r="WUU77" s="180"/>
      <c r="WUV77" s="180"/>
      <c r="WUW77" s="180"/>
      <c r="WUX77" s="180"/>
      <c r="WUY77" s="180"/>
      <c r="WUZ77" s="180"/>
      <c r="WVA77" s="180"/>
      <c r="WVB77" s="180"/>
      <c r="WVC77" s="180"/>
      <c r="WVD77" s="180"/>
      <c r="WVE77" s="180"/>
      <c r="WVF77" s="180"/>
      <c r="WVG77" s="180"/>
      <c r="WVH77" s="180"/>
      <c r="WVI77" s="180"/>
      <c r="WVJ77" s="180"/>
      <c r="WVK77" s="180"/>
      <c r="WVL77" s="180"/>
      <c r="WVM77" s="180"/>
      <c r="WVN77" s="180"/>
      <c r="WVO77" s="180"/>
      <c r="WVP77" s="180"/>
      <c r="WVQ77" s="180"/>
      <c r="WVR77" s="180"/>
      <c r="WVS77" s="180"/>
      <c r="WVT77" s="180"/>
      <c r="WVU77" s="180"/>
      <c r="WVV77" s="180"/>
      <c r="WVW77" s="180"/>
      <c r="WVX77" s="180"/>
      <c r="WVY77" s="180"/>
      <c r="WVZ77" s="180"/>
      <c r="WWA77" s="180"/>
      <c r="WWB77" s="180"/>
      <c r="WWC77" s="180"/>
      <c r="WWD77" s="180"/>
      <c r="WWE77" s="180"/>
      <c r="WWF77" s="180"/>
      <c r="WWG77" s="180"/>
      <c r="WWH77" s="180"/>
      <c r="WWI77" s="180"/>
      <c r="WWJ77" s="180"/>
      <c r="WWK77" s="180"/>
      <c r="WWL77" s="180"/>
      <c r="WWM77" s="180"/>
      <c r="WWN77" s="180"/>
      <c r="WWO77" s="180"/>
      <c r="WWP77" s="180"/>
      <c r="WWQ77" s="180"/>
      <c r="WWR77" s="180"/>
      <c r="WWS77" s="180"/>
      <c r="WWT77" s="180"/>
      <c r="WWU77" s="180"/>
      <c r="WWV77" s="180"/>
      <c r="WWW77" s="180"/>
      <c r="WWX77" s="180"/>
      <c r="WWY77" s="180"/>
      <c r="WWZ77" s="180"/>
      <c r="WXA77" s="180"/>
      <c r="WXB77" s="180"/>
      <c r="WXC77" s="180"/>
      <c r="WXD77" s="180"/>
      <c r="WXE77" s="180"/>
      <c r="WXF77" s="180"/>
      <c r="WXG77" s="180"/>
      <c r="WXH77" s="180"/>
      <c r="WXI77" s="180"/>
      <c r="WXJ77" s="180"/>
      <c r="WXK77" s="180"/>
      <c r="WXL77" s="180"/>
      <c r="WXM77" s="180"/>
      <c r="WXN77" s="180"/>
      <c r="WXO77" s="180"/>
      <c r="WXP77" s="180"/>
      <c r="WXQ77" s="180"/>
      <c r="WXR77" s="180"/>
      <c r="WXS77" s="180"/>
      <c r="WXT77" s="180"/>
      <c r="WXU77" s="180"/>
      <c r="WXV77" s="180"/>
      <c r="WXW77" s="180"/>
      <c r="WXX77" s="180"/>
      <c r="WXY77" s="180"/>
      <c r="WXZ77" s="180"/>
      <c r="WYA77" s="180"/>
      <c r="WYB77" s="180"/>
      <c r="WYC77" s="180"/>
      <c r="WYD77" s="180"/>
      <c r="WYE77" s="180"/>
      <c r="WYF77" s="180"/>
      <c r="WYG77" s="180"/>
      <c r="WYH77" s="180"/>
      <c r="WYI77" s="180"/>
      <c r="WYJ77" s="180"/>
      <c r="WYK77" s="180"/>
      <c r="WYL77" s="180"/>
      <c r="WYM77" s="180"/>
      <c r="WYN77" s="180"/>
      <c r="WYO77" s="180"/>
      <c r="WYP77" s="180"/>
      <c r="WYQ77" s="180"/>
      <c r="WYR77" s="180"/>
      <c r="WYS77" s="180"/>
      <c r="WYT77" s="180"/>
      <c r="WYU77" s="180"/>
      <c r="WYV77" s="180"/>
      <c r="WYW77" s="180"/>
      <c r="WYX77" s="180"/>
      <c r="WYY77" s="180"/>
      <c r="WYZ77" s="180"/>
      <c r="WZA77" s="180"/>
      <c r="WZB77" s="180"/>
      <c r="WZC77" s="180"/>
      <c r="WZD77" s="180"/>
      <c r="WZE77" s="180"/>
      <c r="WZF77" s="180"/>
      <c r="WZG77" s="180"/>
      <c r="WZH77" s="180"/>
      <c r="WZI77" s="180"/>
      <c r="WZJ77" s="180"/>
      <c r="WZK77" s="180"/>
      <c r="WZL77" s="180"/>
      <c r="WZM77" s="180"/>
      <c r="WZN77" s="180"/>
      <c r="WZO77" s="180"/>
      <c r="WZP77" s="180"/>
      <c r="WZQ77" s="180"/>
      <c r="WZR77" s="180"/>
      <c r="WZS77" s="180"/>
      <c r="WZT77" s="180"/>
      <c r="WZU77" s="180"/>
      <c r="WZV77" s="180"/>
      <c r="WZW77" s="180"/>
      <c r="WZX77" s="180"/>
      <c r="WZY77" s="180"/>
      <c r="WZZ77" s="180"/>
      <c r="XAA77" s="180"/>
      <c r="XAB77" s="180"/>
      <c r="XAC77" s="180"/>
      <c r="XAD77" s="180"/>
      <c r="XAE77" s="180"/>
      <c r="XAF77" s="180"/>
      <c r="XAG77" s="180"/>
      <c r="XAH77" s="180"/>
      <c r="XAI77" s="180"/>
      <c r="XAJ77" s="180"/>
      <c r="XAK77" s="180"/>
      <c r="XAL77" s="180"/>
      <c r="XAM77" s="180"/>
      <c r="XAN77" s="180"/>
      <c r="XAO77" s="180"/>
      <c r="XAP77" s="180"/>
      <c r="XAQ77" s="180"/>
      <c r="XAR77" s="180"/>
      <c r="XAS77" s="180"/>
      <c r="XAT77" s="180"/>
      <c r="XAU77" s="180"/>
      <c r="XAV77" s="180"/>
      <c r="XAW77" s="180"/>
      <c r="XAX77" s="180"/>
      <c r="XAY77" s="180"/>
      <c r="XAZ77" s="180"/>
      <c r="XBA77" s="180"/>
      <c r="XBB77" s="180"/>
      <c r="XBC77" s="180"/>
      <c r="XBD77" s="180"/>
      <c r="XBE77" s="180"/>
      <c r="XBF77" s="180"/>
      <c r="XBG77" s="180"/>
      <c r="XBH77" s="180"/>
      <c r="XBI77" s="180"/>
      <c r="XBJ77" s="180"/>
      <c r="XBK77" s="180"/>
      <c r="XBL77" s="180"/>
      <c r="XBM77" s="180"/>
      <c r="XBN77" s="180"/>
      <c r="XBO77" s="180"/>
      <c r="XBP77" s="180"/>
      <c r="XBQ77" s="180"/>
      <c r="XBR77" s="180"/>
      <c r="XBS77" s="180"/>
      <c r="XBT77" s="180"/>
      <c r="XBU77" s="180"/>
      <c r="XBV77" s="180"/>
      <c r="XBW77" s="180"/>
      <c r="XBX77" s="180"/>
      <c r="XBY77" s="180"/>
      <c r="XBZ77" s="180"/>
      <c r="XCA77" s="180"/>
      <c r="XCB77" s="180"/>
      <c r="XCC77" s="180"/>
      <c r="XCD77" s="180"/>
      <c r="XCE77" s="180"/>
      <c r="XCF77" s="180"/>
      <c r="XCG77" s="180"/>
      <c r="XCH77" s="180"/>
      <c r="XCI77" s="180"/>
      <c r="XCJ77" s="180"/>
      <c r="XCK77" s="180"/>
      <c r="XCL77" s="180"/>
      <c r="XCM77" s="180"/>
      <c r="XCN77" s="180"/>
      <c r="XCO77" s="180"/>
      <c r="XCP77" s="180"/>
      <c r="XCQ77" s="180"/>
      <c r="XCR77" s="180"/>
      <c r="XCS77" s="180"/>
      <c r="XCT77" s="180"/>
      <c r="XCU77" s="180"/>
      <c r="XCV77" s="180"/>
      <c r="XCW77" s="180"/>
      <c r="XCX77" s="180"/>
      <c r="XCY77" s="180"/>
      <c r="XCZ77" s="180"/>
      <c r="XDA77" s="180"/>
      <c r="XDB77" s="180"/>
      <c r="XDC77" s="180"/>
      <c r="XDD77" s="180"/>
      <c r="XDE77" s="180"/>
      <c r="XDF77" s="180"/>
      <c r="XDG77" s="180"/>
      <c r="XDH77" s="180"/>
      <c r="XDI77" s="180"/>
      <c r="XDJ77" s="180"/>
      <c r="XDK77" s="180"/>
      <c r="XDL77" s="180"/>
      <c r="XDM77" s="180"/>
      <c r="XDN77" s="180"/>
      <c r="XDO77" s="180"/>
      <c r="XDP77" s="180"/>
      <c r="XDQ77" s="180"/>
      <c r="XDR77" s="180"/>
      <c r="XDS77" s="180"/>
      <c r="XDT77" s="180"/>
      <c r="XDU77" s="180"/>
      <c r="XDV77" s="180"/>
      <c r="XDW77" s="180"/>
      <c r="XDX77" s="180"/>
      <c r="XDY77" s="180"/>
      <c r="XDZ77" s="180"/>
      <c r="XEA77" s="180"/>
      <c r="XEB77" s="180"/>
      <c r="XEC77" s="180"/>
      <c r="XED77" s="180"/>
      <c r="XEE77" s="180"/>
      <c r="XEF77" s="180"/>
      <c r="XEG77" s="180"/>
      <c r="XEH77" s="180"/>
      <c r="XEI77" s="180"/>
      <c r="XEJ77" s="180"/>
      <c r="XEK77" s="180"/>
      <c r="XEL77" s="180"/>
      <c r="XEM77" s="180"/>
      <c r="XEN77" s="180"/>
      <c r="XEO77" s="180"/>
      <c r="XEP77" s="180"/>
      <c r="XEQ77" s="180"/>
      <c r="XER77" s="180"/>
      <c r="XES77" s="180"/>
      <c r="XET77" s="180"/>
      <c r="XEU77" s="180"/>
      <c r="XEV77" s="180"/>
      <c r="XEW77" s="180"/>
      <c r="XEX77" s="180"/>
      <c r="XEY77" s="180"/>
    </row>
    <row r="78" spans="1:16379" s="80" customFormat="1" ht="15" customHeight="1">
      <c r="A78" s="295" t="s">
        <v>63</v>
      </c>
      <c r="B78" s="294"/>
      <c r="C78" s="181"/>
      <c r="D78" s="181"/>
      <c r="E78" s="181"/>
      <c r="F78" s="181"/>
      <c r="G78" s="181"/>
      <c r="H78" s="185"/>
      <c r="I78" s="185"/>
      <c r="J78" s="185"/>
      <c r="K78" s="185"/>
      <c r="L78" s="191"/>
      <c r="M78" s="191"/>
      <c r="N78" s="94"/>
      <c r="O78" s="191"/>
      <c r="P78" s="192"/>
      <c r="Q78" s="114"/>
      <c r="R78" s="191"/>
      <c r="S78" s="191"/>
      <c r="T78" s="94"/>
      <c r="U78" s="191"/>
      <c r="V78" s="191"/>
      <c r="W78" s="94"/>
      <c r="X78" s="191"/>
      <c r="Y78" s="191"/>
      <c r="Z78" s="191"/>
      <c r="AA78" s="191"/>
      <c r="AB78" s="191"/>
      <c r="AC78" s="191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80"/>
      <c r="AY78" s="180"/>
      <c r="AZ78" s="180"/>
      <c r="BA78" s="180"/>
      <c r="BB78" s="180"/>
      <c r="BC78" s="180"/>
      <c r="BD78" s="180"/>
      <c r="BE78" s="180"/>
      <c r="BF78" s="180"/>
      <c r="BG78" s="180"/>
      <c r="BH78" s="180"/>
      <c r="BI78" s="180"/>
      <c r="BJ78" s="180"/>
      <c r="BK78" s="180"/>
      <c r="BL78" s="180"/>
      <c r="BM78" s="180"/>
      <c r="BN78" s="180"/>
      <c r="BO78" s="180"/>
      <c r="BP78" s="180"/>
      <c r="BQ78" s="180"/>
      <c r="BR78" s="180"/>
      <c r="BS78" s="180"/>
      <c r="BT78" s="180"/>
      <c r="BU78" s="180"/>
      <c r="BV78" s="180"/>
      <c r="BW78" s="180"/>
      <c r="BX78" s="180"/>
      <c r="BY78" s="180"/>
      <c r="BZ78" s="180"/>
      <c r="CA78" s="180"/>
      <c r="CB78" s="180"/>
      <c r="CC78" s="180"/>
      <c r="CD78" s="180"/>
      <c r="CE78" s="180"/>
      <c r="CF78" s="180"/>
      <c r="CG78" s="180"/>
      <c r="CH78" s="180"/>
      <c r="CI78" s="180"/>
      <c r="CJ78" s="180"/>
      <c r="CK78" s="180"/>
      <c r="CL78" s="180"/>
      <c r="CM78" s="180"/>
      <c r="CN78" s="180"/>
      <c r="CO78" s="180"/>
      <c r="CP78" s="180"/>
      <c r="CQ78" s="180"/>
      <c r="CR78" s="180"/>
      <c r="CS78" s="180"/>
      <c r="CT78" s="180"/>
      <c r="CU78" s="180"/>
      <c r="CV78" s="180"/>
      <c r="CW78" s="180"/>
      <c r="CX78" s="180"/>
      <c r="CY78" s="180"/>
      <c r="CZ78" s="180"/>
      <c r="DA78" s="180"/>
      <c r="DB78" s="180"/>
      <c r="DC78" s="180"/>
      <c r="DD78" s="180"/>
      <c r="DE78" s="180"/>
      <c r="DF78" s="180"/>
      <c r="DG78" s="180"/>
      <c r="DH78" s="180"/>
      <c r="DI78" s="180"/>
      <c r="DJ78" s="180"/>
      <c r="DK78" s="180"/>
      <c r="DL78" s="180"/>
      <c r="DM78" s="180"/>
      <c r="DN78" s="180"/>
      <c r="DO78" s="180"/>
      <c r="DP78" s="180"/>
      <c r="DQ78" s="180"/>
      <c r="DR78" s="180"/>
      <c r="DS78" s="180"/>
      <c r="DT78" s="180"/>
      <c r="DU78" s="180"/>
      <c r="DV78" s="180"/>
      <c r="DW78" s="180"/>
      <c r="DX78" s="180"/>
      <c r="DY78" s="180"/>
      <c r="DZ78" s="180"/>
      <c r="EA78" s="180"/>
      <c r="EB78" s="180"/>
      <c r="EC78" s="180"/>
      <c r="ED78" s="180"/>
      <c r="EE78" s="180"/>
      <c r="EF78" s="180"/>
      <c r="EG78" s="180"/>
      <c r="EH78" s="180"/>
      <c r="EI78" s="180"/>
      <c r="EJ78" s="180"/>
      <c r="EK78" s="180"/>
      <c r="EL78" s="180"/>
      <c r="EM78" s="180"/>
      <c r="EN78" s="180"/>
      <c r="EO78" s="180"/>
      <c r="EP78" s="180"/>
      <c r="EQ78" s="180"/>
      <c r="ER78" s="180"/>
      <c r="ES78" s="180"/>
      <c r="ET78" s="180"/>
      <c r="EU78" s="180"/>
      <c r="EV78" s="180"/>
      <c r="EW78" s="180"/>
      <c r="EX78" s="180"/>
      <c r="EY78" s="180"/>
      <c r="EZ78" s="180"/>
      <c r="FA78" s="180"/>
      <c r="FB78" s="180"/>
      <c r="FC78" s="180"/>
      <c r="FD78" s="180"/>
      <c r="FE78" s="180"/>
      <c r="FF78" s="180"/>
      <c r="FG78" s="180"/>
      <c r="FH78" s="180"/>
      <c r="FI78" s="180"/>
      <c r="FJ78" s="180"/>
      <c r="FK78" s="180"/>
      <c r="FL78" s="180"/>
      <c r="FM78" s="180"/>
      <c r="FN78" s="180"/>
      <c r="FO78" s="180"/>
      <c r="FP78" s="180"/>
      <c r="FQ78" s="180"/>
      <c r="FR78" s="180"/>
      <c r="FS78" s="180"/>
      <c r="FT78" s="180"/>
      <c r="FU78" s="180"/>
      <c r="FV78" s="180"/>
      <c r="FW78" s="180"/>
      <c r="FX78" s="180"/>
      <c r="FY78" s="180"/>
      <c r="FZ78" s="180"/>
      <c r="GA78" s="180"/>
      <c r="GB78" s="180"/>
      <c r="GC78" s="180"/>
      <c r="GD78" s="180"/>
      <c r="GE78" s="180"/>
      <c r="GF78" s="180"/>
      <c r="GG78" s="180"/>
      <c r="GH78" s="180"/>
      <c r="GI78" s="180"/>
      <c r="GJ78" s="180"/>
      <c r="GK78" s="180"/>
      <c r="GL78" s="180"/>
      <c r="GM78" s="180"/>
      <c r="GN78" s="180"/>
      <c r="GO78" s="180"/>
      <c r="GP78" s="180"/>
      <c r="GQ78" s="180"/>
      <c r="GR78" s="180"/>
      <c r="GS78" s="180"/>
      <c r="GT78" s="180"/>
      <c r="GU78" s="180"/>
      <c r="GV78" s="180"/>
      <c r="GW78" s="180"/>
      <c r="GX78" s="180"/>
      <c r="GY78" s="180"/>
      <c r="GZ78" s="180"/>
      <c r="HA78" s="180"/>
      <c r="HB78" s="180"/>
      <c r="HC78" s="180"/>
      <c r="HD78" s="180"/>
      <c r="HE78" s="180"/>
      <c r="HF78" s="180"/>
      <c r="HG78" s="180"/>
      <c r="HH78" s="180"/>
      <c r="HI78" s="180"/>
      <c r="HJ78" s="180"/>
      <c r="HK78" s="180"/>
      <c r="HL78" s="180"/>
      <c r="HM78" s="180"/>
      <c r="HN78" s="180"/>
      <c r="HO78" s="180"/>
      <c r="HP78" s="180"/>
      <c r="HQ78" s="180"/>
      <c r="HR78" s="180"/>
      <c r="HS78" s="180"/>
      <c r="HT78" s="180"/>
      <c r="HU78" s="180"/>
      <c r="HV78" s="180"/>
      <c r="HW78" s="180"/>
      <c r="HX78" s="180"/>
      <c r="HY78" s="180"/>
      <c r="HZ78" s="180"/>
      <c r="IA78" s="180"/>
      <c r="IB78" s="180"/>
      <c r="IC78" s="180"/>
      <c r="ID78" s="180"/>
      <c r="IE78" s="180"/>
      <c r="IF78" s="180"/>
      <c r="IG78" s="180"/>
      <c r="IH78" s="180"/>
      <c r="II78" s="180"/>
      <c r="IJ78" s="180"/>
      <c r="IK78" s="180"/>
      <c r="IL78" s="180"/>
      <c r="IM78" s="180"/>
      <c r="IN78" s="180"/>
      <c r="IO78" s="180"/>
      <c r="IP78" s="180"/>
      <c r="IQ78" s="180"/>
      <c r="IR78" s="180"/>
      <c r="IS78" s="180"/>
      <c r="IT78" s="180"/>
      <c r="IU78" s="180"/>
      <c r="IV78" s="180"/>
      <c r="IW78" s="180"/>
      <c r="IX78" s="180"/>
      <c r="IY78" s="180"/>
      <c r="IZ78" s="180"/>
      <c r="JA78" s="180"/>
      <c r="JB78" s="180"/>
      <c r="JC78" s="180"/>
      <c r="JD78" s="180"/>
      <c r="JE78" s="180"/>
      <c r="JF78" s="180"/>
      <c r="JG78" s="180"/>
      <c r="JH78" s="180"/>
      <c r="JI78" s="180"/>
      <c r="JJ78" s="180"/>
      <c r="JK78" s="180"/>
      <c r="JL78" s="180"/>
      <c r="JM78" s="180"/>
      <c r="JN78" s="180"/>
      <c r="JO78" s="180"/>
      <c r="JP78" s="180"/>
      <c r="JQ78" s="180"/>
      <c r="JR78" s="180"/>
      <c r="JS78" s="180"/>
      <c r="JT78" s="180"/>
      <c r="JU78" s="180"/>
      <c r="JV78" s="180"/>
      <c r="JW78" s="180"/>
      <c r="JX78" s="180"/>
      <c r="JY78" s="180"/>
      <c r="JZ78" s="180"/>
      <c r="KA78" s="180"/>
      <c r="KB78" s="180"/>
      <c r="KC78" s="180"/>
      <c r="KD78" s="180"/>
      <c r="KE78" s="180"/>
      <c r="KF78" s="180"/>
      <c r="KG78" s="180"/>
      <c r="KH78" s="180"/>
      <c r="KI78" s="180"/>
      <c r="KJ78" s="180"/>
      <c r="KK78" s="180"/>
      <c r="KL78" s="180"/>
      <c r="KM78" s="180"/>
      <c r="KN78" s="180"/>
      <c r="KO78" s="180"/>
      <c r="KP78" s="180"/>
      <c r="KQ78" s="180"/>
      <c r="KR78" s="180"/>
      <c r="KS78" s="180"/>
      <c r="KT78" s="180"/>
      <c r="KU78" s="180"/>
      <c r="KV78" s="180"/>
      <c r="KW78" s="180"/>
      <c r="KX78" s="180"/>
      <c r="KY78" s="180"/>
      <c r="KZ78" s="180"/>
      <c r="LA78" s="180"/>
      <c r="LB78" s="180"/>
      <c r="LC78" s="180"/>
      <c r="LD78" s="180"/>
      <c r="LE78" s="180"/>
      <c r="LF78" s="180"/>
      <c r="LG78" s="180"/>
      <c r="LH78" s="180"/>
      <c r="LI78" s="180"/>
      <c r="LJ78" s="180"/>
      <c r="LK78" s="180"/>
      <c r="LL78" s="180"/>
      <c r="LM78" s="180"/>
      <c r="LN78" s="180"/>
      <c r="LO78" s="180"/>
      <c r="LP78" s="180"/>
      <c r="LQ78" s="180"/>
      <c r="LR78" s="180"/>
      <c r="LS78" s="180"/>
      <c r="LT78" s="180"/>
      <c r="LU78" s="180"/>
      <c r="LV78" s="180"/>
      <c r="LW78" s="180"/>
      <c r="LX78" s="180"/>
      <c r="LY78" s="180"/>
      <c r="LZ78" s="180"/>
      <c r="MA78" s="180"/>
      <c r="MB78" s="180"/>
      <c r="MC78" s="180"/>
      <c r="MD78" s="180"/>
      <c r="ME78" s="180"/>
      <c r="MF78" s="180"/>
      <c r="MG78" s="180"/>
      <c r="MH78" s="180"/>
      <c r="MI78" s="180"/>
      <c r="MJ78" s="180"/>
      <c r="MK78" s="180"/>
      <c r="ML78" s="180"/>
      <c r="MM78" s="180"/>
      <c r="MN78" s="180"/>
      <c r="MO78" s="180"/>
      <c r="MP78" s="180"/>
      <c r="MQ78" s="180"/>
      <c r="MR78" s="180"/>
      <c r="MS78" s="180"/>
      <c r="MT78" s="180"/>
      <c r="MU78" s="180"/>
      <c r="MV78" s="180"/>
      <c r="MW78" s="180"/>
      <c r="MX78" s="180"/>
      <c r="MY78" s="180"/>
      <c r="MZ78" s="180"/>
      <c r="NA78" s="180"/>
      <c r="NB78" s="180"/>
      <c r="NC78" s="180"/>
      <c r="ND78" s="180"/>
      <c r="NE78" s="180"/>
      <c r="NF78" s="180"/>
      <c r="NG78" s="180"/>
      <c r="NH78" s="180"/>
      <c r="NI78" s="180"/>
      <c r="NJ78" s="180"/>
      <c r="NK78" s="180"/>
      <c r="NL78" s="180"/>
      <c r="NM78" s="180"/>
      <c r="NN78" s="180"/>
      <c r="NO78" s="180"/>
      <c r="NP78" s="180"/>
      <c r="NQ78" s="180"/>
      <c r="NR78" s="180"/>
      <c r="NS78" s="180"/>
      <c r="NT78" s="180"/>
      <c r="NU78" s="180"/>
      <c r="NV78" s="180"/>
      <c r="NW78" s="180"/>
      <c r="NX78" s="180"/>
      <c r="NY78" s="180"/>
      <c r="NZ78" s="180"/>
      <c r="OA78" s="180"/>
      <c r="OB78" s="180"/>
      <c r="OC78" s="180"/>
      <c r="OD78" s="180"/>
      <c r="OE78" s="180"/>
      <c r="OF78" s="180"/>
      <c r="OG78" s="180"/>
      <c r="OH78" s="180"/>
      <c r="OI78" s="180"/>
      <c r="OJ78" s="180"/>
      <c r="OK78" s="180"/>
      <c r="OL78" s="180"/>
      <c r="OM78" s="180"/>
      <c r="ON78" s="180"/>
      <c r="OO78" s="180"/>
      <c r="OP78" s="180"/>
      <c r="OQ78" s="180"/>
      <c r="OR78" s="180"/>
      <c r="OS78" s="180"/>
      <c r="OT78" s="180"/>
      <c r="OU78" s="180"/>
      <c r="OV78" s="180"/>
      <c r="OW78" s="180"/>
      <c r="OX78" s="180"/>
      <c r="OY78" s="180"/>
      <c r="OZ78" s="180"/>
      <c r="PA78" s="180"/>
      <c r="PB78" s="180"/>
      <c r="PC78" s="180"/>
      <c r="PD78" s="180"/>
      <c r="PE78" s="180"/>
      <c r="PF78" s="180"/>
      <c r="PG78" s="180"/>
      <c r="PH78" s="180"/>
      <c r="PI78" s="180"/>
      <c r="PJ78" s="180"/>
      <c r="PK78" s="180"/>
      <c r="PL78" s="180"/>
      <c r="PM78" s="180"/>
      <c r="PN78" s="180"/>
      <c r="PO78" s="180"/>
      <c r="PP78" s="180"/>
      <c r="PQ78" s="180"/>
      <c r="PR78" s="180"/>
      <c r="PS78" s="180"/>
      <c r="PT78" s="180"/>
      <c r="PU78" s="180"/>
      <c r="PV78" s="180"/>
      <c r="PW78" s="180"/>
      <c r="PX78" s="180"/>
      <c r="PY78" s="180"/>
      <c r="PZ78" s="180"/>
      <c r="QA78" s="180"/>
      <c r="QB78" s="180"/>
      <c r="QC78" s="180"/>
      <c r="QD78" s="180"/>
      <c r="QE78" s="180"/>
      <c r="QF78" s="180"/>
      <c r="QG78" s="180"/>
      <c r="QH78" s="180"/>
      <c r="QI78" s="180"/>
      <c r="QJ78" s="180"/>
      <c r="QK78" s="180"/>
      <c r="QL78" s="180"/>
      <c r="QM78" s="180"/>
      <c r="QN78" s="180"/>
      <c r="QO78" s="180"/>
      <c r="QP78" s="180"/>
      <c r="QQ78" s="180"/>
      <c r="QR78" s="180"/>
      <c r="QS78" s="180"/>
      <c r="QT78" s="180"/>
      <c r="QU78" s="180"/>
      <c r="QV78" s="180"/>
      <c r="QW78" s="180"/>
      <c r="QX78" s="180"/>
      <c r="QY78" s="180"/>
      <c r="QZ78" s="180"/>
      <c r="RA78" s="180"/>
      <c r="RB78" s="180"/>
      <c r="RC78" s="180"/>
      <c r="RD78" s="180"/>
      <c r="RE78" s="180"/>
      <c r="RF78" s="180"/>
      <c r="RG78" s="180"/>
      <c r="RH78" s="180"/>
      <c r="RI78" s="180"/>
      <c r="RJ78" s="180"/>
      <c r="RK78" s="180"/>
      <c r="RL78" s="180"/>
      <c r="RM78" s="180"/>
      <c r="RN78" s="180"/>
      <c r="RO78" s="180"/>
      <c r="RP78" s="180"/>
      <c r="RQ78" s="180"/>
      <c r="RR78" s="180"/>
      <c r="RS78" s="180"/>
      <c r="RT78" s="180"/>
      <c r="RU78" s="180"/>
      <c r="RV78" s="180"/>
      <c r="RW78" s="180"/>
      <c r="RX78" s="180"/>
      <c r="RY78" s="180"/>
      <c r="RZ78" s="180"/>
      <c r="SA78" s="180"/>
      <c r="SB78" s="180"/>
      <c r="SC78" s="180"/>
      <c r="SD78" s="180"/>
      <c r="SE78" s="180"/>
      <c r="SF78" s="180"/>
      <c r="SG78" s="180"/>
      <c r="SH78" s="180"/>
      <c r="SI78" s="180"/>
      <c r="SJ78" s="180"/>
      <c r="SK78" s="180"/>
      <c r="SL78" s="180"/>
      <c r="SM78" s="180"/>
      <c r="SN78" s="180"/>
      <c r="SO78" s="180"/>
      <c r="SP78" s="180"/>
      <c r="SQ78" s="180"/>
      <c r="SR78" s="180"/>
      <c r="SS78" s="180"/>
      <c r="ST78" s="180"/>
      <c r="SU78" s="180"/>
      <c r="SV78" s="180"/>
      <c r="SW78" s="180"/>
      <c r="SX78" s="180"/>
      <c r="SY78" s="180"/>
      <c r="SZ78" s="180"/>
      <c r="TA78" s="180"/>
      <c r="TB78" s="180"/>
      <c r="TC78" s="180"/>
      <c r="TD78" s="180"/>
      <c r="TE78" s="180"/>
      <c r="TF78" s="180"/>
      <c r="TG78" s="180"/>
      <c r="TH78" s="180"/>
      <c r="TI78" s="180"/>
      <c r="TJ78" s="180"/>
      <c r="TK78" s="180"/>
      <c r="TL78" s="180"/>
      <c r="TM78" s="180"/>
      <c r="TN78" s="180"/>
      <c r="TO78" s="180"/>
      <c r="TP78" s="180"/>
      <c r="TQ78" s="180"/>
      <c r="TR78" s="180"/>
      <c r="TS78" s="180"/>
      <c r="TT78" s="180"/>
      <c r="TU78" s="180"/>
      <c r="TV78" s="180"/>
      <c r="TW78" s="180"/>
      <c r="TX78" s="180"/>
      <c r="TY78" s="180"/>
      <c r="TZ78" s="180"/>
      <c r="UA78" s="180"/>
      <c r="UB78" s="180"/>
      <c r="UC78" s="180"/>
      <c r="UD78" s="180"/>
      <c r="UE78" s="180"/>
      <c r="UF78" s="180"/>
      <c r="UG78" s="180"/>
      <c r="UH78" s="180"/>
      <c r="UI78" s="180"/>
      <c r="UJ78" s="180"/>
      <c r="UK78" s="180"/>
      <c r="UL78" s="180"/>
      <c r="UM78" s="180"/>
      <c r="UN78" s="180"/>
      <c r="UO78" s="180"/>
      <c r="UP78" s="180"/>
      <c r="UQ78" s="180"/>
      <c r="UR78" s="180"/>
      <c r="US78" s="180"/>
      <c r="UT78" s="180"/>
      <c r="UU78" s="180"/>
      <c r="UV78" s="180"/>
      <c r="UW78" s="180"/>
      <c r="UX78" s="180"/>
      <c r="UY78" s="180"/>
      <c r="UZ78" s="180"/>
      <c r="VA78" s="180"/>
      <c r="VB78" s="180"/>
      <c r="VC78" s="180"/>
      <c r="VD78" s="180"/>
      <c r="VE78" s="180"/>
      <c r="VF78" s="180"/>
      <c r="VG78" s="180"/>
      <c r="VH78" s="180"/>
      <c r="VI78" s="180"/>
      <c r="VJ78" s="180"/>
      <c r="VK78" s="180"/>
      <c r="VL78" s="180"/>
      <c r="VM78" s="180"/>
      <c r="VN78" s="180"/>
      <c r="VO78" s="180"/>
      <c r="VP78" s="180"/>
      <c r="VQ78" s="180"/>
      <c r="VR78" s="180"/>
      <c r="VS78" s="180"/>
      <c r="VT78" s="180"/>
      <c r="VU78" s="180"/>
      <c r="VV78" s="180"/>
      <c r="VW78" s="180"/>
      <c r="VX78" s="180"/>
      <c r="VY78" s="180"/>
      <c r="VZ78" s="180"/>
      <c r="WA78" s="180"/>
      <c r="WB78" s="180"/>
      <c r="WC78" s="180"/>
      <c r="WD78" s="180"/>
      <c r="WE78" s="180"/>
      <c r="WF78" s="180"/>
      <c r="WG78" s="180"/>
      <c r="WH78" s="180"/>
      <c r="WI78" s="180"/>
      <c r="WJ78" s="180"/>
      <c r="WK78" s="180"/>
      <c r="WL78" s="180"/>
      <c r="WM78" s="180"/>
      <c r="WN78" s="180"/>
      <c r="WO78" s="180"/>
      <c r="WP78" s="180"/>
      <c r="WQ78" s="180"/>
      <c r="WR78" s="180"/>
      <c r="WS78" s="180"/>
      <c r="WT78" s="180"/>
      <c r="WU78" s="180"/>
      <c r="WV78" s="180"/>
      <c r="WW78" s="180"/>
      <c r="WX78" s="180"/>
      <c r="WY78" s="180"/>
      <c r="WZ78" s="180"/>
      <c r="XA78" s="180"/>
      <c r="XB78" s="180"/>
      <c r="XC78" s="180"/>
      <c r="XD78" s="180"/>
      <c r="XE78" s="180"/>
      <c r="XF78" s="180"/>
      <c r="XG78" s="180"/>
      <c r="XH78" s="180"/>
      <c r="XI78" s="180"/>
      <c r="XJ78" s="180"/>
      <c r="XK78" s="180"/>
      <c r="XL78" s="180"/>
      <c r="XM78" s="180"/>
      <c r="XN78" s="180"/>
      <c r="XO78" s="180"/>
      <c r="XP78" s="180"/>
      <c r="XQ78" s="180"/>
      <c r="XR78" s="180"/>
      <c r="XS78" s="180"/>
      <c r="XT78" s="180"/>
      <c r="XU78" s="180"/>
      <c r="XV78" s="180"/>
      <c r="XW78" s="180"/>
      <c r="XX78" s="180"/>
      <c r="XY78" s="180"/>
      <c r="XZ78" s="180"/>
      <c r="YA78" s="180"/>
      <c r="YB78" s="180"/>
      <c r="YC78" s="180"/>
      <c r="YD78" s="180"/>
      <c r="YE78" s="180"/>
      <c r="YF78" s="180"/>
      <c r="YG78" s="180"/>
      <c r="YH78" s="180"/>
      <c r="YI78" s="180"/>
      <c r="YJ78" s="180"/>
      <c r="YK78" s="180"/>
      <c r="YL78" s="180"/>
      <c r="YM78" s="180"/>
      <c r="YN78" s="180"/>
      <c r="YO78" s="180"/>
      <c r="YP78" s="180"/>
      <c r="YQ78" s="180"/>
      <c r="YR78" s="180"/>
      <c r="YS78" s="180"/>
      <c r="YT78" s="180"/>
      <c r="YU78" s="180"/>
      <c r="YV78" s="180"/>
      <c r="YW78" s="180"/>
      <c r="YX78" s="180"/>
      <c r="YY78" s="180"/>
      <c r="YZ78" s="180"/>
      <c r="ZA78" s="180"/>
      <c r="ZB78" s="180"/>
      <c r="ZC78" s="180"/>
      <c r="ZD78" s="180"/>
      <c r="ZE78" s="180"/>
      <c r="ZF78" s="180"/>
      <c r="ZG78" s="180"/>
      <c r="ZH78" s="180"/>
      <c r="ZI78" s="180"/>
      <c r="ZJ78" s="180"/>
      <c r="ZK78" s="180"/>
      <c r="ZL78" s="180"/>
      <c r="ZM78" s="180"/>
      <c r="ZN78" s="180"/>
      <c r="ZO78" s="180"/>
      <c r="ZP78" s="180"/>
      <c r="ZQ78" s="180"/>
      <c r="ZR78" s="180"/>
      <c r="ZS78" s="180"/>
      <c r="ZT78" s="180"/>
      <c r="ZU78" s="180"/>
      <c r="ZV78" s="180"/>
      <c r="ZW78" s="180"/>
      <c r="ZX78" s="180"/>
      <c r="ZY78" s="180"/>
      <c r="ZZ78" s="180"/>
      <c r="AAA78" s="180"/>
      <c r="AAB78" s="180"/>
      <c r="AAC78" s="180"/>
      <c r="AAD78" s="180"/>
      <c r="AAE78" s="180"/>
      <c r="AAF78" s="180"/>
      <c r="AAG78" s="180"/>
      <c r="AAH78" s="180"/>
      <c r="AAI78" s="180"/>
      <c r="AAJ78" s="180"/>
      <c r="AAK78" s="180"/>
      <c r="AAL78" s="180"/>
      <c r="AAM78" s="180"/>
      <c r="AAN78" s="180"/>
      <c r="AAO78" s="180"/>
      <c r="AAP78" s="180"/>
      <c r="AAQ78" s="180"/>
      <c r="AAR78" s="180"/>
      <c r="AAS78" s="180"/>
      <c r="AAT78" s="180"/>
      <c r="AAU78" s="180"/>
      <c r="AAV78" s="180"/>
      <c r="AAW78" s="180"/>
      <c r="AAX78" s="180"/>
      <c r="AAY78" s="180"/>
      <c r="AAZ78" s="180"/>
      <c r="ABA78" s="180"/>
      <c r="ABB78" s="180"/>
      <c r="ABC78" s="180"/>
      <c r="ABD78" s="180"/>
      <c r="ABE78" s="180"/>
      <c r="ABF78" s="180"/>
      <c r="ABG78" s="180"/>
      <c r="ABH78" s="180"/>
      <c r="ABI78" s="180"/>
      <c r="ABJ78" s="180"/>
      <c r="ABK78" s="180"/>
      <c r="ABL78" s="180"/>
      <c r="ABM78" s="180"/>
      <c r="ABN78" s="180"/>
      <c r="ABO78" s="180"/>
      <c r="ABP78" s="180"/>
      <c r="ABQ78" s="180"/>
      <c r="ABR78" s="180"/>
      <c r="ABS78" s="180"/>
      <c r="ABT78" s="180"/>
      <c r="ABU78" s="180"/>
      <c r="ABV78" s="180"/>
      <c r="ABW78" s="180"/>
      <c r="ABX78" s="180"/>
      <c r="ABY78" s="180"/>
      <c r="ABZ78" s="180"/>
      <c r="ACA78" s="180"/>
      <c r="ACB78" s="180"/>
      <c r="ACC78" s="180"/>
      <c r="ACD78" s="180"/>
      <c r="ACE78" s="180"/>
      <c r="ACF78" s="180"/>
      <c r="ACG78" s="180"/>
      <c r="ACH78" s="180"/>
      <c r="ACI78" s="180"/>
      <c r="ACJ78" s="180"/>
      <c r="ACK78" s="180"/>
      <c r="ACL78" s="180"/>
      <c r="ACM78" s="180"/>
      <c r="ACN78" s="180"/>
      <c r="ACO78" s="180"/>
      <c r="ACP78" s="180"/>
      <c r="ACQ78" s="180"/>
      <c r="ACR78" s="180"/>
      <c r="ACS78" s="180"/>
      <c r="ACT78" s="180"/>
      <c r="ACU78" s="180"/>
      <c r="ACV78" s="180"/>
      <c r="ACW78" s="180"/>
      <c r="ACX78" s="180"/>
      <c r="ACY78" s="180"/>
      <c r="ACZ78" s="180"/>
      <c r="ADA78" s="180"/>
      <c r="ADB78" s="180"/>
      <c r="ADC78" s="180"/>
      <c r="ADD78" s="180"/>
      <c r="ADE78" s="180"/>
      <c r="ADF78" s="180"/>
      <c r="ADG78" s="180"/>
      <c r="ADH78" s="180"/>
      <c r="ADI78" s="180"/>
      <c r="ADJ78" s="180"/>
      <c r="ADK78" s="180"/>
      <c r="ADL78" s="180"/>
      <c r="ADM78" s="180"/>
      <c r="ADN78" s="180"/>
      <c r="ADO78" s="180"/>
      <c r="ADP78" s="180"/>
      <c r="ADQ78" s="180"/>
      <c r="ADR78" s="180"/>
      <c r="ADS78" s="180"/>
      <c r="ADT78" s="180"/>
      <c r="ADU78" s="180"/>
      <c r="ADV78" s="180"/>
      <c r="ADW78" s="180"/>
      <c r="ADX78" s="180"/>
      <c r="ADY78" s="180"/>
      <c r="ADZ78" s="180"/>
      <c r="AEA78" s="180"/>
      <c r="AEB78" s="180"/>
      <c r="AEC78" s="180"/>
      <c r="AED78" s="180"/>
      <c r="AEE78" s="180"/>
      <c r="AEF78" s="180"/>
      <c r="AEG78" s="180"/>
      <c r="AEH78" s="180"/>
      <c r="AEI78" s="180"/>
      <c r="AEJ78" s="180"/>
      <c r="AEK78" s="180"/>
      <c r="AEL78" s="180"/>
      <c r="AEM78" s="180"/>
      <c r="AEN78" s="180"/>
      <c r="AEO78" s="180"/>
      <c r="AEP78" s="180"/>
      <c r="AEQ78" s="180"/>
      <c r="AER78" s="180"/>
      <c r="AES78" s="180"/>
      <c r="AET78" s="180"/>
      <c r="AEU78" s="180"/>
      <c r="AEV78" s="180"/>
      <c r="AEW78" s="180"/>
      <c r="AEX78" s="180"/>
      <c r="AEY78" s="180"/>
      <c r="AEZ78" s="180"/>
      <c r="AFA78" s="180"/>
      <c r="AFB78" s="180"/>
      <c r="AFC78" s="180"/>
      <c r="AFD78" s="180"/>
      <c r="AFE78" s="180"/>
      <c r="AFF78" s="180"/>
      <c r="AFG78" s="180"/>
      <c r="AFH78" s="180"/>
      <c r="AFI78" s="180"/>
      <c r="AFJ78" s="180"/>
      <c r="AFK78" s="180"/>
      <c r="AFL78" s="180"/>
      <c r="AFM78" s="180"/>
      <c r="AFN78" s="180"/>
      <c r="AFO78" s="180"/>
      <c r="AFP78" s="180"/>
      <c r="AFQ78" s="180"/>
      <c r="AFR78" s="180"/>
      <c r="AFS78" s="180"/>
      <c r="AFT78" s="180"/>
      <c r="AFU78" s="180"/>
      <c r="AFV78" s="180"/>
      <c r="AFW78" s="180"/>
      <c r="AFX78" s="180"/>
      <c r="AFY78" s="180"/>
      <c r="AFZ78" s="180"/>
      <c r="AGA78" s="180"/>
      <c r="AGB78" s="180"/>
      <c r="AGC78" s="180"/>
      <c r="AGD78" s="180"/>
      <c r="AGE78" s="180"/>
      <c r="AGF78" s="180"/>
      <c r="AGG78" s="180"/>
      <c r="AGH78" s="180"/>
      <c r="AGI78" s="180"/>
      <c r="AGJ78" s="180"/>
      <c r="AGK78" s="180"/>
      <c r="AGL78" s="180"/>
      <c r="AGM78" s="180"/>
      <c r="AGN78" s="180"/>
      <c r="AGO78" s="180"/>
      <c r="AGP78" s="180"/>
      <c r="AGQ78" s="180"/>
      <c r="AGR78" s="180"/>
      <c r="AGS78" s="180"/>
      <c r="AGT78" s="180"/>
      <c r="AGU78" s="180"/>
      <c r="AGV78" s="180"/>
      <c r="AGW78" s="180"/>
      <c r="AGX78" s="180"/>
      <c r="AGY78" s="180"/>
      <c r="AGZ78" s="180"/>
      <c r="AHA78" s="180"/>
      <c r="AHB78" s="180"/>
      <c r="AHC78" s="180"/>
      <c r="AHD78" s="180"/>
      <c r="AHE78" s="180"/>
      <c r="AHF78" s="180"/>
      <c r="AHG78" s="180"/>
      <c r="AHH78" s="180"/>
      <c r="AHI78" s="180"/>
      <c r="AHJ78" s="180"/>
      <c r="AHK78" s="180"/>
      <c r="AHL78" s="180"/>
      <c r="AHM78" s="180"/>
      <c r="AHN78" s="180"/>
      <c r="AHO78" s="180"/>
      <c r="AHP78" s="180"/>
      <c r="AHQ78" s="180"/>
      <c r="AHR78" s="180"/>
      <c r="AHS78" s="180"/>
      <c r="AHT78" s="180"/>
      <c r="AHU78" s="180"/>
      <c r="AHV78" s="180"/>
      <c r="AHW78" s="180"/>
      <c r="AHX78" s="180"/>
      <c r="AHY78" s="180"/>
      <c r="AHZ78" s="180"/>
      <c r="AIA78" s="180"/>
      <c r="AIB78" s="180"/>
      <c r="AIC78" s="180"/>
      <c r="AID78" s="180"/>
      <c r="AIE78" s="180"/>
      <c r="AIF78" s="180"/>
      <c r="AIG78" s="180"/>
      <c r="AIH78" s="180"/>
      <c r="AII78" s="180"/>
      <c r="AIJ78" s="180"/>
      <c r="AIK78" s="180"/>
      <c r="AIL78" s="180"/>
      <c r="AIM78" s="180"/>
      <c r="AIN78" s="180"/>
      <c r="AIO78" s="180"/>
      <c r="AIP78" s="180"/>
      <c r="AIQ78" s="180"/>
      <c r="AIR78" s="180"/>
      <c r="AIS78" s="180"/>
      <c r="AIT78" s="180"/>
      <c r="AIU78" s="180"/>
      <c r="AIV78" s="180"/>
      <c r="AIW78" s="180"/>
      <c r="AIX78" s="180"/>
      <c r="AIY78" s="180"/>
      <c r="AIZ78" s="180"/>
      <c r="AJA78" s="180"/>
      <c r="AJB78" s="180"/>
      <c r="AJC78" s="180"/>
      <c r="AJD78" s="180"/>
      <c r="AJE78" s="180"/>
      <c r="AJF78" s="180"/>
      <c r="AJG78" s="180"/>
      <c r="AJH78" s="180"/>
      <c r="AJI78" s="180"/>
      <c r="AJJ78" s="180"/>
      <c r="AJK78" s="180"/>
      <c r="AJL78" s="180"/>
      <c r="AJM78" s="180"/>
      <c r="AJN78" s="180"/>
      <c r="AJO78" s="180"/>
      <c r="AJP78" s="180"/>
      <c r="AJQ78" s="180"/>
      <c r="AJR78" s="180"/>
      <c r="AJS78" s="180"/>
      <c r="AJT78" s="180"/>
      <c r="AJU78" s="180"/>
      <c r="AJV78" s="180"/>
      <c r="AJW78" s="180"/>
      <c r="AJX78" s="180"/>
      <c r="AJY78" s="180"/>
      <c r="AJZ78" s="180"/>
      <c r="AKA78" s="180"/>
      <c r="AKB78" s="180"/>
      <c r="AKC78" s="180"/>
      <c r="AKD78" s="180"/>
      <c r="AKE78" s="180"/>
      <c r="AKF78" s="180"/>
      <c r="AKG78" s="180"/>
      <c r="AKH78" s="180"/>
      <c r="AKI78" s="180"/>
      <c r="AKJ78" s="180"/>
      <c r="AKK78" s="180"/>
      <c r="AKL78" s="180"/>
      <c r="AKM78" s="180"/>
      <c r="AKN78" s="180"/>
      <c r="AKO78" s="180"/>
      <c r="AKP78" s="180"/>
      <c r="AKQ78" s="180"/>
      <c r="AKR78" s="180"/>
      <c r="AKS78" s="180"/>
      <c r="AKT78" s="180"/>
      <c r="AKU78" s="180"/>
      <c r="AKV78" s="180"/>
      <c r="AKW78" s="180"/>
      <c r="AKX78" s="180"/>
      <c r="AKY78" s="180"/>
      <c r="AKZ78" s="180"/>
      <c r="ALA78" s="180"/>
      <c r="ALB78" s="180"/>
      <c r="ALC78" s="180"/>
      <c r="ALD78" s="180"/>
      <c r="ALE78" s="180"/>
      <c r="ALF78" s="180"/>
      <c r="ALG78" s="180"/>
      <c r="ALH78" s="180"/>
      <c r="ALI78" s="180"/>
      <c r="ALJ78" s="180"/>
      <c r="ALK78" s="180"/>
      <c r="ALL78" s="180"/>
      <c r="ALM78" s="180"/>
      <c r="ALN78" s="180"/>
      <c r="ALO78" s="180"/>
      <c r="ALP78" s="180"/>
      <c r="ALQ78" s="180"/>
      <c r="ALR78" s="180"/>
      <c r="ALS78" s="180"/>
      <c r="ALT78" s="180"/>
      <c r="ALU78" s="180"/>
      <c r="ALV78" s="180"/>
      <c r="ALW78" s="180"/>
      <c r="ALX78" s="180"/>
      <c r="ALY78" s="180"/>
      <c r="ALZ78" s="180"/>
      <c r="AMA78" s="180"/>
      <c r="AMB78" s="180"/>
      <c r="AMC78" s="180"/>
      <c r="AMD78" s="180"/>
      <c r="AME78" s="180"/>
      <c r="AMF78" s="180"/>
      <c r="AMG78" s="180"/>
      <c r="AMH78" s="180"/>
      <c r="AMI78" s="180"/>
      <c r="AMJ78" s="180"/>
      <c r="AMK78" s="180"/>
      <c r="AML78" s="180"/>
      <c r="AMM78" s="180"/>
      <c r="AMN78" s="180"/>
      <c r="AMO78" s="180"/>
      <c r="AMP78" s="180"/>
      <c r="AMQ78" s="180"/>
      <c r="AMR78" s="180"/>
      <c r="AMS78" s="180"/>
      <c r="AMT78" s="180"/>
      <c r="AMU78" s="180"/>
      <c r="AMV78" s="180"/>
      <c r="AMW78" s="180"/>
      <c r="AMX78" s="180"/>
      <c r="AMY78" s="180"/>
      <c r="AMZ78" s="180"/>
      <c r="ANA78" s="180"/>
      <c r="ANB78" s="180"/>
      <c r="ANC78" s="180"/>
      <c r="AND78" s="180"/>
      <c r="ANE78" s="180"/>
      <c r="ANF78" s="180"/>
      <c r="ANG78" s="180"/>
      <c r="ANH78" s="180"/>
      <c r="ANI78" s="180"/>
      <c r="ANJ78" s="180"/>
      <c r="ANK78" s="180"/>
      <c r="ANL78" s="180"/>
      <c r="ANM78" s="180"/>
      <c r="ANN78" s="180"/>
      <c r="ANO78" s="180"/>
      <c r="ANP78" s="180"/>
      <c r="ANQ78" s="180"/>
      <c r="ANR78" s="180"/>
      <c r="ANS78" s="180"/>
      <c r="ANT78" s="180"/>
      <c r="ANU78" s="180"/>
      <c r="ANV78" s="180"/>
      <c r="ANW78" s="180"/>
      <c r="ANX78" s="180"/>
      <c r="ANY78" s="180"/>
      <c r="ANZ78" s="180"/>
      <c r="AOA78" s="180"/>
      <c r="AOB78" s="180"/>
      <c r="AOC78" s="180"/>
      <c r="AOD78" s="180"/>
      <c r="AOE78" s="180"/>
      <c r="AOF78" s="180"/>
      <c r="AOG78" s="180"/>
      <c r="AOH78" s="180"/>
      <c r="AOI78" s="180"/>
      <c r="AOJ78" s="180"/>
      <c r="AOK78" s="180"/>
      <c r="AOL78" s="180"/>
      <c r="AOM78" s="180"/>
      <c r="AON78" s="180"/>
      <c r="AOO78" s="180"/>
      <c r="AOP78" s="180"/>
      <c r="AOQ78" s="180"/>
      <c r="AOR78" s="180"/>
      <c r="AOS78" s="180"/>
      <c r="AOT78" s="180"/>
      <c r="AOU78" s="180"/>
      <c r="AOV78" s="180"/>
      <c r="AOW78" s="180"/>
      <c r="AOX78" s="180"/>
      <c r="AOY78" s="180"/>
      <c r="AOZ78" s="180"/>
      <c r="APA78" s="180"/>
      <c r="APB78" s="180"/>
      <c r="APC78" s="180"/>
      <c r="APD78" s="180"/>
      <c r="APE78" s="180"/>
      <c r="APF78" s="180"/>
      <c r="APG78" s="180"/>
      <c r="APH78" s="180"/>
      <c r="API78" s="180"/>
      <c r="APJ78" s="180"/>
      <c r="APK78" s="180"/>
      <c r="APL78" s="180"/>
      <c r="APM78" s="180"/>
      <c r="APN78" s="180"/>
      <c r="APO78" s="180"/>
      <c r="APP78" s="180"/>
      <c r="APQ78" s="180"/>
      <c r="APR78" s="180"/>
      <c r="APS78" s="180"/>
      <c r="APT78" s="180"/>
      <c r="APU78" s="180"/>
      <c r="APV78" s="180"/>
      <c r="APW78" s="180"/>
      <c r="APX78" s="180"/>
      <c r="APY78" s="180"/>
      <c r="APZ78" s="180"/>
      <c r="AQA78" s="180"/>
      <c r="AQB78" s="180"/>
      <c r="AQC78" s="180"/>
      <c r="AQD78" s="180"/>
      <c r="AQE78" s="180"/>
      <c r="AQF78" s="180"/>
      <c r="AQG78" s="180"/>
      <c r="AQH78" s="180"/>
      <c r="AQI78" s="180"/>
      <c r="AQJ78" s="180"/>
      <c r="AQK78" s="180"/>
      <c r="AQL78" s="180"/>
      <c r="AQM78" s="180"/>
      <c r="AQN78" s="180"/>
      <c r="AQO78" s="180"/>
      <c r="AQP78" s="180"/>
      <c r="AQQ78" s="180"/>
      <c r="AQR78" s="180"/>
      <c r="AQS78" s="180"/>
      <c r="AQT78" s="180"/>
      <c r="AQU78" s="180"/>
      <c r="AQV78" s="180"/>
      <c r="AQW78" s="180"/>
      <c r="AQX78" s="180"/>
      <c r="AQY78" s="180"/>
      <c r="AQZ78" s="180"/>
      <c r="ARA78" s="180"/>
      <c r="ARB78" s="180"/>
      <c r="ARC78" s="180"/>
      <c r="ARD78" s="180"/>
      <c r="ARE78" s="180"/>
      <c r="ARF78" s="180"/>
      <c r="ARG78" s="180"/>
      <c r="ARH78" s="180"/>
      <c r="ARI78" s="180"/>
      <c r="ARJ78" s="180"/>
      <c r="ARK78" s="180"/>
      <c r="ARL78" s="180"/>
      <c r="ARM78" s="180"/>
      <c r="ARN78" s="180"/>
      <c r="ARO78" s="180"/>
      <c r="ARP78" s="180"/>
      <c r="ARQ78" s="180"/>
      <c r="ARR78" s="180"/>
      <c r="ARS78" s="180"/>
      <c r="ART78" s="180"/>
      <c r="ARU78" s="180"/>
      <c r="ARV78" s="180"/>
      <c r="ARW78" s="180"/>
      <c r="ARX78" s="180"/>
      <c r="ARY78" s="180"/>
      <c r="ARZ78" s="180"/>
      <c r="ASA78" s="180"/>
      <c r="ASB78" s="180"/>
      <c r="ASC78" s="180"/>
      <c r="ASD78" s="180"/>
      <c r="ASE78" s="180"/>
      <c r="ASF78" s="180"/>
      <c r="ASG78" s="180"/>
      <c r="ASH78" s="180"/>
      <c r="ASI78" s="180"/>
      <c r="ASJ78" s="180"/>
      <c r="ASK78" s="180"/>
      <c r="ASL78" s="180"/>
      <c r="ASM78" s="180"/>
      <c r="ASN78" s="180"/>
      <c r="ASO78" s="180"/>
      <c r="ASP78" s="180"/>
      <c r="ASQ78" s="180"/>
      <c r="ASR78" s="180"/>
      <c r="ASS78" s="180"/>
      <c r="AST78" s="180"/>
      <c r="ASU78" s="180"/>
      <c r="ASV78" s="180"/>
      <c r="ASW78" s="180"/>
      <c r="ASX78" s="180"/>
      <c r="ASY78" s="180"/>
      <c r="ASZ78" s="180"/>
      <c r="ATA78" s="180"/>
      <c r="ATB78" s="180"/>
      <c r="ATC78" s="180"/>
      <c r="ATD78" s="180"/>
      <c r="ATE78" s="180"/>
      <c r="ATF78" s="180"/>
      <c r="ATG78" s="180"/>
      <c r="ATH78" s="180"/>
      <c r="ATI78" s="180"/>
      <c r="ATJ78" s="180"/>
      <c r="ATK78" s="180"/>
      <c r="ATL78" s="180"/>
      <c r="ATM78" s="180"/>
      <c r="ATN78" s="180"/>
      <c r="ATO78" s="180"/>
      <c r="ATP78" s="180"/>
      <c r="ATQ78" s="180"/>
      <c r="ATR78" s="180"/>
      <c r="ATS78" s="180"/>
      <c r="ATT78" s="180"/>
      <c r="ATU78" s="180"/>
      <c r="ATV78" s="180"/>
      <c r="ATW78" s="180"/>
      <c r="ATX78" s="180"/>
      <c r="ATY78" s="180"/>
      <c r="ATZ78" s="180"/>
      <c r="AUA78" s="180"/>
      <c r="AUB78" s="180"/>
      <c r="AUC78" s="180"/>
      <c r="AUD78" s="180"/>
      <c r="AUE78" s="180"/>
      <c r="AUF78" s="180"/>
      <c r="AUG78" s="180"/>
      <c r="AUH78" s="180"/>
      <c r="AUI78" s="180"/>
      <c r="AUJ78" s="180"/>
      <c r="AUK78" s="180"/>
      <c r="AUL78" s="180"/>
      <c r="AUM78" s="180"/>
      <c r="AUN78" s="180"/>
      <c r="AUO78" s="180"/>
      <c r="AUP78" s="180"/>
      <c r="AUQ78" s="180"/>
      <c r="AUR78" s="180"/>
      <c r="AUS78" s="180"/>
      <c r="AUT78" s="180"/>
      <c r="AUU78" s="180"/>
      <c r="AUV78" s="180"/>
      <c r="AUW78" s="180"/>
      <c r="AUX78" s="180"/>
      <c r="AUY78" s="180"/>
      <c r="AUZ78" s="180"/>
      <c r="AVA78" s="180"/>
      <c r="AVB78" s="180"/>
      <c r="AVC78" s="180"/>
      <c r="AVD78" s="180"/>
      <c r="AVE78" s="180"/>
      <c r="AVF78" s="180"/>
      <c r="AVG78" s="180"/>
      <c r="AVH78" s="180"/>
      <c r="AVI78" s="180"/>
      <c r="AVJ78" s="180"/>
      <c r="AVK78" s="180"/>
      <c r="AVL78" s="180"/>
      <c r="AVM78" s="180"/>
      <c r="AVN78" s="180"/>
      <c r="AVO78" s="180"/>
      <c r="AVP78" s="180"/>
      <c r="AVQ78" s="180"/>
      <c r="AVR78" s="180"/>
      <c r="AVS78" s="180"/>
      <c r="AVT78" s="180"/>
      <c r="AVU78" s="180"/>
      <c r="AVV78" s="180"/>
      <c r="AVW78" s="180"/>
      <c r="AVX78" s="180"/>
      <c r="AVY78" s="180"/>
      <c r="AVZ78" s="180"/>
      <c r="AWA78" s="180"/>
      <c r="AWB78" s="180"/>
      <c r="AWC78" s="180"/>
      <c r="AWD78" s="180"/>
      <c r="AWE78" s="180"/>
      <c r="AWF78" s="180"/>
      <c r="AWG78" s="180"/>
      <c r="AWH78" s="180"/>
      <c r="AWI78" s="180"/>
      <c r="AWJ78" s="180"/>
      <c r="AWK78" s="180"/>
      <c r="AWL78" s="180"/>
      <c r="AWM78" s="180"/>
      <c r="AWN78" s="180"/>
      <c r="AWO78" s="180"/>
      <c r="AWP78" s="180"/>
      <c r="AWQ78" s="180"/>
      <c r="AWR78" s="180"/>
      <c r="AWS78" s="180"/>
      <c r="AWT78" s="180"/>
      <c r="AWU78" s="180"/>
      <c r="AWV78" s="180"/>
      <c r="AWW78" s="180"/>
      <c r="AWX78" s="180"/>
      <c r="AWY78" s="180"/>
      <c r="AWZ78" s="180"/>
      <c r="AXA78" s="180"/>
      <c r="AXB78" s="180"/>
      <c r="AXC78" s="180"/>
      <c r="AXD78" s="180"/>
      <c r="AXE78" s="180"/>
      <c r="AXF78" s="180"/>
      <c r="AXG78" s="180"/>
      <c r="AXH78" s="180"/>
      <c r="AXI78" s="180"/>
      <c r="AXJ78" s="180"/>
      <c r="AXK78" s="180"/>
      <c r="AXL78" s="180"/>
      <c r="AXM78" s="180"/>
      <c r="AXN78" s="180"/>
      <c r="AXO78" s="180"/>
      <c r="AXP78" s="180"/>
      <c r="AXQ78" s="180"/>
      <c r="AXR78" s="180"/>
      <c r="AXS78" s="180"/>
      <c r="AXT78" s="180"/>
      <c r="AXU78" s="180"/>
      <c r="AXV78" s="180"/>
      <c r="AXW78" s="180"/>
      <c r="AXX78" s="180"/>
      <c r="AXY78" s="180"/>
      <c r="AXZ78" s="180"/>
      <c r="AYA78" s="180"/>
      <c r="AYB78" s="180"/>
      <c r="AYC78" s="180"/>
      <c r="AYD78" s="180"/>
      <c r="AYE78" s="180"/>
      <c r="AYF78" s="180"/>
      <c r="AYG78" s="180"/>
      <c r="AYH78" s="180"/>
      <c r="AYI78" s="180"/>
      <c r="AYJ78" s="180"/>
      <c r="AYK78" s="180"/>
      <c r="AYL78" s="180"/>
      <c r="AYM78" s="180"/>
      <c r="AYN78" s="180"/>
      <c r="AYO78" s="180"/>
      <c r="AYP78" s="180"/>
      <c r="AYQ78" s="180"/>
      <c r="AYR78" s="180"/>
      <c r="AYS78" s="180"/>
      <c r="AYT78" s="180"/>
      <c r="AYU78" s="180"/>
      <c r="AYV78" s="180"/>
      <c r="AYW78" s="180"/>
      <c r="AYX78" s="180"/>
      <c r="AYY78" s="180"/>
      <c r="AYZ78" s="180"/>
      <c r="AZA78" s="180"/>
      <c r="AZB78" s="180"/>
      <c r="AZC78" s="180"/>
      <c r="AZD78" s="180"/>
      <c r="AZE78" s="180"/>
      <c r="AZF78" s="180"/>
      <c r="AZG78" s="180"/>
      <c r="AZH78" s="180"/>
      <c r="AZI78" s="180"/>
      <c r="AZJ78" s="180"/>
      <c r="AZK78" s="180"/>
      <c r="AZL78" s="180"/>
      <c r="AZM78" s="180"/>
      <c r="AZN78" s="180"/>
      <c r="AZO78" s="180"/>
      <c r="AZP78" s="180"/>
      <c r="AZQ78" s="180"/>
      <c r="AZR78" s="180"/>
      <c r="AZS78" s="180"/>
      <c r="AZT78" s="180"/>
      <c r="AZU78" s="180"/>
      <c r="AZV78" s="180"/>
      <c r="AZW78" s="180"/>
      <c r="AZX78" s="180"/>
      <c r="AZY78" s="180"/>
      <c r="AZZ78" s="180"/>
      <c r="BAA78" s="180"/>
      <c r="BAB78" s="180"/>
      <c r="BAC78" s="180"/>
      <c r="BAD78" s="180"/>
      <c r="BAE78" s="180"/>
      <c r="BAF78" s="180"/>
      <c r="BAG78" s="180"/>
      <c r="BAH78" s="180"/>
      <c r="BAI78" s="180"/>
      <c r="BAJ78" s="180"/>
      <c r="BAK78" s="180"/>
      <c r="BAL78" s="180"/>
      <c r="BAM78" s="180"/>
      <c r="BAN78" s="180"/>
      <c r="BAO78" s="180"/>
      <c r="BAP78" s="180"/>
      <c r="BAQ78" s="180"/>
      <c r="BAR78" s="180"/>
      <c r="BAS78" s="180"/>
      <c r="BAT78" s="180"/>
      <c r="BAU78" s="180"/>
      <c r="BAV78" s="180"/>
      <c r="BAW78" s="180"/>
      <c r="BAX78" s="180"/>
      <c r="BAY78" s="180"/>
      <c r="BAZ78" s="180"/>
      <c r="BBA78" s="180"/>
      <c r="BBB78" s="180"/>
      <c r="BBC78" s="180"/>
      <c r="BBD78" s="180"/>
      <c r="BBE78" s="180"/>
      <c r="BBF78" s="180"/>
      <c r="BBG78" s="180"/>
      <c r="BBH78" s="180"/>
      <c r="BBI78" s="180"/>
      <c r="BBJ78" s="180"/>
      <c r="BBK78" s="180"/>
      <c r="BBL78" s="180"/>
      <c r="BBM78" s="180"/>
      <c r="BBN78" s="180"/>
      <c r="BBO78" s="180"/>
      <c r="BBP78" s="180"/>
      <c r="BBQ78" s="180"/>
      <c r="BBR78" s="180"/>
      <c r="BBS78" s="180"/>
      <c r="BBT78" s="180"/>
      <c r="BBU78" s="180"/>
      <c r="BBV78" s="180"/>
      <c r="BBW78" s="180"/>
      <c r="BBX78" s="180"/>
      <c r="BBY78" s="180"/>
      <c r="BBZ78" s="180"/>
      <c r="BCA78" s="180"/>
      <c r="BCB78" s="180"/>
      <c r="BCC78" s="180"/>
      <c r="BCD78" s="180"/>
      <c r="BCE78" s="180"/>
      <c r="BCF78" s="180"/>
      <c r="BCG78" s="180"/>
      <c r="BCH78" s="180"/>
      <c r="BCI78" s="180"/>
      <c r="BCJ78" s="180"/>
      <c r="BCK78" s="180"/>
      <c r="BCL78" s="180"/>
      <c r="BCM78" s="180"/>
      <c r="BCN78" s="180"/>
      <c r="BCO78" s="180"/>
      <c r="BCP78" s="180"/>
      <c r="BCQ78" s="180"/>
      <c r="BCR78" s="180"/>
      <c r="BCS78" s="180"/>
      <c r="BCT78" s="180"/>
      <c r="BCU78" s="180"/>
      <c r="BCV78" s="180"/>
      <c r="BCW78" s="180"/>
      <c r="BCX78" s="180"/>
      <c r="BCY78" s="180"/>
      <c r="BCZ78" s="180"/>
      <c r="BDA78" s="180"/>
      <c r="BDB78" s="180"/>
      <c r="BDC78" s="180"/>
      <c r="BDD78" s="180"/>
      <c r="BDE78" s="180"/>
      <c r="BDF78" s="180"/>
      <c r="BDG78" s="180"/>
      <c r="BDH78" s="180"/>
      <c r="BDI78" s="180"/>
      <c r="BDJ78" s="180"/>
      <c r="BDK78" s="180"/>
      <c r="BDL78" s="180"/>
      <c r="BDM78" s="180"/>
      <c r="BDN78" s="180"/>
      <c r="BDO78" s="180"/>
      <c r="BDP78" s="180"/>
      <c r="BDQ78" s="180"/>
      <c r="BDR78" s="180"/>
      <c r="BDS78" s="180"/>
      <c r="BDT78" s="180"/>
      <c r="BDU78" s="180"/>
      <c r="BDV78" s="180"/>
      <c r="BDW78" s="180"/>
      <c r="BDX78" s="180"/>
      <c r="BDY78" s="180"/>
      <c r="BDZ78" s="180"/>
      <c r="BEA78" s="180"/>
      <c r="BEB78" s="180"/>
      <c r="BEC78" s="180"/>
      <c r="BED78" s="180"/>
      <c r="BEE78" s="180"/>
      <c r="BEF78" s="180"/>
      <c r="BEG78" s="180"/>
      <c r="BEH78" s="180"/>
      <c r="BEI78" s="180"/>
      <c r="BEJ78" s="180"/>
      <c r="BEK78" s="180"/>
      <c r="BEL78" s="180"/>
      <c r="BEM78" s="180"/>
      <c r="BEN78" s="180"/>
      <c r="BEO78" s="180"/>
      <c r="BEP78" s="180"/>
      <c r="BEQ78" s="180"/>
      <c r="BER78" s="180"/>
      <c r="BES78" s="180"/>
      <c r="BET78" s="180"/>
      <c r="BEU78" s="180"/>
      <c r="BEV78" s="180"/>
      <c r="BEW78" s="180"/>
      <c r="BEX78" s="180"/>
      <c r="BEY78" s="180"/>
      <c r="BEZ78" s="180"/>
      <c r="BFA78" s="180"/>
      <c r="BFB78" s="180"/>
      <c r="BFC78" s="180"/>
      <c r="BFD78" s="180"/>
      <c r="BFE78" s="180"/>
      <c r="BFF78" s="180"/>
      <c r="BFG78" s="180"/>
      <c r="BFH78" s="180"/>
      <c r="BFI78" s="180"/>
      <c r="BFJ78" s="180"/>
      <c r="BFK78" s="180"/>
      <c r="BFL78" s="180"/>
      <c r="BFM78" s="180"/>
      <c r="BFN78" s="180"/>
      <c r="BFO78" s="180"/>
      <c r="BFP78" s="180"/>
      <c r="BFQ78" s="180"/>
      <c r="BFR78" s="180"/>
      <c r="BFS78" s="180"/>
      <c r="BFT78" s="180"/>
      <c r="BFU78" s="180"/>
      <c r="BFV78" s="180"/>
      <c r="BFW78" s="180"/>
      <c r="BFX78" s="180"/>
      <c r="BFY78" s="180"/>
      <c r="BFZ78" s="180"/>
      <c r="BGA78" s="180"/>
      <c r="BGB78" s="180"/>
      <c r="BGC78" s="180"/>
      <c r="BGD78" s="180"/>
      <c r="BGE78" s="180"/>
      <c r="BGF78" s="180"/>
      <c r="BGG78" s="180"/>
      <c r="BGH78" s="180"/>
      <c r="BGI78" s="180"/>
      <c r="BGJ78" s="180"/>
      <c r="BGK78" s="180"/>
      <c r="BGL78" s="180"/>
      <c r="BGM78" s="180"/>
      <c r="BGN78" s="180"/>
      <c r="BGO78" s="180"/>
      <c r="BGP78" s="180"/>
      <c r="BGQ78" s="180"/>
      <c r="BGR78" s="180"/>
      <c r="BGS78" s="180"/>
      <c r="BGT78" s="180"/>
      <c r="BGU78" s="180"/>
      <c r="BGV78" s="180"/>
      <c r="BGW78" s="180"/>
      <c r="BGX78" s="180"/>
      <c r="BGY78" s="180"/>
      <c r="BGZ78" s="180"/>
      <c r="BHA78" s="180"/>
      <c r="BHB78" s="180"/>
      <c r="BHC78" s="180"/>
      <c r="BHD78" s="180"/>
      <c r="BHE78" s="180"/>
      <c r="BHF78" s="180"/>
      <c r="BHG78" s="180"/>
      <c r="BHH78" s="180"/>
      <c r="BHI78" s="180"/>
      <c r="BHJ78" s="180"/>
      <c r="BHK78" s="180"/>
      <c r="BHL78" s="180"/>
      <c r="BHM78" s="180"/>
      <c r="BHN78" s="180"/>
      <c r="BHO78" s="180"/>
      <c r="BHP78" s="180"/>
      <c r="BHQ78" s="180"/>
      <c r="BHR78" s="180"/>
      <c r="BHS78" s="180"/>
      <c r="BHT78" s="180"/>
      <c r="BHU78" s="180"/>
      <c r="BHV78" s="180"/>
      <c r="BHW78" s="180"/>
      <c r="BHX78" s="180"/>
      <c r="BHY78" s="180"/>
      <c r="BHZ78" s="180"/>
      <c r="BIA78" s="180"/>
      <c r="BIB78" s="180"/>
      <c r="BIC78" s="180"/>
      <c r="BID78" s="180"/>
      <c r="BIE78" s="180"/>
      <c r="BIF78" s="180"/>
      <c r="BIG78" s="180"/>
      <c r="BIH78" s="180"/>
      <c r="BII78" s="180"/>
      <c r="BIJ78" s="180"/>
      <c r="BIK78" s="180"/>
      <c r="BIL78" s="180"/>
      <c r="BIM78" s="180"/>
      <c r="BIN78" s="180"/>
      <c r="BIO78" s="180"/>
      <c r="BIP78" s="180"/>
      <c r="BIQ78" s="180"/>
      <c r="BIR78" s="180"/>
      <c r="BIS78" s="180"/>
      <c r="BIT78" s="180"/>
      <c r="BIU78" s="180"/>
      <c r="BIV78" s="180"/>
      <c r="BIW78" s="180"/>
      <c r="BIX78" s="180"/>
      <c r="BIY78" s="180"/>
      <c r="BIZ78" s="180"/>
      <c r="BJA78" s="180"/>
      <c r="BJB78" s="180"/>
      <c r="BJC78" s="180"/>
      <c r="BJD78" s="180"/>
      <c r="BJE78" s="180"/>
      <c r="BJF78" s="180"/>
      <c r="BJG78" s="180"/>
      <c r="BJH78" s="180"/>
      <c r="BJI78" s="180"/>
      <c r="BJJ78" s="180"/>
      <c r="BJK78" s="180"/>
      <c r="BJL78" s="180"/>
      <c r="BJM78" s="180"/>
      <c r="BJN78" s="180"/>
      <c r="BJO78" s="180"/>
      <c r="BJP78" s="180"/>
      <c r="BJQ78" s="180"/>
      <c r="BJR78" s="180"/>
      <c r="BJS78" s="180"/>
      <c r="BJT78" s="180"/>
      <c r="BJU78" s="180"/>
      <c r="BJV78" s="180"/>
      <c r="BJW78" s="180"/>
      <c r="BJX78" s="180"/>
      <c r="BJY78" s="180"/>
      <c r="BJZ78" s="180"/>
      <c r="BKA78" s="180"/>
      <c r="BKB78" s="180"/>
      <c r="BKC78" s="180"/>
      <c r="BKD78" s="180"/>
      <c r="BKE78" s="180"/>
      <c r="BKF78" s="180"/>
      <c r="BKG78" s="180"/>
      <c r="BKH78" s="180"/>
      <c r="BKI78" s="180"/>
      <c r="BKJ78" s="180"/>
      <c r="BKK78" s="180"/>
      <c r="BKL78" s="180"/>
      <c r="BKM78" s="180"/>
      <c r="BKN78" s="180"/>
      <c r="BKO78" s="180"/>
      <c r="BKP78" s="180"/>
      <c r="BKQ78" s="180"/>
      <c r="BKR78" s="180"/>
      <c r="BKS78" s="180"/>
      <c r="BKT78" s="180"/>
      <c r="BKU78" s="180"/>
      <c r="BKV78" s="180"/>
      <c r="BKW78" s="180"/>
      <c r="BKX78" s="180"/>
      <c r="BKY78" s="180"/>
      <c r="BKZ78" s="180"/>
      <c r="BLA78" s="180"/>
      <c r="BLB78" s="180"/>
      <c r="BLC78" s="180"/>
      <c r="BLD78" s="180"/>
      <c r="BLE78" s="180"/>
      <c r="BLF78" s="180"/>
      <c r="BLG78" s="180"/>
      <c r="BLH78" s="180"/>
      <c r="BLI78" s="180"/>
      <c r="BLJ78" s="180"/>
      <c r="BLK78" s="180"/>
      <c r="BLL78" s="180"/>
      <c r="BLM78" s="180"/>
      <c r="BLN78" s="180"/>
      <c r="BLO78" s="180"/>
      <c r="BLP78" s="180"/>
      <c r="BLQ78" s="180"/>
      <c r="BLR78" s="180"/>
      <c r="BLS78" s="180"/>
      <c r="BLT78" s="180"/>
      <c r="BLU78" s="180"/>
      <c r="BLV78" s="180"/>
      <c r="BLW78" s="180"/>
      <c r="BLX78" s="180"/>
      <c r="BLY78" s="180"/>
      <c r="BLZ78" s="180"/>
      <c r="BMA78" s="180"/>
      <c r="BMB78" s="180"/>
      <c r="BMC78" s="180"/>
      <c r="BMD78" s="180"/>
      <c r="BME78" s="180"/>
      <c r="BMF78" s="180"/>
      <c r="BMG78" s="180"/>
      <c r="BMH78" s="180"/>
      <c r="BMI78" s="180"/>
      <c r="BMJ78" s="180"/>
      <c r="BMK78" s="180"/>
      <c r="BML78" s="180"/>
      <c r="BMM78" s="180"/>
      <c r="BMN78" s="180"/>
      <c r="BMO78" s="180"/>
      <c r="BMP78" s="180"/>
      <c r="BMQ78" s="180"/>
      <c r="BMR78" s="180"/>
      <c r="BMS78" s="180"/>
      <c r="BMT78" s="180"/>
      <c r="BMU78" s="180"/>
      <c r="BMV78" s="180"/>
      <c r="BMW78" s="180"/>
      <c r="BMX78" s="180"/>
      <c r="BMY78" s="180"/>
      <c r="BMZ78" s="180"/>
      <c r="BNA78" s="180"/>
      <c r="BNB78" s="180"/>
      <c r="BNC78" s="180"/>
      <c r="BND78" s="180"/>
      <c r="BNE78" s="180"/>
      <c r="BNF78" s="180"/>
      <c r="BNG78" s="180"/>
      <c r="BNH78" s="180"/>
      <c r="BNI78" s="180"/>
      <c r="BNJ78" s="180"/>
      <c r="BNK78" s="180"/>
      <c r="BNL78" s="180"/>
      <c r="BNM78" s="180"/>
      <c r="BNN78" s="180"/>
      <c r="BNO78" s="180"/>
      <c r="BNP78" s="180"/>
      <c r="BNQ78" s="180"/>
      <c r="BNR78" s="180"/>
      <c r="BNS78" s="180"/>
      <c r="BNT78" s="180"/>
      <c r="BNU78" s="180"/>
      <c r="BNV78" s="180"/>
      <c r="BNW78" s="180"/>
      <c r="BNX78" s="180"/>
      <c r="BNY78" s="180"/>
      <c r="BNZ78" s="180"/>
      <c r="BOA78" s="180"/>
      <c r="BOB78" s="180"/>
      <c r="BOC78" s="180"/>
      <c r="BOD78" s="180"/>
      <c r="BOE78" s="180"/>
      <c r="BOF78" s="180"/>
      <c r="BOG78" s="180"/>
      <c r="BOH78" s="180"/>
      <c r="BOI78" s="180"/>
      <c r="BOJ78" s="180"/>
      <c r="BOK78" s="180"/>
      <c r="BOL78" s="180"/>
      <c r="BOM78" s="180"/>
      <c r="BON78" s="180"/>
      <c r="BOO78" s="180"/>
      <c r="BOP78" s="180"/>
      <c r="BOQ78" s="180"/>
      <c r="BOR78" s="180"/>
      <c r="BOS78" s="180"/>
      <c r="BOT78" s="180"/>
      <c r="BOU78" s="180"/>
      <c r="BOV78" s="180"/>
      <c r="BOW78" s="180"/>
      <c r="BOX78" s="180"/>
      <c r="BOY78" s="180"/>
      <c r="BOZ78" s="180"/>
      <c r="BPA78" s="180"/>
      <c r="BPB78" s="180"/>
      <c r="BPC78" s="180"/>
      <c r="BPD78" s="180"/>
      <c r="BPE78" s="180"/>
      <c r="BPF78" s="180"/>
      <c r="BPG78" s="180"/>
      <c r="BPH78" s="180"/>
      <c r="BPI78" s="180"/>
      <c r="BPJ78" s="180"/>
      <c r="BPK78" s="180"/>
      <c r="BPL78" s="180"/>
      <c r="BPM78" s="180"/>
      <c r="BPN78" s="180"/>
      <c r="BPO78" s="180"/>
      <c r="BPP78" s="180"/>
      <c r="BPQ78" s="180"/>
      <c r="BPR78" s="180"/>
      <c r="BPS78" s="180"/>
      <c r="BPT78" s="180"/>
      <c r="BPU78" s="180"/>
      <c r="BPV78" s="180"/>
      <c r="BPW78" s="180"/>
      <c r="BPX78" s="180"/>
      <c r="BPY78" s="180"/>
      <c r="BPZ78" s="180"/>
      <c r="BQA78" s="180"/>
      <c r="BQB78" s="180"/>
      <c r="BQC78" s="180"/>
      <c r="BQD78" s="180"/>
      <c r="BQE78" s="180"/>
      <c r="BQF78" s="180"/>
      <c r="BQG78" s="180"/>
      <c r="BQH78" s="180"/>
      <c r="BQI78" s="180"/>
      <c r="BQJ78" s="180"/>
      <c r="BQK78" s="180"/>
      <c r="BQL78" s="180"/>
      <c r="BQM78" s="180"/>
      <c r="BQN78" s="180"/>
      <c r="BQO78" s="180"/>
      <c r="BQP78" s="180"/>
      <c r="BQQ78" s="180"/>
      <c r="BQR78" s="180"/>
      <c r="BQS78" s="180"/>
      <c r="BQT78" s="180"/>
      <c r="BQU78" s="180"/>
      <c r="BQV78" s="180"/>
      <c r="BQW78" s="180"/>
      <c r="BQX78" s="180"/>
      <c r="BQY78" s="180"/>
      <c r="BQZ78" s="180"/>
      <c r="BRA78" s="180"/>
      <c r="BRB78" s="180"/>
      <c r="BRC78" s="180"/>
      <c r="BRD78" s="180"/>
      <c r="BRE78" s="180"/>
      <c r="BRF78" s="180"/>
      <c r="BRG78" s="180"/>
      <c r="BRH78" s="180"/>
      <c r="BRI78" s="180"/>
      <c r="BRJ78" s="180"/>
      <c r="BRK78" s="180"/>
      <c r="BRL78" s="180"/>
      <c r="BRM78" s="180"/>
      <c r="BRN78" s="180"/>
      <c r="BRO78" s="180"/>
      <c r="BRP78" s="180"/>
      <c r="BRQ78" s="180"/>
      <c r="BRR78" s="180"/>
      <c r="BRS78" s="180"/>
      <c r="BRT78" s="180"/>
      <c r="BRU78" s="180"/>
      <c r="BRV78" s="180"/>
      <c r="BRW78" s="180"/>
      <c r="BRX78" s="180"/>
      <c r="BRY78" s="180"/>
      <c r="BRZ78" s="180"/>
      <c r="BSA78" s="180"/>
      <c r="BSB78" s="180"/>
      <c r="BSC78" s="180"/>
      <c r="BSD78" s="180"/>
      <c r="BSE78" s="180"/>
      <c r="BSF78" s="180"/>
      <c r="BSG78" s="180"/>
      <c r="BSH78" s="180"/>
      <c r="BSI78" s="180"/>
      <c r="BSJ78" s="180"/>
      <c r="BSK78" s="180"/>
      <c r="BSL78" s="180"/>
      <c r="BSM78" s="180"/>
      <c r="BSN78" s="180"/>
      <c r="BSO78" s="180"/>
      <c r="BSP78" s="180"/>
      <c r="BSQ78" s="180"/>
      <c r="BSR78" s="180"/>
      <c r="BSS78" s="180"/>
      <c r="BST78" s="180"/>
      <c r="BSU78" s="180"/>
      <c r="BSV78" s="180"/>
      <c r="BSW78" s="180"/>
      <c r="BSX78" s="180"/>
      <c r="BSY78" s="180"/>
      <c r="BSZ78" s="180"/>
      <c r="BTA78" s="180"/>
      <c r="BTB78" s="180"/>
      <c r="BTC78" s="180"/>
      <c r="BTD78" s="180"/>
      <c r="BTE78" s="180"/>
      <c r="BTF78" s="180"/>
      <c r="BTG78" s="180"/>
      <c r="BTH78" s="180"/>
      <c r="BTI78" s="180"/>
      <c r="BTJ78" s="180"/>
      <c r="BTK78" s="180"/>
      <c r="BTL78" s="180"/>
      <c r="BTM78" s="180"/>
      <c r="BTN78" s="180"/>
      <c r="BTO78" s="180"/>
      <c r="BTP78" s="180"/>
      <c r="BTQ78" s="180"/>
      <c r="BTR78" s="180"/>
      <c r="BTS78" s="180"/>
      <c r="BTT78" s="180"/>
      <c r="BTU78" s="180"/>
      <c r="BTV78" s="180"/>
      <c r="BTW78" s="180"/>
      <c r="BTX78" s="180"/>
      <c r="BTY78" s="180"/>
      <c r="BTZ78" s="180"/>
      <c r="BUA78" s="180"/>
      <c r="BUB78" s="180"/>
      <c r="BUC78" s="180"/>
      <c r="BUD78" s="180"/>
      <c r="BUE78" s="180"/>
      <c r="BUF78" s="180"/>
      <c r="BUG78" s="180"/>
      <c r="BUH78" s="180"/>
      <c r="BUI78" s="180"/>
      <c r="BUJ78" s="180"/>
      <c r="BUK78" s="180"/>
      <c r="BUL78" s="180"/>
      <c r="BUM78" s="180"/>
      <c r="BUN78" s="180"/>
      <c r="BUO78" s="180"/>
      <c r="BUP78" s="180"/>
      <c r="BUQ78" s="180"/>
      <c r="BUR78" s="180"/>
      <c r="BUS78" s="180"/>
      <c r="BUT78" s="180"/>
      <c r="BUU78" s="180"/>
      <c r="BUV78" s="180"/>
      <c r="BUW78" s="180"/>
      <c r="BUX78" s="180"/>
      <c r="BUY78" s="180"/>
      <c r="BUZ78" s="180"/>
      <c r="BVA78" s="180"/>
      <c r="BVB78" s="180"/>
      <c r="BVC78" s="180"/>
      <c r="BVD78" s="180"/>
      <c r="BVE78" s="180"/>
      <c r="BVF78" s="180"/>
      <c r="BVG78" s="180"/>
      <c r="BVH78" s="180"/>
      <c r="BVI78" s="180"/>
      <c r="BVJ78" s="180"/>
      <c r="BVK78" s="180"/>
      <c r="BVL78" s="180"/>
      <c r="BVM78" s="180"/>
      <c r="BVN78" s="180"/>
      <c r="BVO78" s="180"/>
      <c r="BVP78" s="180"/>
      <c r="BVQ78" s="180"/>
      <c r="BVR78" s="180"/>
      <c r="BVS78" s="180"/>
      <c r="BVT78" s="180"/>
      <c r="BVU78" s="180"/>
      <c r="BVV78" s="180"/>
      <c r="BVW78" s="180"/>
      <c r="BVX78" s="180"/>
      <c r="BVY78" s="180"/>
      <c r="BVZ78" s="180"/>
      <c r="BWA78" s="180"/>
      <c r="BWB78" s="180"/>
      <c r="BWC78" s="180"/>
      <c r="BWD78" s="180"/>
      <c r="BWE78" s="180"/>
      <c r="BWF78" s="180"/>
      <c r="BWG78" s="180"/>
      <c r="BWH78" s="180"/>
      <c r="BWI78" s="180"/>
      <c r="BWJ78" s="180"/>
      <c r="BWK78" s="180"/>
      <c r="BWL78" s="180"/>
      <c r="BWM78" s="180"/>
      <c r="BWN78" s="180"/>
      <c r="BWO78" s="180"/>
      <c r="BWP78" s="180"/>
      <c r="BWQ78" s="180"/>
      <c r="BWR78" s="180"/>
      <c r="BWS78" s="180"/>
      <c r="BWT78" s="180"/>
      <c r="BWU78" s="180"/>
      <c r="BWV78" s="180"/>
      <c r="BWW78" s="180"/>
      <c r="BWX78" s="180"/>
      <c r="BWY78" s="180"/>
      <c r="BWZ78" s="180"/>
      <c r="BXA78" s="180"/>
      <c r="BXB78" s="180"/>
      <c r="BXC78" s="180"/>
      <c r="BXD78" s="180"/>
      <c r="BXE78" s="180"/>
      <c r="BXF78" s="180"/>
      <c r="BXG78" s="180"/>
      <c r="BXH78" s="180"/>
      <c r="BXI78" s="180"/>
      <c r="BXJ78" s="180"/>
      <c r="BXK78" s="180"/>
      <c r="BXL78" s="180"/>
      <c r="BXM78" s="180"/>
      <c r="BXN78" s="180"/>
      <c r="BXO78" s="180"/>
      <c r="BXP78" s="180"/>
      <c r="BXQ78" s="180"/>
      <c r="BXR78" s="180"/>
      <c r="BXS78" s="180"/>
      <c r="BXT78" s="180"/>
      <c r="BXU78" s="180"/>
      <c r="BXV78" s="180"/>
      <c r="BXW78" s="180"/>
      <c r="BXX78" s="180"/>
      <c r="BXY78" s="180"/>
      <c r="BXZ78" s="180"/>
      <c r="BYA78" s="180"/>
      <c r="BYB78" s="180"/>
      <c r="BYC78" s="180"/>
      <c r="BYD78" s="180"/>
      <c r="BYE78" s="180"/>
      <c r="BYF78" s="180"/>
      <c r="BYG78" s="180"/>
      <c r="BYH78" s="180"/>
      <c r="BYI78" s="180"/>
      <c r="BYJ78" s="180"/>
      <c r="BYK78" s="180"/>
      <c r="BYL78" s="180"/>
      <c r="BYM78" s="180"/>
      <c r="BYN78" s="180"/>
      <c r="BYO78" s="180"/>
      <c r="BYP78" s="180"/>
      <c r="BYQ78" s="180"/>
      <c r="BYR78" s="180"/>
      <c r="BYS78" s="180"/>
      <c r="BYT78" s="180"/>
      <c r="BYU78" s="180"/>
      <c r="BYV78" s="180"/>
      <c r="BYW78" s="180"/>
      <c r="BYX78" s="180"/>
      <c r="BYY78" s="180"/>
      <c r="BYZ78" s="180"/>
      <c r="BZA78" s="180"/>
      <c r="BZB78" s="180"/>
      <c r="BZC78" s="180"/>
      <c r="BZD78" s="180"/>
      <c r="BZE78" s="180"/>
      <c r="BZF78" s="180"/>
      <c r="BZG78" s="180"/>
      <c r="BZH78" s="180"/>
      <c r="BZI78" s="180"/>
      <c r="BZJ78" s="180"/>
      <c r="BZK78" s="180"/>
      <c r="BZL78" s="180"/>
      <c r="BZM78" s="180"/>
      <c r="BZN78" s="180"/>
      <c r="BZO78" s="180"/>
      <c r="BZP78" s="180"/>
      <c r="BZQ78" s="180"/>
      <c r="BZR78" s="180"/>
      <c r="BZS78" s="180"/>
      <c r="BZT78" s="180"/>
      <c r="BZU78" s="180"/>
      <c r="BZV78" s="180"/>
      <c r="BZW78" s="180"/>
      <c r="BZX78" s="180"/>
      <c r="BZY78" s="180"/>
      <c r="BZZ78" s="180"/>
      <c r="CAA78" s="180"/>
      <c r="CAB78" s="180"/>
      <c r="CAC78" s="180"/>
      <c r="CAD78" s="180"/>
      <c r="CAE78" s="180"/>
      <c r="CAF78" s="180"/>
      <c r="CAG78" s="180"/>
      <c r="CAH78" s="180"/>
      <c r="CAI78" s="180"/>
      <c r="CAJ78" s="180"/>
      <c r="CAK78" s="180"/>
      <c r="CAL78" s="180"/>
      <c r="CAM78" s="180"/>
      <c r="CAN78" s="180"/>
      <c r="CAO78" s="180"/>
      <c r="CAP78" s="180"/>
      <c r="CAQ78" s="180"/>
      <c r="CAR78" s="180"/>
      <c r="CAS78" s="180"/>
      <c r="CAT78" s="180"/>
      <c r="CAU78" s="180"/>
      <c r="CAV78" s="180"/>
      <c r="CAW78" s="180"/>
      <c r="CAX78" s="180"/>
      <c r="CAY78" s="180"/>
      <c r="CAZ78" s="180"/>
      <c r="CBA78" s="180"/>
      <c r="CBB78" s="180"/>
      <c r="CBC78" s="180"/>
      <c r="CBD78" s="180"/>
      <c r="CBE78" s="180"/>
      <c r="CBF78" s="180"/>
      <c r="CBG78" s="180"/>
      <c r="CBH78" s="180"/>
      <c r="CBI78" s="180"/>
      <c r="CBJ78" s="180"/>
      <c r="CBK78" s="180"/>
      <c r="CBL78" s="180"/>
      <c r="CBM78" s="180"/>
      <c r="CBN78" s="180"/>
      <c r="CBO78" s="180"/>
      <c r="CBP78" s="180"/>
      <c r="CBQ78" s="180"/>
      <c r="CBR78" s="180"/>
      <c r="CBS78" s="180"/>
      <c r="CBT78" s="180"/>
      <c r="CBU78" s="180"/>
      <c r="CBV78" s="180"/>
      <c r="CBW78" s="180"/>
      <c r="CBX78" s="180"/>
      <c r="CBY78" s="180"/>
      <c r="CBZ78" s="180"/>
      <c r="CCA78" s="180"/>
      <c r="CCB78" s="180"/>
      <c r="CCC78" s="180"/>
      <c r="CCD78" s="180"/>
      <c r="CCE78" s="180"/>
      <c r="CCF78" s="180"/>
      <c r="CCG78" s="180"/>
      <c r="CCH78" s="180"/>
      <c r="CCI78" s="180"/>
      <c r="CCJ78" s="180"/>
      <c r="CCK78" s="180"/>
      <c r="CCL78" s="180"/>
      <c r="CCM78" s="180"/>
      <c r="CCN78" s="180"/>
      <c r="CCO78" s="180"/>
      <c r="CCP78" s="180"/>
      <c r="CCQ78" s="180"/>
      <c r="CCR78" s="180"/>
      <c r="CCS78" s="180"/>
      <c r="CCT78" s="180"/>
      <c r="CCU78" s="180"/>
      <c r="CCV78" s="180"/>
      <c r="CCW78" s="180"/>
      <c r="CCX78" s="180"/>
      <c r="CCY78" s="180"/>
      <c r="CCZ78" s="180"/>
      <c r="CDA78" s="180"/>
      <c r="CDB78" s="180"/>
      <c r="CDC78" s="180"/>
      <c r="CDD78" s="180"/>
      <c r="CDE78" s="180"/>
      <c r="CDF78" s="180"/>
      <c r="CDG78" s="180"/>
      <c r="CDH78" s="180"/>
      <c r="CDI78" s="180"/>
      <c r="CDJ78" s="180"/>
      <c r="CDK78" s="180"/>
      <c r="CDL78" s="180"/>
      <c r="CDM78" s="180"/>
      <c r="CDN78" s="180"/>
      <c r="CDO78" s="180"/>
      <c r="CDP78" s="180"/>
      <c r="CDQ78" s="180"/>
      <c r="CDR78" s="180"/>
      <c r="CDS78" s="180"/>
      <c r="CDT78" s="180"/>
      <c r="CDU78" s="180"/>
      <c r="CDV78" s="180"/>
      <c r="CDW78" s="180"/>
      <c r="CDX78" s="180"/>
      <c r="CDY78" s="180"/>
      <c r="CDZ78" s="180"/>
      <c r="CEA78" s="180"/>
      <c r="CEB78" s="180"/>
      <c r="CEC78" s="180"/>
      <c r="CED78" s="180"/>
      <c r="CEE78" s="180"/>
      <c r="CEF78" s="180"/>
      <c r="CEG78" s="180"/>
      <c r="CEH78" s="180"/>
      <c r="CEI78" s="180"/>
      <c r="CEJ78" s="180"/>
      <c r="CEK78" s="180"/>
      <c r="CEL78" s="180"/>
      <c r="CEM78" s="180"/>
      <c r="CEN78" s="180"/>
      <c r="CEO78" s="180"/>
      <c r="CEP78" s="180"/>
      <c r="CEQ78" s="180"/>
      <c r="CER78" s="180"/>
      <c r="CES78" s="180"/>
      <c r="CET78" s="180"/>
      <c r="CEU78" s="180"/>
      <c r="CEV78" s="180"/>
      <c r="CEW78" s="180"/>
      <c r="CEX78" s="180"/>
      <c r="CEY78" s="180"/>
      <c r="CEZ78" s="180"/>
      <c r="CFA78" s="180"/>
      <c r="CFB78" s="180"/>
      <c r="CFC78" s="180"/>
      <c r="CFD78" s="180"/>
      <c r="CFE78" s="180"/>
      <c r="CFF78" s="180"/>
      <c r="CFG78" s="180"/>
      <c r="CFH78" s="180"/>
      <c r="CFI78" s="180"/>
      <c r="CFJ78" s="180"/>
      <c r="CFK78" s="180"/>
      <c r="CFL78" s="180"/>
      <c r="CFM78" s="180"/>
      <c r="CFN78" s="180"/>
      <c r="CFO78" s="180"/>
      <c r="CFP78" s="180"/>
      <c r="CFQ78" s="180"/>
      <c r="CFR78" s="180"/>
      <c r="CFS78" s="180"/>
      <c r="CFT78" s="180"/>
      <c r="CFU78" s="180"/>
      <c r="CFV78" s="180"/>
      <c r="CFW78" s="180"/>
      <c r="CFX78" s="180"/>
      <c r="CFY78" s="180"/>
      <c r="CFZ78" s="180"/>
      <c r="CGA78" s="180"/>
      <c r="CGB78" s="180"/>
      <c r="CGC78" s="180"/>
      <c r="CGD78" s="180"/>
      <c r="CGE78" s="180"/>
      <c r="CGF78" s="180"/>
      <c r="CGG78" s="180"/>
      <c r="CGH78" s="180"/>
      <c r="CGI78" s="180"/>
      <c r="CGJ78" s="180"/>
      <c r="CGK78" s="180"/>
      <c r="CGL78" s="180"/>
      <c r="CGM78" s="180"/>
      <c r="CGN78" s="180"/>
      <c r="CGO78" s="180"/>
      <c r="CGP78" s="180"/>
      <c r="CGQ78" s="180"/>
      <c r="CGR78" s="180"/>
      <c r="CGS78" s="180"/>
      <c r="CGT78" s="180"/>
      <c r="CGU78" s="180"/>
      <c r="CGV78" s="180"/>
      <c r="CGW78" s="180"/>
      <c r="CGX78" s="180"/>
      <c r="CGY78" s="180"/>
      <c r="CGZ78" s="180"/>
      <c r="CHA78" s="180"/>
      <c r="CHB78" s="180"/>
      <c r="CHC78" s="180"/>
      <c r="CHD78" s="180"/>
      <c r="CHE78" s="180"/>
      <c r="CHF78" s="180"/>
      <c r="CHG78" s="180"/>
      <c r="CHH78" s="180"/>
      <c r="CHI78" s="180"/>
      <c r="CHJ78" s="180"/>
      <c r="CHK78" s="180"/>
      <c r="CHL78" s="180"/>
      <c r="CHM78" s="180"/>
      <c r="CHN78" s="180"/>
      <c r="CHO78" s="180"/>
      <c r="CHP78" s="180"/>
      <c r="CHQ78" s="180"/>
      <c r="CHR78" s="180"/>
      <c r="CHS78" s="180"/>
      <c r="CHT78" s="180"/>
      <c r="CHU78" s="180"/>
      <c r="CHV78" s="180"/>
      <c r="CHW78" s="180"/>
      <c r="CHX78" s="180"/>
      <c r="CHY78" s="180"/>
      <c r="CHZ78" s="180"/>
      <c r="CIA78" s="180"/>
      <c r="CIB78" s="180"/>
      <c r="CIC78" s="180"/>
      <c r="CID78" s="180"/>
      <c r="CIE78" s="180"/>
      <c r="CIF78" s="180"/>
      <c r="CIG78" s="180"/>
      <c r="CIH78" s="180"/>
      <c r="CII78" s="180"/>
      <c r="CIJ78" s="180"/>
      <c r="CIK78" s="180"/>
      <c r="CIL78" s="180"/>
      <c r="CIM78" s="180"/>
      <c r="CIN78" s="180"/>
      <c r="CIO78" s="180"/>
      <c r="CIP78" s="180"/>
      <c r="CIQ78" s="180"/>
      <c r="CIR78" s="180"/>
      <c r="CIS78" s="180"/>
      <c r="CIT78" s="180"/>
      <c r="CIU78" s="180"/>
      <c r="CIV78" s="180"/>
      <c r="CIW78" s="180"/>
      <c r="CIX78" s="180"/>
      <c r="CIY78" s="180"/>
      <c r="CIZ78" s="180"/>
      <c r="CJA78" s="180"/>
      <c r="CJB78" s="180"/>
      <c r="CJC78" s="180"/>
      <c r="CJD78" s="180"/>
      <c r="CJE78" s="180"/>
      <c r="CJF78" s="180"/>
      <c r="CJG78" s="180"/>
      <c r="CJH78" s="180"/>
      <c r="CJI78" s="180"/>
      <c r="CJJ78" s="180"/>
      <c r="CJK78" s="180"/>
      <c r="CJL78" s="180"/>
      <c r="CJM78" s="180"/>
      <c r="CJN78" s="180"/>
      <c r="CJO78" s="180"/>
      <c r="CJP78" s="180"/>
      <c r="CJQ78" s="180"/>
      <c r="CJR78" s="180"/>
      <c r="CJS78" s="180"/>
      <c r="CJT78" s="180"/>
      <c r="CJU78" s="180"/>
      <c r="CJV78" s="180"/>
      <c r="CJW78" s="180"/>
      <c r="CJX78" s="180"/>
      <c r="CJY78" s="180"/>
      <c r="CJZ78" s="180"/>
      <c r="CKA78" s="180"/>
      <c r="CKB78" s="180"/>
      <c r="CKC78" s="180"/>
      <c r="CKD78" s="180"/>
      <c r="CKE78" s="180"/>
      <c r="CKF78" s="180"/>
      <c r="CKG78" s="180"/>
      <c r="CKH78" s="180"/>
      <c r="CKI78" s="180"/>
      <c r="CKJ78" s="180"/>
      <c r="CKK78" s="180"/>
      <c r="CKL78" s="180"/>
      <c r="CKM78" s="180"/>
      <c r="CKN78" s="180"/>
      <c r="CKO78" s="180"/>
      <c r="CKP78" s="180"/>
      <c r="CKQ78" s="180"/>
      <c r="CKR78" s="180"/>
      <c r="CKS78" s="180"/>
      <c r="CKT78" s="180"/>
      <c r="CKU78" s="180"/>
      <c r="CKV78" s="180"/>
      <c r="CKW78" s="180"/>
      <c r="CKX78" s="180"/>
      <c r="CKY78" s="180"/>
      <c r="CKZ78" s="180"/>
      <c r="CLA78" s="180"/>
      <c r="CLB78" s="180"/>
      <c r="CLC78" s="180"/>
      <c r="CLD78" s="180"/>
      <c r="CLE78" s="180"/>
      <c r="CLF78" s="180"/>
      <c r="CLG78" s="180"/>
      <c r="CLH78" s="180"/>
      <c r="CLI78" s="180"/>
      <c r="CLJ78" s="180"/>
      <c r="CLK78" s="180"/>
      <c r="CLL78" s="180"/>
      <c r="CLM78" s="180"/>
      <c r="CLN78" s="180"/>
      <c r="CLO78" s="180"/>
      <c r="CLP78" s="180"/>
      <c r="CLQ78" s="180"/>
      <c r="CLR78" s="180"/>
      <c r="CLS78" s="180"/>
      <c r="CLT78" s="180"/>
      <c r="CLU78" s="180"/>
      <c r="CLV78" s="180"/>
      <c r="CLW78" s="180"/>
      <c r="CLX78" s="180"/>
      <c r="CLY78" s="180"/>
      <c r="CLZ78" s="180"/>
      <c r="CMA78" s="180"/>
      <c r="CMB78" s="180"/>
      <c r="CMC78" s="180"/>
      <c r="CMD78" s="180"/>
      <c r="CME78" s="180"/>
      <c r="CMF78" s="180"/>
      <c r="CMG78" s="180"/>
      <c r="CMH78" s="180"/>
      <c r="CMI78" s="180"/>
      <c r="CMJ78" s="180"/>
      <c r="CMK78" s="180"/>
      <c r="CML78" s="180"/>
      <c r="CMM78" s="180"/>
      <c r="CMN78" s="180"/>
      <c r="CMO78" s="180"/>
      <c r="CMP78" s="180"/>
      <c r="CMQ78" s="180"/>
      <c r="CMR78" s="180"/>
      <c r="CMS78" s="180"/>
      <c r="CMT78" s="180"/>
      <c r="CMU78" s="180"/>
      <c r="CMV78" s="180"/>
      <c r="CMW78" s="180"/>
      <c r="CMX78" s="180"/>
      <c r="CMY78" s="180"/>
      <c r="CMZ78" s="180"/>
      <c r="CNA78" s="180"/>
      <c r="CNB78" s="180"/>
      <c r="CNC78" s="180"/>
      <c r="CND78" s="180"/>
      <c r="CNE78" s="180"/>
      <c r="CNF78" s="180"/>
      <c r="CNG78" s="180"/>
      <c r="CNH78" s="180"/>
      <c r="CNI78" s="180"/>
      <c r="CNJ78" s="180"/>
      <c r="CNK78" s="180"/>
      <c r="CNL78" s="180"/>
      <c r="CNM78" s="180"/>
      <c r="CNN78" s="180"/>
      <c r="CNO78" s="180"/>
      <c r="CNP78" s="180"/>
      <c r="CNQ78" s="180"/>
      <c r="CNR78" s="180"/>
      <c r="CNS78" s="180"/>
      <c r="CNT78" s="180"/>
      <c r="CNU78" s="180"/>
      <c r="CNV78" s="180"/>
      <c r="CNW78" s="180"/>
      <c r="CNX78" s="180"/>
      <c r="CNY78" s="180"/>
      <c r="CNZ78" s="180"/>
      <c r="COA78" s="180"/>
      <c r="COB78" s="180"/>
      <c r="COC78" s="180"/>
      <c r="COD78" s="180"/>
      <c r="COE78" s="180"/>
      <c r="COF78" s="180"/>
      <c r="COG78" s="180"/>
      <c r="COH78" s="180"/>
      <c r="COI78" s="180"/>
      <c r="COJ78" s="180"/>
      <c r="COK78" s="180"/>
      <c r="COL78" s="180"/>
      <c r="COM78" s="180"/>
      <c r="CON78" s="180"/>
      <c r="COO78" s="180"/>
      <c r="COP78" s="180"/>
      <c r="COQ78" s="180"/>
      <c r="COR78" s="180"/>
      <c r="COS78" s="180"/>
      <c r="COT78" s="180"/>
      <c r="COU78" s="180"/>
      <c r="COV78" s="180"/>
      <c r="COW78" s="180"/>
      <c r="COX78" s="180"/>
      <c r="COY78" s="180"/>
      <c r="COZ78" s="180"/>
      <c r="CPA78" s="180"/>
      <c r="CPB78" s="180"/>
      <c r="CPC78" s="180"/>
      <c r="CPD78" s="180"/>
      <c r="CPE78" s="180"/>
      <c r="CPF78" s="180"/>
      <c r="CPG78" s="180"/>
      <c r="CPH78" s="180"/>
      <c r="CPI78" s="180"/>
      <c r="CPJ78" s="180"/>
      <c r="CPK78" s="180"/>
      <c r="CPL78" s="180"/>
      <c r="CPM78" s="180"/>
      <c r="CPN78" s="180"/>
      <c r="CPO78" s="180"/>
      <c r="CPP78" s="180"/>
      <c r="CPQ78" s="180"/>
      <c r="CPR78" s="180"/>
      <c r="CPS78" s="180"/>
      <c r="CPT78" s="180"/>
      <c r="CPU78" s="180"/>
      <c r="CPV78" s="180"/>
      <c r="CPW78" s="180"/>
      <c r="CPX78" s="180"/>
      <c r="CPY78" s="180"/>
      <c r="CPZ78" s="180"/>
      <c r="CQA78" s="180"/>
      <c r="CQB78" s="180"/>
      <c r="CQC78" s="180"/>
      <c r="CQD78" s="180"/>
      <c r="CQE78" s="180"/>
      <c r="CQF78" s="180"/>
      <c r="CQG78" s="180"/>
      <c r="CQH78" s="180"/>
      <c r="CQI78" s="180"/>
      <c r="CQJ78" s="180"/>
      <c r="CQK78" s="180"/>
      <c r="CQL78" s="180"/>
      <c r="CQM78" s="180"/>
      <c r="CQN78" s="180"/>
      <c r="CQO78" s="180"/>
      <c r="CQP78" s="180"/>
      <c r="CQQ78" s="180"/>
      <c r="CQR78" s="180"/>
      <c r="CQS78" s="180"/>
      <c r="CQT78" s="180"/>
      <c r="CQU78" s="180"/>
      <c r="CQV78" s="180"/>
      <c r="CQW78" s="180"/>
      <c r="CQX78" s="180"/>
      <c r="CQY78" s="180"/>
      <c r="CQZ78" s="180"/>
      <c r="CRA78" s="180"/>
      <c r="CRB78" s="180"/>
      <c r="CRC78" s="180"/>
      <c r="CRD78" s="180"/>
      <c r="CRE78" s="180"/>
      <c r="CRF78" s="180"/>
      <c r="CRG78" s="180"/>
      <c r="CRH78" s="180"/>
      <c r="CRI78" s="180"/>
      <c r="CRJ78" s="180"/>
      <c r="CRK78" s="180"/>
      <c r="CRL78" s="180"/>
      <c r="CRM78" s="180"/>
      <c r="CRN78" s="180"/>
      <c r="CRO78" s="180"/>
      <c r="CRP78" s="180"/>
      <c r="CRQ78" s="180"/>
      <c r="CRR78" s="180"/>
      <c r="CRS78" s="180"/>
      <c r="CRT78" s="180"/>
      <c r="CRU78" s="180"/>
      <c r="CRV78" s="180"/>
      <c r="CRW78" s="180"/>
      <c r="CRX78" s="180"/>
      <c r="CRY78" s="180"/>
      <c r="CRZ78" s="180"/>
      <c r="CSA78" s="180"/>
      <c r="CSB78" s="180"/>
      <c r="CSC78" s="180"/>
      <c r="CSD78" s="180"/>
      <c r="CSE78" s="180"/>
      <c r="CSF78" s="180"/>
      <c r="CSG78" s="180"/>
      <c r="CSH78" s="180"/>
      <c r="CSI78" s="180"/>
      <c r="CSJ78" s="180"/>
      <c r="CSK78" s="180"/>
      <c r="CSL78" s="180"/>
      <c r="CSM78" s="180"/>
      <c r="CSN78" s="180"/>
      <c r="CSO78" s="180"/>
      <c r="CSP78" s="180"/>
      <c r="CSQ78" s="180"/>
      <c r="CSR78" s="180"/>
      <c r="CSS78" s="180"/>
      <c r="CST78" s="180"/>
      <c r="CSU78" s="180"/>
      <c r="CSV78" s="180"/>
      <c r="CSW78" s="180"/>
      <c r="CSX78" s="180"/>
      <c r="CSY78" s="180"/>
      <c r="CSZ78" s="180"/>
      <c r="CTA78" s="180"/>
      <c r="CTB78" s="180"/>
      <c r="CTC78" s="180"/>
      <c r="CTD78" s="180"/>
      <c r="CTE78" s="180"/>
      <c r="CTF78" s="180"/>
      <c r="CTG78" s="180"/>
      <c r="CTH78" s="180"/>
      <c r="CTI78" s="180"/>
      <c r="CTJ78" s="180"/>
      <c r="CTK78" s="180"/>
      <c r="CTL78" s="180"/>
      <c r="CTM78" s="180"/>
      <c r="CTN78" s="180"/>
      <c r="CTO78" s="180"/>
      <c r="CTP78" s="180"/>
      <c r="CTQ78" s="180"/>
      <c r="CTR78" s="180"/>
      <c r="CTS78" s="180"/>
      <c r="CTT78" s="180"/>
      <c r="CTU78" s="180"/>
      <c r="CTV78" s="180"/>
      <c r="CTW78" s="180"/>
      <c r="CTX78" s="180"/>
      <c r="CTY78" s="180"/>
      <c r="CTZ78" s="180"/>
      <c r="CUA78" s="180"/>
      <c r="CUB78" s="180"/>
      <c r="CUC78" s="180"/>
      <c r="CUD78" s="180"/>
      <c r="CUE78" s="180"/>
      <c r="CUF78" s="180"/>
      <c r="CUG78" s="180"/>
      <c r="CUH78" s="180"/>
      <c r="CUI78" s="180"/>
      <c r="CUJ78" s="180"/>
      <c r="CUK78" s="180"/>
      <c r="CUL78" s="180"/>
      <c r="CUM78" s="180"/>
      <c r="CUN78" s="180"/>
      <c r="CUO78" s="180"/>
      <c r="CUP78" s="180"/>
      <c r="CUQ78" s="180"/>
      <c r="CUR78" s="180"/>
      <c r="CUS78" s="180"/>
      <c r="CUT78" s="180"/>
      <c r="CUU78" s="180"/>
      <c r="CUV78" s="180"/>
      <c r="CUW78" s="180"/>
      <c r="CUX78" s="180"/>
      <c r="CUY78" s="180"/>
      <c r="CUZ78" s="180"/>
      <c r="CVA78" s="180"/>
      <c r="CVB78" s="180"/>
      <c r="CVC78" s="180"/>
      <c r="CVD78" s="180"/>
      <c r="CVE78" s="180"/>
      <c r="CVF78" s="180"/>
      <c r="CVG78" s="180"/>
      <c r="CVH78" s="180"/>
      <c r="CVI78" s="180"/>
      <c r="CVJ78" s="180"/>
      <c r="CVK78" s="180"/>
      <c r="CVL78" s="180"/>
      <c r="CVM78" s="180"/>
      <c r="CVN78" s="180"/>
      <c r="CVO78" s="180"/>
      <c r="CVP78" s="180"/>
      <c r="CVQ78" s="180"/>
      <c r="CVR78" s="180"/>
      <c r="CVS78" s="180"/>
      <c r="CVT78" s="180"/>
      <c r="CVU78" s="180"/>
      <c r="CVV78" s="180"/>
      <c r="CVW78" s="180"/>
      <c r="CVX78" s="180"/>
      <c r="CVY78" s="180"/>
      <c r="CVZ78" s="180"/>
      <c r="CWA78" s="180"/>
      <c r="CWB78" s="180"/>
      <c r="CWC78" s="180"/>
      <c r="CWD78" s="180"/>
      <c r="CWE78" s="180"/>
      <c r="CWF78" s="180"/>
      <c r="CWG78" s="180"/>
      <c r="CWH78" s="180"/>
      <c r="CWI78" s="180"/>
      <c r="CWJ78" s="180"/>
      <c r="CWK78" s="180"/>
      <c r="CWL78" s="180"/>
      <c r="CWM78" s="180"/>
      <c r="CWN78" s="180"/>
      <c r="CWO78" s="180"/>
      <c r="CWP78" s="180"/>
      <c r="CWQ78" s="180"/>
      <c r="CWR78" s="180"/>
      <c r="CWS78" s="180"/>
      <c r="CWT78" s="180"/>
      <c r="CWU78" s="180"/>
      <c r="CWV78" s="180"/>
      <c r="CWW78" s="180"/>
      <c r="CWX78" s="180"/>
      <c r="CWY78" s="180"/>
      <c r="CWZ78" s="180"/>
      <c r="CXA78" s="180"/>
      <c r="CXB78" s="180"/>
      <c r="CXC78" s="180"/>
      <c r="CXD78" s="180"/>
      <c r="CXE78" s="180"/>
      <c r="CXF78" s="180"/>
      <c r="CXG78" s="180"/>
      <c r="CXH78" s="180"/>
      <c r="CXI78" s="180"/>
      <c r="CXJ78" s="180"/>
      <c r="CXK78" s="180"/>
      <c r="CXL78" s="180"/>
      <c r="CXM78" s="180"/>
      <c r="CXN78" s="180"/>
      <c r="CXO78" s="180"/>
      <c r="CXP78" s="180"/>
      <c r="CXQ78" s="180"/>
      <c r="CXR78" s="180"/>
      <c r="CXS78" s="180"/>
      <c r="CXT78" s="180"/>
      <c r="CXU78" s="180"/>
      <c r="CXV78" s="180"/>
      <c r="CXW78" s="180"/>
      <c r="CXX78" s="180"/>
      <c r="CXY78" s="180"/>
      <c r="CXZ78" s="180"/>
      <c r="CYA78" s="180"/>
      <c r="CYB78" s="180"/>
      <c r="CYC78" s="180"/>
      <c r="CYD78" s="180"/>
      <c r="CYE78" s="180"/>
      <c r="CYF78" s="180"/>
      <c r="CYG78" s="180"/>
      <c r="CYH78" s="180"/>
      <c r="CYI78" s="180"/>
      <c r="CYJ78" s="180"/>
      <c r="CYK78" s="180"/>
      <c r="CYL78" s="180"/>
      <c r="CYM78" s="180"/>
      <c r="CYN78" s="180"/>
      <c r="CYO78" s="180"/>
      <c r="CYP78" s="180"/>
      <c r="CYQ78" s="180"/>
      <c r="CYR78" s="180"/>
      <c r="CYS78" s="180"/>
      <c r="CYT78" s="180"/>
      <c r="CYU78" s="180"/>
      <c r="CYV78" s="180"/>
      <c r="CYW78" s="180"/>
      <c r="CYX78" s="180"/>
      <c r="CYY78" s="180"/>
      <c r="CYZ78" s="180"/>
      <c r="CZA78" s="180"/>
      <c r="CZB78" s="180"/>
      <c r="CZC78" s="180"/>
      <c r="CZD78" s="180"/>
      <c r="CZE78" s="180"/>
      <c r="CZF78" s="180"/>
      <c r="CZG78" s="180"/>
      <c r="CZH78" s="180"/>
      <c r="CZI78" s="180"/>
      <c r="CZJ78" s="180"/>
      <c r="CZK78" s="180"/>
      <c r="CZL78" s="180"/>
      <c r="CZM78" s="180"/>
      <c r="CZN78" s="180"/>
      <c r="CZO78" s="180"/>
      <c r="CZP78" s="180"/>
      <c r="CZQ78" s="180"/>
      <c r="CZR78" s="180"/>
      <c r="CZS78" s="180"/>
      <c r="CZT78" s="180"/>
      <c r="CZU78" s="180"/>
      <c r="CZV78" s="180"/>
      <c r="CZW78" s="180"/>
      <c r="CZX78" s="180"/>
      <c r="CZY78" s="180"/>
      <c r="CZZ78" s="180"/>
      <c r="DAA78" s="180"/>
      <c r="DAB78" s="180"/>
      <c r="DAC78" s="180"/>
      <c r="DAD78" s="180"/>
      <c r="DAE78" s="180"/>
      <c r="DAF78" s="180"/>
      <c r="DAG78" s="180"/>
      <c r="DAH78" s="180"/>
      <c r="DAI78" s="180"/>
      <c r="DAJ78" s="180"/>
      <c r="DAK78" s="180"/>
      <c r="DAL78" s="180"/>
      <c r="DAM78" s="180"/>
      <c r="DAN78" s="180"/>
      <c r="DAO78" s="180"/>
      <c r="DAP78" s="180"/>
      <c r="DAQ78" s="180"/>
      <c r="DAR78" s="180"/>
      <c r="DAS78" s="180"/>
      <c r="DAT78" s="180"/>
      <c r="DAU78" s="180"/>
      <c r="DAV78" s="180"/>
      <c r="DAW78" s="180"/>
      <c r="DAX78" s="180"/>
      <c r="DAY78" s="180"/>
      <c r="DAZ78" s="180"/>
      <c r="DBA78" s="180"/>
      <c r="DBB78" s="180"/>
      <c r="DBC78" s="180"/>
      <c r="DBD78" s="180"/>
      <c r="DBE78" s="180"/>
      <c r="DBF78" s="180"/>
      <c r="DBG78" s="180"/>
      <c r="DBH78" s="180"/>
      <c r="DBI78" s="180"/>
      <c r="DBJ78" s="180"/>
      <c r="DBK78" s="180"/>
      <c r="DBL78" s="180"/>
      <c r="DBM78" s="180"/>
      <c r="DBN78" s="180"/>
      <c r="DBO78" s="180"/>
      <c r="DBP78" s="180"/>
      <c r="DBQ78" s="180"/>
      <c r="DBR78" s="180"/>
      <c r="DBS78" s="180"/>
      <c r="DBT78" s="180"/>
      <c r="DBU78" s="180"/>
      <c r="DBV78" s="180"/>
      <c r="DBW78" s="180"/>
      <c r="DBX78" s="180"/>
      <c r="DBY78" s="180"/>
      <c r="DBZ78" s="180"/>
      <c r="DCA78" s="180"/>
      <c r="DCB78" s="180"/>
      <c r="DCC78" s="180"/>
      <c r="DCD78" s="180"/>
      <c r="DCE78" s="180"/>
      <c r="DCF78" s="180"/>
      <c r="DCG78" s="180"/>
      <c r="DCH78" s="180"/>
      <c r="DCI78" s="180"/>
      <c r="DCJ78" s="180"/>
      <c r="DCK78" s="180"/>
      <c r="DCL78" s="180"/>
      <c r="DCM78" s="180"/>
      <c r="DCN78" s="180"/>
      <c r="DCO78" s="180"/>
      <c r="DCP78" s="180"/>
      <c r="DCQ78" s="180"/>
      <c r="DCR78" s="180"/>
      <c r="DCS78" s="180"/>
      <c r="DCT78" s="180"/>
      <c r="DCU78" s="180"/>
      <c r="DCV78" s="180"/>
      <c r="DCW78" s="180"/>
      <c r="DCX78" s="180"/>
      <c r="DCY78" s="180"/>
      <c r="DCZ78" s="180"/>
      <c r="DDA78" s="180"/>
      <c r="DDB78" s="180"/>
      <c r="DDC78" s="180"/>
      <c r="DDD78" s="180"/>
      <c r="DDE78" s="180"/>
      <c r="DDF78" s="180"/>
      <c r="DDG78" s="180"/>
      <c r="DDH78" s="180"/>
      <c r="DDI78" s="180"/>
      <c r="DDJ78" s="180"/>
      <c r="DDK78" s="180"/>
      <c r="DDL78" s="180"/>
      <c r="DDM78" s="180"/>
      <c r="DDN78" s="180"/>
      <c r="DDO78" s="180"/>
      <c r="DDP78" s="180"/>
      <c r="DDQ78" s="180"/>
      <c r="DDR78" s="180"/>
      <c r="DDS78" s="180"/>
      <c r="DDT78" s="180"/>
      <c r="DDU78" s="180"/>
      <c r="DDV78" s="180"/>
      <c r="DDW78" s="180"/>
      <c r="DDX78" s="180"/>
      <c r="DDY78" s="180"/>
      <c r="DDZ78" s="180"/>
      <c r="DEA78" s="180"/>
      <c r="DEB78" s="180"/>
      <c r="DEC78" s="180"/>
      <c r="DED78" s="180"/>
      <c r="DEE78" s="180"/>
      <c r="DEF78" s="180"/>
      <c r="DEG78" s="180"/>
      <c r="DEH78" s="180"/>
      <c r="DEI78" s="180"/>
      <c r="DEJ78" s="180"/>
      <c r="DEK78" s="180"/>
      <c r="DEL78" s="180"/>
      <c r="DEM78" s="180"/>
      <c r="DEN78" s="180"/>
      <c r="DEO78" s="180"/>
      <c r="DEP78" s="180"/>
      <c r="DEQ78" s="180"/>
      <c r="DER78" s="180"/>
      <c r="DES78" s="180"/>
      <c r="DET78" s="180"/>
      <c r="DEU78" s="180"/>
      <c r="DEV78" s="180"/>
      <c r="DEW78" s="180"/>
      <c r="DEX78" s="180"/>
      <c r="DEY78" s="180"/>
      <c r="DEZ78" s="180"/>
      <c r="DFA78" s="180"/>
      <c r="DFB78" s="180"/>
      <c r="DFC78" s="180"/>
      <c r="DFD78" s="180"/>
      <c r="DFE78" s="180"/>
      <c r="DFF78" s="180"/>
      <c r="DFG78" s="180"/>
      <c r="DFH78" s="180"/>
      <c r="DFI78" s="180"/>
      <c r="DFJ78" s="180"/>
      <c r="DFK78" s="180"/>
      <c r="DFL78" s="180"/>
      <c r="DFM78" s="180"/>
      <c r="DFN78" s="180"/>
      <c r="DFO78" s="180"/>
      <c r="DFP78" s="180"/>
      <c r="DFQ78" s="180"/>
      <c r="DFR78" s="180"/>
      <c r="DFS78" s="180"/>
      <c r="DFT78" s="180"/>
      <c r="DFU78" s="180"/>
      <c r="DFV78" s="180"/>
      <c r="DFW78" s="180"/>
      <c r="DFX78" s="180"/>
      <c r="DFY78" s="180"/>
      <c r="DFZ78" s="180"/>
      <c r="DGA78" s="180"/>
      <c r="DGB78" s="180"/>
      <c r="DGC78" s="180"/>
      <c r="DGD78" s="180"/>
      <c r="DGE78" s="180"/>
      <c r="DGF78" s="180"/>
      <c r="DGG78" s="180"/>
      <c r="DGH78" s="180"/>
      <c r="DGI78" s="180"/>
      <c r="DGJ78" s="180"/>
      <c r="DGK78" s="180"/>
      <c r="DGL78" s="180"/>
      <c r="DGM78" s="180"/>
      <c r="DGN78" s="180"/>
      <c r="DGO78" s="180"/>
      <c r="DGP78" s="180"/>
      <c r="DGQ78" s="180"/>
      <c r="DGR78" s="180"/>
      <c r="DGS78" s="180"/>
      <c r="DGT78" s="180"/>
      <c r="DGU78" s="180"/>
      <c r="DGV78" s="180"/>
      <c r="DGW78" s="180"/>
      <c r="DGX78" s="180"/>
      <c r="DGY78" s="180"/>
      <c r="DGZ78" s="180"/>
      <c r="DHA78" s="180"/>
      <c r="DHB78" s="180"/>
      <c r="DHC78" s="180"/>
      <c r="DHD78" s="180"/>
      <c r="DHE78" s="180"/>
      <c r="DHF78" s="180"/>
      <c r="DHG78" s="180"/>
      <c r="DHH78" s="180"/>
      <c r="DHI78" s="180"/>
      <c r="DHJ78" s="180"/>
      <c r="DHK78" s="180"/>
      <c r="DHL78" s="180"/>
      <c r="DHM78" s="180"/>
      <c r="DHN78" s="180"/>
      <c r="DHO78" s="180"/>
      <c r="DHP78" s="180"/>
      <c r="DHQ78" s="180"/>
      <c r="DHR78" s="180"/>
      <c r="DHS78" s="180"/>
      <c r="DHT78" s="180"/>
      <c r="DHU78" s="180"/>
      <c r="DHV78" s="180"/>
      <c r="DHW78" s="180"/>
      <c r="DHX78" s="180"/>
      <c r="DHY78" s="180"/>
      <c r="DHZ78" s="180"/>
      <c r="DIA78" s="180"/>
      <c r="DIB78" s="180"/>
      <c r="DIC78" s="180"/>
      <c r="DID78" s="180"/>
      <c r="DIE78" s="180"/>
      <c r="DIF78" s="180"/>
      <c r="DIG78" s="180"/>
      <c r="DIH78" s="180"/>
      <c r="DII78" s="180"/>
      <c r="DIJ78" s="180"/>
      <c r="DIK78" s="180"/>
      <c r="DIL78" s="180"/>
      <c r="DIM78" s="180"/>
      <c r="DIN78" s="180"/>
      <c r="DIO78" s="180"/>
      <c r="DIP78" s="180"/>
      <c r="DIQ78" s="180"/>
      <c r="DIR78" s="180"/>
      <c r="DIS78" s="180"/>
      <c r="DIT78" s="180"/>
      <c r="DIU78" s="180"/>
      <c r="DIV78" s="180"/>
      <c r="DIW78" s="180"/>
      <c r="DIX78" s="180"/>
      <c r="DIY78" s="180"/>
      <c r="DIZ78" s="180"/>
      <c r="DJA78" s="180"/>
      <c r="DJB78" s="180"/>
      <c r="DJC78" s="180"/>
      <c r="DJD78" s="180"/>
      <c r="DJE78" s="180"/>
      <c r="DJF78" s="180"/>
      <c r="DJG78" s="180"/>
      <c r="DJH78" s="180"/>
      <c r="DJI78" s="180"/>
      <c r="DJJ78" s="180"/>
      <c r="DJK78" s="180"/>
      <c r="DJL78" s="180"/>
      <c r="DJM78" s="180"/>
      <c r="DJN78" s="180"/>
      <c r="DJO78" s="180"/>
      <c r="DJP78" s="180"/>
      <c r="DJQ78" s="180"/>
      <c r="DJR78" s="180"/>
      <c r="DJS78" s="180"/>
      <c r="DJT78" s="180"/>
      <c r="DJU78" s="180"/>
      <c r="DJV78" s="180"/>
      <c r="DJW78" s="180"/>
      <c r="DJX78" s="180"/>
      <c r="DJY78" s="180"/>
      <c r="DJZ78" s="180"/>
      <c r="DKA78" s="180"/>
      <c r="DKB78" s="180"/>
      <c r="DKC78" s="180"/>
      <c r="DKD78" s="180"/>
      <c r="DKE78" s="180"/>
      <c r="DKF78" s="180"/>
      <c r="DKG78" s="180"/>
      <c r="DKH78" s="180"/>
      <c r="DKI78" s="180"/>
      <c r="DKJ78" s="180"/>
      <c r="DKK78" s="180"/>
      <c r="DKL78" s="180"/>
      <c r="DKM78" s="180"/>
      <c r="DKN78" s="180"/>
      <c r="DKO78" s="180"/>
      <c r="DKP78" s="180"/>
      <c r="DKQ78" s="180"/>
      <c r="DKR78" s="180"/>
      <c r="DKS78" s="180"/>
      <c r="DKT78" s="180"/>
      <c r="DKU78" s="180"/>
      <c r="DKV78" s="180"/>
      <c r="DKW78" s="180"/>
      <c r="DKX78" s="180"/>
      <c r="DKY78" s="180"/>
      <c r="DKZ78" s="180"/>
      <c r="DLA78" s="180"/>
      <c r="DLB78" s="180"/>
      <c r="DLC78" s="180"/>
      <c r="DLD78" s="180"/>
      <c r="DLE78" s="180"/>
      <c r="DLF78" s="180"/>
      <c r="DLG78" s="180"/>
      <c r="DLH78" s="180"/>
      <c r="DLI78" s="180"/>
      <c r="DLJ78" s="180"/>
      <c r="DLK78" s="180"/>
      <c r="DLL78" s="180"/>
      <c r="DLM78" s="180"/>
      <c r="DLN78" s="180"/>
      <c r="DLO78" s="180"/>
      <c r="DLP78" s="180"/>
      <c r="DLQ78" s="180"/>
      <c r="DLR78" s="180"/>
      <c r="DLS78" s="180"/>
      <c r="DLT78" s="180"/>
      <c r="DLU78" s="180"/>
      <c r="DLV78" s="180"/>
      <c r="DLW78" s="180"/>
      <c r="DLX78" s="180"/>
      <c r="DLY78" s="180"/>
      <c r="DLZ78" s="180"/>
      <c r="DMA78" s="180"/>
      <c r="DMB78" s="180"/>
      <c r="DMC78" s="180"/>
      <c r="DMD78" s="180"/>
      <c r="DME78" s="180"/>
      <c r="DMF78" s="180"/>
      <c r="DMG78" s="180"/>
      <c r="DMH78" s="180"/>
      <c r="DMI78" s="180"/>
      <c r="DMJ78" s="180"/>
      <c r="DMK78" s="180"/>
      <c r="DML78" s="180"/>
      <c r="DMM78" s="180"/>
      <c r="DMN78" s="180"/>
      <c r="DMO78" s="180"/>
      <c r="DMP78" s="180"/>
      <c r="DMQ78" s="180"/>
      <c r="DMR78" s="180"/>
      <c r="DMS78" s="180"/>
      <c r="DMT78" s="180"/>
      <c r="DMU78" s="180"/>
      <c r="DMV78" s="180"/>
      <c r="DMW78" s="180"/>
      <c r="DMX78" s="180"/>
      <c r="DMY78" s="180"/>
      <c r="DMZ78" s="180"/>
      <c r="DNA78" s="180"/>
      <c r="DNB78" s="180"/>
      <c r="DNC78" s="180"/>
      <c r="DND78" s="180"/>
      <c r="DNE78" s="180"/>
      <c r="DNF78" s="180"/>
      <c r="DNG78" s="180"/>
      <c r="DNH78" s="180"/>
      <c r="DNI78" s="180"/>
      <c r="DNJ78" s="180"/>
      <c r="DNK78" s="180"/>
      <c r="DNL78" s="180"/>
      <c r="DNM78" s="180"/>
      <c r="DNN78" s="180"/>
      <c r="DNO78" s="180"/>
      <c r="DNP78" s="180"/>
      <c r="DNQ78" s="180"/>
      <c r="DNR78" s="180"/>
      <c r="DNS78" s="180"/>
      <c r="DNT78" s="180"/>
      <c r="DNU78" s="180"/>
      <c r="DNV78" s="180"/>
      <c r="DNW78" s="180"/>
      <c r="DNX78" s="180"/>
      <c r="DNY78" s="180"/>
      <c r="DNZ78" s="180"/>
      <c r="DOA78" s="180"/>
      <c r="DOB78" s="180"/>
      <c r="DOC78" s="180"/>
      <c r="DOD78" s="180"/>
      <c r="DOE78" s="180"/>
      <c r="DOF78" s="180"/>
      <c r="DOG78" s="180"/>
      <c r="DOH78" s="180"/>
      <c r="DOI78" s="180"/>
      <c r="DOJ78" s="180"/>
      <c r="DOK78" s="180"/>
      <c r="DOL78" s="180"/>
      <c r="DOM78" s="180"/>
      <c r="DON78" s="180"/>
      <c r="DOO78" s="180"/>
      <c r="DOP78" s="180"/>
      <c r="DOQ78" s="180"/>
      <c r="DOR78" s="180"/>
      <c r="DOS78" s="180"/>
      <c r="DOT78" s="180"/>
      <c r="DOU78" s="180"/>
      <c r="DOV78" s="180"/>
      <c r="DOW78" s="180"/>
      <c r="DOX78" s="180"/>
      <c r="DOY78" s="180"/>
      <c r="DOZ78" s="180"/>
      <c r="DPA78" s="180"/>
      <c r="DPB78" s="180"/>
      <c r="DPC78" s="180"/>
      <c r="DPD78" s="180"/>
      <c r="DPE78" s="180"/>
      <c r="DPF78" s="180"/>
      <c r="DPG78" s="180"/>
      <c r="DPH78" s="180"/>
      <c r="DPI78" s="180"/>
      <c r="DPJ78" s="180"/>
      <c r="DPK78" s="180"/>
      <c r="DPL78" s="180"/>
      <c r="DPM78" s="180"/>
      <c r="DPN78" s="180"/>
      <c r="DPO78" s="180"/>
      <c r="DPP78" s="180"/>
      <c r="DPQ78" s="180"/>
      <c r="DPR78" s="180"/>
      <c r="DPS78" s="180"/>
      <c r="DPT78" s="180"/>
      <c r="DPU78" s="180"/>
      <c r="DPV78" s="180"/>
      <c r="DPW78" s="180"/>
      <c r="DPX78" s="180"/>
      <c r="DPY78" s="180"/>
      <c r="DPZ78" s="180"/>
      <c r="DQA78" s="180"/>
      <c r="DQB78" s="180"/>
      <c r="DQC78" s="180"/>
      <c r="DQD78" s="180"/>
      <c r="DQE78" s="180"/>
      <c r="DQF78" s="180"/>
      <c r="DQG78" s="180"/>
      <c r="DQH78" s="180"/>
      <c r="DQI78" s="180"/>
      <c r="DQJ78" s="180"/>
      <c r="DQK78" s="180"/>
      <c r="DQL78" s="180"/>
      <c r="DQM78" s="180"/>
      <c r="DQN78" s="180"/>
      <c r="DQO78" s="180"/>
      <c r="DQP78" s="180"/>
      <c r="DQQ78" s="180"/>
      <c r="DQR78" s="180"/>
      <c r="DQS78" s="180"/>
      <c r="DQT78" s="180"/>
      <c r="DQU78" s="180"/>
      <c r="DQV78" s="180"/>
      <c r="DQW78" s="180"/>
      <c r="DQX78" s="180"/>
      <c r="DQY78" s="180"/>
      <c r="DQZ78" s="180"/>
      <c r="DRA78" s="180"/>
      <c r="DRB78" s="180"/>
      <c r="DRC78" s="180"/>
      <c r="DRD78" s="180"/>
      <c r="DRE78" s="180"/>
      <c r="DRF78" s="180"/>
      <c r="DRG78" s="180"/>
      <c r="DRH78" s="180"/>
      <c r="DRI78" s="180"/>
      <c r="DRJ78" s="180"/>
      <c r="DRK78" s="180"/>
      <c r="DRL78" s="180"/>
      <c r="DRM78" s="180"/>
      <c r="DRN78" s="180"/>
      <c r="DRO78" s="180"/>
      <c r="DRP78" s="180"/>
      <c r="DRQ78" s="180"/>
      <c r="DRR78" s="180"/>
      <c r="DRS78" s="180"/>
      <c r="DRT78" s="180"/>
      <c r="DRU78" s="180"/>
      <c r="DRV78" s="180"/>
      <c r="DRW78" s="180"/>
      <c r="DRX78" s="180"/>
      <c r="DRY78" s="180"/>
      <c r="DRZ78" s="180"/>
      <c r="DSA78" s="180"/>
      <c r="DSB78" s="180"/>
      <c r="DSC78" s="180"/>
      <c r="DSD78" s="180"/>
      <c r="DSE78" s="180"/>
      <c r="DSF78" s="180"/>
      <c r="DSG78" s="180"/>
      <c r="DSH78" s="180"/>
      <c r="DSI78" s="180"/>
      <c r="DSJ78" s="180"/>
      <c r="DSK78" s="180"/>
      <c r="DSL78" s="180"/>
      <c r="DSM78" s="180"/>
      <c r="DSN78" s="180"/>
      <c r="DSO78" s="180"/>
      <c r="DSP78" s="180"/>
      <c r="DSQ78" s="180"/>
      <c r="DSR78" s="180"/>
      <c r="DSS78" s="180"/>
      <c r="DST78" s="180"/>
      <c r="DSU78" s="180"/>
      <c r="DSV78" s="180"/>
      <c r="DSW78" s="180"/>
      <c r="DSX78" s="180"/>
      <c r="DSY78" s="180"/>
      <c r="DSZ78" s="180"/>
      <c r="DTA78" s="180"/>
      <c r="DTB78" s="180"/>
      <c r="DTC78" s="180"/>
      <c r="DTD78" s="180"/>
      <c r="DTE78" s="180"/>
      <c r="DTF78" s="180"/>
      <c r="DTG78" s="180"/>
      <c r="DTH78" s="180"/>
      <c r="DTI78" s="180"/>
      <c r="DTJ78" s="180"/>
      <c r="DTK78" s="180"/>
      <c r="DTL78" s="180"/>
      <c r="DTM78" s="180"/>
      <c r="DTN78" s="180"/>
      <c r="DTO78" s="180"/>
      <c r="DTP78" s="180"/>
      <c r="DTQ78" s="180"/>
      <c r="DTR78" s="180"/>
      <c r="DTS78" s="180"/>
      <c r="DTT78" s="180"/>
      <c r="DTU78" s="180"/>
      <c r="DTV78" s="180"/>
      <c r="DTW78" s="180"/>
      <c r="DTX78" s="180"/>
      <c r="DTY78" s="180"/>
      <c r="DTZ78" s="180"/>
      <c r="DUA78" s="180"/>
      <c r="DUB78" s="180"/>
      <c r="DUC78" s="180"/>
      <c r="DUD78" s="180"/>
      <c r="DUE78" s="180"/>
      <c r="DUF78" s="180"/>
      <c r="DUG78" s="180"/>
      <c r="DUH78" s="180"/>
      <c r="DUI78" s="180"/>
      <c r="DUJ78" s="180"/>
      <c r="DUK78" s="180"/>
      <c r="DUL78" s="180"/>
      <c r="DUM78" s="180"/>
      <c r="DUN78" s="180"/>
      <c r="DUO78" s="180"/>
      <c r="DUP78" s="180"/>
      <c r="DUQ78" s="180"/>
      <c r="DUR78" s="180"/>
      <c r="DUS78" s="180"/>
      <c r="DUT78" s="180"/>
      <c r="DUU78" s="180"/>
      <c r="DUV78" s="180"/>
      <c r="DUW78" s="180"/>
      <c r="DUX78" s="180"/>
      <c r="DUY78" s="180"/>
      <c r="DUZ78" s="180"/>
      <c r="DVA78" s="180"/>
      <c r="DVB78" s="180"/>
      <c r="DVC78" s="180"/>
      <c r="DVD78" s="180"/>
      <c r="DVE78" s="180"/>
      <c r="DVF78" s="180"/>
      <c r="DVG78" s="180"/>
      <c r="DVH78" s="180"/>
      <c r="DVI78" s="180"/>
      <c r="DVJ78" s="180"/>
      <c r="DVK78" s="180"/>
      <c r="DVL78" s="180"/>
      <c r="DVM78" s="180"/>
      <c r="DVN78" s="180"/>
      <c r="DVO78" s="180"/>
      <c r="DVP78" s="180"/>
      <c r="DVQ78" s="180"/>
      <c r="DVR78" s="180"/>
      <c r="DVS78" s="180"/>
      <c r="DVT78" s="180"/>
      <c r="DVU78" s="180"/>
      <c r="DVV78" s="180"/>
      <c r="DVW78" s="180"/>
      <c r="DVX78" s="180"/>
      <c r="DVY78" s="180"/>
      <c r="DVZ78" s="180"/>
      <c r="DWA78" s="180"/>
      <c r="DWB78" s="180"/>
      <c r="DWC78" s="180"/>
      <c r="DWD78" s="180"/>
      <c r="DWE78" s="180"/>
      <c r="DWF78" s="180"/>
      <c r="DWG78" s="180"/>
      <c r="DWH78" s="180"/>
      <c r="DWI78" s="180"/>
      <c r="DWJ78" s="180"/>
      <c r="DWK78" s="180"/>
      <c r="DWL78" s="180"/>
      <c r="DWM78" s="180"/>
      <c r="DWN78" s="180"/>
      <c r="DWO78" s="180"/>
      <c r="DWP78" s="180"/>
      <c r="DWQ78" s="180"/>
      <c r="DWR78" s="180"/>
      <c r="DWS78" s="180"/>
      <c r="DWT78" s="180"/>
      <c r="DWU78" s="180"/>
      <c r="DWV78" s="180"/>
      <c r="DWW78" s="180"/>
      <c r="DWX78" s="180"/>
      <c r="DWY78" s="180"/>
      <c r="DWZ78" s="180"/>
      <c r="DXA78" s="180"/>
      <c r="DXB78" s="180"/>
      <c r="DXC78" s="180"/>
      <c r="DXD78" s="180"/>
      <c r="DXE78" s="180"/>
      <c r="DXF78" s="180"/>
      <c r="DXG78" s="180"/>
      <c r="DXH78" s="180"/>
      <c r="DXI78" s="180"/>
      <c r="DXJ78" s="180"/>
      <c r="DXK78" s="180"/>
      <c r="DXL78" s="180"/>
      <c r="DXM78" s="180"/>
      <c r="DXN78" s="180"/>
      <c r="DXO78" s="180"/>
      <c r="DXP78" s="180"/>
      <c r="DXQ78" s="180"/>
      <c r="DXR78" s="180"/>
      <c r="DXS78" s="180"/>
      <c r="DXT78" s="180"/>
      <c r="DXU78" s="180"/>
      <c r="DXV78" s="180"/>
      <c r="DXW78" s="180"/>
      <c r="DXX78" s="180"/>
      <c r="DXY78" s="180"/>
      <c r="DXZ78" s="180"/>
      <c r="DYA78" s="180"/>
      <c r="DYB78" s="180"/>
      <c r="DYC78" s="180"/>
      <c r="DYD78" s="180"/>
      <c r="DYE78" s="180"/>
      <c r="DYF78" s="180"/>
      <c r="DYG78" s="180"/>
      <c r="DYH78" s="180"/>
      <c r="DYI78" s="180"/>
      <c r="DYJ78" s="180"/>
      <c r="DYK78" s="180"/>
      <c r="DYL78" s="180"/>
      <c r="DYM78" s="180"/>
      <c r="DYN78" s="180"/>
      <c r="DYO78" s="180"/>
      <c r="DYP78" s="180"/>
      <c r="DYQ78" s="180"/>
      <c r="DYR78" s="180"/>
      <c r="DYS78" s="180"/>
      <c r="DYT78" s="180"/>
      <c r="DYU78" s="180"/>
      <c r="DYV78" s="180"/>
      <c r="DYW78" s="180"/>
      <c r="DYX78" s="180"/>
      <c r="DYY78" s="180"/>
      <c r="DYZ78" s="180"/>
      <c r="DZA78" s="180"/>
      <c r="DZB78" s="180"/>
      <c r="DZC78" s="180"/>
      <c r="DZD78" s="180"/>
      <c r="DZE78" s="180"/>
      <c r="DZF78" s="180"/>
      <c r="DZG78" s="180"/>
      <c r="DZH78" s="180"/>
      <c r="DZI78" s="180"/>
      <c r="DZJ78" s="180"/>
      <c r="DZK78" s="180"/>
      <c r="DZL78" s="180"/>
      <c r="DZM78" s="180"/>
      <c r="DZN78" s="180"/>
      <c r="DZO78" s="180"/>
      <c r="DZP78" s="180"/>
      <c r="DZQ78" s="180"/>
      <c r="DZR78" s="180"/>
      <c r="DZS78" s="180"/>
      <c r="DZT78" s="180"/>
      <c r="DZU78" s="180"/>
      <c r="DZV78" s="180"/>
      <c r="DZW78" s="180"/>
      <c r="DZX78" s="180"/>
      <c r="DZY78" s="180"/>
      <c r="DZZ78" s="180"/>
      <c r="EAA78" s="180"/>
      <c r="EAB78" s="180"/>
      <c r="EAC78" s="180"/>
      <c r="EAD78" s="180"/>
      <c r="EAE78" s="180"/>
      <c r="EAF78" s="180"/>
      <c r="EAG78" s="180"/>
      <c r="EAH78" s="180"/>
      <c r="EAI78" s="180"/>
      <c r="EAJ78" s="180"/>
      <c r="EAK78" s="180"/>
      <c r="EAL78" s="180"/>
      <c r="EAM78" s="180"/>
      <c r="EAN78" s="180"/>
      <c r="EAO78" s="180"/>
      <c r="EAP78" s="180"/>
      <c r="EAQ78" s="180"/>
      <c r="EAR78" s="180"/>
      <c r="EAS78" s="180"/>
      <c r="EAT78" s="180"/>
      <c r="EAU78" s="180"/>
      <c r="EAV78" s="180"/>
      <c r="EAW78" s="180"/>
      <c r="EAX78" s="180"/>
      <c r="EAY78" s="180"/>
      <c r="EAZ78" s="180"/>
      <c r="EBA78" s="180"/>
      <c r="EBB78" s="180"/>
      <c r="EBC78" s="180"/>
      <c r="EBD78" s="180"/>
      <c r="EBE78" s="180"/>
      <c r="EBF78" s="180"/>
      <c r="EBG78" s="180"/>
      <c r="EBH78" s="180"/>
      <c r="EBI78" s="180"/>
      <c r="EBJ78" s="180"/>
      <c r="EBK78" s="180"/>
      <c r="EBL78" s="180"/>
      <c r="EBM78" s="180"/>
      <c r="EBN78" s="180"/>
      <c r="EBO78" s="180"/>
      <c r="EBP78" s="180"/>
      <c r="EBQ78" s="180"/>
      <c r="EBR78" s="180"/>
      <c r="EBS78" s="180"/>
      <c r="EBT78" s="180"/>
      <c r="EBU78" s="180"/>
      <c r="EBV78" s="180"/>
      <c r="EBW78" s="180"/>
      <c r="EBX78" s="180"/>
      <c r="EBY78" s="180"/>
      <c r="EBZ78" s="180"/>
      <c r="ECA78" s="180"/>
      <c r="ECB78" s="180"/>
      <c r="ECC78" s="180"/>
      <c r="ECD78" s="180"/>
      <c r="ECE78" s="180"/>
      <c r="ECF78" s="180"/>
      <c r="ECG78" s="180"/>
      <c r="ECH78" s="180"/>
      <c r="ECI78" s="180"/>
      <c r="ECJ78" s="180"/>
      <c r="ECK78" s="180"/>
      <c r="ECL78" s="180"/>
      <c r="ECM78" s="180"/>
      <c r="ECN78" s="180"/>
      <c r="ECO78" s="180"/>
      <c r="ECP78" s="180"/>
      <c r="ECQ78" s="180"/>
      <c r="ECR78" s="180"/>
      <c r="ECS78" s="180"/>
      <c r="ECT78" s="180"/>
      <c r="ECU78" s="180"/>
      <c r="ECV78" s="180"/>
      <c r="ECW78" s="180"/>
      <c r="ECX78" s="180"/>
      <c r="ECY78" s="180"/>
      <c r="ECZ78" s="180"/>
      <c r="EDA78" s="180"/>
      <c r="EDB78" s="180"/>
      <c r="EDC78" s="180"/>
      <c r="EDD78" s="180"/>
      <c r="EDE78" s="180"/>
      <c r="EDF78" s="180"/>
      <c r="EDG78" s="180"/>
      <c r="EDH78" s="180"/>
      <c r="EDI78" s="180"/>
      <c r="EDJ78" s="180"/>
      <c r="EDK78" s="180"/>
      <c r="EDL78" s="180"/>
      <c r="EDM78" s="180"/>
      <c r="EDN78" s="180"/>
      <c r="EDO78" s="180"/>
      <c r="EDP78" s="180"/>
      <c r="EDQ78" s="180"/>
      <c r="EDR78" s="180"/>
      <c r="EDS78" s="180"/>
      <c r="EDT78" s="180"/>
      <c r="EDU78" s="180"/>
      <c r="EDV78" s="180"/>
      <c r="EDW78" s="180"/>
      <c r="EDX78" s="180"/>
      <c r="EDY78" s="180"/>
      <c r="EDZ78" s="180"/>
      <c r="EEA78" s="180"/>
      <c r="EEB78" s="180"/>
      <c r="EEC78" s="180"/>
      <c r="EED78" s="180"/>
      <c r="EEE78" s="180"/>
      <c r="EEF78" s="180"/>
      <c r="EEG78" s="180"/>
      <c r="EEH78" s="180"/>
      <c r="EEI78" s="180"/>
      <c r="EEJ78" s="180"/>
      <c r="EEK78" s="180"/>
      <c r="EEL78" s="180"/>
      <c r="EEM78" s="180"/>
      <c r="EEN78" s="180"/>
      <c r="EEO78" s="180"/>
      <c r="EEP78" s="180"/>
      <c r="EEQ78" s="180"/>
      <c r="EER78" s="180"/>
      <c r="EES78" s="180"/>
      <c r="EET78" s="180"/>
      <c r="EEU78" s="180"/>
      <c r="EEV78" s="180"/>
      <c r="EEW78" s="180"/>
      <c r="EEX78" s="180"/>
      <c r="EEY78" s="180"/>
      <c r="EEZ78" s="180"/>
      <c r="EFA78" s="180"/>
      <c r="EFB78" s="180"/>
      <c r="EFC78" s="180"/>
      <c r="EFD78" s="180"/>
      <c r="EFE78" s="180"/>
      <c r="EFF78" s="180"/>
      <c r="EFG78" s="180"/>
      <c r="EFH78" s="180"/>
      <c r="EFI78" s="180"/>
      <c r="EFJ78" s="180"/>
      <c r="EFK78" s="180"/>
      <c r="EFL78" s="180"/>
      <c r="EFM78" s="180"/>
      <c r="EFN78" s="180"/>
      <c r="EFO78" s="180"/>
      <c r="EFP78" s="180"/>
      <c r="EFQ78" s="180"/>
      <c r="EFR78" s="180"/>
      <c r="EFS78" s="180"/>
      <c r="EFT78" s="180"/>
      <c r="EFU78" s="180"/>
      <c r="EFV78" s="180"/>
      <c r="EFW78" s="180"/>
      <c r="EFX78" s="180"/>
      <c r="EFY78" s="180"/>
      <c r="EFZ78" s="180"/>
      <c r="EGA78" s="180"/>
      <c r="EGB78" s="180"/>
      <c r="EGC78" s="180"/>
      <c r="EGD78" s="180"/>
      <c r="EGE78" s="180"/>
      <c r="EGF78" s="180"/>
      <c r="EGG78" s="180"/>
      <c r="EGH78" s="180"/>
      <c r="EGI78" s="180"/>
      <c r="EGJ78" s="180"/>
      <c r="EGK78" s="180"/>
      <c r="EGL78" s="180"/>
      <c r="EGM78" s="180"/>
      <c r="EGN78" s="180"/>
      <c r="EGO78" s="180"/>
      <c r="EGP78" s="180"/>
      <c r="EGQ78" s="180"/>
      <c r="EGR78" s="180"/>
      <c r="EGS78" s="180"/>
      <c r="EGT78" s="180"/>
      <c r="EGU78" s="180"/>
      <c r="EGV78" s="180"/>
      <c r="EGW78" s="180"/>
      <c r="EGX78" s="180"/>
      <c r="EGY78" s="180"/>
      <c r="EGZ78" s="180"/>
      <c r="EHA78" s="180"/>
      <c r="EHB78" s="180"/>
      <c r="EHC78" s="180"/>
      <c r="EHD78" s="180"/>
      <c r="EHE78" s="180"/>
      <c r="EHF78" s="180"/>
      <c r="EHG78" s="180"/>
      <c r="EHH78" s="180"/>
      <c r="EHI78" s="180"/>
      <c r="EHJ78" s="180"/>
      <c r="EHK78" s="180"/>
      <c r="EHL78" s="180"/>
      <c r="EHM78" s="180"/>
      <c r="EHN78" s="180"/>
      <c r="EHO78" s="180"/>
      <c r="EHP78" s="180"/>
      <c r="EHQ78" s="180"/>
      <c r="EHR78" s="180"/>
      <c r="EHS78" s="180"/>
      <c r="EHT78" s="180"/>
      <c r="EHU78" s="180"/>
      <c r="EHV78" s="180"/>
      <c r="EHW78" s="180"/>
      <c r="EHX78" s="180"/>
      <c r="EHY78" s="180"/>
      <c r="EHZ78" s="180"/>
      <c r="EIA78" s="180"/>
      <c r="EIB78" s="180"/>
      <c r="EIC78" s="180"/>
      <c r="EID78" s="180"/>
      <c r="EIE78" s="180"/>
      <c r="EIF78" s="180"/>
      <c r="EIG78" s="180"/>
      <c r="EIH78" s="180"/>
      <c r="EII78" s="180"/>
      <c r="EIJ78" s="180"/>
      <c r="EIK78" s="180"/>
      <c r="EIL78" s="180"/>
      <c r="EIM78" s="180"/>
      <c r="EIN78" s="180"/>
      <c r="EIO78" s="180"/>
      <c r="EIP78" s="180"/>
      <c r="EIQ78" s="180"/>
      <c r="EIR78" s="180"/>
      <c r="EIS78" s="180"/>
      <c r="EIT78" s="180"/>
      <c r="EIU78" s="180"/>
      <c r="EIV78" s="180"/>
      <c r="EIW78" s="180"/>
      <c r="EIX78" s="180"/>
      <c r="EIY78" s="180"/>
      <c r="EIZ78" s="180"/>
      <c r="EJA78" s="180"/>
      <c r="EJB78" s="180"/>
      <c r="EJC78" s="180"/>
      <c r="EJD78" s="180"/>
      <c r="EJE78" s="180"/>
      <c r="EJF78" s="180"/>
      <c r="EJG78" s="180"/>
      <c r="EJH78" s="180"/>
      <c r="EJI78" s="180"/>
      <c r="EJJ78" s="180"/>
      <c r="EJK78" s="180"/>
      <c r="EJL78" s="180"/>
      <c r="EJM78" s="180"/>
      <c r="EJN78" s="180"/>
      <c r="EJO78" s="180"/>
      <c r="EJP78" s="180"/>
      <c r="EJQ78" s="180"/>
      <c r="EJR78" s="180"/>
      <c r="EJS78" s="180"/>
      <c r="EJT78" s="180"/>
      <c r="EJU78" s="180"/>
      <c r="EJV78" s="180"/>
      <c r="EJW78" s="180"/>
      <c r="EJX78" s="180"/>
      <c r="EJY78" s="180"/>
      <c r="EJZ78" s="180"/>
      <c r="EKA78" s="180"/>
      <c r="EKB78" s="180"/>
      <c r="EKC78" s="180"/>
      <c r="EKD78" s="180"/>
      <c r="EKE78" s="180"/>
      <c r="EKF78" s="180"/>
      <c r="EKG78" s="180"/>
      <c r="EKH78" s="180"/>
      <c r="EKI78" s="180"/>
      <c r="EKJ78" s="180"/>
      <c r="EKK78" s="180"/>
      <c r="EKL78" s="180"/>
      <c r="EKM78" s="180"/>
      <c r="EKN78" s="180"/>
      <c r="EKO78" s="180"/>
      <c r="EKP78" s="180"/>
      <c r="EKQ78" s="180"/>
      <c r="EKR78" s="180"/>
      <c r="EKS78" s="180"/>
      <c r="EKT78" s="180"/>
      <c r="EKU78" s="180"/>
      <c r="EKV78" s="180"/>
      <c r="EKW78" s="180"/>
      <c r="EKX78" s="180"/>
      <c r="EKY78" s="180"/>
      <c r="EKZ78" s="180"/>
      <c r="ELA78" s="180"/>
      <c r="ELB78" s="180"/>
      <c r="ELC78" s="180"/>
      <c r="ELD78" s="180"/>
      <c r="ELE78" s="180"/>
      <c r="ELF78" s="180"/>
      <c r="ELG78" s="180"/>
      <c r="ELH78" s="180"/>
      <c r="ELI78" s="180"/>
      <c r="ELJ78" s="180"/>
      <c r="ELK78" s="180"/>
      <c r="ELL78" s="180"/>
      <c r="ELM78" s="180"/>
      <c r="ELN78" s="180"/>
      <c r="ELO78" s="180"/>
      <c r="ELP78" s="180"/>
      <c r="ELQ78" s="180"/>
      <c r="ELR78" s="180"/>
      <c r="ELS78" s="180"/>
      <c r="ELT78" s="180"/>
      <c r="ELU78" s="180"/>
      <c r="ELV78" s="180"/>
      <c r="ELW78" s="180"/>
      <c r="ELX78" s="180"/>
      <c r="ELY78" s="180"/>
      <c r="ELZ78" s="180"/>
      <c r="EMA78" s="180"/>
      <c r="EMB78" s="180"/>
      <c r="EMC78" s="180"/>
      <c r="EMD78" s="180"/>
      <c r="EME78" s="180"/>
      <c r="EMF78" s="180"/>
      <c r="EMG78" s="180"/>
      <c r="EMH78" s="180"/>
      <c r="EMI78" s="180"/>
      <c r="EMJ78" s="180"/>
      <c r="EMK78" s="180"/>
      <c r="EML78" s="180"/>
      <c r="EMM78" s="180"/>
      <c r="EMN78" s="180"/>
      <c r="EMO78" s="180"/>
      <c r="EMP78" s="180"/>
      <c r="EMQ78" s="180"/>
      <c r="EMR78" s="180"/>
      <c r="EMS78" s="180"/>
      <c r="EMT78" s="180"/>
      <c r="EMU78" s="180"/>
      <c r="EMV78" s="180"/>
      <c r="EMW78" s="180"/>
      <c r="EMX78" s="180"/>
      <c r="EMY78" s="180"/>
      <c r="EMZ78" s="180"/>
      <c r="ENA78" s="180"/>
      <c r="ENB78" s="180"/>
      <c r="ENC78" s="180"/>
      <c r="END78" s="180"/>
      <c r="ENE78" s="180"/>
      <c r="ENF78" s="180"/>
      <c r="ENG78" s="180"/>
      <c r="ENH78" s="180"/>
      <c r="ENI78" s="180"/>
      <c r="ENJ78" s="180"/>
      <c r="ENK78" s="180"/>
      <c r="ENL78" s="180"/>
      <c r="ENM78" s="180"/>
      <c r="ENN78" s="180"/>
      <c r="ENO78" s="180"/>
      <c r="ENP78" s="180"/>
      <c r="ENQ78" s="180"/>
      <c r="ENR78" s="180"/>
      <c r="ENS78" s="180"/>
      <c r="ENT78" s="180"/>
      <c r="ENU78" s="180"/>
      <c r="ENV78" s="180"/>
      <c r="ENW78" s="180"/>
      <c r="ENX78" s="180"/>
      <c r="ENY78" s="180"/>
      <c r="ENZ78" s="180"/>
      <c r="EOA78" s="180"/>
      <c r="EOB78" s="180"/>
      <c r="EOC78" s="180"/>
      <c r="EOD78" s="180"/>
      <c r="EOE78" s="180"/>
      <c r="EOF78" s="180"/>
      <c r="EOG78" s="180"/>
      <c r="EOH78" s="180"/>
      <c r="EOI78" s="180"/>
      <c r="EOJ78" s="180"/>
      <c r="EOK78" s="180"/>
      <c r="EOL78" s="180"/>
      <c r="EOM78" s="180"/>
      <c r="EON78" s="180"/>
      <c r="EOO78" s="180"/>
      <c r="EOP78" s="180"/>
      <c r="EOQ78" s="180"/>
      <c r="EOR78" s="180"/>
      <c r="EOS78" s="180"/>
      <c r="EOT78" s="180"/>
      <c r="EOU78" s="180"/>
      <c r="EOV78" s="180"/>
      <c r="EOW78" s="180"/>
      <c r="EOX78" s="180"/>
      <c r="EOY78" s="180"/>
      <c r="EOZ78" s="180"/>
      <c r="EPA78" s="180"/>
      <c r="EPB78" s="180"/>
      <c r="EPC78" s="180"/>
      <c r="EPD78" s="180"/>
      <c r="EPE78" s="180"/>
      <c r="EPF78" s="180"/>
      <c r="EPG78" s="180"/>
      <c r="EPH78" s="180"/>
      <c r="EPI78" s="180"/>
      <c r="EPJ78" s="180"/>
      <c r="EPK78" s="180"/>
      <c r="EPL78" s="180"/>
      <c r="EPM78" s="180"/>
      <c r="EPN78" s="180"/>
      <c r="EPO78" s="180"/>
      <c r="EPP78" s="180"/>
      <c r="EPQ78" s="180"/>
      <c r="EPR78" s="180"/>
      <c r="EPS78" s="180"/>
      <c r="EPT78" s="180"/>
      <c r="EPU78" s="180"/>
      <c r="EPV78" s="180"/>
      <c r="EPW78" s="180"/>
      <c r="EPX78" s="180"/>
      <c r="EPY78" s="180"/>
      <c r="EPZ78" s="180"/>
      <c r="EQA78" s="180"/>
      <c r="EQB78" s="180"/>
      <c r="EQC78" s="180"/>
      <c r="EQD78" s="180"/>
      <c r="EQE78" s="180"/>
      <c r="EQF78" s="180"/>
      <c r="EQG78" s="180"/>
      <c r="EQH78" s="180"/>
      <c r="EQI78" s="180"/>
      <c r="EQJ78" s="180"/>
      <c r="EQK78" s="180"/>
      <c r="EQL78" s="180"/>
      <c r="EQM78" s="180"/>
      <c r="EQN78" s="180"/>
      <c r="EQO78" s="180"/>
      <c r="EQP78" s="180"/>
      <c r="EQQ78" s="180"/>
      <c r="EQR78" s="180"/>
      <c r="EQS78" s="180"/>
      <c r="EQT78" s="180"/>
      <c r="EQU78" s="180"/>
      <c r="EQV78" s="180"/>
      <c r="EQW78" s="180"/>
      <c r="EQX78" s="180"/>
      <c r="EQY78" s="180"/>
      <c r="EQZ78" s="180"/>
      <c r="ERA78" s="180"/>
      <c r="ERB78" s="180"/>
      <c r="ERC78" s="180"/>
      <c r="ERD78" s="180"/>
      <c r="ERE78" s="180"/>
      <c r="ERF78" s="180"/>
      <c r="ERG78" s="180"/>
      <c r="ERH78" s="180"/>
      <c r="ERI78" s="180"/>
      <c r="ERJ78" s="180"/>
      <c r="ERK78" s="180"/>
      <c r="ERL78" s="180"/>
      <c r="ERM78" s="180"/>
      <c r="ERN78" s="180"/>
      <c r="ERO78" s="180"/>
      <c r="ERP78" s="180"/>
      <c r="ERQ78" s="180"/>
      <c r="ERR78" s="180"/>
      <c r="ERS78" s="180"/>
      <c r="ERT78" s="180"/>
      <c r="ERU78" s="180"/>
      <c r="ERV78" s="180"/>
      <c r="ERW78" s="180"/>
      <c r="ERX78" s="180"/>
      <c r="ERY78" s="180"/>
      <c r="ERZ78" s="180"/>
      <c r="ESA78" s="180"/>
      <c r="ESB78" s="180"/>
      <c r="ESC78" s="180"/>
      <c r="ESD78" s="180"/>
      <c r="ESE78" s="180"/>
      <c r="ESF78" s="180"/>
      <c r="ESG78" s="180"/>
      <c r="ESH78" s="180"/>
      <c r="ESI78" s="180"/>
      <c r="ESJ78" s="180"/>
      <c r="ESK78" s="180"/>
      <c r="ESL78" s="180"/>
      <c r="ESM78" s="180"/>
      <c r="ESN78" s="180"/>
      <c r="ESO78" s="180"/>
      <c r="ESP78" s="180"/>
      <c r="ESQ78" s="180"/>
      <c r="ESR78" s="180"/>
      <c r="ESS78" s="180"/>
      <c r="EST78" s="180"/>
      <c r="ESU78" s="180"/>
      <c r="ESV78" s="180"/>
      <c r="ESW78" s="180"/>
      <c r="ESX78" s="180"/>
      <c r="ESY78" s="180"/>
      <c r="ESZ78" s="180"/>
      <c r="ETA78" s="180"/>
      <c r="ETB78" s="180"/>
      <c r="ETC78" s="180"/>
      <c r="ETD78" s="180"/>
      <c r="ETE78" s="180"/>
      <c r="ETF78" s="180"/>
      <c r="ETG78" s="180"/>
      <c r="ETH78" s="180"/>
      <c r="ETI78" s="180"/>
      <c r="ETJ78" s="180"/>
      <c r="ETK78" s="180"/>
      <c r="ETL78" s="180"/>
      <c r="ETM78" s="180"/>
      <c r="ETN78" s="180"/>
      <c r="ETO78" s="180"/>
      <c r="ETP78" s="180"/>
      <c r="ETQ78" s="180"/>
      <c r="ETR78" s="180"/>
      <c r="ETS78" s="180"/>
      <c r="ETT78" s="180"/>
      <c r="ETU78" s="180"/>
      <c r="ETV78" s="180"/>
      <c r="ETW78" s="180"/>
      <c r="ETX78" s="180"/>
      <c r="ETY78" s="180"/>
      <c r="ETZ78" s="180"/>
      <c r="EUA78" s="180"/>
      <c r="EUB78" s="180"/>
      <c r="EUC78" s="180"/>
      <c r="EUD78" s="180"/>
      <c r="EUE78" s="180"/>
      <c r="EUF78" s="180"/>
      <c r="EUG78" s="180"/>
      <c r="EUH78" s="180"/>
      <c r="EUI78" s="180"/>
      <c r="EUJ78" s="180"/>
      <c r="EUK78" s="180"/>
      <c r="EUL78" s="180"/>
      <c r="EUM78" s="180"/>
      <c r="EUN78" s="180"/>
      <c r="EUO78" s="180"/>
      <c r="EUP78" s="180"/>
      <c r="EUQ78" s="180"/>
      <c r="EUR78" s="180"/>
      <c r="EUS78" s="180"/>
      <c r="EUT78" s="180"/>
      <c r="EUU78" s="180"/>
      <c r="EUV78" s="180"/>
      <c r="EUW78" s="180"/>
      <c r="EUX78" s="180"/>
      <c r="EUY78" s="180"/>
      <c r="EUZ78" s="180"/>
      <c r="EVA78" s="180"/>
      <c r="EVB78" s="180"/>
      <c r="EVC78" s="180"/>
      <c r="EVD78" s="180"/>
      <c r="EVE78" s="180"/>
      <c r="EVF78" s="180"/>
      <c r="EVG78" s="180"/>
      <c r="EVH78" s="180"/>
      <c r="EVI78" s="180"/>
      <c r="EVJ78" s="180"/>
      <c r="EVK78" s="180"/>
      <c r="EVL78" s="180"/>
      <c r="EVM78" s="180"/>
      <c r="EVN78" s="180"/>
      <c r="EVO78" s="180"/>
      <c r="EVP78" s="180"/>
      <c r="EVQ78" s="180"/>
      <c r="EVR78" s="180"/>
      <c r="EVS78" s="180"/>
      <c r="EVT78" s="180"/>
      <c r="EVU78" s="180"/>
      <c r="EVV78" s="180"/>
      <c r="EVW78" s="180"/>
      <c r="EVX78" s="180"/>
      <c r="EVY78" s="180"/>
      <c r="EVZ78" s="180"/>
      <c r="EWA78" s="180"/>
      <c r="EWB78" s="180"/>
      <c r="EWC78" s="180"/>
      <c r="EWD78" s="180"/>
      <c r="EWE78" s="180"/>
      <c r="EWF78" s="180"/>
      <c r="EWG78" s="180"/>
      <c r="EWH78" s="180"/>
      <c r="EWI78" s="180"/>
      <c r="EWJ78" s="180"/>
      <c r="EWK78" s="180"/>
      <c r="EWL78" s="180"/>
      <c r="EWM78" s="180"/>
      <c r="EWN78" s="180"/>
      <c r="EWO78" s="180"/>
      <c r="EWP78" s="180"/>
      <c r="EWQ78" s="180"/>
      <c r="EWR78" s="180"/>
      <c r="EWS78" s="180"/>
      <c r="EWT78" s="180"/>
      <c r="EWU78" s="180"/>
      <c r="EWV78" s="180"/>
      <c r="EWW78" s="180"/>
      <c r="EWX78" s="180"/>
      <c r="EWY78" s="180"/>
      <c r="EWZ78" s="180"/>
      <c r="EXA78" s="180"/>
      <c r="EXB78" s="180"/>
      <c r="EXC78" s="180"/>
      <c r="EXD78" s="180"/>
      <c r="EXE78" s="180"/>
      <c r="EXF78" s="180"/>
      <c r="EXG78" s="180"/>
      <c r="EXH78" s="180"/>
      <c r="EXI78" s="180"/>
      <c r="EXJ78" s="180"/>
      <c r="EXK78" s="180"/>
      <c r="EXL78" s="180"/>
      <c r="EXM78" s="180"/>
      <c r="EXN78" s="180"/>
      <c r="EXO78" s="180"/>
      <c r="EXP78" s="180"/>
      <c r="EXQ78" s="180"/>
      <c r="EXR78" s="180"/>
      <c r="EXS78" s="180"/>
      <c r="EXT78" s="180"/>
      <c r="EXU78" s="180"/>
      <c r="EXV78" s="180"/>
      <c r="EXW78" s="180"/>
      <c r="EXX78" s="180"/>
      <c r="EXY78" s="180"/>
      <c r="EXZ78" s="180"/>
      <c r="EYA78" s="180"/>
      <c r="EYB78" s="180"/>
      <c r="EYC78" s="180"/>
      <c r="EYD78" s="180"/>
      <c r="EYE78" s="180"/>
      <c r="EYF78" s="180"/>
      <c r="EYG78" s="180"/>
      <c r="EYH78" s="180"/>
      <c r="EYI78" s="180"/>
      <c r="EYJ78" s="180"/>
      <c r="EYK78" s="180"/>
      <c r="EYL78" s="180"/>
      <c r="EYM78" s="180"/>
      <c r="EYN78" s="180"/>
      <c r="EYO78" s="180"/>
      <c r="EYP78" s="180"/>
      <c r="EYQ78" s="180"/>
      <c r="EYR78" s="180"/>
      <c r="EYS78" s="180"/>
      <c r="EYT78" s="180"/>
      <c r="EYU78" s="180"/>
      <c r="EYV78" s="180"/>
      <c r="EYW78" s="180"/>
      <c r="EYX78" s="180"/>
      <c r="EYY78" s="180"/>
      <c r="EYZ78" s="180"/>
      <c r="EZA78" s="180"/>
      <c r="EZB78" s="180"/>
      <c r="EZC78" s="180"/>
      <c r="EZD78" s="180"/>
      <c r="EZE78" s="180"/>
      <c r="EZF78" s="180"/>
      <c r="EZG78" s="180"/>
      <c r="EZH78" s="180"/>
      <c r="EZI78" s="180"/>
      <c r="EZJ78" s="180"/>
      <c r="EZK78" s="180"/>
      <c r="EZL78" s="180"/>
      <c r="EZM78" s="180"/>
      <c r="EZN78" s="180"/>
      <c r="EZO78" s="180"/>
      <c r="EZP78" s="180"/>
      <c r="EZQ78" s="180"/>
      <c r="EZR78" s="180"/>
      <c r="EZS78" s="180"/>
      <c r="EZT78" s="180"/>
      <c r="EZU78" s="180"/>
      <c r="EZV78" s="180"/>
      <c r="EZW78" s="180"/>
      <c r="EZX78" s="180"/>
      <c r="EZY78" s="180"/>
      <c r="EZZ78" s="180"/>
      <c r="FAA78" s="180"/>
      <c r="FAB78" s="180"/>
      <c r="FAC78" s="180"/>
      <c r="FAD78" s="180"/>
      <c r="FAE78" s="180"/>
      <c r="FAF78" s="180"/>
      <c r="FAG78" s="180"/>
      <c r="FAH78" s="180"/>
      <c r="FAI78" s="180"/>
      <c r="FAJ78" s="180"/>
      <c r="FAK78" s="180"/>
      <c r="FAL78" s="180"/>
      <c r="FAM78" s="180"/>
      <c r="FAN78" s="180"/>
      <c r="FAO78" s="180"/>
      <c r="FAP78" s="180"/>
      <c r="FAQ78" s="180"/>
      <c r="FAR78" s="180"/>
      <c r="FAS78" s="180"/>
      <c r="FAT78" s="180"/>
      <c r="FAU78" s="180"/>
      <c r="FAV78" s="180"/>
      <c r="FAW78" s="180"/>
      <c r="FAX78" s="180"/>
      <c r="FAY78" s="180"/>
      <c r="FAZ78" s="180"/>
      <c r="FBA78" s="180"/>
      <c r="FBB78" s="180"/>
      <c r="FBC78" s="180"/>
      <c r="FBD78" s="180"/>
      <c r="FBE78" s="180"/>
      <c r="FBF78" s="180"/>
      <c r="FBG78" s="180"/>
      <c r="FBH78" s="180"/>
      <c r="FBI78" s="180"/>
      <c r="FBJ78" s="180"/>
      <c r="FBK78" s="180"/>
      <c r="FBL78" s="180"/>
      <c r="FBM78" s="180"/>
      <c r="FBN78" s="180"/>
      <c r="FBO78" s="180"/>
      <c r="FBP78" s="180"/>
      <c r="FBQ78" s="180"/>
      <c r="FBR78" s="180"/>
      <c r="FBS78" s="180"/>
      <c r="FBT78" s="180"/>
      <c r="FBU78" s="180"/>
      <c r="FBV78" s="180"/>
      <c r="FBW78" s="180"/>
      <c r="FBX78" s="180"/>
      <c r="FBY78" s="180"/>
      <c r="FBZ78" s="180"/>
      <c r="FCA78" s="180"/>
      <c r="FCB78" s="180"/>
      <c r="FCC78" s="180"/>
      <c r="FCD78" s="180"/>
      <c r="FCE78" s="180"/>
      <c r="FCF78" s="180"/>
      <c r="FCG78" s="180"/>
      <c r="FCH78" s="180"/>
      <c r="FCI78" s="180"/>
      <c r="FCJ78" s="180"/>
      <c r="FCK78" s="180"/>
      <c r="FCL78" s="180"/>
      <c r="FCM78" s="180"/>
      <c r="FCN78" s="180"/>
      <c r="FCO78" s="180"/>
      <c r="FCP78" s="180"/>
      <c r="FCQ78" s="180"/>
      <c r="FCR78" s="180"/>
      <c r="FCS78" s="180"/>
      <c r="FCT78" s="180"/>
      <c r="FCU78" s="180"/>
      <c r="FCV78" s="180"/>
      <c r="FCW78" s="180"/>
      <c r="FCX78" s="180"/>
      <c r="FCY78" s="180"/>
      <c r="FCZ78" s="180"/>
      <c r="FDA78" s="180"/>
      <c r="FDB78" s="180"/>
      <c r="FDC78" s="180"/>
      <c r="FDD78" s="180"/>
      <c r="FDE78" s="180"/>
      <c r="FDF78" s="180"/>
      <c r="FDG78" s="180"/>
      <c r="FDH78" s="180"/>
      <c r="FDI78" s="180"/>
      <c r="FDJ78" s="180"/>
      <c r="FDK78" s="180"/>
      <c r="FDL78" s="180"/>
      <c r="FDM78" s="180"/>
      <c r="FDN78" s="180"/>
      <c r="FDO78" s="180"/>
      <c r="FDP78" s="180"/>
      <c r="FDQ78" s="180"/>
      <c r="FDR78" s="180"/>
      <c r="FDS78" s="180"/>
      <c r="FDT78" s="180"/>
      <c r="FDU78" s="180"/>
      <c r="FDV78" s="180"/>
      <c r="FDW78" s="180"/>
      <c r="FDX78" s="180"/>
      <c r="FDY78" s="180"/>
      <c r="FDZ78" s="180"/>
      <c r="FEA78" s="180"/>
      <c r="FEB78" s="180"/>
      <c r="FEC78" s="180"/>
      <c r="FED78" s="180"/>
      <c r="FEE78" s="180"/>
      <c r="FEF78" s="180"/>
      <c r="FEG78" s="180"/>
      <c r="FEH78" s="180"/>
      <c r="FEI78" s="180"/>
      <c r="FEJ78" s="180"/>
      <c r="FEK78" s="180"/>
      <c r="FEL78" s="180"/>
      <c r="FEM78" s="180"/>
      <c r="FEN78" s="180"/>
      <c r="FEO78" s="180"/>
      <c r="FEP78" s="180"/>
      <c r="FEQ78" s="180"/>
      <c r="FER78" s="180"/>
      <c r="FES78" s="180"/>
      <c r="FET78" s="180"/>
      <c r="FEU78" s="180"/>
      <c r="FEV78" s="180"/>
      <c r="FEW78" s="180"/>
      <c r="FEX78" s="180"/>
      <c r="FEY78" s="180"/>
      <c r="FEZ78" s="180"/>
      <c r="FFA78" s="180"/>
      <c r="FFB78" s="180"/>
      <c r="FFC78" s="180"/>
      <c r="FFD78" s="180"/>
      <c r="FFE78" s="180"/>
      <c r="FFF78" s="180"/>
      <c r="FFG78" s="180"/>
      <c r="FFH78" s="180"/>
      <c r="FFI78" s="180"/>
      <c r="FFJ78" s="180"/>
      <c r="FFK78" s="180"/>
      <c r="FFL78" s="180"/>
      <c r="FFM78" s="180"/>
      <c r="FFN78" s="180"/>
      <c r="FFO78" s="180"/>
      <c r="FFP78" s="180"/>
      <c r="FFQ78" s="180"/>
      <c r="FFR78" s="180"/>
      <c r="FFS78" s="180"/>
      <c r="FFT78" s="180"/>
      <c r="FFU78" s="180"/>
      <c r="FFV78" s="180"/>
      <c r="FFW78" s="180"/>
      <c r="FFX78" s="180"/>
      <c r="FFY78" s="180"/>
      <c r="FFZ78" s="180"/>
      <c r="FGA78" s="180"/>
      <c r="FGB78" s="180"/>
      <c r="FGC78" s="180"/>
      <c r="FGD78" s="180"/>
      <c r="FGE78" s="180"/>
      <c r="FGF78" s="180"/>
      <c r="FGG78" s="180"/>
      <c r="FGH78" s="180"/>
      <c r="FGI78" s="180"/>
      <c r="FGJ78" s="180"/>
      <c r="FGK78" s="180"/>
      <c r="FGL78" s="180"/>
      <c r="FGM78" s="180"/>
      <c r="FGN78" s="180"/>
      <c r="FGO78" s="180"/>
      <c r="FGP78" s="180"/>
      <c r="FGQ78" s="180"/>
      <c r="FGR78" s="180"/>
      <c r="FGS78" s="180"/>
      <c r="FGT78" s="180"/>
      <c r="FGU78" s="180"/>
      <c r="FGV78" s="180"/>
      <c r="FGW78" s="180"/>
      <c r="FGX78" s="180"/>
      <c r="FGY78" s="180"/>
      <c r="FGZ78" s="180"/>
      <c r="FHA78" s="180"/>
      <c r="FHB78" s="180"/>
      <c r="FHC78" s="180"/>
      <c r="FHD78" s="180"/>
      <c r="FHE78" s="180"/>
      <c r="FHF78" s="180"/>
      <c r="FHG78" s="180"/>
      <c r="FHH78" s="180"/>
      <c r="FHI78" s="180"/>
      <c r="FHJ78" s="180"/>
      <c r="FHK78" s="180"/>
      <c r="FHL78" s="180"/>
      <c r="FHM78" s="180"/>
      <c r="FHN78" s="180"/>
      <c r="FHO78" s="180"/>
      <c r="FHP78" s="180"/>
      <c r="FHQ78" s="180"/>
      <c r="FHR78" s="180"/>
      <c r="FHS78" s="180"/>
      <c r="FHT78" s="180"/>
      <c r="FHU78" s="180"/>
      <c r="FHV78" s="180"/>
      <c r="FHW78" s="180"/>
      <c r="FHX78" s="180"/>
      <c r="FHY78" s="180"/>
      <c r="FHZ78" s="180"/>
      <c r="FIA78" s="180"/>
      <c r="FIB78" s="180"/>
      <c r="FIC78" s="180"/>
      <c r="FID78" s="180"/>
      <c r="FIE78" s="180"/>
      <c r="FIF78" s="180"/>
      <c r="FIG78" s="180"/>
      <c r="FIH78" s="180"/>
      <c r="FII78" s="180"/>
      <c r="FIJ78" s="180"/>
      <c r="FIK78" s="180"/>
      <c r="FIL78" s="180"/>
      <c r="FIM78" s="180"/>
      <c r="FIN78" s="180"/>
      <c r="FIO78" s="180"/>
      <c r="FIP78" s="180"/>
      <c r="FIQ78" s="180"/>
      <c r="FIR78" s="180"/>
      <c r="FIS78" s="180"/>
      <c r="FIT78" s="180"/>
      <c r="FIU78" s="180"/>
      <c r="FIV78" s="180"/>
      <c r="FIW78" s="180"/>
      <c r="FIX78" s="180"/>
      <c r="FIY78" s="180"/>
      <c r="FIZ78" s="180"/>
      <c r="FJA78" s="180"/>
      <c r="FJB78" s="180"/>
      <c r="FJC78" s="180"/>
      <c r="FJD78" s="180"/>
      <c r="FJE78" s="180"/>
      <c r="FJF78" s="180"/>
      <c r="FJG78" s="180"/>
      <c r="FJH78" s="180"/>
      <c r="FJI78" s="180"/>
      <c r="FJJ78" s="180"/>
      <c r="FJK78" s="180"/>
      <c r="FJL78" s="180"/>
      <c r="FJM78" s="180"/>
      <c r="FJN78" s="180"/>
      <c r="FJO78" s="180"/>
      <c r="FJP78" s="180"/>
      <c r="FJQ78" s="180"/>
      <c r="FJR78" s="180"/>
      <c r="FJS78" s="180"/>
      <c r="FJT78" s="180"/>
      <c r="FJU78" s="180"/>
      <c r="FJV78" s="180"/>
      <c r="FJW78" s="180"/>
      <c r="FJX78" s="180"/>
      <c r="FJY78" s="180"/>
      <c r="FJZ78" s="180"/>
      <c r="FKA78" s="180"/>
      <c r="FKB78" s="180"/>
      <c r="FKC78" s="180"/>
      <c r="FKD78" s="180"/>
      <c r="FKE78" s="180"/>
      <c r="FKF78" s="180"/>
      <c r="FKG78" s="180"/>
      <c r="FKH78" s="180"/>
      <c r="FKI78" s="180"/>
      <c r="FKJ78" s="180"/>
      <c r="FKK78" s="180"/>
      <c r="FKL78" s="180"/>
      <c r="FKM78" s="180"/>
      <c r="FKN78" s="180"/>
      <c r="FKO78" s="180"/>
      <c r="FKP78" s="180"/>
      <c r="FKQ78" s="180"/>
      <c r="FKR78" s="180"/>
      <c r="FKS78" s="180"/>
      <c r="FKT78" s="180"/>
      <c r="FKU78" s="180"/>
      <c r="FKV78" s="180"/>
      <c r="FKW78" s="180"/>
      <c r="FKX78" s="180"/>
      <c r="FKY78" s="180"/>
      <c r="FKZ78" s="180"/>
      <c r="FLA78" s="180"/>
      <c r="FLB78" s="180"/>
      <c r="FLC78" s="180"/>
      <c r="FLD78" s="180"/>
      <c r="FLE78" s="180"/>
      <c r="FLF78" s="180"/>
      <c r="FLG78" s="180"/>
      <c r="FLH78" s="180"/>
      <c r="FLI78" s="180"/>
      <c r="FLJ78" s="180"/>
      <c r="FLK78" s="180"/>
      <c r="FLL78" s="180"/>
      <c r="FLM78" s="180"/>
      <c r="FLN78" s="180"/>
      <c r="FLO78" s="180"/>
      <c r="FLP78" s="180"/>
      <c r="FLQ78" s="180"/>
      <c r="FLR78" s="180"/>
      <c r="FLS78" s="180"/>
      <c r="FLT78" s="180"/>
      <c r="FLU78" s="180"/>
      <c r="FLV78" s="180"/>
      <c r="FLW78" s="180"/>
      <c r="FLX78" s="180"/>
      <c r="FLY78" s="180"/>
      <c r="FLZ78" s="180"/>
      <c r="FMA78" s="180"/>
      <c r="FMB78" s="180"/>
      <c r="FMC78" s="180"/>
      <c r="FMD78" s="180"/>
      <c r="FME78" s="180"/>
      <c r="FMF78" s="180"/>
      <c r="FMG78" s="180"/>
      <c r="FMH78" s="180"/>
      <c r="FMI78" s="180"/>
      <c r="FMJ78" s="180"/>
      <c r="FMK78" s="180"/>
      <c r="FML78" s="180"/>
      <c r="FMM78" s="180"/>
      <c r="FMN78" s="180"/>
      <c r="FMO78" s="180"/>
      <c r="FMP78" s="180"/>
      <c r="FMQ78" s="180"/>
      <c r="FMR78" s="180"/>
      <c r="FMS78" s="180"/>
      <c r="FMT78" s="180"/>
      <c r="FMU78" s="180"/>
      <c r="FMV78" s="180"/>
      <c r="FMW78" s="180"/>
      <c r="FMX78" s="180"/>
      <c r="FMY78" s="180"/>
      <c r="FMZ78" s="180"/>
      <c r="FNA78" s="180"/>
      <c r="FNB78" s="180"/>
      <c r="FNC78" s="180"/>
      <c r="FND78" s="180"/>
      <c r="FNE78" s="180"/>
      <c r="FNF78" s="180"/>
      <c r="FNG78" s="180"/>
      <c r="FNH78" s="180"/>
      <c r="FNI78" s="180"/>
      <c r="FNJ78" s="180"/>
      <c r="FNK78" s="180"/>
      <c r="FNL78" s="180"/>
      <c r="FNM78" s="180"/>
      <c r="FNN78" s="180"/>
      <c r="FNO78" s="180"/>
      <c r="FNP78" s="180"/>
      <c r="FNQ78" s="180"/>
      <c r="FNR78" s="180"/>
      <c r="FNS78" s="180"/>
      <c r="FNT78" s="180"/>
      <c r="FNU78" s="180"/>
      <c r="FNV78" s="180"/>
      <c r="FNW78" s="180"/>
      <c r="FNX78" s="180"/>
      <c r="FNY78" s="180"/>
      <c r="FNZ78" s="180"/>
      <c r="FOA78" s="180"/>
      <c r="FOB78" s="180"/>
      <c r="FOC78" s="180"/>
      <c r="FOD78" s="180"/>
      <c r="FOE78" s="180"/>
      <c r="FOF78" s="180"/>
      <c r="FOG78" s="180"/>
      <c r="FOH78" s="180"/>
      <c r="FOI78" s="180"/>
      <c r="FOJ78" s="180"/>
      <c r="FOK78" s="180"/>
      <c r="FOL78" s="180"/>
      <c r="FOM78" s="180"/>
      <c r="FON78" s="180"/>
      <c r="FOO78" s="180"/>
      <c r="FOP78" s="180"/>
      <c r="FOQ78" s="180"/>
      <c r="FOR78" s="180"/>
      <c r="FOS78" s="180"/>
      <c r="FOT78" s="180"/>
      <c r="FOU78" s="180"/>
      <c r="FOV78" s="180"/>
      <c r="FOW78" s="180"/>
      <c r="FOX78" s="180"/>
      <c r="FOY78" s="180"/>
      <c r="FOZ78" s="180"/>
      <c r="FPA78" s="180"/>
      <c r="FPB78" s="180"/>
      <c r="FPC78" s="180"/>
      <c r="FPD78" s="180"/>
      <c r="FPE78" s="180"/>
      <c r="FPF78" s="180"/>
      <c r="FPG78" s="180"/>
      <c r="FPH78" s="180"/>
      <c r="FPI78" s="180"/>
      <c r="FPJ78" s="180"/>
      <c r="FPK78" s="180"/>
      <c r="FPL78" s="180"/>
      <c r="FPM78" s="180"/>
      <c r="FPN78" s="180"/>
      <c r="FPO78" s="180"/>
      <c r="FPP78" s="180"/>
      <c r="FPQ78" s="180"/>
      <c r="FPR78" s="180"/>
      <c r="FPS78" s="180"/>
      <c r="FPT78" s="180"/>
      <c r="FPU78" s="180"/>
      <c r="FPV78" s="180"/>
      <c r="FPW78" s="180"/>
      <c r="FPX78" s="180"/>
      <c r="FPY78" s="180"/>
      <c r="FPZ78" s="180"/>
      <c r="FQA78" s="180"/>
      <c r="FQB78" s="180"/>
      <c r="FQC78" s="180"/>
      <c r="FQD78" s="180"/>
      <c r="FQE78" s="180"/>
      <c r="FQF78" s="180"/>
      <c r="FQG78" s="180"/>
      <c r="FQH78" s="180"/>
      <c r="FQI78" s="180"/>
      <c r="FQJ78" s="180"/>
      <c r="FQK78" s="180"/>
      <c r="FQL78" s="180"/>
      <c r="FQM78" s="180"/>
      <c r="FQN78" s="180"/>
      <c r="FQO78" s="180"/>
      <c r="FQP78" s="180"/>
      <c r="FQQ78" s="180"/>
      <c r="FQR78" s="180"/>
      <c r="FQS78" s="180"/>
      <c r="FQT78" s="180"/>
      <c r="FQU78" s="180"/>
      <c r="FQV78" s="180"/>
      <c r="FQW78" s="180"/>
      <c r="FQX78" s="180"/>
      <c r="FQY78" s="180"/>
      <c r="FQZ78" s="180"/>
      <c r="FRA78" s="180"/>
      <c r="FRB78" s="180"/>
      <c r="FRC78" s="180"/>
      <c r="FRD78" s="180"/>
      <c r="FRE78" s="180"/>
      <c r="FRF78" s="180"/>
      <c r="FRG78" s="180"/>
      <c r="FRH78" s="180"/>
      <c r="FRI78" s="180"/>
      <c r="FRJ78" s="180"/>
      <c r="FRK78" s="180"/>
      <c r="FRL78" s="180"/>
      <c r="FRM78" s="180"/>
      <c r="FRN78" s="180"/>
      <c r="FRO78" s="180"/>
      <c r="FRP78" s="180"/>
      <c r="FRQ78" s="180"/>
      <c r="FRR78" s="180"/>
      <c r="FRS78" s="180"/>
      <c r="FRT78" s="180"/>
      <c r="FRU78" s="180"/>
      <c r="FRV78" s="180"/>
      <c r="FRW78" s="180"/>
      <c r="FRX78" s="180"/>
      <c r="FRY78" s="180"/>
      <c r="FRZ78" s="180"/>
      <c r="FSA78" s="180"/>
      <c r="FSB78" s="180"/>
      <c r="FSC78" s="180"/>
      <c r="FSD78" s="180"/>
      <c r="FSE78" s="180"/>
      <c r="FSF78" s="180"/>
      <c r="FSG78" s="180"/>
      <c r="FSH78" s="180"/>
      <c r="FSI78" s="180"/>
      <c r="FSJ78" s="180"/>
      <c r="FSK78" s="180"/>
      <c r="FSL78" s="180"/>
      <c r="FSM78" s="180"/>
      <c r="FSN78" s="180"/>
      <c r="FSO78" s="180"/>
      <c r="FSP78" s="180"/>
      <c r="FSQ78" s="180"/>
      <c r="FSR78" s="180"/>
      <c r="FSS78" s="180"/>
      <c r="FST78" s="180"/>
      <c r="FSU78" s="180"/>
      <c r="FSV78" s="180"/>
      <c r="FSW78" s="180"/>
      <c r="FSX78" s="180"/>
      <c r="FSY78" s="180"/>
      <c r="FSZ78" s="180"/>
      <c r="FTA78" s="180"/>
      <c r="FTB78" s="180"/>
      <c r="FTC78" s="180"/>
      <c r="FTD78" s="180"/>
      <c r="FTE78" s="180"/>
      <c r="FTF78" s="180"/>
      <c r="FTG78" s="180"/>
      <c r="FTH78" s="180"/>
      <c r="FTI78" s="180"/>
      <c r="FTJ78" s="180"/>
      <c r="FTK78" s="180"/>
      <c r="FTL78" s="180"/>
      <c r="FTM78" s="180"/>
      <c r="FTN78" s="180"/>
      <c r="FTO78" s="180"/>
      <c r="FTP78" s="180"/>
      <c r="FTQ78" s="180"/>
      <c r="FTR78" s="180"/>
      <c r="FTS78" s="180"/>
      <c r="FTT78" s="180"/>
      <c r="FTU78" s="180"/>
      <c r="FTV78" s="180"/>
      <c r="FTW78" s="180"/>
      <c r="FTX78" s="180"/>
      <c r="FTY78" s="180"/>
      <c r="FTZ78" s="180"/>
      <c r="FUA78" s="180"/>
      <c r="FUB78" s="180"/>
      <c r="FUC78" s="180"/>
      <c r="FUD78" s="180"/>
      <c r="FUE78" s="180"/>
      <c r="FUF78" s="180"/>
      <c r="FUG78" s="180"/>
      <c r="FUH78" s="180"/>
      <c r="FUI78" s="180"/>
      <c r="FUJ78" s="180"/>
      <c r="FUK78" s="180"/>
      <c r="FUL78" s="180"/>
      <c r="FUM78" s="180"/>
      <c r="FUN78" s="180"/>
      <c r="FUO78" s="180"/>
      <c r="FUP78" s="180"/>
      <c r="FUQ78" s="180"/>
      <c r="FUR78" s="180"/>
      <c r="FUS78" s="180"/>
      <c r="FUT78" s="180"/>
      <c r="FUU78" s="180"/>
      <c r="FUV78" s="180"/>
      <c r="FUW78" s="180"/>
      <c r="FUX78" s="180"/>
      <c r="FUY78" s="180"/>
      <c r="FUZ78" s="180"/>
      <c r="FVA78" s="180"/>
      <c r="FVB78" s="180"/>
      <c r="FVC78" s="180"/>
      <c r="FVD78" s="180"/>
      <c r="FVE78" s="180"/>
      <c r="FVF78" s="180"/>
      <c r="FVG78" s="180"/>
      <c r="FVH78" s="180"/>
      <c r="FVI78" s="180"/>
      <c r="FVJ78" s="180"/>
      <c r="FVK78" s="180"/>
      <c r="FVL78" s="180"/>
      <c r="FVM78" s="180"/>
      <c r="FVN78" s="180"/>
      <c r="FVO78" s="180"/>
      <c r="FVP78" s="180"/>
      <c r="FVQ78" s="180"/>
      <c r="FVR78" s="180"/>
      <c r="FVS78" s="180"/>
      <c r="FVT78" s="180"/>
      <c r="FVU78" s="180"/>
      <c r="FVV78" s="180"/>
      <c r="FVW78" s="180"/>
      <c r="FVX78" s="180"/>
      <c r="FVY78" s="180"/>
      <c r="FVZ78" s="180"/>
      <c r="FWA78" s="180"/>
      <c r="FWB78" s="180"/>
      <c r="FWC78" s="180"/>
      <c r="FWD78" s="180"/>
      <c r="FWE78" s="180"/>
      <c r="FWF78" s="180"/>
      <c r="FWG78" s="180"/>
      <c r="FWH78" s="180"/>
      <c r="FWI78" s="180"/>
      <c r="FWJ78" s="180"/>
      <c r="FWK78" s="180"/>
      <c r="FWL78" s="180"/>
      <c r="FWM78" s="180"/>
      <c r="FWN78" s="180"/>
      <c r="FWO78" s="180"/>
      <c r="FWP78" s="180"/>
      <c r="FWQ78" s="180"/>
      <c r="FWR78" s="180"/>
      <c r="FWS78" s="180"/>
      <c r="FWT78" s="180"/>
      <c r="FWU78" s="180"/>
      <c r="FWV78" s="180"/>
      <c r="FWW78" s="180"/>
      <c r="FWX78" s="180"/>
      <c r="FWY78" s="180"/>
      <c r="FWZ78" s="180"/>
      <c r="FXA78" s="180"/>
      <c r="FXB78" s="180"/>
      <c r="FXC78" s="180"/>
      <c r="FXD78" s="180"/>
      <c r="FXE78" s="180"/>
      <c r="FXF78" s="180"/>
      <c r="FXG78" s="180"/>
      <c r="FXH78" s="180"/>
      <c r="FXI78" s="180"/>
      <c r="FXJ78" s="180"/>
      <c r="FXK78" s="180"/>
      <c r="FXL78" s="180"/>
      <c r="FXM78" s="180"/>
      <c r="FXN78" s="180"/>
      <c r="FXO78" s="180"/>
      <c r="FXP78" s="180"/>
      <c r="FXQ78" s="180"/>
      <c r="FXR78" s="180"/>
      <c r="FXS78" s="180"/>
      <c r="FXT78" s="180"/>
      <c r="FXU78" s="180"/>
      <c r="FXV78" s="180"/>
      <c r="FXW78" s="180"/>
      <c r="FXX78" s="180"/>
      <c r="FXY78" s="180"/>
      <c r="FXZ78" s="180"/>
      <c r="FYA78" s="180"/>
      <c r="FYB78" s="180"/>
      <c r="FYC78" s="180"/>
      <c r="FYD78" s="180"/>
      <c r="FYE78" s="180"/>
      <c r="FYF78" s="180"/>
      <c r="FYG78" s="180"/>
      <c r="FYH78" s="180"/>
      <c r="FYI78" s="180"/>
      <c r="FYJ78" s="180"/>
      <c r="FYK78" s="180"/>
      <c r="FYL78" s="180"/>
      <c r="FYM78" s="180"/>
      <c r="FYN78" s="180"/>
      <c r="FYO78" s="180"/>
      <c r="FYP78" s="180"/>
      <c r="FYQ78" s="180"/>
      <c r="FYR78" s="180"/>
      <c r="FYS78" s="180"/>
      <c r="FYT78" s="180"/>
      <c r="FYU78" s="180"/>
      <c r="FYV78" s="180"/>
      <c r="FYW78" s="180"/>
      <c r="FYX78" s="180"/>
      <c r="FYY78" s="180"/>
      <c r="FYZ78" s="180"/>
      <c r="FZA78" s="180"/>
      <c r="FZB78" s="180"/>
      <c r="FZC78" s="180"/>
      <c r="FZD78" s="180"/>
      <c r="FZE78" s="180"/>
      <c r="FZF78" s="180"/>
      <c r="FZG78" s="180"/>
      <c r="FZH78" s="180"/>
      <c r="FZI78" s="180"/>
      <c r="FZJ78" s="180"/>
      <c r="FZK78" s="180"/>
      <c r="FZL78" s="180"/>
      <c r="FZM78" s="180"/>
      <c r="FZN78" s="180"/>
      <c r="FZO78" s="180"/>
      <c r="FZP78" s="180"/>
      <c r="FZQ78" s="180"/>
      <c r="FZR78" s="180"/>
      <c r="FZS78" s="180"/>
      <c r="FZT78" s="180"/>
      <c r="FZU78" s="180"/>
      <c r="FZV78" s="180"/>
      <c r="FZW78" s="180"/>
      <c r="FZX78" s="180"/>
      <c r="FZY78" s="180"/>
      <c r="FZZ78" s="180"/>
      <c r="GAA78" s="180"/>
      <c r="GAB78" s="180"/>
      <c r="GAC78" s="180"/>
      <c r="GAD78" s="180"/>
      <c r="GAE78" s="180"/>
      <c r="GAF78" s="180"/>
      <c r="GAG78" s="180"/>
      <c r="GAH78" s="180"/>
      <c r="GAI78" s="180"/>
      <c r="GAJ78" s="180"/>
      <c r="GAK78" s="180"/>
      <c r="GAL78" s="180"/>
      <c r="GAM78" s="180"/>
      <c r="GAN78" s="180"/>
      <c r="GAO78" s="180"/>
      <c r="GAP78" s="180"/>
      <c r="GAQ78" s="180"/>
      <c r="GAR78" s="180"/>
      <c r="GAS78" s="180"/>
      <c r="GAT78" s="180"/>
      <c r="GAU78" s="180"/>
      <c r="GAV78" s="180"/>
      <c r="GAW78" s="180"/>
      <c r="GAX78" s="180"/>
      <c r="GAY78" s="180"/>
      <c r="GAZ78" s="180"/>
      <c r="GBA78" s="180"/>
      <c r="GBB78" s="180"/>
      <c r="GBC78" s="180"/>
      <c r="GBD78" s="180"/>
      <c r="GBE78" s="180"/>
      <c r="GBF78" s="180"/>
      <c r="GBG78" s="180"/>
      <c r="GBH78" s="180"/>
      <c r="GBI78" s="180"/>
      <c r="GBJ78" s="180"/>
      <c r="GBK78" s="180"/>
      <c r="GBL78" s="180"/>
      <c r="GBM78" s="180"/>
      <c r="GBN78" s="180"/>
      <c r="GBO78" s="180"/>
      <c r="GBP78" s="180"/>
      <c r="GBQ78" s="180"/>
      <c r="GBR78" s="180"/>
      <c r="GBS78" s="180"/>
      <c r="GBT78" s="180"/>
      <c r="GBU78" s="180"/>
      <c r="GBV78" s="180"/>
      <c r="GBW78" s="180"/>
      <c r="GBX78" s="180"/>
      <c r="GBY78" s="180"/>
      <c r="GBZ78" s="180"/>
      <c r="GCA78" s="180"/>
      <c r="GCB78" s="180"/>
      <c r="GCC78" s="180"/>
      <c r="GCD78" s="180"/>
      <c r="GCE78" s="180"/>
      <c r="GCF78" s="180"/>
      <c r="GCG78" s="180"/>
      <c r="GCH78" s="180"/>
      <c r="GCI78" s="180"/>
      <c r="GCJ78" s="180"/>
      <c r="GCK78" s="180"/>
      <c r="GCL78" s="180"/>
      <c r="GCM78" s="180"/>
      <c r="GCN78" s="180"/>
      <c r="GCO78" s="180"/>
      <c r="GCP78" s="180"/>
      <c r="GCQ78" s="180"/>
      <c r="GCR78" s="180"/>
      <c r="GCS78" s="180"/>
      <c r="GCT78" s="180"/>
      <c r="GCU78" s="180"/>
      <c r="GCV78" s="180"/>
      <c r="GCW78" s="180"/>
      <c r="GCX78" s="180"/>
      <c r="GCY78" s="180"/>
      <c r="GCZ78" s="180"/>
      <c r="GDA78" s="180"/>
      <c r="GDB78" s="180"/>
      <c r="GDC78" s="180"/>
      <c r="GDD78" s="180"/>
      <c r="GDE78" s="180"/>
      <c r="GDF78" s="180"/>
      <c r="GDG78" s="180"/>
      <c r="GDH78" s="180"/>
      <c r="GDI78" s="180"/>
      <c r="GDJ78" s="180"/>
      <c r="GDK78" s="180"/>
      <c r="GDL78" s="180"/>
      <c r="GDM78" s="180"/>
      <c r="GDN78" s="180"/>
      <c r="GDO78" s="180"/>
      <c r="GDP78" s="180"/>
      <c r="GDQ78" s="180"/>
      <c r="GDR78" s="180"/>
      <c r="GDS78" s="180"/>
      <c r="GDT78" s="180"/>
      <c r="GDU78" s="180"/>
      <c r="GDV78" s="180"/>
      <c r="GDW78" s="180"/>
      <c r="GDX78" s="180"/>
      <c r="GDY78" s="180"/>
      <c r="GDZ78" s="180"/>
      <c r="GEA78" s="180"/>
      <c r="GEB78" s="180"/>
      <c r="GEC78" s="180"/>
      <c r="GED78" s="180"/>
      <c r="GEE78" s="180"/>
      <c r="GEF78" s="180"/>
      <c r="GEG78" s="180"/>
      <c r="GEH78" s="180"/>
      <c r="GEI78" s="180"/>
      <c r="GEJ78" s="180"/>
      <c r="GEK78" s="180"/>
      <c r="GEL78" s="180"/>
      <c r="GEM78" s="180"/>
      <c r="GEN78" s="180"/>
      <c r="GEO78" s="180"/>
      <c r="GEP78" s="180"/>
      <c r="GEQ78" s="180"/>
      <c r="GER78" s="180"/>
      <c r="GES78" s="180"/>
      <c r="GET78" s="180"/>
      <c r="GEU78" s="180"/>
      <c r="GEV78" s="180"/>
      <c r="GEW78" s="180"/>
      <c r="GEX78" s="180"/>
      <c r="GEY78" s="180"/>
      <c r="GEZ78" s="180"/>
      <c r="GFA78" s="180"/>
      <c r="GFB78" s="180"/>
      <c r="GFC78" s="180"/>
      <c r="GFD78" s="180"/>
      <c r="GFE78" s="180"/>
      <c r="GFF78" s="180"/>
      <c r="GFG78" s="180"/>
      <c r="GFH78" s="180"/>
      <c r="GFI78" s="180"/>
      <c r="GFJ78" s="180"/>
      <c r="GFK78" s="180"/>
      <c r="GFL78" s="180"/>
      <c r="GFM78" s="180"/>
      <c r="GFN78" s="180"/>
      <c r="GFO78" s="180"/>
      <c r="GFP78" s="180"/>
      <c r="GFQ78" s="180"/>
      <c r="GFR78" s="180"/>
      <c r="GFS78" s="180"/>
      <c r="GFT78" s="180"/>
      <c r="GFU78" s="180"/>
      <c r="GFV78" s="180"/>
      <c r="GFW78" s="180"/>
      <c r="GFX78" s="180"/>
      <c r="GFY78" s="180"/>
      <c r="GFZ78" s="180"/>
      <c r="GGA78" s="180"/>
      <c r="GGB78" s="180"/>
      <c r="GGC78" s="180"/>
      <c r="GGD78" s="180"/>
      <c r="GGE78" s="180"/>
      <c r="GGF78" s="180"/>
      <c r="GGG78" s="180"/>
      <c r="GGH78" s="180"/>
      <c r="GGI78" s="180"/>
      <c r="GGJ78" s="180"/>
      <c r="GGK78" s="180"/>
      <c r="GGL78" s="180"/>
      <c r="GGM78" s="180"/>
      <c r="GGN78" s="180"/>
      <c r="GGO78" s="180"/>
      <c r="GGP78" s="180"/>
      <c r="GGQ78" s="180"/>
      <c r="GGR78" s="180"/>
      <c r="GGS78" s="180"/>
      <c r="GGT78" s="180"/>
      <c r="GGU78" s="180"/>
      <c r="GGV78" s="180"/>
      <c r="GGW78" s="180"/>
      <c r="GGX78" s="180"/>
      <c r="GGY78" s="180"/>
      <c r="GGZ78" s="180"/>
      <c r="GHA78" s="180"/>
      <c r="GHB78" s="180"/>
      <c r="GHC78" s="180"/>
      <c r="GHD78" s="180"/>
      <c r="GHE78" s="180"/>
      <c r="GHF78" s="180"/>
      <c r="GHG78" s="180"/>
      <c r="GHH78" s="180"/>
      <c r="GHI78" s="180"/>
      <c r="GHJ78" s="180"/>
      <c r="GHK78" s="180"/>
      <c r="GHL78" s="180"/>
      <c r="GHM78" s="180"/>
      <c r="GHN78" s="180"/>
      <c r="GHO78" s="180"/>
      <c r="GHP78" s="180"/>
      <c r="GHQ78" s="180"/>
      <c r="GHR78" s="180"/>
      <c r="GHS78" s="180"/>
      <c r="GHT78" s="180"/>
      <c r="GHU78" s="180"/>
      <c r="GHV78" s="180"/>
      <c r="GHW78" s="180"/>
      <c r="GHX78" s="180"/>
      <c r="GHY78" s="180"/>
      <c r="GHZ78" s="180"/>
      <c r="GIA78" s="180"/>
      <c r="GIB78" s="180"/>
      <c r="GIC78" s="180"/>
      <c r="GID78" s="180"/>
      <c r="GIE78" s="180"/>
      <c r="GIF78" s="180"/>
      <c r="GIG78" s="180"/>
      <c r="GIH78" s="180"/>
      <c r="GII78" s="180"/>
      <c r="GIJ78" s="180"/>
      <c r="GIK78" s="180"/>
      <c r="GIL78" s="180"/>
      <c r="GIM78" s="180"/>
      <c r="GIN78" s="180"/>
      <c r="GIO78" s="180"/>
      <c r="GIP78" s="180"/>
      <c r="GIQ78" s="180"/>
      <c r="GIR78" s="180"/>
      <c r="GIS78" s="180"/>
      <c r="GIT78" s="180"/>
      <c r="GIU78" s="180"/>
      <c r="GIV78" s="180"/>
      <c r="GIW78" s="180"/>
      <c r="GIX78" s="180"/>
      <c r="GIY78" s="180"/>
      <c r="GIZ78" s="180"/>
      <c r="GJA78" s="180"/>
      <c r="GJB78" s="180"/>
      <c r="GJC78" s="180"/>
      <c r="GJD78" s="180"/>
      <c r="GJE78" s="180"/>
      <c r="GJF78" s="180"/>
      <c r="GJG78" s="180"/>
      <c r="GJH78" s="180"/>
      <c r="GJI78" s="180"/>
      <c r="GJJ78" s="180"/>
      <c r="GJK78" s="180"/>
      <c r="GJL78" s="180"/>
      <c r="GJM78" s="180"/>
      <c r="GJN78" s="180"/>
      <c r="GJO78" s="180"/>
      <c r="GJP78" s="180"/>
      <c r="GJQ78" s="180"/>
      <c r="GJR78" s="180"/>
      <c r="GJS78" s="180"/>
      <c r="GJT78" s="180"/>
      <c r="GJU78" s="180"/>
      <c r="GJV78" s="180"/>
      <c r="GJW78" s="180"/>
      <c r="GJX78" s="180"/>
      <c r="GJY78" s="180"/>
      <c r="GJZ78" s="180"/>
      <c r="GKA78" s="180"/>
      <c r="GKB78" s="180"/>
      <c r="GKC78" s="180"/>
      <c r="GKD78" s="180"/>
      <c r="GKE78" s="180"/>
      <c r="GKF78" s="180"/>
      <c r="GKG78" s="180"/>
      <c r="GKH78" s="180"/>
      <c r="GKI78" s="180"/>
      <c r="GKJ78" s="180"/>
      <c r="GKK78" s="180"/>
      <c r="GKL78" s="180"/>
      <c r="GKM78" s="180"/>
      <c r="GKN78" s="180"/>
      <c r="GKO78" s="180"/>
      <c r="GKP78" s="180"/>
      <c r="GKQ78" s="180"/>
      <c r="GKR78" s="180"/>
      <c r="GKS78" s="180"/>
      <c r="GKT78" s="180"/>
      <c r="GKU78" s="180"/>
      <c r="GKV78" s="180"/>
      <c r="GKW78" s="180"/>
      <c r="GKX78" s="180"/>
      <c r="GKY78" s="180"/>
      <c r="GKZ78" s="180"/>
      <c r="GLA78" s="180"/>
      <c r="GLB78" s="180"/>
      <c r="GLC78" s="180"/>
      <c r="GLD78" s="180"/>
      <c r="GLE78" s="180"/>
      <c r="GLF78" s="180"/>
      <c r="GLG78" s="180"/>
      <c r="GLH78" s="180"/>
      <c r="GLI78" s="180"/>
      <c r="GLJ78" s="180"/>
      <c r="GLK78" s="180"/>
      <c r="GLL78" s="180"/>
      <c r="GLM78" s="180"/>
      <c r="GLN78" s="180"/>
      <c r="GLO78" s="180"/>
      <c r="GLP78" s="180"/>
      <c r="GLQ78" s="180"/>
      <c r="GLR78" s="180"/>
      <c r="GLS78" s="180"/>
      <c r="GLT78" s="180"/>
      <c r="GLU78" s="180"/>
      <c r="GLV78" s="180"/>
      <c r="GLW78" s="180"/>
      <c r="GLX78" s="180"/>
      <c r="GLY78" s="180"/>
      <c r="GLZ78" s="180"/>
      <c r="GMA78" s="180"/>
      <c r="GMB78" s="180"/>
      <c r="GMC78" s="180"/>
      <c r="GMD78" s="180"/>
      <c r="GME78" s="180"/>
      <c r="GMF78" s="180"/>
      <c r="GMG78" s="180"/>
      <c r="GMH78" s="180"/>
      <c r="GMI78" s="180"/>
      <c r="GMJ78" s="180"/>
      <c r="GMK78" s="180"/>
      <c r="GML78" s="180"/>
      <c r="GMM78" s="180"/>
      <c r="GMN78" s="180"/>
      <c r="GMO78" s="180"/>
      <c r="GMP78" s="180"/>
      <c r="GMQ78" s="180"/>
      <c r="GMR78" s="180"/>
      <c r="GMS78" s="180"/>
      <c r="GMT78" s="180"/>
      <c r="GMU78" s="180"/>
      <c r="GMV78" s="180"/>
      <c r="GMW78" s="180"/>
      <c r="GMX78" s="180"/>
      <c r="GMY78" s="180"/>
      <c r="GMZ78" s="180"/>
      <c r="GNA78" s="180"/>
      <c r="GNB78" s="180"/>
      <c r="GNC78" s="180"/>
      <c r="GND78" s="180"/>
      <c r="GNE78" s="180"/>
      <c r="GNF78" s="180"/>
      <c r="GNG78" s="180"/>
      <c r="GNH78" s="180"/>
      <c r="GNI78" s="180"/>
      <c r="GNJ78" s="180"/>
      <c r="GNK78" s="180"/>
      <c r="GNL78" s="180"/>
      <c r="GNM78" s="180"/>
      <c r="GNN78" s="180"/>
      <c r="GNO78" s="180"/>
      <c r="GNP78" s="180"/>
      <c r="GNQ78" s="180"/>
      <c r="GNR78" s="180"/>
      <c r="GNS78" s="180"/>
      <c r="GNT78" s="180"/>
      <c r="GNU78" s="180"/>
      <c r="GNV78" s="180"/>
      <c r="GNW78" s="180"/>
      <c r="GNX78" s="180"/>
      <c r="GNY78" s="180"/>
      <c r="GNZ78" s="180"/>
      <c r="GOA78" s="180"/>
      <c r="GOB78" s="180"/>
      <c r="GOC78" s="180"/>
      <c r="GOD78" s="180"/>
      <c r="GOE78" s="180"/>
      <c r="GOF78" s="180"/>
      <c r="GOG78" s="180"/>
      <c r="GOH78" s="180"/>
      <c r="GOI78" s="180"/>
      <c r="GOJ78" s="180"/>
      <c r="GOK78" s="180"/>
      <c r="GOL78" s="180"/>
      <c r="GOM78" s="180"/>
      <c r="GON78" s="180"/>
      <c r="GOO78" s="180"/>
      <c r="GOP78" s="180"/>
      <c r="GOQ78" s="180"/>
      <c r="GOR78" s="180"/>
      <c r="GOS78" s="180"/>
      <c r="GOT78" s="180"/>
      <c r="GOU78" s="180"/>
      <c r="GOV78" s="180"/>
      <c r="GOW78" s="180"/>
      <c r="GOX78" s="180"/>
      <c r="GOY78" s="180"/>
      <c r="GOZ78" s="180"/>
      <c r="GPA78" s="180"/>
      <c r="GPB78" s="180"/>
      <c r="GPC78" s="180"/>
      <c r="GPD78" s="180"/>
      <c r="GPE78" s="180"/>
      <c r="GPF78" s="180"/>
      <c r="GPG78" s="180"/>
      <c r="GPH78" s="180"/>
      <c r="GPI78" s="180"/>
      <c r="GPJ78" s="180"/>
      <c r="GPK78" s="180"/>
      <c r="GPL78" s="180"/>
      <c r="GPM78" s="180"/>
      <c r="GPN78" s="180"/>
      <c r="GPO78" s="180"/>
      <c r="GPP78" s="180"/>
      <c r="GPQ78" s="180"/>
      <c r="GPR78" s="180"/>
      <c r="GPS78" s="180"/>
      <c r="GPT78" s="180"/>
      <c r="GPU78" s="180"/>
      <c r="GPV78" s="180"/>
      <c r="GPW78" s="180"/>
      <c r="GPX78" s="180"/>
      <c r="GPY78" s="180"/>
      <c r="GPZ78" s="180"/>
      <c r="GQA78" s="180"/>
      <c r="GQB78" s="180"/>
      <c r="GQC78" s="180"/>
      <c r="GQD78" s="180"/>
      <c r="GQE78" s="180"/>
      <c r="GQF78" s="180"/>
      <c r="GQG78" s="180"/>
      <c r="GQH78" s="180"/>
      <c r="GQI78" s="180"/>
      <c r="GQJ78" s="180"/>
      <c r="GQK78" s="180"/>
      <c r="GQL78" s="180"/>
      <c r="GQM78" s="180"/>
      <c r="GQN78" s="180"/>
      <c r="GQO78" s="180"/>
      <c r="GQP78" s="180"/>
      <c r="GQQ78" s="180"/>
      <c r="GQR78" s="180"/>
      <c r="GQS78" s="180"/>
      <c r="GQT78" s="180"/>
      <c r="GQU78" s="180"/>
      <c r="GQV78" s="180"/>
      <c r="GQW78" s="180"/>
      <c r="GQX78" s="180"/>
      <c r="GQY78" s="180"/>
      <c r="GQZ78" s="180"/>
      <c r="GRA78" s="180"/>
      <c r="GRB78" s="180"/>
      <c r="GRC78" s="180"/>
      <c r="GRD78" s="180"/>
      <c r="GRE78" s="180"/>
      <c r="GRF78" s="180"/>
      <c r="GRG78" s="180"/>
      <c r="GRH78" s="180"/>
      <c r="GRI78" s="180"/>
      <c r="GRJ78" s="180"/>
      <c r="GRK78" s="180"/>
      <c r="GRL78" s="180"/>
      <c r="GRM78" s="180"/>
      <c r="GRN78" s="180"/>
      <c r="GRO78" s="180"/>
      <c r="GRP78" s="180"/>
      <c r="GRQ78" s="180"/>
      <c r="GRR78" s="180"/>
      <c r="GRS78" s="180"/>
      <c r="GRT78" s="180"/>
      <c r="GRU78" s="180"/>
      <c r="GRV78" s="180"/>
      <c r="GRW78" s="180"/>
      <c r="GRX78" s="180"/>
      <c r="GRY78" s="180"/>
      <c r="GRZ78" s="180"/>
      <c r="GSA78" s="180"/>
      <c r="GSB78" s="180"/>
      <c r="GSC78" s="180"/>
      <c r="GSD78" s="180"/>
      <c r="GSE78" s="180"/>
      <c r="GSF78" s="180"/>
      <c r="GSG78" s="180"/>
      <c r="GSH78" s="180"/>
      <c r="GSI78" s="180"/>
      <c r="GSJ78" s="180"/>
      <c r="GSK78" s="180"/>
      <c r="GSL78" s="180"/>
      <c r="GSM78" s="180"/>
      <c r="GSN78" s="180"/>
      <c r="GSO78" s="180"/>
      <c r="GSP78" s="180"/>
      <c r="GSQ78" s="180"/>
      <c r="GSR78" s="180"/>
      <c r="GSS78" s="180"/>
      <c r="GST78" s="180"/>
      <c r="GSU78" s="180"/>
      <c r="GSV78" s="180"/>
      <c r="GSW78" s="180"/>
      <c r="GSX78" s="180"/>
      <c r="GSY78" s="180"/>
      <c r="GSZ78" s="180"/>
      <c r="GTA78" s="180"/>
      <c r="GTB78" s="180"/>
      <c r="GTC78" s="180"/>
      <c r="GTD78" s="180"/>
      <c r="GTE78" s="180"/>
      <c r="GTF78" s="180"/>
      <c r="GTG78" s="180"/>
      <c r="GTH78" s="180"/>
      <c r="GTI78" s="180"/>
      <c r="GTJ78" s="180"/>
      <c r="GTK78" s="180"/>
      <c r="GTL78" s="180"/>
      <c r="GTM78" s="180"/>
      <c r="GTN78" s="180"/>
      <c r="GTO78" s="180"/>
      <c r="GTP78" s="180"/>
      <c r="GTQ78" s="180"/>
      <c r="GTR78" s="180"/>
      <c r="GTS78" s="180"/>
      <c r="GTT78" s="180"/>
      <c r="GTU78" s="180"/>
      <c r="GTV78" s="180"/>
      <c r="GTW78" s="180"/>
      <c r="GTX78" s="180"/>
      <c r="GTY78" s="180"/>
      <c r="GTZ78" s="180"/>
      <c r="GUA78" s="180"/>
      <c r="GUB78" s="180"/>
      <c r="GUC78" s="180"/>
      <c r="GUD78" s="180"/>
      <c r="GUE78" s="180"/>
      <c r="GUF78" s="180"/>
      <c r="GUG78" s="180"/>
      <c r="GUH78" s="180"/>
      <c r="GUI78" s="180"/>
      <c r="GUJ78" s="180"/>
      <c r="GUK78" s="180"/>
      <c r="GUL78" s="180"/>
      <c r="GUM78" s="180"/>
      <c r="GUN78" s="180"/>
      <c r="GUO78" s="180"/>
      <c r="GUP78" s="180"/>
      <c r="GUQ78" s="180"/>
      <c r="GUR78" s="180"/>
      <c r="GUS78" s="180"/>
      <c r="GUT78" s="180"/>
      <c r="GUU78" s="180"/>
      <c r="GUV78" s="180"/>
      <c r="GUW78" s="180"/>
      <c r="GUX78" s="180"/>
      <c r="GUY78" s="180"/>
      <c r="GUZ78" s="180"/>
      <c r="GVA78" s="180"/>
      <c r="GVB78" s="180"/>
      <c r="GVC78" s="180"/>
      <c r="GVD78" s="180"/>
      <c r="GVE78" s="180"/>
      <c r="GVF78" s="180"/>
      <c r="GVG78" s="180"/>
      <c r="GVH78" s="180"/>
      <c r="GVI78" s="180"/>
      <c r="GVJ78" s="180"/>
      <c r="GVK78" s="180"/>
      <c r="GVL78" s="180"/>
      <c r="GVM78" s="180"/>
      <c r="GVN78" s="180"/>
      <c r="GVO78" s="180"/>
      <c r="GVP78" s="180"/>
      <c r="GVQ78" s="180"/>
      <c r="GVR78" s="180"/>
      <c r="GVS78" s="180"/>
      <c r="GVT78" s="180"/>
      <c r="GVU78" s="180"/>
      <c r="GVV78" s="180"/>
      <c r="GVW78" s="180"/>
      <c r="GVX78" s="180"/>
      <c r="GVY78" s="180"/>
      <c r="GVZ78" s="180"/>
      <c r="GWA78" s="180"/>
      <c r="GWB78" s="180"/>
      <c r="GWC78" s="180"/>
      <c r="GWD78" s="180"/>
      <c r="GWE78" s="180"/>
      <c r="GWF78" s="180"/>
      <c r="GWG78" s="180"/>
      <c r="GWH78" s="180"/>
      <c r="GWI78" s="180"/>
      <c r="GWJ78" s="180"/>
      <c r="GWK78" s="180"/>
      <c r="GWL78" s="180"/>
      <c r="GWM78" s="180"/>
      <c r="GWN78" s="180"/>
      <c r="GWO78" s="180"/>
      <c r="GWP78" s="180"/>
      <c r="GWQ78" s="180"/>
      <c r="GWR78" s="180"/>
      <c r="GWS78" s="180"/>
      <c r="GWT78" s="180"/>
      <c r="GWU78" s="180"/>
      <c r="GWV78" s="180"/>
      <c r="GWW78" s="180"/>
      <c r="GWX78" s="180"/>
      <c r="GWY78" s="180"/>
      <c r="GWZ78" s="180"/>
      <c r="GXA78" s="180"/>
      <c r="GXB78" s="180"/>
      <c r="GXC78" s="180"/>
      <c r="GXD78" s="180"/>
      <c r="GXE78" s="180"/>
      <c r="GXF78" s="180"/>
      <c r="GXG78" s="180"/>
      <c r="GXH78" s="180"/>
      <c r="GXI78" s="180"/>
      <c r="GXJ78" s="180"/>
      <c r="GXK78" s="180"/>
      <c r="GXL78" s="180"/>
      <c r="GXM78" s="180"/>
      <c r="GXN78" s="180"/>
      <c r="GXO78" s="180"/>
      <c r="GXP78" s="180"/>
      <c r="GXQ78" s="180"/>
      <c r="GXR78" s="180"/>
      <c r="GXS78" s="180"/>
      <c r="GXT78" s="180"/>
      <c r="GXU78" s="180"/>
      <c r="GXV78" s="180"/>
      <c r="GXW78" s="180"/>
      <c r="GXX78" s="180"/>
      <c r="GXY78" s="180"/>
      <c r="GXZ78" s="180"/>
      <c r="GYA78" s="180"/>
      <c r="GYB78" s="180"/>
      <c r="GYC78" s="180"/>
      <c r="GYD78" s="180"/>
      <c r="GYE78" s="180"/>
      <c r="GYF78" s="180"/>
      <c r="GYG78" s="180"/>
      <c r="GYH78" s="180"/>
      <c r="GYI78" s="180"/>
      <c r="GYJ78" s="180"/>
      <c r="GYK78" s="180"/>
      <c r="GYL78" s="180"/>
      <c r="GYM78" s="180"/>
      <c r="GYN78" s="180"/>
      <c r="GYO78" s="180"/>
      <c r="GYP78" s="180"/>
      <c r="GYQ78" s="180"/>
      <c r="GYR78" s="180"/>
      <c r="GYS78" s="180"/>
      <c r="GYT78" s="180"/>
      <c r="GYU78" s="180"/>
      <c r="GYV78" s="180"/>
      <c r="GYW78" s="180"/>
      <c r="GYX78" s="180"/>
      <c r="GYY78" s="180"/>
      <c r="GYZ78" s="180"/>
      <c r="GZA78" s="180"/>
      <c r="GZB78" s="180"/>
      <c r="GZC78" s="180"/>
      <c r="GZD78" s="180"/>
      <c r="GZE78" s="180"/>
      <c r="GZF78" s="180"/>
      <c r="GZG78" s="180"/>
      <c r="GZH78" s="180"/>
      <c r="GZI78" s="180"/>
      <c r="GZJ78" s="180"/>
      <c r="GZK78" s="180"/>
      <c r="GZL78" s="180"/>
      <c r="GZM78" s="180"/>
      <c r="GZN78" s="180"/>
      <c r="GZO78" s="180"/>
      <c r="GZP78" s="180"/>
      <c r="GZQ78" s="180"/>
      <c r="GZR78" s="180"/>
      <c r="GZS78" s="180"/>
      <c r="GZT78" s="180"/>
      <c r="GZU78" s="180"/>
      <c r="GZV78" s="180"/>
      <c r="GZW78" s="180"/>
      <c r="GZX78" s="180"/>
      <c r="GZY78" s="180"/>
      <c r="GZZ78" s="180"/>
      <c r="HAA78" s="180"/>
      <c r="HAB78" s="180"/>
      <c r="HAC78" s="180"/>
      <c r="HAD78" s="180"/>
      <c r="HAE78" s="180"/>
      <c r="HAF78" s="180"/>
      <c r="HAG78" s="180"/>
      <c r="HAH78" s="180"/>
      <c r="HAI78" s="180"/>
      <c r="HAJ78" s="180"/>
      <c r="HAK78" s="180"/>
      <c r="HAL78" s="180"/>
      <c r="HAM78" s="180"/>
      <c r="HAN78" s="180"/>
      <c r="HAO78" s="180"/>
      <c r="HAP78" s="180"/>
      <c r="HAQ78" s="180"/>
      <c r="HAR78" s="180"/>
      <c r="HAS78" s="180"/>
      <c r="HAT78" s="180"/>
      <c r="HAU78" s="180"/>
      <c r="HAV78" s="180"/>
      <c r="HAW78" s="180"/>
      <c r="HAX78" s="180"/>
      <c r="HAY78" s="180"/>
      <c r="HAZ78" s="180"/>
      <c r="HBA78" s="180"/>
      <c r="HBB78" s="180"/>
      <c r="HBC78" s="180"/>
      <c r="HBD78" s="180"/>
      <c r="HBE78" s="180"/>
      <c r="HBF78" s="180"/>
      <c r="HBG78" s="180"/>
      <c r="HBH78" s="180"/>
      <c r="HBI78" s="180"/>
      <c r="HBJ78" s="180"/>
      <c r="HBK78" s="180"/>
      <c r="HBL78" s="180"/>
      <c r="HBM78" s="180"/>
      <c r="HBN78" s="180"/>
      <c r="HBO78" s="180"/>
      <c r="HBP78" s="180"/>
      <c r="HBQ78" s="180"/>
      <c r="HBR78" s="180"/>
      <c r="HBS78" s="180"/>
      <c r="HBT78" s="180"/>
      <c r="HBU78" s="180"/>
      <c r="HBV78" s="180"/>
      <c r="HBW78" s="180"/>
      <c r="HBX78" s="180"/>
      <c r="HBY78" s="180"/>
      <c r="HBZ78" s="180"/>
      <c r="HCA78" s="180"/>
      <c r="HCB78" s="180"/>
      <c r="HCC78" s="180"/>
      <c r="HCD78" s="180"/>
      <c r="HCE78" s="180"/>
      <c r="HCF78" s="180"/>
      <c r="HCG78" s="180"/>
      <c r="HCH78" s="180"/>
      <c r="HCI78" s="180"/>
      <c r="HCJ78" s="180"/>
      <c r="HCK78" s="180"/>
      <c r="HCL78" s="180"/>
      <c r="HCM78" s="180"/>
      <c r="HCN78" s="180"/>
      <c r="HCO78" s="180"/>
      <c r="HCP78" s="180"/>
      <c r="HCQ78" s="180"/>
      <c r="HCR78" s="180"/>
      <c r="HCS78" s="180"/>
      <c r="HCT78" s="180"/>
      <c r="HCU78" s="180"/>
      <c r="HCV78" s="180"/>
      <c r="HCW78" s="180"/>
      <c r="HCX78" s="180"/>
      <c r="HCY78" s="180"/>
      <c r="HCZ78" s="180"/>
      <c r="HDA78" s="180"/>
      <c r="HDB78" s="180"/>
      <c r="HDC78" s="180"/>
      <c r="HDD78" s="180"/>
      <c r="HDE78" s="180"/>
      <c r="HDF78" s="180"/>
      <c r="HDG78" s="180"/>
      <c r="HDH78" s="180"/>
      <c r="HDI78" s="180"/>
      <c r="HDJ78" s="180"/>
      <c r="HDK78" s="180"/>
      <c r="HDL78" s="180"/>
      <c r="HDM78" s="180"/>
      <c r="HDN78" s="180"/>
      <c r="HDO78" s="180"/>
      <c r="HDP78" s="180"/>
      <c r="HDQ78" s="180"/>
      <c r="HDR78" s="180"/>
      <c r="HDS78" s="180"/>
      <c r="HDT78" s="180"/>
      <c r="HDU78" s="180"/>
      <c r="HDV78" s="180"/>
      <c r="HDW78" s="180"/>
      <c r="HDX78" s="180"/>
      <c r="HDY78" s="180"/>
      <c r="HDZ78" s="180"/>
      <c r="HEA78" s="180"/>
      <c r="HEB78" s="180"/>
      <c r="HEC78" s="180"/>
      <c r="HED78" s="180"/>
      <c r="HEE78" s="180"/>
      <c r="HEF78" s="180"/>
      <c r="HEG78" s="180"/>
      <c r="HEH78" s="180"/>
      <c r="HEI78" s="180"/>
      <c r="HEJ78" s="180"/>
      <c r="HEK78" s="180"/>
      <c r="HEL78" s="180"/>
      <c r="HEM78" s="180"/>
      <c r="HEN78" s="180"/>
      <c r="HEO78" s="180"/>
      <c r="HEP78" s="180"/>
      <c r="HEQ78" s="180"/>
      <c r="HER78" s="180"/>
      <c r="HES78" s="180"/>
      <c r="HET78" s="180"/>
      <c r="HEU78" s="180"/>
      <c r="HEV78" s="180"/>
      <c r="HEW78" s="180"/>
      <c r="HEX78" s="180"/>
      <c r="HEY78" s="180"/>
      <c r="HEZ78" s="180"/>
      <c r="HFA78" s="180"/>
      <c r="HFB78" s="180"/>
      <c r="HFC78" s="180"/>
      <c r="HFD78" s="180"/>
      <c r="HFE78" s="180"/>
      <c r="HFF78" s="180"/>
      <c r="HFG78" s="180"/>
      <c r="HFH78" s="180"/>
      <c r="HFI78" s="180"/>
      <c r="HFJ78" s="180"/>
      <c r="HFK78" s="180"/>
      <c r="HFL78" s="180"/>
      <c r="HFM78" s="180"/>
      <c r="HFN78" s="180"/>
      <c r="HFO78" s="180"/>
      <c r="HFP78" s="180"/>
      <c r="HFQ78" s="180"/>
      <c r="HFR78" s="180"/>
      <c r="HFS78" s="180"/>
      <c r="HFT78" s="180"/>
      <c r="HFU78" s="180"/>
      <c r="HFV78" s="180"/>
      <c r="HFW78" s="180"/>
      <c r="HFX78" s="180"/>
      <c r="HFY78" s="180"/>
      <c r="HFZ78" s="180"/>
      <c r="HGA78" s="180"/>
      <c r="HGB78" s="180"/>
      <c r="HGC78" s="180"/>
      <c r="HGD78" s="180"/>
      <c r="HGE78" s="180"/>
      <c r="HGF78" s="180"/>
      <c r="HGG78" s="180"/>
      <c r="HGH78" s="180"/>
      <c r="HGI78" s="180"/>
      <c r="HGJ78" s="180"/>
      <c r="HGK78" s="180"/>
      <c r="HGL78" s="180"/>
      <c r="HGM78" s="180"/>
      <c r="HGN78" s="180"/>
      <c r="HGO78" s="180"/>
      <c r="HGP78" s="180"/>
      <c r="HGQ78" s="180"/>
      <c r="HGR78" s="180"/>
      <c r="HGS78" s="180"/>
      <c r="HGT78" s="180"/>
      <c r="HGU78" s="180"/>
      <c r="HGV78" s="180"/>
      <c r="HGW78" s="180"/>
      <c r="HGX78" s="180"/>
      <c r="HGY78" s="180"/>
      <c r="HGZ78" s="180"/>
      <c r="HHA78" s="180"/>
      <c r="HHB78" s="180"/>
      <c r="HHC78" s="180"/>
      <c r="HHD78" s="180"/>
      <c r="HHE78" s="180"/>
      <c r="HHF78" s="180"/>
      <c r="HHG78" s="180"/>
      <c r="HHH78" s="180"/>
      <c r="HHI78" s="180"/>
      <c r="HHJ78" s="180"/>
      <c r="HHK78" s="180"/>
      <c r="HHL78" s="180"/>
      <c r="HHM78" s="180"/>
      <c r="HHN78" s="180"/>
      <c r="HHO78" s="180"/>
      <c r="HHP78" s="180"/>
      <c r="HHQ78" s="180"/>
      <c r="HHR78" s="180"/>
      <c r="HHS78" s="180"/>
      <c r="HHT78" s="180"/>
      <c r="HHU78" s="180"/>
      <c r="HHV78" s="180"/>
      <c r="HHW78" s="180"/>
      <c r="HHX78" s="180"/>
      <c r="HHY78" s="180"/>
      <c r="HHZ78" s="180"/>
      <c r="HIA78" s="180"/>
      <c r="HIB78" s="180"/>
      <c r="HIC78" s="180"/>
      <c r="HID78" s="180"/>
      <c r="HIE78" s="180"/>
      <c r="HIF78" s="180"/>
      <c r="HIG78" s="180"/>
      <c r="HIH78" s="180"/>
      <c r="HII78" s="180"/>
      <c r="HIJ78" s="180"/>
      <c r="HIK78" s="180"/>
      <c r="HIL78" s="180"/>
      <c r="HIM78" s="180"/>
      <c r="HIN78" s="180"/>
      <c r="HIO78" s="180"/>
      <c r="HIP78" s="180"/>
      <c r="HIQ78" s="180"/>
      <c r="HIR78" s="180"/>
      <c r="HIS78" s="180"/>
      <c r="HIT78" s="180"/>
      <c r="HIU78" s="180"/>
      <c r="HIV78" s="180"/>
      <c r="HIW78" s="180"/>
      <c r="HIX78" s="180"/>
      <c r="HIY78" s="180"/>
      <c r="HIZ78" s="180"/>
      <c r="HJA78" s="180"/>
      <c r="HJB78" s="180"/>
      <c r="HJC78" s="180"/>
      <c r="HJD78" s="180"/>
      <c r="HJE78" s="180"/>
      <c r="HJF78" s="180"/>
      <c r="HJG78" s="180"/>
      <c r="HJH78" s="180"/>
      <c r="HJI78" s="180"/>
      <c r="HJJ78" s="180"/>
      <c r="HJK78" s="180"/>
      <c r="HJL78" s="180"/>
      <c r="HJM78" s="180"/>
      <c r="HJN78" s="180"/>
      <c r="HJO78" s="180"/>
      <c r="HJP78" s="180"/>
      <c r="HJQ78" s="180"/>
      <c r="HJR78" s="180"/>
      <c r="HJS78" s="180"/>
      <c r="HJT78" s="180"/>
      <c r="HJU78" s="180"/>
      <c r="HJV78" s="180"/>
      <c r="HJW78" s="180"/>
      <c r="HJX78" s="180"/>
      <c r="HJY78" s="180"/>
      <c r="HJZ78" s="180"/>
      <c r="HKA78" s="180"/>
      <c r="HKB78" s="180"/>
      <c r="HKC78" s="180"/>
      <c r="HKD78" s="180"/>
      <c r="HKE78" s="180"/>
      <c r="HKF78" s="180"/>
      <c r="HKG78" s="180"/>
      <c r="HKH78" s="180"/>
      <c r="HKI78" s="180"/>
      <c r="HKJ78" s="180"/>
      <c r="HKK78" s="180"/>
      <c r="HKL78" s="180"/>
      <c r="HKM78" s="180"/>
      <c r="HKN78" s="180"/>
      <c r="HKO78" s="180"/>
      <c r="HKP78" s="180"/>
      <c r="HKQ78" s="180"/>
      <c r="HKR78" s="180"/>
      <c r="HKS78" s="180"/>
      <c r="HKT78" s="180"/>
      <c r="HKU78" s="180"/>
      <c r="HKV78" s="180"/>
      <c r="HKW78" s="180"/>
      <c r="HKX78" s="180"/>
      <c r="HKY78" s="180"/>
      <c r="HKZ78" s="180"/>
      <c r="HLA78" s="180"/>
      <c r="HLB78" s="180"/>
      <c r="HLC78" s="180"/>
      <c r="HLD78" s="180"/>
      <c r="HLE78" s="180"/>
      <c r="HLF78" s="180"/>
      <c r="HLG78" s="180"/>
      <c r="HLH78" s="180"/>
      <c r="HLI78" s="180"/>
      <c r="HLJ78" s="180"/>
      <c r="HLK78" s="180"/>
      <c r="HLL78" s="180"/>
      <c r="HLM78" s="180"/>
      <c r="HLN78" s="180"/>
      <c r="HLO78" s="180"/>
      <c r="HLP78" s="180"/>
      <c r="HLQ78" s="180"/>
      <c r="HLR78" s="180"/>
      <c r="HLS78" s="180"/>
      <c r="HLT78" s="180"/>
      <c r="HLU78" s="180"/>
      <c r="HLV78" s="180"/>
      <c r="HLW78" s="180"/>
      <c r="HLX78" s="180"/>
      <c r="HLY78" s="180"/>
      <c r="HLZ78" s="180"/>
      <c r="HMA78" s="180"/>
      <c r="HMB78" s="180"/>
      <c r="HMC78" s="180"/>
      <c r="HMD78" s="180"/>
      <c r="HME78" s="180"/>
      <c r="HMF78" s="180"/>
      <c r="HMG78" s="180"/>
      <c r="HMH78" s="180"/>
      <c r="HMI78" s="180"/>
      <c r="HMJ78" s="180"/>
      <c r="HMK78" s="180"/>
      <c r="HML78" s="180"/>
      <c r="HMM78" s="180"/>
      <c r="HMN78" s="180"/>
      <c r="HMO78" s="180"/>
      <c r="HMP78" s="180"/>
      <c r="HMQ78" s="180"/>
      <c r="HMR78" s="180"/>
      <c r="HMS78" s="180"/>
      <c r="HMT78" s="180"/>
      <c r="HMU78" s="180"/>
      <c r="HMV78" s="180"/>
      <c r="HMW78" s="180"/>
      <c r="HMX78" s="180"/>
      <c r="HMY78" s="180"/>
      <c r="HMZ78" s="180"/>
      <c r="HNA78" s="180"/>
      <c r="HNB78" s="180"/>
      <c r="HNC78" s="180"/>
      <c r="HND78" s="180"/>
      <c r="HNE78" s="180"/>
      <c r="HNF78" s="180"/>
      <c r="HNG78" s="180"/>
      <c r="HNH78" s="180"/>
      <c r="HNI78" s="180"/>
      <c r="HNJ78" s="180"/>
      <c r="HNK78" s="180"/>
      <c r="HNL78" s="180"/>
      <c r="HNM78" s="180"/>
      <c r="HNN78" s="180"/>
      <c r="HNO78" s="180"/>
      <c r="HNP78" s="180"/>
      <c r="HNQ78" s="180"/>
      <c r="HNR78" s="180"/>
      <c r="HNS78" s="180"/>
      <c r="HNT78" s="180"/>
      <c r="HNU78" s="180"/>
      <c r="HNV78" s="180"/>
      <c r="HNW78" s="180"/>
      <c r="HNX78" s="180"/>
      <c r="HNY78" s="180"/>
      <c r="HNZ78" s="180"/>
      <c r="HOA78" s="180"/>
      <c r="HOB78" s="180"/>
      <c r="HOC78" s="180"/>
      <c r="HOD78" s="180"/>
      <c r="HOE78" s="180"/>
      <c r="HOF78" s="180"/>
      <c r="HOG78" s="180"/>
      <c r="HOH78" s="180"/>
      <c r="HOI78" s="180"/>
      <c r="HOJ78" s="180"/>
      <c r="HOK78" s="180"/>
      <c r="HOL78" s="180"/>
      <c r="HOM78" s="180"/>
      <c r="HON78" s="180"/>
      <c r="HOO78" s="180"/>
      <c r="HOP78" s="180"/>
      <c r="HOQ78" s="180"/>
      <c r="HOR78" s="180"/>
      <c r="HOS78" s="180"/>
      <c r="HOT78" s="180"/>
      <c r="HOU78" s="180"/>
      <c r="HOV78" s="180"/>
      <c r="HOW78" s="180"/>
      <c r="HOX78" s="180"/>
      <c r="HOY78" s="180"/>
      <c r="HOZ78" s="180"/>
      <c r="HPA78" s="180"/>
      <c r="HPB78" s="180"/>
      <c r="HPC78" s="180"/>
      <c r="HPD78" s="180"/>
      <c r="HPE78" s="180"/>
      <c r="HPF78" s="180"/>
      <c r="HPG78" s="180"/>
      <c r="HPH78" s="180"/>
      <c r="HPI78" s="180"/>
      <c r="HPJ78" s="180"/>
      <c r="HPK78" s="180"/>
      <c r="HPL78" s="180"/>
      <c r="HPM78" s="180"/>
      <c r="HPN78" s="180"/>
      <c r="HPO78" s="180"/>
      <c r="HPP78" s="180"/>
      <c r="HPQ78" s="180"/>
      <c r="HPR78" s="180"/>
      <c r="HPS78" s="180"/>
      <c r="HPT78" s="180"/>
      <c r="HPU78" s="180"/>
      <c r="HPV78" s="180"/>
      <c r="HPW78" s="180"/>
      <c r="HPX78" s="180"/>
      <c r="HPY78" s="180"/>
      <c r="HPZ78" s="180"/>
      <c r="HQA78" s="180"/>
      <c r="HQB78" s="180"/>
      <c r="HQC78" s="180"/>
      <c r="HQD78" s="180"/>
      <c r="HQE78" s="180"/>
      <c r="HQF78" s="180"/>
      <c r="HQG78" s="180"/>
      <c r="HQH78" s="180"/>
      <c r="HQI78" s="180"/>
      <c r="HQJ78" s="180"/>
      <c r="HQK78" s="180"/>
      <c r="HQL78" s="180"/>
      <c r="HQM78" s="180"/>
      <c r="HQN78" s="180"/>
      <c r="HQO78" s="180"/>
      <c r="HQP78" s="180"/>
      <c r="HQQ78" s="180"/>
      <c r="HQR78" s="180"/>
      <c r="HQS78" s="180"/>
      <c r="HQT78" s="180"/>
      <c r="HQU78" s="180"/>
      <c r="HQV78" s="180"/>
      <c r="HQW78" s="180"/>
      <c r="HQX78" s="180"/>
      <c r="HQY78" s="180"/>
      <c r="HQZ78" s="180"/>
      <c r="HRA78" s="180"/>
      <c r="HRB78" s="180"/>
      <c r="HRC78" s="180"/>
      <c r="HRD78" s="180"/>
      <c r="HRE78" s="180"/>
      <c r="HRF78" s="180"/>
      <c r="HRG78" s="180"/>
      <c r="HRH78" s="180"/>
      <c r="HRI78" s="180"/>
      <c r="HRJ78" s="180"/>
      <c r="HRK78" s="180"/>
      <c r="HRL78" s="180"/>
      <c r="HRM78" s="180"/>
      <c r="HRN78" s="180"/>
      <c r="HRO78" s="180"/>
      <c r="HRP78" s="180"/>
      <c r="HRQ78" s="180"/>
      <c r="HRR78" s="180"/>
      <c r="HRS78" s="180"/>
      <c r="HRT78" s="180"/>
      <c r="HRU78" s="180"/>
      <c r="HRV78" s="180"/>
      <c r="HRW78" s="180"/>
      <c r="HRX78" s="180"/>
      <c r="HRY78" s="180"/>
      <c r="HRZ78" s="180"/>
      <c r="HSA78" s="180"/>
      <c r="HSB78" s="180"/>
      <c r="HSC78" s="180"/>
      <c r="HSD78" s="180"/>
      <c r="HSE78" s="180"/>
      <c r="HSF78" s="180"/>
      <c r="HSG78" s="180"/>
      <c r="HSH78" s="180"/>
      <c r="HSI78" s="180"/>
      <c r="HSJ78" s="180"/>
      <c r="HSK78" s="180"/>
      <c r="HSL78" s="180"/>
      <c r="HSM78" s="180"/>
      <c r="HSN78" s="180"/>
      <c r="HSO78" s="180"/>
      <c r="HSP78" s="180"/>
      <c r="HSQ78" s="180"/>
      <c r="HSR78" s="180"/>
      <c r="HSS78" s="180"/>
      <c r="HST78" s="180"/>
      <c r="HSU78" s="180"/>
      <c r="HSV78" s="180"/>
      <c r="HSW78" s="180"/>
      <c r="HSX78" s="180"/>
      <c r="HSY78" s="180"/>
      <c r="HSZ78" s="180"/>
      <c r="HTA78" s="180"/>
      <c r="HTB78" s="180"/>
      <c r="HTC78" s="180"/>
      <c r="HTD78" s="180"/>
      <c r="HTE78" s="180"/>
      <c r="HTF78" s="180"/>
      <c r="HTG78" s="180"/>
      <c r="HTH78" s="180"/>
      <c r="HTI78" s="180"/>
      <c r="HTJ78" s="180"/>
      <c r="HTK78" s="180"/>
      <c r="HTL78" s="180"/>
      <c r="HTM78" s="180"/>
      <c r="HTN78" s="180"/>
      <c r="HTO78" s="180"/>
      <c r="HTP78" s="180"/>
      <c r="HTQ78" s="180"/>
      <c r="HTR78" s="180"/>
      <c r="HTS78" s="180"/>
      <c r="HTT78" s="180"/>
      <c r="HTU78" s="180"/>
      <c r="HTV78" s="180"/>
      <c r="HTW78" s="180"/>
      <c r="HTX78" s="180"/>
      <c r="HTY78" s="180"/>
      <c r="HTZ78" s="180"/>
      <c r="HUA78" s="180"/>
      <c r="HUB78" s="180"/>
      <c r="HUC78" s="180"/>
      <c r="HUD78" s="180"/>
      <c r="HUE78" s="180"/>
      <c r="HUF78" s="180"/>
      <c r="HUG78" s="180"/>
      <c r="HUH78" s="180"/>
      <c r="HUI78" s="180"/>
      <c r="HUJ78" s="180"/>
      <c r="HUK78" s="180"/>
      <c r="HUL78" s="180"/>
      <c r="HUM78" s="180"/>
      <c r="HUN78" s="180"/>
      <c r="HUO78" s="180"/>
      <c r="HUP78" s="180"/>
      <c r="HUQ78" s="180"/>
      <c r="HUR78" s="180"/>
      <c r="HUS78" s="180"/>
      <c r="HUT78" s="180"/>
      <c r="HUU78" s="180"/>
      <c r="HUV78" s="180"/>
      <c r="HUW78" s="180"/>
      <c r="HUX78" s="180"/>
      <c r="HUY78" s="180"/>
      <c r="HUZ78" s="180"/>
      <c r="HVA78" s="180"/>
      <c r="HVB78" s="180"/>
      <c r="HVC78" s="180"/>
      <c r="HVD78" s="180"/>
      <c r="HVE78" s="180"/>
      <c r="HVF78" s="180"/>
      <c r="HVG78" s="180"/>
      <c r="HVH78" s="180"/>
      <c r="HVI78" s="180"/>
      <c r="HVJ78" s="180"/>
      <c r="HVK78" s="180"/>
      <c r="HVL78" s="180"/>
      <c r="HVM78" s="180"/>
      <c r="HVN78" s="180"/>
      <c r="HVO78" s="180"/>
      <c r="HVP78" s="180"/>
      <c r="HVQ78" s="180"/>
      <c r="HVR78" s="180"/>
      <c r="HVS78" s="180"/>
      <c r="HVT78" s="180"/>
      <c r="HVU78" s="180"/>
      <c r="HVV78" s="180"/>
      <c r="HVW78" s="180"/>
      <c r="HVX78" s="180"/>
      <c r="HVY78" s="180"/>
      <c r="HVZ78" s="180"/>
      <c r="HWA78" s="180"/>
      <c r="HWB78" s="180"/>
      <c r="HWC78" s="180"/>
      <c r="HWD78" s="180"/>
      <c r="HWE78" s="180"/>
      <c r="HWF78" s="180"/>
      <c r="HWG78" s="180"/>
      <c r="HWH78" s="180"/>
      <c r="HWI78" s="180"/>
      <c r="HWJ78" s="180"/>
      <c r="HWK78" s="180"/>
      <c r="HWL78" s="180"/>
      <c r="HWM78" s="180"/>
      <c r="HWN78" s="180"/>
      <c r="HWO78" s="180"/>
      <c r="HWP78" s="180"/>
      <c r="HWQ78" s="180"/>
      <c r="HWR78" s="180"/>
      <c r="HWS78" s="180"/>
      <c r="HWT78" s="180"/>
      <c r="HWU78" s="180"/>
      <c r="HWV78" s="180"/>
      <c r="HWW78" s="180"/>
      <c r="HWX78" s="180"/>
      <c r="HWY78" s="180"/>
      <c r="HWZ78" s="180"/>
      <c r="HXA78" s="180"/>
      <c r="HXB78" s="180"/>
      <c r="HXC78" s="180"/>
      <c r="HXD78" s="180"/>
      <c r="HXE78" s="180"/>
      <c r="HXF78" s="180"/>
      <c r="HXG78" s="180"/>
      <c r="HXH78" s="180"/>
      <c r="HXI78" s="180"/>
      <c r="HXJ78" s="180"/>
      <c r="HXK78" s="180"/>
      <c r="HXL78" s="180"/>
      <c r="HXM78" s="180"/>
      <c r="HXN78" s="180"/>
      <c r="HXO78" s="180"/>
      <c r="HXP78" s="180"/>
      <c r="HXQ78" s="180"/>
      <c r="HXR78" s="180"/>
      <c r="HXS78" s="180"/>
      <c r="HXT78" s="180"/>
      <c r="HXU78" s="180"/>
      <c r="HXV78" s="180"/>
      <c r="HXW78" s="180"/>
      <c r="HXX78" s="180"/>
      <c r="HXY78" s="180"/>
      <c r="HXZ78" s="180"/>
      <c r="HYA78" s="180"/>
      <c r="HYB78" s="180"/>
      <c r="HYC78" s="180"/>
      <c r="HYD78" s="180"/>
      <c r="HYE78" s="180"/>
      <c r="HYF78" s="180"/>
      <c r="HYG78" s="180"/>
      <c r="HYH78" s="180"/>
      <c r="HYI78" s="180"/>
      <c r="HYJ78" s="180"/>
      <c r="HYK78" s="180"/>
      <c r="HYL78" s="180"/>
      <c r="HYM78" s="180"/>
      <c r="HYN78" s="180"/>
      <c r="HYO78" s="180"/>
      <c r="HYP78" s="180"/>
      <c r="HYQ78" s="180"/>
      <c r="HYR78" s="180"/>
      <c r="HYS78" s="180"/>
      <c r="HYT78" s="180"/>
      <c r="HYU78" s="180"/>
      <c r="HYV78" s="180"/>
      <c r="HYW78" s="180"/>
      <c r="HYX78" s="180"/>
      <c r="HYY78" s="180"/>
      <c r="HYZ78" s="180"/>
      <c r="HZA78" s="180"/>
      <c r="HZB78" s="180"/>
      <c r="HZC78" s="180"/>
      <c r="HZD78" s="180"/>
      <c r="HZE78" s="180"/>
      <c r="HZF78" s="180"/>
      <c r="HZG78" s="180"/>
      <c r="HZH78" s="180"/>
      <c r="HZI78" s="180"/>
      <c r="HZJ78" s="180"/>
      <c r="HZK78" s="180"/>
      <c r="HZL78" s="180"/>
      <c r="HZM78" s="180"/>
      <c r="HZN78" s="180"/>
      <c r="HZO78" s="180"/>
      <c r="HZP78" s="180"/>
      <c r="HZQ78" s="180"/>
      <c r="HZR78" s="180"/>
      <c r="HZS78" s="180"/>
      <c r="HZT78" s="180"/>
      <c r="HZU78" s="180"/>
      <c r="HZV78" s="180"/>
      <c r="HZW78" s="180"/>
      <c r="HZX78" s="180"/>
      <c r="HZY78" s="180"/>
      <c r="HZZ78" s="180"/>
      <c r="IAA78" s="180"/>
      <c r="IAB78" s="180"/>
      <c r="IAC78" s="180"/>
      <c r="IAD78" s="180"/>
      <c r="IAE78" s="180"/>
      <c r="IAF78" s="180"/>
      <c r="IAG78" s="180"/>
      <c r="IAH78" s="180"/>
      <c r="IAI78" s="180"/>
      <c r="IAJ78" s="180"/>
      <c r="IAK78" s="180"/>
      <c r="IAL78" s="180"/>
      <c r="IAM78" s="180"/>
      <c r="IAN78" s="180"/>
      <c r="IAO78" s="180"/>
      <c r="IAP78" s="180"/>
      <c r="IAQ78" s="180"/>
      <c r="IAR78" s="180"/>
      <c r="IAS78" s="180"/>
      <c r="IAT78" s="180"/>
      <c r="IAU78" s="180"/>
      <c r="IAV78" s="180"/>
      <c r="IAW78" s="180"/>
      <c r="IAX78" s="180"/>
      <c r="IAY78" s="180"/>
      <c r="IAZ78" s="180"/>
      <c r="IBA78" s="180"/>
      <c r="IBB78" s="180"/>
      <c r="IBC78" s="180"/>
      <c r="IBD78" s="180"/>
      <c r="IBE78" s="180"/>
      <c r="IBF78" s="180"/>
      <c r="IBG78" s="180"/>
      <c r="IBH78" s="180"/>
      <c r="IBI78" s="180"/>
      <c r="IBJ78" s="180"/>
      <c r="IBK78" s="180"/>
      <c r="IBL78" s="180"/>
      <c r="IBM78" s="180"/>
      <c r="IBN78" s="180"/>
      <c r="IBO78" s="180"/>
      <c r="IBP78" s="180"/>
      <c r="IBQ78" s="180"/>
      <c r="IBR78" s="180"/>
      <c r="IBS78" s="180"/>
      <c r="IBT78" s="180"/>
      <c r="IBU78" s="180"/>
      <c r="IBV78" s="180"/>
      <c r="IBW78" s="180"/>
      <c r="IBX78" s="180"/>
      <c r="IBY78" s="180"/>
      <c r="IBZ78" s="180"/>
      <c r="ICA78" s="180"/>
      <c r="ICB78" s="180"/>
      <c r="ICC78" s="180"/>
      <c r="ICD78" s="180"/>
      <c r="ICE78" s="180"/>
      <c r="ICF78" s="180"/>
      <c r="ICG78" s="180"/>
      <c r="ICH78" s="180"/>
      <c r="ICI78" s="180"/>
      <c r="ICJ78" s="180"/>
      <c r="ICK78" s="180"/>
      <c r="ICL78" s="180"/>
      <c r="ICM78" s="180"/>
      <c r="ICN78" s="180"/>
      <c r="ICO78" s="180"/>
      <c r="ICP78" s="180"/>
      <c r="ICQ78" s="180"/>
      <c r="ICR78" s="180"/>
      <c r="ICS78" s="180"/>
      <c r="ICT78" s="180"/>
      <c r="ICU78" s="180"/>
      <c r="ICV78" s="180"/>
      <c r="ICW78" s="180"/>
      <c r="ICX78" s="180"/>
      <c r="ICY78" s="180"/>
      <c r="ICZ78" s="180"/>
      <c r="IDA78" s="180"/>
      <c r="IDB78" s="180"/>
      <c r="IDC78" s="180"/>
      <c r="IDD78" s="180"/>
      <c r="IDE78" s="180"/>
      <c r="IDF78" s="180"/>
      <c r="IDG78" s="180"/>
      <c r="IDH78" s="180"/>
      <c r="IDI78" s="180"/>
      <c r="IDJ78" s="180"/>
      <c r="IDK78" s="180"/>
      <c r="IDL78" s="180"/>
      <c r="IDM78" s="180"/>
      <c r="IDN78" s="180"/>
      <c r="IDO78" s="180"/>
      <c r="IDP78" s="180"/>
      <c r="IDQ78" s="180"/>
      <c r="IDR78" s="180"/>
      <c r="IDS78" s="180"/>
      <c r="IDT78" s="180"/>
      <c r="IDU78" s="180"/>
      <c r="IDV78" s="180"/>
      <c r="IDW78" s="180"/>
      <c r="IDX78" s="180"/>
      <c r="IDY78" s="180"/>
      <c r="IDZ78" s="180"/>
      <c r="IEA78" s="180"/>
      <c r="IEB78" s="180"/>
      <c r="IEC78" s="180"/>
      <c r="IED78" s="180"/>
      <c r="IEE78" s="180"/>
      <c r="IEF78" s="180"/>
      <c r="IEG78" s="180"/>
      <c r="IEH78" s="180"/>
      <c r="IEI78" s="180"/>
      <c r="IEJ78" s="180"/>
      <c r="IEK78" s="180"/>
      <c r="IEL78" s="180"/>
      <c r="IEM78" s="180"/>
      <c r="IEN78" s="180"/>
      <c r="IEO78" s="180"/>
      <c r="IEP78" s="180"/>
      <c r="IEQ78" s="180"/>
      <c r="IER78" s="180"/>
      <c r="IES78" s="180"/>
      <c r="IET78" s="180"/>
      <c r="IEU78" s="180"/>
      <c r="IEV78" s="180"/>
      <c r="IEW78" s="180"/>
      <c r="IEX78" s="180"/>
      <c r="IEY78" s="180"/>
      <c r="IEZ78" s="180"/>
      <c r="IFA78" s="180"/>
      <c r="IFB78" s="180"/>
      <c r="IFC78" s="180"/>
      <c r="IFD78" s="180"/>
      <c r="IFE78" s="180"/>
      <c r="IFF78" s="180"/>
      <c r="IFG78" s="180"/>
      <c r="IFH78" s="180"/>
      <c r="IFI78" s="180"/>
      <c r="IFJ78" s="180"/>
      <c r="IFK78" s="180"/>
      <c r="IFL78" s="180"/>
      <c r="IFM78" s="180"/>
      <c r="IFN78" s="180"/>
      <c r="IFO78" s="180"/>
      <c r="IFP78" s="180"/>
      <c r="IFQ78" s="180"/>
      <c r="IFR78" s="180"/>
      <c r="IFS78" s="180"/>
      <c r="IFT78" s="180"/>
      <c r="IFU78" s="180"/>
      <c r="IFV78" s="180"/>
      <c r="IFW78" s="180"/>
      <c r="IFX78" s="180"/>
      <c r="IFY78" s="180"/>
      <c r="IFZ78" s="180"/>
      <c r="IGA78" s="180"/>
      <c r="IGB78" s="180"/>
      <c r="IGC78" s="180"/>
      <c r="IGD78" s="180"/>
      <c r="IGE78" s="180"/>
      <c r="IGF78" s="180"/>
      <c r="IGG78" s="180"/>
      <c r="IGH78" s="180"/>
      <c r="IGI78" s="180"/>
      <c r="IGJ78" s="180"/>
      <c r="IGK78" s="180"/>
      <c r="IGL78" s="180"/>
      <c r="IGM78" s="180"/>
      <c r="IGN78" s="180"/>
      <c r="IGO78" s="180"/>
      <c r="IGP78" s="180"/>
      <c r="IGQ78" s="180"/>
      <c r="IGR78" s="180"/>
      <c r="IGS78" s="180"/>
      <c r="IGT78" s="180"/>
      <c r="IGU78" s="180"/>
      <c r="IGV78" s="180"/>
      <c r="IGW78" s="180"/>
      <c r="IGX78" s="180"/>
      <c r="IGY78" s="180"/>
      <c r="IGZ78" s="180"/>
      <c r="IHA78" s="180"/>
      <c r="IHB78" s="180"/>
      <c r="IHC78" s="180"/>
      <c r="IHD78" s="180"/>
      <c r="IHE78" s="180"/>
      <c r="IHF78" s="180"/>
      <c r="IHG78" s="180"/>
      <c r="IHH78" s="180"/>
      <c r="IHI78" s="180"/>
      <c r="IHJ78" s="180"/>
      <c r="IHK78" s="180"/>
      <c r="IHL78" s="180"/>
      <c r="IHM78" s="180"/>
      <c r="IHN78" s="180"/>
      <c r="IHO78" s="180"/>
      <c r="IHP78" s="180"/>
      <c r="IHQ78" s="180"/>
      <c r="IHR78" s="180"/>
      <c r="IHS78" s="180"/>
      <c r="IHT78" s="180"/>
      <c r="IHU78" s="180"/>
      <c r="IHV78" s="180"/>
      <c r="IHW78" s="180"/>
      <c r="IHX78" s="180"/>
      <c r="IHY78" s="180"/>
      <c r="IHZ78" s="180"/>
      <c r="IIA78" s="180"/>
      <c r="IIB78" s="180"/>
      <c r="IIC78" s="180"/>
      <c r="IID78" s="180"/>
      <c r="IIE78" s="180"/>
      <c r="IIF78" s="180"/>
      <c r="IIG78" s="180"/>
      <c r="IIH78" s="180"/>
      <c r="III78" s="180"/>
      <c r="IIJ78" s="180"/>
      <c r="IIK78" s="180"/>
      <c r="IIL78" s="180"/>
      <c r="IIM78" s="180"/>
      <c r="IIN78" s="180"/>
      <c r="IIO78" s="180"/>
      <c r="IIP78" s="180"/>
      <c r="IIQ78" s="180"/>
      <c r="IIR78" s="180"/>
      <c r="IIS78" s="180"/>
      <c r="IIT78" s="180"/>
      <c r="IIU78" s="180"/>
      <c r="IIV78" s="180"/>
      <c r="IIW78" s="180"/>
      <c r="IIX78" s="180"/>
      <c r="IIY78" s="180"/>
      <c r="IIZ78" s="180"/>
      <c r="IJA78" s="180"/>
      <c r="IJB78" s="180"/>
      <c r="IJC78" s="180"/>
      <c r="IJD78" s="180"/>
      <c r="IJE78" s="180"/>
      <c r="IJF78" s="180"/>
      <c r="IJG78" s="180"/>
      <c r="IJH78" s="180"/>
      <c r="IJI78" s="180"/>
      <c r="IJJ78" s="180"/>
      <c r="IJK78" s="180"/>
      <c r="IJL78" s="180"/>
      <c r="IJM78" s="180"/>
      <c r="IJN78" s="180"/>
      <c r="IJO78" s="180"/>
      <c r="IJP78" s="180"/>
      <c r="IJQ78" s="180"/>
      <c r="IJR78" s="180"/>
      <c r="IJS78" s="180"/>
      <c r="IJT78" s="180"/>
      <c r="IJU78" s="180"/>
      <c r="IJV78" s="180"/>
      <c r="IJW78" s="180"/>
      <c r="IJX78" s="180"/>
      <c r="IJY78" s="180"/>
      <c r="IJZ78" s="180"/>
      <c r="IKA78" s="180"/>
      <c r="IKB78" s="180"/>
      <c r="IKC78" s="180"/>
      <c r="IKD78" s="180"/>
      <c r="IKE78" s="180"/>
      <c r="IKF78" s="180"/>
      <c r="IKG78" s="180"/>
      <c r="IKH78" s="180"/>
      <c r="IKI78" s="180"/>
      <c r="IKJ78" s="180"/>
      <c r="IKK78" s="180"/>
      <c r="IKL78" s="180"/>
      <c r="IKM78" s="180"/>
      <c r="IKN78" s="180"/>
      <c r="IKO78" s="180"/>
      <c r="IKP78" s="180"/>
      <c r="IKQ78" s="180"/>
      <c r="IKR78" s="180"/>
      <c r="IKS78" s="180"/>
      <c r="IKT78" s="180"/>
      <c r="IKU78" s="180"/>
      <c r="IKV78" s="180"/>
      <c r="IKW78" s="180"/>
      <c r="IKX78" s="180"/>
      <c r="IKY78" s="180"/>
      <c r="IKZ78" s="180"/>
      <c r="ILA78" s="180"/>
      <c r="ILB78" s="180"/>
      <c r="ILC78" s="180"/>
      <c r="ILD78" s="180"/>
      <c r="ILE78" s="180"/>
      <c r="ILF78" s="180"/>
      <c r="ILG78" s="180"/>
      <c r="ILH78" s="180"/>
      <c r="ILI78" s="180"/>
      <c r="ILJ78" s="180"/>
      <c r="ILK78" s="180"/>
      <c r="ILL78" s="180"/>
      <c r="ILM78" s="180"/>
      <c r="ILN78" s="180"/>
      <c r="ILO78" s="180"/>
      <c r="ILP78" s="180"/>
      <c r="ILQ78" s="180"/>
      <c r="ILR78" s="180"/>
      <c r="ILS78" s="180"/>
      <c r="ILT78" s="180"/>
      <c r="ILU78" s="180"/>
      <c r="ILV78" s="180"/>
      <c r="ILW78" s="180"/>
      <c r="ILX78" s="180"/>
      <c r="ILY78" s="180"/>
      <c r="ILZ78" s="180"/>
      <c r="IMA78" s="180"/>
      <c r="IMB78" s="180"/>
      <c r="IMC78" s="180"/>
      <c r="IMD78" s="180"/>
      <c r="IME78" s="180"/>
      <c r="IMF78" s="180"/>
      <c r="IMG78" s="180"/>
      <c r="IMH78" s="180"/>
      <c r="IMI78" s="180"/>
      <c r="IMJ78" s="180"/>
      <c r="IMK78" s="180"/>
      <c r="IML78" s="180"/>
      <c r="IMM78" s="180"/>
      <c r="IMN78" s="180"/>
      <c r="IMO78" s="180"/>
      <c r="IMP78" s="180"/>
      <c r="IMQ78" s="180"/>
      <c r="IMR78" s="180"/>
      <c r="IMS78" s="180"/>
      <c r="IMT78" s="180"/>
      <c r="IMU78" s="180"/>
      <c r="IMV78" s="180"/>
      <c r="IMW78" s="180"/>
      <c r="IMX78" s="180"/>
      <c r="IMY78" s="180"/>
      <c r="IMZ78" s="180"/>
      <c r="INA78" s="180"/>
      <c r="INB78" s="180"/>
      <c r="INC78" s="180"/>
      <c r="IND78" s="180"/>
      <c r="INE78" s="180"/>
      <c r="INF78" s="180"/>
      <c r="ING78" s="180"/>
      <c r="INH78" s="180"/>
      <c r="INI78" s="180"/>
      <c r="INJ78" s="180"/>
      <c r="INK78" s="180"/>
      <c r="INL78" s="180"/>
      <c r="INM78" s="180"/>
      <c r="INN78" s="180"/>
      <c r="INO78" s="180"/>
      <c r="INP78" s="180"/>
      <c r="INQ78" s="180"/>
      <c r="INR78" s="180"/>
      <c r="INS78" s="180"/>
      <c r="INT78" s="180"/>
      <c r="INU78" s="180"/>
      <c r="INV78" s="180"/>
      <c r="INW78" s="180"/>
      <c r="INX78" s="180"/>
      <c r="INY78" s="180"/>
      <c r="INZ78" s="180"/>
      <c r="IOA78" s="180"/>
      <c r="IOB78" s="180"/>
      <c r="IOC78" s="180"/>
      <c r="IOD78" s="180"/>
      <c r="IOE78" s="180"/>
      <c r="IOF78" s="180"/>
      <c r="IOG78" s="180"/>
      <c r="IOH78" s="180"/>
      <c r="IOI78" s="180"/>
      <c r="IOJ78" s="180"/>
      <c r="IOK78" s="180"/>
      <c r="IOL78" s="180"/>
      <c r="IOM78" s="180"/>
      <c r="ION78" s="180"/>
      <c r="IOO78" s="180"/>
      <c r="IOP78" s="180"/>
      <c r="IOQ78" s="180"/>
      <c r="IOR78" s="180"/>
      <c r="IOS78" s="180"/>
      <c r="IOT78" s="180"/>
      <c r="IOU78" s="180"/>
      <c r="IOV78" s="180"/>
      <c r="IOW78" s="180"/>
      <c r="IOX78" s="180"/>
      <c r="IOY78" s="180"/>
      <c r="IOZ78" s="180"/>
      <c r="IPA78" s="180"/>
      <c r="IPB78" s="180"/>
      <c r="IPC78" s="180"/>
      <c r="IPD78" s="180"/>
      <c r="IPE78" s="180"/>
      <c r="IPF78" s="180"/>
      <c r="IPG78" s="180"/>
      <c r="IPH78" s="180"/>
      <c r="IPI78" s="180"/>
      <c r="IPJ78" s="180"/>
      <c r="IPK78" s="180"/>
      <c r="IPL78" s="180"/>
      <c r="IPM78" s="180"/>
      <c r="IPN78" s="180"/>
      <c r="IPO78" s="180"/>
      <c r="IPP78" s="180"/>
      <c r="IPQ78" s="180"/>
      <c r="IPR78" s="180"/>
      <c r="IPS78" s="180"/>
      <c r="IPT78" s="180"/>
      <c r="IPU78" s="180"/>
      <c r="IPV78" s="180"/>
      <c r="IPW78" s="180"/>
      <c r="IPX78" s="180"/>
      <c r="IPY78" s="180"/>
      <c r="IPZ78" s="180"/>
      <c r="IQA78" s="180"/>
      <c r="IQB78" s="180"/>
      <c r="IQC78" s="180"/>
      <c r="IQD78" s="180"/>
      <c r="IQE78" s="180"/>
      <c r="IQF78" s="180"/>
      <c r="IQG78" s="180"/>
      <c r="IQH78" s="180"/>
      <c r="IQI78" s="180"/>
      <c r="IQJ78" s="180"/>
      <c r="IQK78" s="180"/>
      <c r="IQL78" s="180"/>
      <c r="IQM78" s="180"/>
      <c r="IQN78" s="180"/>
      <c r="IQO78" s="180"/>
      <c r="IQP78" s="180"/>
      <c r="IQQ78" s="180"/>
      <c r="IQR78" s="180"/>
      <c r="IQS78" s="180"/>
      <c r="IQT78" s="180"/>
      <c r="IQU78" s="180"/>
      <c r="IQV78" s="180"/>
      <c r="IQW78" s="180"/>
      <c r="IQX78" s="180"/>
      <c r="IQY78" s="180"/>
      <c r="IQZ78" s="180"/>
      <c r="IRA78" s="180"/>
      <c r="IRB78" s="180"/>
      <c r="IRC78" s="180"/>
      <c r="IRD78" s="180"/>
      <c r="IRE78" s="180"/>
      <c r="IRF78" s="180"/>
      <c r="IRG78" s="180"/>
      <c r="IRH78" s="180"/>
      <c r="IRI78" s="180"/>
      <c r="IRJ78" s="180"/>
      <c r="IRK78" s="180"/>
      <c r="IRL78" s="180"/>
      <c r="IRM78" s="180"/>
      <c r="IRN78" s="180"/>
      <c r="IRO78" s="180"/>
      <c r="IRP78" s="180"/>
      <c r="IRQ78" s="180"/>
      <c r="IRR78" s="180"/>
      <c r="IRS78" s="180"/>
      <c r="IRT78" s="180"/>
      <c r="IRU78" s="180"/>
      <c r="IRV78" s="180"/>
      <c r="IRW78" s="180"/>
      <c r="IRX78" s="180"/>
      <c r="IRY78" s="180"/>
      <c r="IRZ78" s="180"/>
      <c r="ISA78" s="180"/>
      <c r="ISB78" s="180"/>
      <c r="ISC78" s="180"/>
      <c r="ISD78" s="180"/>
      <c r="ISE78" s="180"/>
      <c r="ISF78" s="180"/>
      <c r="ISG78" s="180"/>
      <c r="ISH78" s="180"/>
      <c r="ISI78" s="180"/>
      <c r="ISJ78" s="180"/>
      <c r="ISK78" s="180"/>
      <c r="ISL78" s="180"/>
      <c r="ISM78" s="180"/>
      <c r="ISN78" s="180"/>
      <c r="ISO78" s="180"/>
      <c r="ISP78" s="180"/>
      <c r="ISQ78" s="180"/>
      <c r="ISR78" s="180"/>
      <c r="ISS78" s="180"/>
      <c r="IST78" s="180"/>
      <c r="ISU78" s="180"/>
      <c r="ISV78" s="180"/>
      <c r="ISW78" s="180"/>
      <c r="ISX78" s="180"/>
      <c r="ISY78" s="180"/>
      <c r="ISZ78" s="180"/>
      <c r="ITA78" s="180"/>
      <c r="ITB78" s="180"/>
      <c r="ITC78" s="180"/>
      <c r="ITD78" s="180"/>
      <c r="ITE78" s="180"/>
      <c r="ITF78" s="180"/>
      <c r="ITG78" s="180"/>
      <c r="ITH78" s="180"/>
      <c r="ITI78" s="180"/>
      <c r="ITJ78" s="180"/>
      <c r="ITK78" s="180"/>
      <c r="ITL78" s="180"/>
      <c r="ITM78" s="180"/>
      <c r="ITN78" s="180"/>
      <c r="ITO78" s="180"/>
      <c r="ITP78" s="180"/>
      <c r="ITQ78" s="180"/>
      <c r="ITR78" s="180"/>
      <c r="ITS78" s="180"/>
      <c r="ITT78" s="180"/>
      <c r="ITU78" s="180"/>
      <c r="ITV78" s="180"/>
      <c r="ITW78" s="180"/>
      <c r="ITX78" s="180"/>
      <c r="ITY78" s="180"/>
      <c r="ITZ78" s="180"/>
      <c r="IUA78" s="180"/>
      <c r="IUB78" s="180"/>
      <c r="IUC78" s="180"/>
      <c r="IUD78" s="180"/>
      <c r="IUE78" s="180"/>
      <c r="IUF78" s="180"/>
      <c r="IUG78" s="180"/>
      <c r="IUH78" s="180"/>
      <c r="IUI78" s="180"/>
      <c r="IUJ78" s="180"/>
      <c r="IUK78" s="180"/>
      <c r="IUL78" s="180"/>
      <c r="IUM78" s="180"/>
      <c r="IUN78" s="180"/>
      <c r="IUO78" s="180"/>
      <c r="IUP78" s="180"/>
      <c r="IUQ78" s="180"/>
      <c r="IUR78" s="180"/>
      <c r="IUS78" s="180"/>
      <c r="IUT78" s="180"/>
      <c r="IUU78" s="180"/>
      <c r="IUV78" s="180"/>
      <c r="IUW78" s="180"/>
      <c r="IUX78" s="180"/>
      <c r="IUY78" s="180"/>
      <c r="IUZ78" s="180"/>
      <c r="IVA78" s="180"/>
      <c r="IVB78" s="180"/>
      <c r="IVC78" s="180"/>
      <c r="IVD78" s="180"/>
      <c r="IVE78" s="180"/>
      <c r="IVF78" s="180"/>
      <c r="IVG78" s="180"/>
      <c r="IVH78" s="180"/>
      <c r="IVI78" s="180"/>
      <c r="IVJ78" s="180"/>
      <c r="IVK78" s="180"/>
      <c r="IVL78" s="180"/>
      <c r="IVM78" s="180"/>
      <c r="IVN78" s="180"/>
      <c r="IVO78" s="180"/>
      <c r="IVP78" s="180"/>
      <c r="IVQ78" s="180"/>
      <c r="IVR78" s="180"/>
      <c r="IVS78" s="180"/>
      <c r="IVT78" s="180"/>
      <c r="IVU78" s="180"/>
      <c r="IVV78" s="180"/>
      <c r="IVW78" s="180"/>
      <c r="IVX78" s="180"/>
      <c r="IVY78" s="180"/>
      <c r="IVZ78" s="180"/>
      <c r="IWA78" s="180"/>
      <c r="IWB78" s="180"/>
      <c r="IWC78" s="180"/>
      <c r="IWD78" s="180"/>
      <c r="IWE78" s="180"/>
      <c r="IWF78" s="180"/>
      <c r="IWG78" s="180"/>
      <c r="IWH78" s="180"/>
      <c r="IWI78" s="180"/>
      <c r="IWJ78" s="180"/>
      <c r="IWK78" s="180"/>
      <c r="IWL78" s="180"/>
      <c r="IWM78" s="180"/>
      <c r="IWN78" s="180"/>
      <c r="IWO78" s="180"/>
      <c r="IWP78" s="180"/>
      <c r="IWQ78" s="180"/>
      <c r="IWR78" s="180"/>
      <c r="IWS78" s="180"/>
      <c r="IWT78" s="180"/>
      <c r="IWU78" s="180"/>
      <c r="IWV78" s="180"/>
      <c r="IWW78" s="180"/>
      <c r="IWX78" s="180"/>
      <c r="IWY78" s="180"/>
      <c r="IWZ78" s="180"/>
      <c r="IXA78" s="180"/>
      <c r="IXB78" s="180"/>
      <c r="IXC78" s="180"/>
      <c r="IXD78" s="180"/>
      <c r="IXE78" s="180"/>
      <c r="IXF78" s="180"/>
      <c r="IXG78" s="180"/>
      <c r="IXH78" s="180"/>
      <c r="IXI78" s="180"/>
      <c r="IXJ78" s="180"/>
      <c r="IXK78" s="180"/>
      <c r="IXL78" s="180"/>
      <c r="IXM78" s="180"/>
      <c r="IXN78" s="180"/>
      <c r="IXO78" s="180"/>
      <c r="IXP78" s="180"/>
      <c r="IXQ78" s="180"/>
      <c r="IXR78" s="180"/>
      <c r="IXS78" s="180"/>
      <c r="IXT78" s="180"/>
      <c r="IXU78" s="180"/>
      <c r="IXV78" s="180"/>
      <c r="IXW78" s="180"/>
      <c r="IXX78" s="180"/>
      <c r="IXY78" s="180"/>
      <c r="IXZ78" s="180"/>
      <c r="IYA78" s="180"/>
      <c r="IYB78" s="180"/>
      <c r="IYC78" s="180"/>
      <c r="IYD78" s="180"/>
      <c r="IYE78" s="180"/>
      <c r="IYF78" s="180"/>
      <c r="IYG78" s="180"/>
      <c r="IYH78" s="180"/>
      <c r="IYI78" s="180"/>
      <c r="IYJ78" s="180"/>
      <c r="IYK78" s="180"/>
      <c r="IYL78" s="180"/>
      <c r="IYM78" s="180"/>
      <c r="IYN78" s="180"/>
      <c r="IYO78" s="180"/>
      <c r="IYP78" s="180"/>
      <c r="IYQ78" s="180"/>
      <c r="IYR78" s="180"/>
      <c r="IYS78" s="180"/>
      <c r="IYT78" s="180"/>
      <c r="IYU78" s="180"/>
      <c r="IYV78" s="180"/>
      <c r="IYW78" s="180"/>
      <c r="IYX78" s="180"/>
      <c r="IYY78" s="180"/>
      <c r="IYZ78" s="180"/>
      <c r="IZA78" s="180"/>
      <c r="IZB78" s="180"/>
      <c r="IZC78" s="180"/>
      <c r="IZD78" s="180"/>
      <c r="IZE78" s="180"/>
      <c r="IZF78" s="180"/>
      <c r="IZG78" s="180"/>
      <c r="IZH78" s="180"/>
      <c r="IZI78" s="180"/>
      <c r="IZJ78" s="180"/>
      <c r="IZK78" s="180"/>
      <c r="IZL78" s="180"/>
      <c r="IZM78" s="180"/>
      <c r="IZN78" s="180"/>
      <c r="IZO78" s="180"/>
      <c r="IZP78" s="180"/>
      <c r="IZQ78" s="180"/>
      <c r="IZR78" s="180"/>
      <c r="IZS78" s="180"/>
      <c r="IZT78" s="180"/>
      <c r="IZU78" s="180"/>
      <c r="IZV78" s="180"/>
      <c r="IZW78" s="180"/>
      <c r="IZX78" s="180"/>
      <c r="IZY78" s="180"/>
      <c r="IZZ78" s="180"/>
      <c r="JAA78" s="180"/>
      <c r="JAB78" s="180"/>
      <c r="JAC78" s="180"/>
      <c r="JAD78" s="180"/>
      <c r="JAE78" s="180"/>
      <c r="JAF78" s="180"/>
      <c r="JAG78" s="180"/>
      <c r="JAH78" s="180"/>
      <c r="JAI78" s="180"/>
      <c r="JAJ78" s="180"/>
      <c r="JAK78" s="180"/>
      <c r="JAL78" s="180"/>
      <c r="JAM78" s="180"/>
      <c r="JAN78" s="180"/>
      <c r="JAO78" s="180"/>
      <c r="JAP78" s="180"/>
      <c r="JAQ78" s="180"/>
      <c r="JAR78" s="180"/>
      <c r="JAS78" s="180"/>
      <c r="JAT78" s="180"/>
      <c r="JAU78" s="180"/>
      <c r="JAV78" s="180"/>
      <c r="JAW78" s="180"/>
      <c r="JAX78" s="180"/>
      <c r="JAY78" s="180"/>
      <c r="JAZ78" s="180"/>
      <c r="JBA78" s="180"/>
      <c r="JBB78" s="180"/>
      <c r="JBC78" s="180"/>
      <c r="JBD78" s="180"/>
      <c r="JBE78" s="180"/>
      <c r="JBF78" s="180"/>
      <c r="JBG78" s="180"/>
      <c r="JBH78" s="180"/>
      <c r="JBI78" s="180"/>
      <c r="JBJ78" s="180"/>
      <c r="JBK78" s="180"/>
      <c r="JBL78" s="180"/>
      <c r="JBM78" s="180"/>
      <c r="JBN78" s="180"/>
      <c r="JBO78" s="180"/>
      <c r="JBP78" s="180"/>
      <c r="JBQ78" s="180"/>
      <c r="JBR78" s="180"/>
      <c r="JBS78" s="180"/>
      <c r="JBT78" s="180"/>
      <c r="JBU78" s="180"/>
      <c r="JBV78" s="180"/>
      <c r="JBW78" s="180"/>
      <c r="JBX78" s="180"/>
      <c r="JBY78" s="180"/>
      <c r="JBZ78" s="180"/>
      <c r="JCA78" s="180"/>
      <c r="JCB78" s="180"/>
      <c r="JCC78" s="180"/>
      <c r="JCD78" s="180"/>
      <c r="JCE78" s="180"/>
      <c r="JCF78" s="180"/>
      <c r="JCG78" s="180"/>
      <c r="JCH78" s="180"/>
      <c r="JCI78" s="180"/>
      <c r="JCJ78" s="180"/>
      <c r="JCK78" s="180"/>
      <c r="JCL78" s="180"/>
      <c r="JCM78" s="180"/>
      <c r="JCN78" s="180"/>
      <c r="JCO78" s="180"/>
      <c r="JCP78" s="180"/>
      <c r="JCQ78" s="180"/>
      <c r="JCR78" s="180"/>
      <c r="JCS78" s="180"/>
      <c r="JCT78" s="180"/>
      <c r="JCU78" s="180"/>
      <c r="JCV78" s="180"/>
      <c r="JCW78" s="180"/>
      <c r="JCX78" s="180"/>
      <c r="JCY78" s="180"/>
      <c r="JCZ78" s="180"/>
      <c r="JDA78" s="180"/>
      <c r="JDB78" s="180"/>
      <c r="JDC78" s="180"/>
      <c r="JDD78" s="180"/>
      <c r="JDE78" s="180"/>
      <c r="JDF78" s="180"/>
      <c r="JDG78" s="180"/>
      <c r="JDH78" s="180"/>
      <c r="JDI78" s="180"/>
      <c r="JDJ78" s="180"/>
      <c r="JDK78" s="180"/>
      <c r="JDL78" s="180"/>
      <c r="JDM78" s="180"/>
      <c r="JDN78" s="180"/>
      <c r="JDO78" s="180"/>
      <c r="JDP78" s="180"/>
      <c r="JDQ78" s="180"/>
      <c r="JDR78" s="180"/>
      <c r="JDS78" s="180"/>
      <c r="JDT78" s="180"/>
      <c r="JDU78" s="180"/>
      <c r="JDV78" s="180"/>
      <c r="JDW78" s="180"/>
      <c r="JDX78" s="180"/>
      <c r="JDY78" s="180"/>
      <c r="JDZ78" s="180"/>
      <c r="JEA78" s="180"/>
      <c r="JEB78" s="180"/>
      <c r="JEC78" s="180"/>
      <c r="JED78" s="180"/>
      <c r="JEE78" s="180"/>
      <c r="JEF78" s="180"/>
      <c r="JEG78" s="180"/>
      <c r="JEH78" s="180"/>
      <c r="JEI78" s="180"/>
      <c r="JEJ78" s="180"/>
      <c r="JEK78" s="180"/>
      <c r="JEL78" s="180"/>
      <c r="JEM78" s="180"/>
      <c r="JEN78" s="180"/>
      <c r="JEO78" s="180"/>
      <c r="JEP78" s="180"/>
      <c r="JEQ78" s="180"/>
      <c r="JER78" s="180"/>
      <c r="JES78" s="180"/>
      <c r="JET78" s="180"/>
      <c r="JEU78" s="180"/>
      <c r="JEV78" s="180"/>
      <c r="JEW78" s="180"/>
      <c r="JEX78" s="180"/>
      <c r="JEY78" s="180"/>
      <c r="JEZ78" s="180"/>
      <c r="JFA78" s="180"/>
      <c r="JFB78" s="180"/>
      <c r="JFC78" s="180"/>
      <c r="JFD78" s="180"/>
      <c r="JFE78" s="180"/>
      <c r="JFF78" s="180"/>
      <c r="JFG78" s="180"/>
      <c r="JFH78" s="180"/>
      <c r="JFI78" s="180"/>
      <c r="JFJ78" s="180"/>
      <c r="JFK78" s="180"/>
      <c r="JFL78" s="180"/>
      <c r="JFM78" s="180"/>
      <c r="JFN78" s="180"/>
      <c r="JFO78" s="180"/>
      <c r="JFP78" s="180"/>
      <c r="JFQ78" s="180"/>
      <c r="JFR78" s="180"/>
      <c r="JFS78" s="180"/>
      <c r="JFT78" s="180"/>
      <c r="JFU78" s="180"/>
      <c r="JFV78" s="180"/>
      <c r="JFW78" s="180"/>
      <c r="JFX78" s="180"/>
      <c r="JFY78" s="180"/>
      <c r="JFZ78" s="180"/>
      <c r="JGA78" s="180"/>
      <c r="JGB78" s="180"/>
      <c r="JGC78" s="180"/>
      <c r="JGD78" s="180"/>
      <c r="JGE78" s="180"/>
      <c r="JGF78" s="180"/>
      <c r="JGG78" s="180"/>
      <c r="JGH78" s="180"/>
      <c r="JGI78" s="180"/>
      <c r="JGJ78" s="180"/>
      <c r="JGK78" s="180"/>
      <c r="JGL78" s="180"/>
      <c r="JGM78" s="180"/>
      <c r="JGN78" s="180"/>
      <c r="JGO78" s="180"/>
      <c r="JGP78" s="180"/>
      <c r="JGQ78" s="180"/>
      <c r="JGR78" s="180"/>
      <c r="JGS78" s="180"/>
      <c r="JGT78" s="180"/>
      <c r="JGU78" s="180"/>
      <c r="JGV78" s="180"/>
      <c r="JGW78" s="180"/>
      <c r="JGX78" s="180"/>
      <c r="JGY78" s="180"/>
      <c r="JGZ78" s="180"/>
      <c r="JHA78" s="180"/>
      <c r="JHB78" s="180"/>
      <c r="JHC78" s="180"/>
      <c r="JHD78" s="180"/>
      <c r="JHE78" s="180"/>
      <c r="JHF78" s="180"/>
      <c r="JHG78" s="180"/>
      <c r="JHH78" s="180"/>
      <c r="JHI78" s="180"/>
      <c r="JHJ78" s="180"/>
      <c r="JHK78" s="180"/>
      <c r="JHL78" s="180"/>
      <c r="JHM78" s="180"/>
      <c r="JHN78" s="180"/>
      <c r="JHO78" s="180"/>
      <c r="JHP78" s="180"/>
      <c r="JHQ78" s="180"/>
      <c r="JHR78" s="180"/>
      <c r="JHS78" s="180"/>
      <c r="JHT78" s="180"/>
      <c r="JHU78" s="180"/>
      <c r="JHV78" s="180"/>
      <c r="JHW78" s="180"/>
      <c r="JHX78" s="180"/>
      <c r="JHY78" s="180"/>
      <c r="JHZ78" s="180"/>
      <c r="JIA78" s="180"/>
      <c r="JIB78" s="180"/>
      <c r="JIC78" s="180"/>
      <c r="JID78" s="180"/>
      <c r="JIE78" s="180"/>
      <c r="JIF78" s="180"/>
      <c r="JIG78" s="180"/>
      <c r="JIH78" s="180"/>
      <c r="JII78" s="180"/>
      <c r="JIJ78" s="180"/>
      <c r="JIK78" s="180"/>
      <c r="JIL78" s="180"/>
      <c r="JIM78" s="180"/>
      <c r="JIN78" s="180"/>
      <c r="JIO78" s="180"/>
      <c r="JIP78" s="180"/>
      <c r="JIQ78" s="180"/>
      <c r="JIR78" s="180"/>
      <c r="JIS78" s="180"/>
      <c r="JIT78" s="180"/>
      <c r="JIU78" s="180"/>
      <c r="JIV78" s="180"/>
      <c r="JIW78" s="180"/>
      <c r="JIX78" s="180"/>
      <c r="JIY78" s="180"/>
      <c r="JIZ78" s="180"/>
      <c r="JJA78" s="180"/>
      <c r="JJB78" s="180"/>
      <c r="JJC78" s="180"/>
      <c r="JJD78" s="180"/>
      <c r="JJE78" s="180"/>
      <c r="JJF78" s="180"/>
      <c r="JJG78" s="180"/>
      <c r="JJH78" s="180"/>
      <c r="JJI78" s="180"/>
      <c r="JJJ78" s="180"/>
      <c r="JJK78" s="180"/>
      <c r="JJL78" s="180"/>
      <c r="JJM78" s="180"/>
      <c r="JJN78" s="180"/>
      <c r="JJO78" s="180"/>
      <c r="JJP78" s="180"/>
      <c r="JJQ78" s="180"/>
      <c r="JJR78" s="180"/>
      <c r="JJS78" s="180"/>
      <c r="JJT78" s="180"/>
      <c r="JJU78" s="180"/>
      <c r="JJV78" s="180"/>
      <c r="JJW78" s="180"/>
      <c r="JJX78" s="180"/>
      <c r="JJY78" s="180"/>
      <c r="JJZ78" s="180"/>
      <c r="JKA78" s="180"/>
      <c r="JKB78" s="180"/>
      <c r="JKC78" s="180"/>
      <c r="JKD78" s="180"/>
      <c r="JKE78" s="180"/>
      <c r="JKF78" s="180"/>
      <c r="JKG78" s="180"/>
      <c r="JKH78" s="180"/>
      <c r="JKI78" s="180"/>
      <c r="JKJ78" s="180"/>
      <c r="JKK78" s="180"/>
      <c r="JKL78" s="180"/>
      <c r="JKM78" s="180"/>
      <c r="JKN78" s="180"/>
      <c r="JKO78" s="180"/>
      <c r="JKP78" s="180"/>
      <c r="JKQ78" s="180"/>
      <c r="JKR78" s="180"/>
      <c r="JKS78" s="180"/>
      <c r="JKT78" s="180"/>
      <c r="JKU78" s="180"/>
      <c r="JKV78" s="180"/>
      <c r="JKW78" s="180"/>
      <c r="JKX78" s="180"/>
      <c r="JKY78" s="180"/>
      <c r="JKZ78" s="180"/>
      <c r="JLA78" s="180"/>
      <c r="JLB78" s="180"/>
      <c r="JLC78" s="180"/>
      <c r="JLD78" s="180"/>
      <c r="JLE78" s="180"/>
      <c r="JLF78" s="180"/>
      <c r="JLG78" s="180"/>
      <c r="JLH78" s="180"/>
      <c r="JLI78" s="180"/>
      <c r="JLJ78" s="180"/>
      <c r="JLK78" s="180"/>
      <c r="JLL78" s="180"/>
      <c r="JLM78" s="180"/>
      <c r="JLN78" s="180"/>
      <c r="JLO78" s="180"/>
      <c r="JLP78" s="180"/>
      <c r="JLQ78" s="180"/>
      <c r="JLR78" s="180"/>
      <c r="JLS78" s="180"/>
      <c r="JLT78" s="180"/>
      <c r="JLU78" s="180"/>
      <c r="JLV78" s="180"/>
      <c r="JLW78" s="180"/>
      <c r="JLX78" s="180"/>
      <c r="JLY78" s="180"/>
      <c r="JLZ78" s="180"/>
      <c r="JMA78" s="180"/>
      <c r="JMB78" s="180"/>
      <c r="JMC78" s="180"/>
      <c r="JMD78" s="180"/>
      <c r="JME78" s="180"/>
      <c r="JMF78" s="180"/>
      <c r="JMG78" s="180"/>
      <c r="JMH78" s="180"/>
      <c r="JMI78" s="180"/>
      <c r="JMJ78" s="180"/>
      <c r="JMK78" s="180"/>
      <c r="JML78" s="180"/>
      <c r="JMM78" s="180"/>
      <c r="JMN78" s="180"/>
      <c r="JMO78" s="180"/>
      <c r="JMP78" s="180"/>
      <c r="JMQ78" s="180"/>
      <c r="JMR78" s="180"/>
      <c r="JMS78" s="180"/>
      <c r="JMT78" s="180"/>
      <c r="JMU78" s="180"/>
      <c r="JMV78" s="180"/>
      <c r="JMW78" s="180"/>
      <c r="JMX78" s="180"/>
      <c r="JMY78" s="180"/>
      <c r="JMZ78" s="180"/>
      <c r="JNA78" s="180"/>
      <c r="JNB78" s="180"/>
      <c r="JNC78" s="180"/>
      <c r="JND78" s="180"/>
      <c r="JNE78" s="180"/>
      <c r="JNF78" s="180"/>
      <c r="JNG78" s="180"/>
      <c r="JNH78" s="180"/>
      <c r="JNI78" s="180"/>
      <c r="JNJ78" s="180"/>
      <c r="JNK78" s="180"/>
      <c r="JNL78" s="180"/>
      <c r="JNM78" s="180"/>
      <c r="JNN78" s="180"/>
      <c r="JNO78" s="180"/>
      <c r="JNP78" s="180"/>
      <c r="JNQ78" s="180"/>
      <c r="JNR78" s="180"/>
      <c r="JNS78" s="180"/>
      <c r="JNT78" s="180"/>
      <c r="JNU78" s="180"/>
      <c r="JNV78" s="180"/>
      <c r="JNW78" s="180"/>
      <c r="JNX78" s="180"/>
      <c r="JNY78" s="180"/>
      <c r="JNZ78" s="180"/>
      <c r="JOA78" s="180"/>
      <c r="JOB78" s="180"/>
      <c r="JOC78" s="180"/>
      <c r="JOD78" s="180"/>
      <c r="JOE78" s="180"/>
      <c r="JOF78" s="180"/>
      <c r="JOG78" s="180"/>
      <c r="JOH78" s="180"/>
      <c r="JOI78" s="180"/>
      <c r="JOJ78" s="180"/>
      <c r="JOK78" s="180"/>
      <c r="JOL78" s="180"/>
      <c r="JOM78" s="180"/>
      <c r="JON78" s="180"/>
      <c r="JOO78" s="180"/>
      <c r="JOP78" s="180"/>
      <c r="JOQ78" s="180"/>
      <c r="JOR78" s="180"/>
      <c r="JOS78" s="180"/>
      <c r="JOT78" s="180"/>
      <c r="JOU78" s="180"/>
      <c r="JOV78" s="180"/>
      <c r="JOW78" s="180"/>
      <c r="JOX78" s="180"/>
      <c r="JOY78" s="180"/>
      <c r="JOZ78" s="180"/>
      <c r="JPA78" s="180"/>
      <c r="JPB78" s="180"/>
      <c r="JPC78" s="180"/>
      <c r="JPD78" s="180"/>
      <c r="JPE78" s="180"/>
      <c r="JPF78" s="180"/>
      <c r="JPG78" s="180"/>
      <c r="JPH78" s="180"/>
      <c r="JPI78" s="180"/>
      <c r="JPJ78" s="180"/>
      <c r="JPK78" s="180"/>
      <c r="JPL78" s="180"/>
      <c r="JPM78" s="180"/>
      <c r="JPN78" s="180"/>
      <c r="JPO78" s="180"/>
      <c r="JPP78" s="180"/>
      <c r="JPQ78" s="180"/>
      <c r="JPR78" s="180"/>
      <c r="JPS78" s="180"/>
      <c r="JPT78" s="180"/>
      <c r="JPU78" s="180"/>
      <c r="JPV78" s="180"/>
      <c r="JPW78" s="180"/>
      <c r="JPX78" s="180"/>
      <c r="JPY78" s="180"/>
      <c r="JPZ78" s="180"/>
      <c r="JQA78" s="180"/>
      <c r="JQB78" s="180"/>
      <c r="JQC78" s="180"/>
      <c r="JQD78" s="180"/>
      <c r="JQE78" s="180"/>
      <c r="JQF78" s="180"/>
      <c r="JQG78" s="180"/>
      <c r="JQH78" s="180"/>
      <c r="JQI78" s="180"/>
      <c r="JQJ78" s="180"/>
      <c r="JQK78" s="180"/>
      <c r="JQL78" s="180"/>
      <c r="JQM78" s="180"/>
      <c r="JQN78" s="180"/>
      <c r="JQO78" s="180"/>
      <c r="JQP78" s="180"/>
      <c r="JQQ78" s="180"/>
      <c r="JQR78" s="180"/>
      <c r="JQS78" s="180"/>
      <c r="JQT78" s="180"/>
      <c r="JQU78" s="180"/>
      <c r="JQV78" s="180"/>
      <c r="JQW78" s="180"/>
      <c r="JQX78" s="180"/>
      <c r="JQY78" s="180"/>
      <c r="JQZ78" s="180"/>
      <c r="JRA78" s="180"/>
      <c r="JRB78" s="180"/>
      <c r="JRC78" s="180"/>
      <c r="JRD78" s="180"/>
      <c r="JRE78" s="180"/>
      <c r="JRF78" s="180"/>
      <c r="JRG78" s="180"/>
      <c r="JRH78" s="180"/>
      <c r="JRI78" s="180"/>
      <c r="JRJ78" s="180"/>
      <c r="JRK78" s="180"/>
      <c r="JRL78" s="180"/>
      <c r="JRM78" s="180"/>
      <c r="JRN78" s="180"/>
      <c r="JRO78" s="180"/>
      <c r="JRP78" s="180"/>
      <c r="JRQ78" s="180"/>
      <c r="JRR78" s="180"/>
      <c r="JRS78" s="180"/>
      <c r="JRT78" s="180"/>
      <c r="JRU78" s="180"/>
      <c r="JRV78" s="180"/>
      <c r="JRW78" s="180"/>
      <c r="JRX78" s="180"/>
      <c r="JRY78" s="180"/>
      <c r="JRZ78" s="180"/>
      <c r="JSA78" s="180"/>
      <c r="JSB78" s="180"/>
      <c r="JSC78" s="180"/>
      <c r="JSD78" s="180"/>
      <c r="JSE78" s="180"/>
      <c r="JSF78" s="180"/>
      <c r="JSG78" s="180"/>
      <c r="JSH78" s="180"/>
      <c r="JSI78" s="180"/>
      <c r="JSJ78" s="180"/>
      <c r="JSK78" s="180"/>
      <c r="JSL78" s="180"/>
      <c r="JSM78" s="180"/>
      <c r="JSN78" s="180"/>
      <c r="JSO78" s="180"/>
      <c r="JSP78" s="180"/>
      <c r="JSQ78" s="180"/>
      <c r="JSR78" s="180"/>
      <c r="JSS78" s="180"/>
      <c r="JST78" s="180"/>
      <c r="JSU78" s="180"/>
      <c r="JSV78" s="180"/>
      <c r="JSW78" s="180"/>
      <c r="JSX78" s="180"/>
      <c r="JSY78" s="180"/>
      <c r="JSZ78" s="180"/>
      <c r="JTA78" s="180"/>
      <c r="JTB78" s="180"/>
      <c r="JTC78" s="180"/>
      <c r="JTD78" s="180"/>
      <c r="JTE78" s="180"/>
      <c r="JTF78" s="180"/>
      <c r="JTG78" s="180"/>
      <c r="JTH78" s="180"/>
      <c r="JTI78" s="180"/>
      <c r="JTJ78" s="180"/>
      <c r="JTK78" s="180"/>
      <c r="JTL78" s="180"/>
      <c r="JTM78" s="180"/>
      <c r="JTN78" s="180"/>
      <c r="JTO78" s="180"/>
      <c r="JTP78" s="180"/>
      <c r="JTQ78" s="180"/>
      <c r="JTR78" s="180"/>
      <c r="JTS78" s="180"/>
      <c r="JTT78" s="180"/>
      <c r="JTU78" s="180"/>
      <c r="JTV78" s="180"/>
      <c r="JTW78" s="180"/>
      <c r="JTX78" s="180"/>
      <c r="JTY78" s="180"/>
      <c r="JTZ78" s="180"/>
      <c r="JUA78" s="180"/>
      <c r="JUB78" s="180"/>
      <c r="JUC78" s="180"/>
      <c r="JUD78" s="180"/>
      <c r="JUE78" s="180"/>
      <c r="JUF78" s="180"/>
      <c r="JUG78" s="180"/>
      <c r="JUH78" s="180"/>
      <c r="JUI78" s="180"/>
      <c r="JUJ78" s="180"/>
      <c r="JUK78" s="180"/>
      <c r="JUL78" s="180"/>
      <c r="JUM78" s="180"/>
      <c r="JUN78" s="180"/>
      <c r="JUO78" s="180"/>
      <c r="JUP78" s="180"/>
      <c r="JUQ78" s="180"/>
      <c r="JUR78" s="180"/>
      <c r="JUS78" s="180"/>
      <c r="JUT78" s="180"/>
      <c r="JUU78" s="180"/>
      <c r="JUV78" s="180"/>
      <c r="JUW78" s="180"/>
      <c r="JUX78" s="180"/>
      <c r="JUY78" s="180"/>
      <c r="JUZ78" s="180"/>
      <c r="JVA78" s="180"/>
      <c r="JVB78" s="180"/>
      <c r="JVC78" s="180"/>
      <c r="JVD78" s="180"/>
      <c r="JVE78" s="180"/>
      <c r="JVF78" s="180"/>
      <c r="JVG78" s="180"/>
      <c r="JVH78" s="180"/>
      <c r="JVI78" s="180"/>
      <c r="JVJ78" s="180"/>
      <c r="JVK78" s="180"/>
      <c r="JVL78" s="180"/>
      <c r="JVM78" s="180"/>
      <c r="JVN78" s="180"/>
      <c r="JVO78" s="180"/>
      <c r="JVP78" s="180"/>
      <c r="JVQ78" s="180"/>
      <c r="JVR78" s="180"/>
      <c r="JVS78" s="180"/>
      <c r="JVT78" s="180"/>
      <c r="JVU78" s="180"/>
      <c r="JVV78" s="180"/>
      <c r="JVW78" s="180"/>
      <c r="JVX78" s="180"/>
      <c r="JVY78" s="180"/>
      <c r="JVZ78" s="180"/>
      <c r="JWA78" s="180"/>
      <c r="JWB78" s="180"/>
      <c r="JWC78" s="180"/>
      <c r="JWD78" s="180"/>
      <c r="JWE78" s="180"/>
      <c r="JWF78" s="180"/>
      <c r="JWG78" s="180"/>
      <c r="JWH78" s="180"/>
      <c r="JWI78" s="180"/>
      <c r="JWJ78" s="180"/>
      <c r="JWK78" s="180"/>
      <c r="JWL78" s="180"/>
      <c r="JWM78" s="180"/>
      <c r="JWN78" s="180"/>
      <c r="JWO78" s="180"/>
      <c r="JWP78" s="180"/>
      <c r="JWQ78" s="180"/>
      <c r="JWR78" s="180"/>
      <c r="JWS78" s="180"/>
      <c r="JWT78" s="180"/>
      <c r="JWU78" s="180"/>
      <c r="JWV78" s="180"/>
      <c r="JWW78" s="180"/>
      <c r="JWX78" s="180"/>
      <c r="JWY78" s="180"/>
      <c r="JWZ78" s="180"/>
      <c r="JXA78" s="180"/>
      <c r="JXB78" s="180"/>
      <c r="JXC78" s="180"/>
      <c r="JXD78" s="180"/>
      <c r="JXE78" s="180"/>
      <c r="JXF78" s="180"/>
      <c r="JXG78" s="180"/>
      <c r="JXH78" s="180"/>
      <c r="JXI78" s="180"/>
      <c r="JXJ78" s="180"/>
      <c r="JXK78" s="180"/>
      <c r="JXL78" s="180"/>
      <c r="JXM78" s="180"/>
      <c r="JXN78" s="180"/>
      <c r="JXO78" s="180"/>
      <c r="JXP78" s="180"/>
      <c r="JXQ78" s="180"/>
      <c r="JXR78" s="180"/>
      <c r="JXS78" s="180"/>
      <c r="JXT78" s="180"/>
      <c r="JXU78" s="180"/>
      <c r="JXV78" s="180"/>
      <c r="JXW78" s="180"/>
      <c r="JXX78" s="180"/>
      <c r="JXY78" s="180"/>
      <c r="JXZ78" s="180"/>
      <c r="JYA78" s="180"/>
      <c r="JYB78" s="180"/>
      <c r="JYC78" s="180"/>
      <c r="JYD78" s="180"/>
      <c r="JYE78" s="180"/>
      <c r="JYF78" s="180"/>
      <c r="JYG78" s="180"/>
      <c r="JYH78" s="180"/>
      <c r="JYI78" s="180"/>
      <c r="JYJ78" s="180"/>
      <c r="JYK78" s="180"/>
      <c r="JYL78" s="180"/>
      <c r="JYM78" s="180"/>
      <c r="JYN78" s="180"/>
      <c r="JYO78" s="180"/>
      <c r="JYP78" s="180"/>
      <c r="JYQ78" s="180"/>
      <c r="JYR78" s="180"/>
      <c r="JYS78" s="180"/>
      <c r="JYT78" s="180"/>
      <c r="JYU78" s="180"/>
      <c r="JYV78" s="180"/>
      <c r="JYW78" s="180"/>
      <c r="JYX78" s="180"/>
      <c r="JYY78" s="180"/>
      <c r="JYZ78" s="180"/>
      <c r="JZA78" s="180"/>
      <c r="JZB78" s="180"/>
      <c r="JZC78" s="180"/>
      <c r="JZD78" s="180"/>
      <c r="JZE78" s="180"/>
      <c r="JZF78" s="180"/>
      <c r="JZG78" s="180"/>
      <c r="JZH78" s="180"/>
      <c r="JZI78" s="180"/>
      <c r="JZJ78" s="180"/>
      <c r="JZK78" s="180"/>
      <c r="JZL78" s="180"/>
      <c r="JZM78" s="180"/>
      <c r="JZN78" s="180"/>
      <c r="JZO78" s="180"/>
      <c r="JZP78" s="180"/>
      <c r="JZQ78" s="180"/>
      <c r="JZR78" s="180"/>
      <c r="JZS78" s="180"/>
      <c r="JZT78" s="180"/>
      <c r="JZU78" s="180"/>
      <c r="JZV78" s="180"/>
      <c r="JZW78" s="180"/>
      <c r="JZX78" s="180"/>
      <c r="JZY78" s="180"/>
      <c r="JZZ78" s="180"/>
      <c r="KAA78" s="180"/>
      <c r="KAB78" s="180"/>
      <c r="KAC78" s="180"/>
      <c r="KAD78" s="180"/>
      <c r="KAE78" s="180"/>
      <c r="KAF78" s="180"/>
      <c r="KAG78" s="180"/>
      <c r="KAH78" s="180"/>
      <c r="KAI78" s="180"/>
      <c r="KAJ78" s="180"/>
      <c r="KAK78" s="180"/>
      <c r="KAL78" s="180"/>
      <c r="KAM78" s="180"/>
      <c r="KAN78" s="180"/>
      <c r="KAO78" s="180"/>
      <c r="KAP78" s="180"/>
      <c r="KAQ78" s="180"/>
      <c r="KAR78" s="180"/>
      <c r="KAS78" s="180"/>
      <c r="KAT78" s="180"/>
      <c r="KAU78" s="180"/>
      <c r="KAV78" s="180"/>
      <c r="KAW78" s="180"/>
      <c r="KAX78" s="180"/>
      <c r="KAY78" s="180"/>
      <c r="KAZ78" s="180"/>
      <c r="KBA78" s="180"/>
      <c r="KBB78" s="180"/>
      <c r="KBC78" s="180"/>
      <c r="KBD78" s="180"/>
      <c r="KBE78" s="180"/>
      <c r="KBF78" s="180"/>
      <c r="KBG78" s="180"/>
      <c r="KBH78" s="180"/>
      <c r="KBI78" s="180"/>
      <c r="KBJ78" s="180"/>
      <c r="KBK78" s="180"/>
      <c r="KBL78" s="180"/>
      <c r="KBM78" s="180"/>
      <c r="KBN78" s="180"/>
      <c r="KBO78" s="180"/>
      <c r="KBP78" s="180"/>
      <c r="KBQ78" s="180"/>
      <c r="KBR78" s="180"/>
      <c r="KBS78" s="180"/>
      <c r="KBT78" s="180"/>
      <c r="KBU78" s="180"/>
      <c r="KBV78" s="180"/>
      <c r="KBW78" s="180"/>
      <c r="KBX78" s="180"/>
      <c r="KBY78" s="180"/>
      <c r="KBZ78" s="180"/>
      <c r="KCA78" s="180"/>
      <c r="KCB78" s="180"/>
      <c r="KCC78" s="180"/>
      <c r="KCD78" s="180"/>
      <c r="KCE78" s="180"/>
      <c r="KCF78" s="180"/>
      <c r="KCG78" s="180"/>
      <c r="KCH78" s="180"/>
      <c r="KCI78" s="180"/>
      <c r="KCJ78" s="180"/>
      <c r="KCK78" s="180"/>
      <c r="KCL78" s="180"/>
      <c r="KCM78" s="180"/>
      <c r="KCN78" s="180"/>
      <c r="KCO78" s="180"/>
      <c r="KCP78" s="180"/>
      <c r="KCQ78" s="180"/>
      <c r="KCR78" s="180"/>
      <c r="KCS78" s="180"/>
      <c r="KCT78" s="180"/>
      <c r="KCU78" s="180"/>
      <c r="KCV78" s="180"/>
      <c r="KCW78" s="180"/>
      <c r="KCX78" s="180"/>
      <c r="KCY78" s="180"/>
      <c r="KCZ78" s="180"/>
      <c r="KDA78" s="180"/>
      <c r="KDB78" s="180"/>
      <c r="KDC78" s="180"/>
      <c r="KDD78" s="180"/>
      <c r="KDE78" s="180"/>
      <c r="KDF78" s="180"/>
      <c r="KDG78" s="180"/>
      <c r="KDH78" s="180"/>
      <c r="KDI78" s="180"/>
      <c r="KDJ78" s="180"/>
      <c r="KDK78" s="180"/>
      <c r="KDL78" s="180"/>
      <c r="KDM78" s="180"/>
      <c r="KDN78" s="180"/>
      <c r="KDO78" s="180"/>
      <c r="KDP78" s="180"/>
      <c r="KDQ78" s="180"/>
      <c r="KDR78" s="180"/>
      <c r="KDS78" s="180"/>
      <c r="KDT78" s="180"/>
      <c r="KDU78" s="180"/>
      <c r="KDV78" s="180"/>
      <c r="KDW78" s="180"/>
      <c r="KDX78" s="180"/>
      <c r="KDY78" s="180"/>
      <c r="KDZ78" s="180"/>
      <c r="KEA78" s="180"/>
      <c r="KEB78" s="180"/>
      <c r="KEC78" s="180"/>
      <c r="KED78" s="180"/>
      <c r="KEE78" s="180"/>
      <c r="KEF78" s="180"/>
      <c r="KEG78" s="180"/>
      <c r="KEH78" s="180"/>
      <c r="KEI78" s="180"/>
      <c r="KEJ78" s="180"/>
      <c r="KEK78" s="180"/>
      <c r="KEL78" s="180"/>
      <c r="KEM78" s="180"/>
      <c r="KEN78" s="180"/>
      <c r="KEO78" s="180"/>
      <c r="KEP78" s="180"/>
      <c r="KEQ78" s="180"/>
      <c r="KER78" s="180"/>
      <c r="KES78" s="180"/>
      <c r="KET78" s="180"/>
      <c r="KEU78" s="180"/>
      <c r="KEV78" s="180"/>
      <c r="KEW78" s="180"/>
      <c r="KEX78" s="180"/>
      <c r="KEY78" s="180"/>
      <c r="KEZ78" s="180"/>
      <c r="KFA78" s="180"/>
      <c r="KFB78" s="180"/>
      <c r="KFC78" s="180"/>
      <c r="KFD78" s="180"/>
      <c r="KFE78" s="180"/>
      <c r="KFF78" s="180"/>
      <c r="KFG78" s="180"/>
      <c r="KFH78" s="180"/>
      <c r="KFI78" s="180"/>
      <c r="KFJ78" s="180"/>
      <c r="KFK78" s="180"/>
      <c r="KFL78" s="180"/>
      <c r="KFM78" s="180"/>
      <c r="KFN78" s="180"/>
      <c r="KFO78" s="180"/>
      <c r="KFP78" s="180"/>
      <c r="KFQ78" s="180"/>
      <c r="KFR78" s="180"/>
      <c r="KFS78" s="180"/>
      <c r="KFT78" s="180"/>
      <c r="KFU78" s="180"/>
      <c r="KFV78" s="180"/>
      <c r="KFW78" s="180"/>
      <c r="KFX78" s="180"/>
      <c r="KFY78" s="180"/>
      <c r="KFZ78" s="180"/>
      <c r="KGA78" s="180"/>
      <c r="KGB78" s="180"/>
      <c r="KGC78" s="180"/>
      <c r="KGD78" s="180"/>
      <c r="KGE78" s="180"/>
      <c r="KGF78" s="180"/>
      <c r="KGG78" s="180"/>
      <c r="KGH78" s="180"/>
      <c r="KGI78" s="180"/>
      <c r="KGJ78" s="180"/>
      <c r="KGK78" s="180"/>
      <c r="KGL78" s="180"/>
      <c r="KGM78" s="180"/>
      <c r="KGN78" s="180"/>
      <c r="KGO78" s="180"/>
      <c r="KGP78" s="180"/>
      <c r="KGQ78" s="180"/>
      <c r="KGR78" s="180"/>
      <c r="KGS78" s="180"/>
      <c r="KGT78" s="180"/>
      <c r="KGU78" s="180"/>
      <c r="KGV78" s="180"/>
      <c r="KGW78" s="180"/>
      <c r="KGX78" s="180"/>
      <c r="KGY78" s="180"/>
      <c r="KGZ78" s="180"/>
      <c r="KHA78" s="180"/>
      <c r="KHB78" s="180"/>
      <c r="KHC78" s="180"/>
      <c r="KHD78" s="180"/>
      <c r="KHE78" s="180"/>
      <c r="KHF78" s="180"/>
      <c r="KHG78" s="180"/>
      <c r="KHH78" s="180"/>
      <c r="KHI78" s="180"/>
      <c r="KHJ78" s="180"/>
      <c r="KHK78" s="180"/>
      <c r="KHL78" s="180"/>
      <c r="KHM78" s="180"/>
      <c r="KHN78" s="180"/>
      <c r="KHO78" s="180"/>
      <c r="KHP78" s="180"/>
      <c r="KHQ78" s="180"/>
      <c r="KHR78" s="180"/>
      <c r="KHS78" s="180"/>
      <c r="KHT78" s="180"/>
      <c r="KHU78" s="180"/>
      <c r="KHV78" s="180"/>
      <c r="KHW78" s="180"/>
      <c r="KHX78" s="180"/>
      <c r="KHY78" s="180"/>
      <c r="KHZ78" s="180"/>
      <c r="KIA78" s="180"/>
      <c r="KIB78" s="180"/>
      <c r="KIC78" s="180"/>
      <c r="KID78" s="180"/>
      <c r="KIE78" s="180"/>
      <c r="KIF78" s="180"/>
      <c r="KIG78" s="180"/>
      <c r="KIH78" s="180"/>
      <c r="KII78" s="180"/>
      <c r="KIJ78" s="180"/>
      <c r="KIK78" s="180"/>
      <c r="KIL78" s="180"/>
      <c r="KIM78" s="180"/>
      <c r="KIN78" s="180"/>
      <c r="KIO78" s="180"/>
      <c r="KIP78" s="180"/>
      <c r="KIQ78" s="180"/>
      <c r="KIR78" s="180"/>
      <c r="KIS78" s="180"/>
      <c r="KIT78" s="180"/>
      <c r="KIU78" s="180"/>
      <c r="KIV78" s="180"/>
      <c r="KIW78" s="180"/>
      <c r="KIX78" s="180"/>
      <c r="KIY78" s="180"/>
      <c r="KIZ78" s="180"/>
      <c r="KJA78" s="180"/>
      <c r="KJB78" s="180"/>
      <c r="KJC78" s="180"/>
      <c r="KJD78" s="180"/>
      <c r="KJE78" s="180"/>
      <c r="KJF78" s="180"/>
      <c r="KJG78" s="180"/>
      <c r="KJH78" s="180"/>
      <c r="KJI78" s="180"/>
      <c r="KJJ78" s="180"/>
      <c r="KJK78" s="180"/>
      <c r="KJL78" s="180"/>
      <c r="KJM78" s="180"/>
      <c r="KJN78" s="180"/>
      <c r="KJO78" s="180"/>
      <c r="KJP78" s="180"/>
      <c r="KJQ78" s="180"/>
      <c r="KJR78" s="180"/>
      <c r="KJS78" s="180"/>
      <c r="KJT78" s="180"/>
      <c r="KJU78" s="180"/>
      <c r="KJV78" s="180"/>
      <c r="KJW78" s="180"/>
      <c r="KJX78" s="180"/>
      <c r="KJY78" s="180"/>
      <c r="KJZ78" s="180"/>
      <c r="KKA78" s="180"/>
      <c r="KKB78" s="180"/>
      <c r="KKC78" s="180"/>
      <c r="KKD78" s="180"/>
      <c r="KKE78" s="180"/>
      <c r="KKF78" s="180"/>
      <c r="KKG78" s="180"/>
      <c r="KKH78" s="180"/>
      <c r="KKI78" s="180"/>
      <c r="KKJ78" s="180"/>
      <c r="KKK78" s="180"/>
      <c r="KKL78" s="180"/>
      <c r="KKM78" s="180"/>
      <c r="KKN78" s="180"/>
      <c r="KKO78" s="180"/>
      <c r="KKP78" s="180"/>
      <c r="KKQ78" s="180"/>
      <c r="KKR78" s="180"/>
      <c r="KKS78" s="180"/>
      <c r="KKT78" s="180"/>
      <c r="KKU78" s="180"/>
      <c r="KKV78" s="180"/>
      <c r="KKW78" s="180"/>
      <c r="KKX78" s="180"/>
      <c r="KKY78" s="180"/>
      <c r="KKZ78" s="180"/>
      <c r="KLA78" s="180"/>
      <c r="KLB78" s="180"/>
      <c r="KLC78" s="180"/>
      <c r="KLD78" s="180"/>
      <c r="KLE78" s="180"/>
      <c r="KLF78" s="180"/>
      <c r="KLG78" s="180"/>
      <c r="KLH78" s="180"/>
      <c r="KLI78" s="180"/>
      <c r="KLJ78" s="180"/>
      <c r="KLK78" s="180"/>
      <c r="KLL78" s="180"/>
      <c r="KLM78" s="180"/>
      <c r="KLN78" s="180"/>
      <c r="KLO78" s="180"/>
      <c r="KLP78" s="180"/>
      <c r="KLQ78" s="180"/>
      <c r="KLR78" s="180"/>
      <c r="KLS78" s="180"/>
      <c r="KLT78" s="180"/>
      <c r="KLU78" s="180"/>
      <c r="KLV78" s="180"/>
      <c r="KLW78" s="180"/>
      <c r="KLX78" s="180"/>
      <c r="KLY78" s="180"/>
      <c r="KLZ78" s="180"/>
      <c r="KMA78" s="180"/>
      <c r="KMB78" s="180"/>
      <c r="KMC78" s="180"/>
      <c r="KMD78" s="180"/>
      <c r="KME78" s="180"/>
      <c r="KMF78" s="180"/>
      <c r="KMG78" s="180"/>
      <c r="KMH78" s="180"/>
      <c r="KMI78" s="180"/>
      <c r="KMJ78" s="180"/>
      <c r="KMK78" s="180"/>
      <c r="KML78" s="180"/>
      <c r="KMM78" s="180"/>
      <c r="KMN78" s="180"/>
      <c r="KMO78" s="180"/>
      <c r="KMP78" s="180"/>
      <c r="KMQ78" s="180"/>
      <c r="KMR78" s="180"/>
      <c r="KMS78" s="180"/>
      <c r="KMT78" s="180"/>
      <c r="KMU78" s="180"/>
      <c r="KMV78" s="180"/>
      <c r="KMW78" s="180"/>
      <c r="KMX78" s="180"/>
      <c r="KMY78" s="180"/>
      <c r="KMZ78" s="180"/>
      <c r="KNA78" s="180"/>
      <c r="KNB78" s="180"/>
      <c r="KNC78" s="180"/>
      <c r="KND78" s="180"/>
      <c r="KNE78" s="180"/>
      <c r="KNF78" s="180"/>
      <c r="KNG78" s="180"/>
      <c r="KNH78" s="180"/>
      <c r="KNI78" s="180"/>
      <c r="KNJ78" s="180"/>
      <c r="KNK78" s="180"/>
      <c r="KNL78" s="180"/>
      <c r="KNM78" s="180"/>
      <c r="KNN78" s="180"/>
      <c r="KNO78" s="180"/>
      <c r="KNP78" s="180"/>
      <c r="KNQ78" s="180"/>
      <c r="KNR78" s="180"/>
      <c r="KNS78" s="180"/>
      <c r="KNT78" s="180"/>
      <c r="KNU78" s="180"/>
      <c r="KNV78" s="180"/>
      <c r="KNW78" s="180"/>
      <c r="KNX78" s="180"/>
      <c r="KNY78" s="180"/>
      <c r="KNZ78" s="180"/>
      <c r="KOA78" s="180"/>
      <c r="KOB78" s="180"/>
      <c r="KOC78" s="180"/>
      <c r="KOD78" s="180"/>
      <c r="KOE78" s="180"/>
      <c r="KOF78" s="180"/>
      <c r="KOG78" s="180"/>
      <c r="KOH78" s="180"/>
      <c r="KOI78" s="180"/>
      <c r="KOJ78" s="180"/>
      <c r="KOK78" s="180"/>
      <c r="KOL78" s="180"/>
      <c r="KOM78" s="180"/>
      <c r="KON78" s="180"/>
      <c r="KOO78" s="180"/>
      <c r="KOP78" s="180"/>
      <c r="KOQ78" s="180"/>
      <c r="KOR78" s="180"/>
      <c r="KOS78" s="180"/>
      <c r="KOT78" s="180"/>
      <c r="KOU78" s="180"/>
      <c r="KOV78" s="180"/>
      <c r="KOW78" s="180"/>
      <c r="KOX78" s="180"/>
      <c r="KOY78" s="180"/>
      <c r="KOZ78" s="180"/>
      <c r="KPA78" s="180"/>
      <c r="KPB78" s="180"/>
      <c r="KPC78" s="180"/>
      <c r="KPD78" s="180"/>
      <c r="KPE78" s="180"/>
      <c r="KPF78" s="180"/>
      <c r="KPG78" s="180"/>
      <c r="KPH78" s="180"/>
      <c r="KPI78" s="180"/>
      <c r="KPJ78" s="180"/>
      <c r="KPK78" s="180"/>
      <c r="KPL78" s="180"/>
      <c r="KPM78" s="180"/>
      <c r="KPN78" s="180"/>
      <c r="KPO78" s="180"/>
      <c r="KPP78" s="180"/>
      <c r="KPQ78" s="180"/>
      <c r="KPR78" s="180"/>
      <c r="KPS78" s="180"/>
      <c r="KPT78" s="180"/>
      <c r="KPU78" s="180"/>
      <c r="KPV78" s="180"/>
      <c r="KPW78" s="180"/>
      <c r="KPX78" s="180"/>
      <c r="KPY78" s="180"/>
      <c r="KPZ78" s="180"/>
      <c r="KQA78" s="180"/>
      <c r="KQB78" s="180"/>
      <c r="KQC78" s="180"/>
      <c r="KQD78" s="180"/>
      <c r="KQE78" s="180"/>
      <c r="KQF78" s="180"/>
      <c r="KQG78" s="180"/>
      <c r="KQH78" s="180"/>
      <c r="KQI78" s="180"/>
      <c r="KQJ78" s="180"/>
      <c r="KQK78" s="180"/>
      <c r="KQL78" s="180"/>
      <c r="KQM78" s="180"/>
      <c r="KQN78" s="180"/>
      <c r="KQO78" s="180"/>
      <c r="KQP78" s="180"/>
      <c r="KQQ78" s="180"/>
      <c r="KQR78" s="180"/>
      <c r="KQS78" s="180"/>
      <c r="KQT78" s="180"/>
      <c r="KQU78" s="180"/>
      <c r="KQV78" s="180"/>
      <c r="KQW78" s="180"/>
      <c r="KQX78" s="180"/>
      <c r="KQY78" s="180"/>
      <c r="KQZ78" s="180"/>
      <c r="KRA78" s="180"/>
      <c r="KRB78" s="180"/>
      <c r="KRC78" s="180"/>
      <c r="KRD78" s="180"/>
      <c r="KRE78" s="180"/>
      <c r="KRF78" s="180"/>
      <c r="KRG78" s="180"/>
      <c r="KRH78" s="180"/>
      <c r="KRI78" s="180"/>
      <c r="KRJ78" s="180"/>
      <c r="KRK78" s="180"/>
      <c r="KRL78" s="180"/>
      <c r="KRM78" s="180"/>
      <c r="KRN78" s="180"/>
      <c r="KRO78" s="180"/>
      <c r="KRP78" s="180"/>
      <c r="KRQ78" s="180"/>
      <c r="KRR78" s="180"/>
      <c r="KRS78" s="180"/>
      <c r="KRT78" s="180"/>
      <c r="KRU78" s="180"/>
      <c r="KRV78" s="180"/>
      <c r="KRW78" s="180"/>
      <c r="KRX78" s="180"/>
      <c r="KRY78" s="180"/>
      <c r="KRZ78" s="180"/>
      <c r="KSA78" s="180"/>
      <c r="KSB78" s="180"/>
      <c r="KSC78" s="180"/>
      <c r="KSD78" s="180"/>
      <c r="KSE78" s="180"/>
      <c r="KSF78" s="180"/>
      <c r="KSG78" s="180"/>
      <c r="KSH78" s="180"/>
      <c r="KSI78" s="180"/>
      <c r="KSJ78" s="180"/>
      <c r="KSK78" s="180"/>
      <c r="KSL78" s="180"/>
      <c r="KSM78" s="180"/>
      <c r="KSN78" s="180"/>
      <c r="KSO78" s="180"/>
      <c r="KSP78" s="180"/>
      <c r="KSQ78" s="180"/>
      <c r="KSR78" s="180"/>
      <c r="KSS78" s="180"/>
      <c r="KST78" s="180"/>
      <c r="KSU78" s="180"/>
      <c r="KSV78" s="180"/>
      <c r="KSW78" s="180"/>
      <c r="KSX78" s="180"/>
      <c r="KSY78" s="180"/>
      <c r="KSZ78" s="180"/>
      <c r="KTA78" s="180"/>
      <c r="KTB78" s="180"/>
      <c r="KTC78" s="180"/>
      <c r="KTD78" s="180"/>
      <c r="KTE78" s="180"/>
      <c r="KTF78" s="180"/>
      <c r="KTG78" s="180"/>
      <c r="KTH78" s="180"/>
      <c r="KTI78" s="180"/>
      <c r="KTJ78" s="180"/>
      <c r="KTK78" s="180"/>
      <c r="KTL78" s="180"/>
      <c r="KTM78" s="180"/>
      <c r="KTN78" s="180"/>
      <c r="KTO78" s="180"/>
      <c r="KTP78" s="180"/>
      <c r="KTQ78" s="180"/>
      <c r="KTR78" s="180"/>
      <c r="KTS78" s="180"/>
      <c r="KTT78" s="180"/>
      <c r="KTU78" s="180"/>
      <c r="KTV78" s="180"/>
      <c r="KTW78" s="180"/>
      <c r="KTX78" s="180"/>
      <c r="KTY78" s="180"/>
      <c r="KTZ78" s="180"/>
      <c r="KUA78" s="180"/>
      <c r="KUB78" s="180"/>
      <c r="KUC78" s="180"/>
      <c r="KUD78" s="180"/>
      <c r="KUE78" s="180"/>
      <c r="KUF78" s="180"/>
      <c r="KUG78" s="180"/>
      <c r="KUH78" s="180"/>
      <c r="KUI78" s="180"/>
      <c r="KUJ78" s="180"/>
      <c r="KUK78" s="180"/>
      <c r="KUL78" s="180"/>
      <c r="KUM78" s="180"/>
      <c r="KUN78" s="180"/>
      <c r="KUO78" s="180"/>
      <c r="KUP78" s="180"/>
      <c r="KUQ78" s="180"/>
      <c r="KUR78" s="180"/>
      <c r="KUS78" s="180"/>
      <c r="KUT78" s="180"/>
      <c r="KUU78" s="180"/>
      <c r="KUV78" s="180"/>
      <c r="KUW78" s="180"/>
      <c r="KUX78" s="180"/>
      <c r="KUY78" s="180"/>
      <c r="KUZ78" s="180"/>
      <c r="KVA78" s="180"/>
      <c r="KVB78" s="180"/>
      <c r="KVC78" s="180"/>
      <c r="KVD78" s="180"/>
      <c r="KVE78" s="180"/>
      <c r="KVF78" s="180"/>
      <c r="KVG78" s="180"/>
      <c r="KVH78" s="180"/>
      <c r="KVI78" s="180"/>
      <c r="KVJ78" s="180"/>
      <c r="KVK78" s="180"/>
      <c r="KVL78" s="180"/>
      <c r="KVM78" s="180"/>
      <c r="KVN78" s="180"/>
      <c r="KVO78" s="180"/>
      <c r="KVP78" s="180"/>
      <c r="KVQ78" s="180"/>
      <c r="KVR78" s="180"/>
      <c r="KVS78" s="180"/>
      <c r="KVT78" s="180"/>
      <c r="KVU78" s="180"/>
      <c r="KVV78" s="180"/>
      <c r="KVW78" s="180"/>
      <c r="KVX78" s="180"/>
      <c r="KVY78" s="180"/>
      <c r="KVZ78" s="180"/>
      <c r="KWA78" s="180"/>
      <c r="KWB78" s="180"/>
      <c r="KWC78" s="180"/>
      <c r="KWD78" s="180"/>
      <c r="KWE78" s="180"/>
      <c r="KWF78" s="180"/>
      <c r="KWG78" s="180"/>
      <c r="KWH78" s="180"/>
      <c r="KWI78" s="180"/>
      <c r="KWJ78" s="180"/>
      <c r="KWK78" s="180"/>
      <c r="KWL78" s="180"/>
      <c r="KWM78" s="180"/>
      <c r="KWN78" s="180"/>
      <c r="KWO78" s="180"/>
      <c r="KWP78" s="180"/>
      <c r="KWQ78" s="180"/>
      <c r="KWR78" s="180"/>
      <c r="KWS78" s="180"/>
      <c r="KWT78" s="180"/>
      <c r="KWU78" s="180"/>
      <c r="KWV78" s="180"/>
      <c r="KWW78" s="180"/>
      <c r="KWX78" s="180"/>
      <c r="KWY78" s="180"/>
      <c r="KWZ78" s="180"/>
      <c r="KXA78" s="180"/>
      <c r="KXB78" s="180"/>
      <c r="KXC78" s="180"/>
      <c r="KXD78" s="180"/>
      <c r="KXE78" s="180"/>
      <c r="KXF78" s="180"/>
      <c r="KXG78" s="180"/>
      <c r="KXH78" s="180"/>
      <c r="KXI78" s="180"/>
      <c r="KXJ78" s="180"/>
      <c r="KXK78" s="180"/>
      <c r="KXL78" s="180"/>
      <c r="KXM78" s="180"/>
      <c r="KXN78" s="180"/>
      <c r="KXO78" s="180"/>
      <c r="KXP78" s="180"/>
      <c r="KXQ78" s="180"/>
      <c r="KXR78" s="180"/>
      <c r="KXS78" s="180"/>
      <c r="KXT78" s="180"/>
      <c r="KXU78" s="180"/>
      <c r="KXV78" s="180"/>
      <c r="KXW78" s="180"/>
      <c r="KXX78" s="180"/>
      <c r="KXY78" s="180"/>
      <c r="KXZ78" s="180"/>
      <c r="KYA78" s="180"/>
      <c r="KYB78" s="180"/>
      <c r="KYC78" s="180"/>
      <c r="KYD78" s="180"/>
      <c r="KYE78" s="180"/>
      <c r="KYF78" s="180"/>
      <c r="KYG78" s="180"/>
      <c r="KYH78" s="180"/>
      <c r="KYI78" s="180"/>
      <c r="KYJ78" s="180"/>
      <c r="KYK78" s="180"/>
      <c r="KYL78" s="180"/>
      <c r="KYM78" s="180"/>
      <c r="KYN78" s="180"/>
      <c r="KYO78" s="180"/>
      <c r="KYP78" s="180"/>
      <c r="KYQ78" s="180"/>
      <c r="KYR78" s="180"/>
      <c r="KYS78" s="180"/>
      <c r="KYT78" s="180"/>
      <c r="KYU78" s="180"/>
      <c r="KYV78" s="180"/>
      <c r="KYW78" s="180"/>
      <c r="KYX78" s="180"/>
      <c r="KYY78" s="180"/>
      <c r="KYZ78" s="180"/>
      <c r="KZA78" s="180"/>
      <c r="KZB78" s="180"/>
      <c r="KZC78" s="180"/>
      <c r="KZD78" s="180"/>
      <c r="KZE78" s="180"/>
      <c r="KZF78" s="180"/>
      <c r="KZG78" s="180"/>
      <c r="KZH78" s="180"/>
      <c r="KZI78" s="180"/>
      <c r="KZJ78" s="180"/>
      <c r="KZK78" s="180"/>
      <c r="KZL78" s="180"/>
      <c r="KZM78" s="180"/>
      <c r="KZN78" s="180"/>
      <c r="KZO78" s="180"/>
      <c r="KZP78" s="180"/>
      <c r="KZQ78" s="180"/>
      <c r="KZR78" s="180"/>
      <c r="KZS78" s="180"/>
      <c r="KZT78" s="180"/>
      <c r="KZU78" s="180"/>
      <c r="KZV78" s="180"/>
      <c r="KZW78" s="180"/>
      <c r="KZX78" s="180"/>
      <c r="KZY78" s="180"/>
      <c r="KZZ78" s="180"/>
      <c r="LAA78" s="180"/>
      <c r="LAB78" s="180"/>
      <c r="LAC78" s="180"/>
      <c r="LAD78" s="180"/>
      <c r="LAE78" s="180"/>
      <c r="LAF78" s="180"/>
      <c r="LAG78" s="180"/>
      <c r="LAH78" s="180"/>
      <c r="LAI78" s="180"/>
      <c r="LAJ78" s="180"/>
      <c r="LAK78" s="180"/>
      <c r="LAL78" s="180"/>
      <c r="LAM78" s="180"/>
      <c r="LAN78" s="180"/>
      <c r="LAO78" s="180"/>
      <c r="LAP78" s="180"/>
      <c r="LAQ78" s="180"/>
      <c r="LAR78" s="180"/>
      <c r="LAS78" s="180"/>
      <c r="LAT78" s="180"/>
      <c r="LAU78" s="180"/>
      <c r="LAV78" s="180"/>
      <c r="LAW78" s="180"/>
      <c r="LAX78" s="180"/>
      <c r="LAY78" s="180"/>
      <c r="LAZ78" s="180"/>
      <c r="LBA78" s="180"/>
      <c r="LBB78" s="180"/>
      <c r="LBC78" s="180"/>
      <c r="LBD78" s="180"/>
      <c r="LBE78" s="180"/>
      <c r="LBF78" s="180"/>
      <c r="LBG78" s="180"/>
      <c r="LBH78" s="180"/>
      <c r="LBI78" s="180"/>
      <c r="LBJ78" s="180"/>
      <c r="LBK78" s="180"/>
      <c r="LBL78" s="180"/>
      <c r="LBM78" s="180"/>
      <c r="LBN78" s="180"/>
      <c r="LBO78" s="180"/>
      <c r="LBP78" s="180"/>
      <c r="LBQ78" s="180"/>
      <c r="LBR78" s="180"/>
      <c r="LBS78" s="180"/>
      <c r="LBT78" s="180"/>
      <c r="LBU78" s="180"/>
      <c r="LBV78" s="180"/>
      <c r="LBW78" s="180"/>
      <c r="LBX78" s="180"/>
      <c r="LBY78" s="180"/>
      <c r="LBZ78" s="180"/>
      <c r="LCA78" s="180"/>
      <c r="LCB78" s="180"/>
      <c r="LCC78" s="180"/>
      <c r="LCD78" s="180"/>
      <c r="LCE78" s="180"/>
      <c r="LCF78" s="180"/>
      <c r="LCG78" s="180"/>
      <c r="LCH78" s="180"/>
      <c r="LCI78" s="180"/>
      <c r="LCJ78" s="180"/>
      <c r="LCK78" s="180"/>
      <c r="LCL78" s="180"/>
      <c r="LCM78" s="180"/>
      <c r="LCN78" s="180"/>
      <c r="LCO78" s="180"/>
      <c r="LCP78" s="180"/>
      <c r="LCQ78" s="180"/>
      <c r="LCR78" s="180"/>
      <c r="LCS78" s="180"/>
      <c r="LCT78" s="180"/>
      <c r="LCU78" s="180"/>
      <c r="LCV78" s="180"/>
      <c r="LCW78" s="180"/>
      <c r="LCX78" s="180"/>
      <c r="LCY78" s="180"/>
      <c r="LCZ78" s="180"/>
      <c r="LDA78" s="180"/>
      <c r="LDB78" s="180"/>
      <c r="LDC78" s="180"/>
      <c r="LDD78" s="180"/>
      <c r="LDE78" s="180"/>
      <c r="LDF78" s="180"/>
      <c r="LDG78" s="180"/>
      <c r="LDH78" s="180"/>
      <c r="LDI78" s="180"/>
      <c r="LDJ78" s="180"/>
      <c r="LDK78" s="180"/>
      <c r="LDL78" s="180"/>
      <c r="LDM78" s="180"/>
      <c r="LDN78" s="180"/>
      <c r="LDO78" s="180"/>
      <c r="LDP78" s="180"/>
      <c r="LDQ78" s="180"/>
      <c r="LDR78" s="180"/>
      <c r="LDS78" s="180"/>
      <c r="LDT78" s="180"/>
      <c r="LDU78" s="180"/>
      <c r="LDV78" s="180"/>
      <c r="LDW78" s="180"/>
      <c r="LDX78" s="180"/>
      <c r="LDY78" s="180"/>
      <c r="LDZ78" s="180"/>
      <c r="LEA78" s="180"/>
      <c r="LEB78" s="180"/>
      <c r="LEC78" s="180"/>
      <c r="LED78" s="180"/>
      <c r="LEE78" s="180"/>
      <c r="LEF78" s="180"/>
      <c r="LEG78" s="180"/>
      <c r="LEH78" s="180"/>
      <c r="LEI78" s="180"/>
      <c r="LEJ78" s="180"/>
      <c r="LEK78" s="180"/>
      <c r="LEL78" s="180"/>
      <c r="LEM78" s="180"/>
      <c r="LEN78" s="180"/>
      <c r="LEO78" s="180"/>
      <c r="LEP78" s="180"/>
      <c r="LEQ78" s="180"/>
      <c r="LER78" s="180"/>
      <c r="LES78" s="180"/>
      <c r="LET78" s="180"/>
      <c r="LEU78" s="180"/>
      <c r="LEV78" s="180"/>
      <c r="LEW78" s="180"/>
      <c r="LEX78" s="180"/>
      <c r="LEY78" s="180"/>
      <c r="LEZ78" s="180"/>
      <c r="LFA78" s="180"/>
      <c r="LFB78" s="180"/>
      <c r="LFC78" s="180"/>
      <c r="LFD78" s="180"/>
      <c r="LFE78" s="180"/>
      <c r="LFF78" s="180"/>
      <c r="LFG78" s="180"/>
      <c r="LFH78" s="180"/>
      <c r="LFI78" s="180"/>
      <c r="LFJ78" s="180"/>
      <c r="LFK78" s="180"/>
      <c r="LFL78" s="180"/>
      <c r="LFM78" s="180"/>
      <c r="LFN78" s="180"/>
      <c r="LFO78" s="180"/>
      <c r="LFP78" s="180"/>
      <c r="LFQ78" s="180"/>
      <c r="LFR78" s="180"/>
      <c r="LFS78" s="180"/>
      <c r="LFT78" s="180"/>
      <c r="LFU78" s="180"/>
      <c r="LFV78" s="180"/>
      <c r="LFW78" s="180"/>
      <c r="LFX78" s="180"/>
      <c r="LFY78" s="180"/>
      <c r="LFZ78" s="180"/>
      <c r="LGA78" s="180"/>
      <c r="LGB78" s="180"/>
      <c r="LGC78" s="180"/>
      <c r="LGD78" s="180"/>
      <c r="LGE78" s="180"/>
      <c r="LGF78" s="180"/>
      <c r="LGG78" s="180"/>
      <c r="LGH78" s="180"/>
      <c r="LGI78" s="180"/>
      <c r="LGJ78" s="180"/>
      <c r="LGK78" s="180"/>
      <c r="LGL78" s="180"/>
      <c r="LGM78" s="180"/>
      <c r="LGN78" s="180"/>
      <c r="LGO78" s="180"/>
      <c r="LGP78" s="180"/>
      <c r="LGQ78" s="180"/>
      <c r="LGR78" s="180"/>
      <c r="LGS78" s="180"/>
      <c r="LGT78" s="180"/>
      <c r="LGU78" s="180"/>
      <c r="LGV78" s="180"/>
      <c r="LGW78" s="180"/>
      <c r="LGX78" s="180"/>
      <c r="LGY78" s="180"/>
      <c r="LGZ78" s="180"/>
      <c r="LHA78" s="180"/>
      <c r="LHB78" s="180"/>
      <c r="LHC78" s="180"/>
      <c r="LHD78" s="180"/>
      <c r="LHE78" s="180"/>
      <c r="LHF78" s="180"/>
      <c r="LHG78" s="180"/>
      <c r="LHH78" s="180"/>
      <c r="LHI78" s="180"/>
      <c r="LHJ78" s="180"/>
      <c r="LHK78" s="180"/>
      <c r="LHL78" s="180"/>
      <c r="LHM78" s="180"/>
      <c r="LHN78" s="180"/>
      <c r="LHO78" s="180"/>
      <c r="LHP78" s="180"/>
      <c r="LHQ78" s="180"/>
      <c r="LHR78" s="180"/>
      <c r="LHS78" s="180"/>
      <c r="LHT78" s="180"/>
      <c r="LHU78" s="180"/>
      <c r="LHV78" s="180"/>
      <c r="LHW78" s="180"/>
      <c r="LHX78" s="180"/>
      <c r="LHY78" s="180"/>
      <c r="LHZ78" s="180"/>
      <c r="LIA78" s="180"/>
      <c r="LIB78" s="180"/>
      <c r="LIC78" s="180"/>
      <c r="LID78" s="180"/>
      <c r="LIE78" s="180"/>
      <c r="LIF78" s="180"/>
      <c r="LIG78" s="180"/>
      <c r="LIH78" s="180"/>
      <c r="LII78" s="180"/>
      <c r="LIJ78" s="180"/>
      <c r="LIK78" s="180"/>
      <c r="LIL78" s="180"/>
      <c r="LIM78" s="180"/>
      <c r="LIN78" s="180"/>
      <c r="LIO78" s="180"/>
      <c r="LIP78" s="180"/>
      <c r="LIQ78" s="180"/>
      <c r="LIR78" s="180"/>
      <c r="LIS78" s="180"/>
      <c r="LIT78" s="180"/>
      <c r="LIU78" s="180"/>
      <c r="LIV78" s="180"/>
      <c r="LIW78" s="180"/>
      <c r="LIX78" s="180"/>
      <c r="LIY78" s="180"/>
      <c r="LIZ78" s="180"/>
      <c r="LJA78" s="180"/>
      <c r="LJB78" s="180"/>
      <c r="LJC78" s="180"/>
      <c r="LJD78" s="180"/>
      <c r="LJE78" s="180"/>
      <c r="LJF78" s="180"/>
      <c r="LJG78" s="180"/>
      <c r="LJH78" s="180"/>
      <c r="LJI78" s="180"/>
      <c r="LJJ78" s="180"/>
      <c r="LJK78" s="180"/>
      <c r="LJL78" s="180"/>
      <c r="LJM78" s="180"/>
      <c r="LJN78" s="180"/>
      <c r="LJO78" s="180"/>
      <c r="LJP78" s="180"/>
      <c r="LJQ78" s="180"/>
      <c r="LJR78" s="180"/>
      <c r="LJS78" s="180"/>
      <c r="LJT78" s="180"/>
      <c r="LJU78" s="180"/>
      <c r="LJV78" s="180"/>
      <c r="LJW78" s="180"/>
      <c r="LJX78" s="180"/>
      <c r="LJY78" s="180"/>
      <c r="LJZ78" s="180"/>
      <c r="LKA78" s="180"/>
      <c r="LKB78" s="180"/>
      <c r="LKC78" s="180"/>
      <c r="LKD78" s="180"/>
      <c r="LKE78" s="180"/>
      <c r="LKF78" s="180"/>
      <c r="LKG78" s="180"/>
      <c r="LKH78" s="180"/>
      <c r="LKI78" s="180"/>
      <c r="LKJ78" s="180"/>
      <c r="LKK78" s="180"/>
      <c r="LKL78" s="180"/>
      <c r="LKM78" s="180"/>
      <c r="LKN78" s="180"/>
      <c r="LKO78" s="180"/>
      <c r="LKP78" s="180"/>
      <c r="LKQ78" s="180"/>
      <c r="LKR78" s="180"/>
      <c r="LKS78" s="180"/>
      <c r="LKT78" s="180"/>
      <c r="LKU78" s="180"/>
      <c r="LKV78" s="180"/>
      <c r="LKW78" s="180"/>
      <c r="LKX78" s="180"/>
      <c r="LKY78" s="180"/>
      <c r="LKZ78" s="180"/>
      <c r="LLA78" s="180"/>
      <c r="LLB78" s="180"/>
      <c r="LLC78" s="180"/>
      <c r="LLD78" s="180"/>
      <c r="LLE78" s="180"/>
      <c r="LLF78" s="180"/>
      <c r="LLG78" s="180"/>
      <c r="LLH78" s="180"/>
      <c r="LLI78" s="180"/>
      <c r="LLJ78" s="180"/>
      <c r="LLK78" s="180"/>
      <c r="LLL78" s="180"/>
      <c r="LLM78" s="180"/>
      <c r="LLN78" s="180"/>
      <c r="LLO78" s="180"/>
      <c r="LLP78" s="180"/>
      <c r="LLQ78" s="180"/>
      <c r="LLR78" s="180"/>
      <c r="LLS78" s="180"/>
      <c r="LLT78" s="180"/>
      <c r="LLU78" s="180"/>
      <c r="LLV78" s="180"/>
      <c r="LLW78" s="180"/>
      <c r="LLX78" s="180"/>
      <c r="LLY78" s="180"/>
      <c r="LLZ78" s="180"/>
      <c r="LMA78" s="180"/>
      <c r="LMB78" s="180"/>
      <c r="LMC78" s="180"/>
      <c r="LMD78" s="180"/>
      <c r="LME78" s="180"/>
      <c r="LMF78" s="180"/>
      <c r="LMG78" s="180"/>
      <c r="LMH78" s="180"/>
      <c r="LMI78" s="180"/>
      <c r="LMJ78" s="180"/>
      <c r="LMK78" s="180"/>
      <c r="LML78" s="180"/>
      <c r="LMM78" s="180"/>
      <c r="LMN78" s="180"/>
      <c r="LMO78" s="180"/>
      <c r="LMP78" s="180"/>
      <c r="LMQ78" s="180"/>
      <c r="LMR78" s="180"/>
      <c r="LMS78" s="180"/>
      <c r="LMT78" s="180"/>
      <c r="LMU78" s="180"/>
      <c r="LMV78" s="180"/>
      <c r="LMW78" s="180"/>
      <c r="LMX78" s="180"/>
      <c r="LMY78" s="180"/>
      <c r="LMZ78" s="180"/>
      <c r="LNA78" s="180"/>
      <c r="LNB78" s="180"/>
      <c r="LNC78" s="180"/>
      <c r="LND78" s="180"/>
      <c r="LNE78" s="180"/>
      <c r="LNF78" s="180"/>
      <c r="LNG78" s="180"/>
      <c r="LNH78" s="180"/>
      <c r="LNI78" s="180"/>
      <c r="LNJ78" s="180"/>
      <c r="LNK78" s="180"/>
      <c r="LNL78" s="180"/>
      <c r="LNM78" s="180"/>
      <c r="LNN78" s="180"/>
      <c r="LNO78" s="180"/>
      <c r="LNP78" s="180"/>
      <c r="LNQ78" s="180"/>
      <c r="LNR78" s="180"/>
      <c r="LNS78" s="180"/>
      <c r="LNT78" s="180"/>
      <c r="LNU78" s="180"/>
      <c r="LNV78" s="180"/>
      <c r="LNW78" s="180"/>
      <c r="LNX78" s="180"/>
      <c r="LNY78" s="180"/>
      <c r="LNZ78" s="180"/>
      <c r="LOA78" s="180"/>
      <c r="LOB78" s="180"/>
      <c r="LOC78" s="180"/>
      <c r="LOD78" s="180"/>
      <c r="LOE78" s="180"/>
      <c r="LOF78" s="180"/>
      <c r="LOG78" s="180"/>
      <c r="LOH78" s="180"/>
      <c r="LOI78" s="180"/>
      <c r="LOJ78" s="180"/>
      <c r="LOK78" s="180"/>
      <c r="LOL78" s="180"/>
      <c r="LOM78" s="180"/>
      <c r="LON78" s="180"/>
      <c r="LOO78" s="180"/>
      <c r="LOP78" s="180"/>
      <c r="LOQ78" s="180"/>
      <c r="LOR78" s="180"/>
      <c r="LOS78" s="180"/>
      <c r="LOT78" s="180"/>
      <c r="LOU78" s="180"/>
      <c r="LOV78" s="180"/>
      <c r="LOW78" s="180"/>
      <c r="LOX78" s="180"/>
      <c r="LOY78" s="180"/>
      <c r="LOZ78" s="180"/>
      <c r="LPA78" s="180"/>
      <c r="LPB78" s="180"/>
      <c r="LPC78" s="180"/>
      <c r="LPD78" s="180"/>
      <c r="LPE78" s="180"/>
      <c r="LPF78" s="180"/>
      <c r="LPG78" s="180"/>
      <c r="LPH78" s="180"/>
      <c r="LPI78" s="180"/>
      <c r="LPJ78" s="180"/>
      <c r="LPK78" s="180"/>
      <c r="LPL78" s="180"/>
      <c r="LPM78" s="180"/>
      <c r="LPN78" s="180"/>
      <c r="LPO78" s="180"/>
      <c r="LPP78" s="180"/>
      <c r="LPQ78" s="180"/>
      <c r="LPR78" s="180"/>
      <c r="LPS78" s="180"/>
      <c r="LPT78" s="180"/>
      <c r="LPU78" s="180"/>
      <c r="LPV78" s="180"/>
      <c r="LPW78" s="180"/>
      <c r="LPX78" s="180"/>
      <c r="LPY78" s="180"/>
      <c r="LPZ78" s="180"/>
      <c r="LQA78" s="180"/>
      <c r="LQB78" s="180"/>
      <c r="LQC78" s="180"/>
      <c r="LQD78" s="180"/>
      <c r="LQE78" s="180"/>
      <c r="LQF78" s="180"/>
      <c r="LQG78" s="180"/>
      <c r="LQH78" s="180"/>
      <c r="LQI78" s="180"/>
      <c r="LQJ78" s="180"/>
      <c r="LQK78" s="180"/>
      <c r="LQL78" s="180"/>
      <c r="LQM78" s="180"/>
      <c r="LQN78" s="180"/>
      <c r="LQO78" s="180"/>
      <c r="LQP78" s="180"/>
      <c r="LQQ78" s="180"/>
      <c r="LQR78" s="180"/>
      <c r="LQS78" s="180"/>
      <c r="LQT78" s="180"/>
      <c r="LQU78" s="180"/>
      <c r="LQV78" s="180"/>
      <c r="LQW78" s="180"/>
      <c r="LQX78" s="180"/>
      <c r="LQY78" s="180"/>
      <c r="LQZ78" s="180"/>
      <c r="LRA78" s="180"/>
      <c r="LRB78" s="180"/>
      <c r="LRC78" s="180"/>
      <c r="LRD78" s="180"/>
      <c r="LRE78" s="180"/>
      <c r="LRF78" s="180"/>
      <c r="LRG78" s="180"/>
      <c r="LRH78" s="180"/>
      <c r="LRI78" s="180"/>
      <c r="LRJ78" s="180"/>
      <c r="LRK78" s="180"/>
      <c r="LRL78" s="180"/>
      <c r="LRM78" s="180"/>
      <c r="LRN78" s="180"/>
      <c r="LRO78" s="180"/>
      <c r="LRP78" s="180"/>
      <c r="LRQ78" s="180"/>
      <c r="LRR78" s="180"/>
      <c r="LRS78" s="180"/>
      <c r="LRT78" s="180"/>
      <c r="LRU78" s="180"/>
      <c r="LRV78" s="180"/>
      <c r="LRW78" s="180"/>
      <c r="LRX78" s="180"/>
      <c r="LRY78" s="180"/>
      <c r="LRZ78" s="180"/>
      <c r="LSA78" s="180"/>
      <c r="LSB78" s="180"/>
      <c r="LSC78" s="180"/>
      <c r="LSD78" s="180"/>
      <c r="LSE78" s="180"/>
      <c r="LSF78" s="180"/>
      <c r="LSG78" s="180"/>
      <c r="LSH78" s="180"/>
      <c r="LSI78" s="180"/>
      <c r="LSJ78" s="180"/>
      <c r="LSK78" s="180"/>
      <c r="LSL78" s="180"/>
      <c r="LSM78" s="180"/>
      <c r="LSN78" s="180"/>
      <c r="LSO78" s="180"/>
      <c r="LSP78" s="180"/>
      <c r="LSQ78" s="180"/>
      <c r="LSR78" s="180"/>
      <c r="LSS78" s="180"/>
      <c r="LST78" s="180"/>
      <c r="LSU78" s="180"/>
      <c r="LSV78" s="180"/>
      <c r="LSW78" s="180"/>
      <c r="LSX78" s="180"/>
      <c r="LSY78" s="180"/>
      <c r="LSZ78" s="180"/>
      <c r="LTA78" s="180"/>
      <c r="LTB78" s="180"/>
      <c r="LTC78" s="180"/>
      <c r="LTD78" s="180"/>
      <c r="LTE78" s="180"/>
      <c r="LTF78" s="180"/>
      <c r="LTG78" s="180"/>
      <c r="LTH78" s="180"/>
      <c r="LTI78" s="180"/>
      <c r="LTJ78" s="180"/>
      <c r="LTK78" s="180"/>
      <c r="LTL78" s="180"/>
      <c r="LTM78" s="180"/>
      <c r="LTN78" s="180"/>
      <c r="LTO78" s="180"/>
      <c r="LTP78" s="180"/>
      <c r="LTQ78" s="180"/>
      <c r="LTR78" s="180"/>
      <c r="LTS78" s="180"/>
      <c r="LTT78" s="180"/>
      <c r="LTU78" s="180"/>
      <c r="LTV78" s="180"/>
      <c r="LTW78" s="180"/>
      <c r="LTX78" s="180"/>
      <c r="LTY78" s="180"/>
      <c r="LTZ78" s="180"/>
      <c r="LUA78" s="180"/>
      <c r="LUB78" s="180"/>
      <c r="LUC78" s="180"/>
      <c r="LUD78" s="180"/>
      <c r="LUE78" s="180"/>
      <c r="LUF78" s="180"/>
      <c r="LUG78" s="180"/>
      <c r="LUH78" s="180"/>
      <c r="LUI78" s="180"/>
      <c r="LUJ78" s="180"/>
      <c r="LUK78" s="180"/>
      <c r="LUL78" s="180"/>
      <c r="LUM78" s="180"/>
      <c r="LUN78" s="180"/>
      <c r="LUO78" s="180"/>
      <c r="LUP78" s="180"/>
      <c r="LUQ78" s="180"/>
      <c r="LUR78" s="180"/>
      <c r="LUS78" s="180"/>
      <c r="LUT78" s="180"/>
      <c r="LUU78" s="180"/>
      <c r="LUV78" s="180"/>
      <c r="LUW78" s="180"/>
      <c r="LUX78" s="180"/>
      <c r="LUY78" s="180"/>
      <c r="LUZ78" s="180"/>
      <c r="LVA78" s="180"/>
      <c r="LVB78" s="180"/>
      <c r="LVC78" s="180"/>
      <c r="LVD78" s="180"/>
      <c r="LVE78" s="180"/>
      <c r="LVF78" s="180"/>
      <c r="LVG78" s="180"/>
      <c r="LVH78" s="180"/>
      <c r="LVI78" s="180"/>
      <c r="LVJ78" s="180"/>
      <c r="LVK78" s="180"/>
      <c r="LVL78" s="180"/>
      <c r="LVM78" s="180"/>
      <c r="LVN78" s="180"/>
      <c r="LVO78" s="180"/>
      <c r="LVP78" s="180"/>
      <c r="LVQ78" s="180"/>
      <c r="LVR78" s="180"/>
      <c r="LVS78" s="180"/>
      <c r="LVT78" s="180"/>
      <c r="LVU78" s="180"/>
      <c r="LVV78" s="180"/>
      <c r="LVW78" s="180"/>
      <c r="LVX78" s="180"/>
      <c r="LVY78" s="180"/>
      <c r="LVZ78" s="180"/>
      <c r="LWA78" s="180"/>
      <c r="LWB78" s="180"/>
      <c r="LWC78" s="180"/>
      <c r="LWD78" s="180"/>
      <c r="LWE78" s="180"/>
      <c r="LWF78" s="180"/>
      <c r="LWG78" s="180"/>
      <c r="LWH78" s="180"/>
      <c r="LWI78" s="180"/>
      <c r="LWJ78" s="180"/>
      <c r="LWK78" s="180"/>
      <c r="LWL78" s="180"/>
      <c r="LWM78" s="180"/>
      <c r="LWN78" s="180"/>
      <c r="LWO78" s="180"/>
      <c r="LWP78" s="180"/>
      <c r="LWQ78" s="180"/>
      <c r="LWR78" s="180"/>
      <c r="LWS78" s="180"/>
      <c r="LWT78" s="180"/>
      <c r="LWU78" s="180"/>
      <c r="LWV78" s="180"/>
      <c r="LWW78" s="180"/>
      <c r="LWX78" s="180"/>
      <c r="LWY78" s="180"/>
      <c r="LWZ78" s="180"/>
      <c r="LXA78" s="180"/>
      <c r="LXB78" s="180"/>
      <c r="LXC78" s="180"/>
      <c r="LXD78" s="180"/>
      <c r="LXE78" s="180"/>
      <c r="LXF78" s="180"/>
      <c r="LXG78" s="180"/>
      <c r="LXH78" s="180"/>
      <c r="LXI78" s="180"/>
      <c r="LXJ78" s="180"/>
      <c r="LXK78" s="180"/>
      <c r="LXL78" s="180"/>
      <c r="LXM78" s="180"/>
      <c r="LXN78" s="180"/>
      <c r="LXO78" s="180"/>
      <c r="LXP78" s="180"/>
      <c r="LXQ78" s="180"/>
      <c r="LXR78" s="180"/>
      <c r="LXS78" s="180"/>
      <c r="LXT78" s="180"/>
      <c r="LXU78" s="180"/>
      <c r="LXV78" s="180"/>
      <c r="LXW78" s="180"/>
      <c r="LXX78" s="180"/>
      <c r="LXY78" s="180"/>
      <c r="LXZ78" s="180"/>
      <c r="LYA78" s="180"/>
      <c r="LYB78" s="180"/>
      <c r="LYC78" s="180"/>
      <c r="LYD78" s="180"/>
      <c r="LYE78" s="180"/>
      <c r="LYF78" s="180"/>
      <c r="LYG78" s="180"/>
      <c r="LYH78" s="180"/>
      <c r="LYI78" s="180"/>
      <c r="LYJ78" s="180"/>
      <c r="LYK78" s="180"/>
      <c r="LYL78" s="180"/>
      <c r="LYM78" s="180"/>
      <c r="LYN78" s="180"/>
      <c r="LYO78" s="180"/>
      <c r="LYP78" s="180"/>
      <c r="LYQ78" s="180"/>
      <c r="LYR78" s="180"/>
      <c r="LYS78" s="180"/>
      <c r="LYT78" s="180"/>
      <c r="LYU78" s="180"/>
      <c r="LYV78" s="180"/>
      <c r="LYW78" s="180"/>
      <c r="LYX78" s="180"/>
      <c r="LYY78" s="180"/>
      <c r="LYZ78" s="180"/>
      <c r="LZA78" s="180"/>
      <c r="LZB78" s="180"/>
      <c r="LZC78" s="180"/>
      <c r="LZD78" s="180"/>
      <c r="LZE78" s="180"/>
      <c r="LZF78" s="180"/>
      <c r="LZG78" s="180"/>
      <c r="LZH78" s="180"/>
      <c r="LZI78" s="180"/>
      <c r="LZJ78" s="180"/>
      <c r="LZK78" s="180"/>
      <c r="LZL78" s="180"/>
      <c r="LZM78" s="180"/>
      <c r="LZN78" s="180"/>
      <c r="LZO78" s="180"/>
      <c r="LZP78" s="180"/>
      <c r="LZQ78" s="180"/>
      <c r="LZR78" s="180"/>
      <c r="LZS78" s="180"/>
      <c r="LZT78" s="180"/>
      <c r="LZU78" s="180"/>
      <c r="LZV78" s="180"/>
      <c r="LZW78" s="180"/>
      <c r="LZX78" s="180"/>
      <c r="LZY78" s="180"/>
      <c r="LZZ78" s="180"/>
      <c r="MAA78" s="180"/>
      <c r="MAB78" s="180"/>
      <c r="MAC78" s="180"/>
      <c r="MAD78" s="180"/>
      <c r="MAE78" s="180"/>
      <c r="MAF78" s="180"/>
      <c r="MAG78" s="180"/>
      <c r="MAH78" s="180"/>
      <c r="MAI78" s="180"/>
      <c r="MAJ78" s="180"/>
      <c r="MAK78" s="180"/>
      <c r="MAL78" s="180"/>
      <c r="MAM78" s="180"/>
      <c r="MAN78" s="180"/>
      <c r="MAO78" s="180"/>
      <c r="MAP78" s="180"/>
      <c r="MAQ78" s="180"/>
      <c r="MAR78" s="180"/>
      <c r="MAS78" s="180"/>
      <c r="MAT78" s="180"/>
      <c r="MAU78" s="180"/>
      <c r="MAV78" s="180"/>
      <c r="MAW78" s="180"/>
      <c r="MAX78" s="180"/>
      <c r="MAY78" s="180"/>
      <c r="MAZ78" s="180"/>
      <c r="MBA78" s="180"/>
      <c r="MBB78" s="180"/>
      <c r="MBC78" s="180"/>
      <c r="MBD78" s="180"/>
      <c r="MBE78" s="180"/>
      <c r="MBF78" s="180"/>
      <c r="MBG78" s="180"/>
      <c r="MBH78" s="180"/>
      <c r="MBI78" s="180"/>
      <c r="MBJ78" s="180"/>
      <c r="MBK78" s="180"/>
      <c r="MBL78" s="180"/>
      <c r="MBM78" s="180"/>
      <c r="MBN78" s="180"/>
      <c r="MBO78" s="180"/>
      <c r="MBP78" s="180"/>
      <c r="MBQ78" s="180"/>
      <c r="MBR78" s="180"/>
      <c r="MBS78" s="180"/>
      <c r="MBT78" s="180"/>
      <c r="MBU78" s="180"/>
      <c r="MBV78" s="180"/>
      <c r="MBW78" s="180"/>
      <c r="MBX78" s="180"/>
      <c r="MBY78" s="180"/>
      <c r="MBZ78" s="180"/>
      <c r="MCA78" s="180"/>
      <c r="MCB78" s="180"/>
      <c r="MCC78" s="180"/>
      <c r="MCD78" s="180"/>
      <c r="MCE78" s="180"/>
      <c r="MCF78" s="180"/>
      <c r="MCG78" s="180"/>
      <c r="MCH78" s="180"/>
      <c r="MCI78" s="180"/>
      <c r="MCJ78" s="180"/>
      <c r="MCK78" s="180"/>
      <c r="MCL78" s="180"/>
      <c r="MCM78" s="180"/>
      <c r="MCN78" s="180"/>
      <c r="MCO78" s="180"/>
      <c r="MCP78" s="180"/>
      <c r="MCQ78" s="180"/>
      <c r="MCR78" s="180"/>
      <c r="MCS78" s="180"/>
      <c r="MCT78" s="180"/>
      <c r="MCU78" s="180"/>
      <c r="MCV78" s="180"/>
      <c r="MCW78" s="180"/>
      <c r="MCX78" s="180"/>
      <c r="MCY78" s="180"/>
      <c r="MCZ78" s="180"/>
      <c r="MDA78" s="180"/>
      <c r="MDB78" s="180"/>
      <c r="MDC78" s="180"/>
      <c r="MDD78" s="180"/>
      <c r="MDE78" s="180"/>
      <c r="MDF78" s="180"/>
      <c r="MDG78" s="180"/>
      <c r="MDH78" s="180"/>
      <c r="MDI78" s="180"/>
      <c r="MDJ78" s="180"/>
      <c r="MDK78" s="180"/>
      <c r="MDL78" s="180"/>
      <c r="MDM78" s="180"/>
      <c r="MDN78" s="180"/>
      <c r="MDO78" s="180"/>
      <c r="MDP78" s="180"/>
      <c r="MDQ78" s="180"/>
      <c r="MDR78" s="180"/>
      <c r="MDS78" s="180"/>
      <c r="MDT78" s="180"/>
      <c r="MDU78" s="180"/>
      <c r="MDV78" s="180"/>
      <c r="MDW78" s="180"/>
      <c r="MDX78" s="180"/>
      <c r="MDY78" s="180"/>
      <c r="MDZ78" s="180"/>
      <c r="MEA78" s="180"/>
      <c r="MEB78" s="180"/>
      <c r="MEC78" s="180"/>
      <c r="MED78" s="180"/>
      <c r="MEE78" s="180"/>
      <c r="MEF78" s="180"/>
      <c r="MEG78" s="180"/>
      <c r="MEH78" s="180"/>
      <c r="MEI78" s="180"/>
      <c r="MEJ78" s="180"/>
      <c r="MEK78" s="180"/>
      <c r="MEL78" s="180"/>
      <c r="MEM78" s="180"/>
      <c r="MEN78" s="180"/>
      <c r="MEO78" s="180"/>
      <c r="MEP78" s="180"/>
      <c r="MEQ78" s="180"/>
      <c r="MER78" s="180"/>
      <c r="MES78" s="180"/>
      <c r="MET78" s="180"/>
      <c r="MEU78" s="180"/>
      <c r="MEV78" s="180"/>
      <c r="MEW78" s="180"/>
      <c r="MEX78" s="180"/>
      <c r="MEY78" s="180"/>
      <c r="MEZ78" s="180"/>
      <c r="MFA78" s="180"/>
      <c r="MFB78" s="180"/>
      <c r="MFC78" s="180"/>
      <c r="MFD78" s="180"/>
      <c r="MFE78" s="180"/>
      <c r="MFF78" s="180"/>
      <c r="MFG78" s="180"/>
      <c r="MFH78" s="180"/>
      <c r="MFI78" s="180"/>
      <c r="MFJ78" s="180"/>
      <c r="MFK78" s="180"/>
      <c r="MFL78" s="180"/>
      <c r="MFM78" s="180"/>
      <c r="MFN78" s="180"/>
      <c r="MFO78" s="180"/>
      <c r="MFP78" s="180"/>
      <c r="MFQ78" s="180"/>
      <c r="MFR78" s="180"/>
      <c r="MFS78" s="180"/>
      <c r="MFT78" s="180"/>
      <c r="MFU78" s="180"/>
      <c r="MFV78" s="180"/>
      <c r="MFW78" s="180"/>
      <c r="MFX78" s="180"/>
      <c r="MFY78" s="180"/>
      <c r="MFZ78" s="180"/>
      <c r="MGA78" s="180"/>
      <c r="MGB78" s="180"/>
      <c r="MGC78" s="180"/>
      <c r="MGD78" s="180"/>
      <c r="MGE78" s="180"/>
      <c r="MGF78" s="180"/>
      <c r="MGG78" s="180"/>
      <c r="MGH78" s="180"/>
      <c r="MGI78" s="180"/>
      <c r="MGJ78" s="180"/>
      <c r="MGK78" s="180"/>
      <c r="MGL78" s="180"/>
      <c r="MGM78" s="180"/>
      <c r="MGN78" s="180"/>
      <c r="MGO78" s="180"/>
      <c r="MGP78" s="180"/>
      <c r="MGQ78" s="180"/>
      <c r="MGR78" s="180"/>
      <c r="MGS78" s="180"/>
      <c r="MGT78" s="180"/>
      <c r="MGU78" s="180"/>
      <c r="MGV78" s="180"/>
      <c r="MGW78" s="180"/>
      <c r="MGX78" s="180"/>
      <c r="MGY78" s="180"/>
      <c r="MGZ78" s="180"/>
      <c r="MHA78" s="180"/>
      <c r="MHB78" s="180"/>
      <c r="MHC78" s="180"/>
      <c r="MHD78" s="180"/>
      <c r="MHE78" s="180"/>
      <c r="MHF78" s="180"/>
      <c r="MHG78" s="180"/>
      <c r="MHH78" s="180"/>
      <c r="MHI78" s="180"/>
      <c r="MHJ78" s="180"/>
      <c r="MHK78" s="180"/>
      <c r="MHL78" s="180"/>
      <c r="MHM78" s="180"/>
      <c r="MHN78" s="180"/>
      <c r="MHO78" s="180"/>
      <c r="MHP78" s="180"/>
      <c r="MHQ78" s="180"/>
      <c r="MHR78" s="180"/>
      <c r="MHS78" s="180"/>
      <c r="MHT78" s="180"/>
      <c r="MHU78" s="180"/>
      <c r="MHV78" s="180"/>
      <c r="MHW78" s="180"/>
      <c r="MHX78" s="180"/>
      <c r="MHY78" s="180"/>
      <c r="MHZ78" s="180"/>
      <c r="MIA78" s="180"/>
      <c r="MIB78" s="180"/>
      <c r="MIC78" s="180"/>
      <c r="MID78" s="180"/>
      <c r="MIE78" s="180"/>
      <c r="MIF78" s="180"/>
      <c r="MIG78" s="180"/>
      <c r="MIH78" s="180"/>
      <c r="MII78" s="180"/>
      <c r="MIJ78" s="180"/>
      <c r="MIK78" s="180"/>
      <c r="MIL78" s="180"/>
      <c r="MIM78" s="180"/>
      <c r="MIN78" s="180"/>
      <c r="MIO78" s="180"/>
      <c r="MIP78" s="180"/>
      <c r="MIQ78" s="180"/>
      <c r="MIR78" s="180"/>
      <c r="MIS78" s="180"/>
      <c r="MIT78" s="180"/>
      <c r="MIU78" s="180"/>
      <c r="MIV78" s="180"/>
      <c r="MIW78" s="180"/>
      <c r="MIX78" s="180"/>
      <c r="MIY78" s="180"/>
      <c r="MIZ78" s="180"/>
      <c r="MJA78" s="180"/>
      <c r="MJB78" s="180"/>
      <c r="MJC78" s="180"/>
      <c r="MJD78" s="180"/>
      <c r="MJE78" s="180"/>
      <c r="MJF78" s="180"/>
      <c r="MJG78" s="180"/>
      <c r="MJH78" s="180"/>
      <c r="MJI78" s="180"/>
      <c r="MJJ78" s="180"/>
      <c r="MJK78" s="180"/>
      <c r="MJL78" s="180"/>
      <c r="MJM78" s="180"/>
      <c r="MJN78" s="180"/>
      <c r="MJO78" s="180"/>
      <c r="MJP78" s="180"/>
      <c r="MJQ78" s="180"/>
      <c r="MJR78" s="180"/>
      <c r="MJS78" s="180"/>
      <c r="MJT78" s="180"/>
      <c r="MJU78" s="180"/>
      <c r="MJV78" s="180"/>
      <c r="MJW78" s="180"/>
      <c r="MJX78" s="180"/>
      <c r="MJY78" s="180"/>
      <c r="MJZ78" s="180"/>
      <c r="MKA78" s="180"/>
      <c r="MKB78" s="180"/>
      <c r="MKC78" s="180"/>
      <c r="MKD78" s="180"/>
      <c r="MKE78" s="180"/>
      <c r="MKF78" s="180"/>
      <c r="MKG78" s="180"/>
      <c r="MKH78" s="180"/>
      <c r="MKI78" s="180"/>
      <c r="MKJ78" s="180"/>
      <c r="MKK78" s="180"/>
      <c r="MKL78" s="180"/>
      <c r="MKM78" s="180"/>
      <c r="MKN78" s="180"/>
      <c r="MKO78" s="180"/>
      <c r="MKP78" s="180"/>
      <c r="MKQ78" s="180"/>
      <c r="MKR78" s="180"/>
      <c r="MKS78" s="180"/>
      <c r="MKT78" s="180"/>
      <c r="MKU78" s="180"/>
      <c r="MKV78" s="180"/>
      <c r="MKW78" s="180"/>
      <c r="MKX78" s="180"/>
      <c r="MKY78" s="180"/>
      <c r="MKZ78" s="180"/>
      <c r="MLA78" s="180"/>
      <c r="MLB78" s="180"/>
      <c r="MLC78" s="180"/>
      <c r="MLD78" s="180"/>
      <c r="MLE78" s="180"/>
      <c r="MLF78" s="180"/>
      <c r="MLG78" s="180"/>
      <c r="MLH78" s="180"/>
      <c r="MLI78" s="180"/>
      <c r="MLJ78" s="180"/>
      <c r="MLK78" s="180"/>
      <c r="MLL78" s="180"/>
      <c r="MLM78" s="180"/>
      <c r="MLN78" s="180"/>
      <c r="MLO78" s="180"/>
      <c r="MLP78" s="180"/>
      <c r="MLQ78" s="180"/>
      <c r="MLR78" s="180"/>
      <c r="MLS78" s="180"/>
      <c r="MLT78" s="180"/>
      <c r="MLU78" s="180"/>
      <c r="MLV78" s="180"/>
      <c r="MLW78" s="180"/>
      <c r="MLX78" s="180"/>
      <c r="MLY78" s="180"/>
      <c r="MLZ78" s="180"/>
      <c r="MMA78" s="180"/>
      <c r="MMB78" s="180"/>
      <c r="MMC78" s="180"/>
      <c r="MMD78" s="180"/>
      <c r="MME78" s="180"/>
      <c r="MMF78" s="180"/>
      <c r="MMG78" s="180"/>
      <c r="MMH78" s="180"/>
      <c r="MMI78" s="180"/>
      <c r="MMJ78" s="180"/>
      <c r="MMK78" s="180"/>
      <c r="MML78" s="180"/>
      <c r="MMM78" s="180"/>
      <c r="MMN78" s="180"/>
      <c r="MMO78" s="180"/>
      <c r="MMP78" s="180"/>
      <c r="MMQ78" s="180"/>
      <c r="MMR78" s="180"/>
      <c r="MMS78" s="180"/>
      <c r="MMT78" s="180"/>
      <c r="MMU78" s="180"/>
      <c r="MMV78" s="180"/>
      <c r="MMW78" s="180"/>
      <c r="MMX78" s="180"/>
      <c r="MMY78" s="180"/>
      <c r="MMZ78" s="180"/>
      <c r="MNA78" s="180"/>
      <c r="MNB78" s="180"/>
      <c r="MNC78" s="180"/>
      <c r="MND78" s="180"/>
      <c r="MNE78" s="180"/>
      <c r="MNF78" s="180"/>
      <c r="MNG78" s="180"/>
      <c r="MNH78" s="180"/>
      <c r="MNI78" s="180"/>
      <c r="MNJ78" s="180"/>
      <c r="MNK78" s="180"/>
      <c r="MNL78" s="180"/>
      <c r="MNM78" s="180"/>
      <c r="MNN78" s="180"/>
      <c r="MNO78" s="180"/>
      <c r="MNP78" s="180"/>
      <c r="MNQ78" s="180"/>
      <c r="MNR78" s="180"/>
      <c r="MNS78" s="180"/>
      <c r="MNT78" s="180"/>
      <c r="MNU78" s="180"/>
      <c r="MNV78" s="180"/>
      <c r="MNW78" s="180"/>
      <c r="MNX78" s="180"/>
      <c r="MNY78" s="180"/>
      <c r="MNZ78" s="180"/>
      <c r="MOA78" s="180"/>
      <c r="MOB78" s="180"/>
      <c r="MOC78" s="180"/>
      <c r="MOD78" s="180"/>
      <c r="MOE78" s="180"/>
      <c r="MOF78" s="180"/>
      <c r="MOG78" s="180"/>
      <c r="MOH78" s="180"/>
      <c r="MOI78" s="180"/>
      <c r="MOJ78" s="180"/>
      <c r="MOK78" s="180"/>
      <c r="MOL78" s="180"/>
      <c r="MOM78" s="180"/>
      <c r="MON78" s="180"/>
      <c r="MOO78" s="180"/>
      <c r="MOP78" s="180"/>
      <c r="MOQ78" s="180"/>
      <c r="MOR78" s="180"/>
      <c r="MOS78" s="180"/>
      <c r="MOT78" s="180"/>
      <c r="MOU78" s="180"/>
      <c r="MOV78" s="180"/>
      <c r="MOW78" s="180"/>
      <c r="MOX78" s="180"/>
      <c r="MOY78" s="180"/>
      <c r="MOZ78" s="180"/>
      <c r="MPA78" s="180"/>
      <c r="MPB78" s="180"/>
      <c r="MPC78" s="180"/>
      <c r="MPD78" s="180"/>
      <c r="MPE78" s="180"/>
      <c r="MPF78" s="180"/>
      <c r="MPG78" s="180"/>
      <c r="MPH78" s="180"/>
      <c r="MPI78" s="180"/>
      <c r="MPJ78" s="180"/>
      <c r="MPK78" s="180"/>
      <c r="MPL78" s="180"/>
      <c r="MPM78" s="180"/>
      <c r="MPN78" s="180"/>
      <c r="MPO78" s="180"/>
      <c r="MPP78" s="180"/>
      <c r="MPQ78" s="180"/>
      <c r="MPR78" s="180"/>
      <c r="MPS78" s="180"/>
      <c r="MPT78" s="180"/>
      <c r="MPU78" s="180"/>
      <c r="MPV78" s="180"/>
      <c r="MPW78" s="180"/>
      <c r="MPX78" s="180"/>
      <c r="MPY78" s="180"/>
      <c r="MPZ78" s="180"/>
      <c r="MQA78" s="180"/>
      <c r="MQB78" s="180"/>
      <c r="MQC78" s="180"/>
      <c r="MQD78" s="180"/>
      <c r="MQE78" s="180"/>
      <c r="MQF78" s="180"/>
      <c r="MQG78" s="180"/>
      <c r="MQH78" s="180"/>
      <c r="MQI78" s="180"/>
      <c r="MQJ78" s="180"/>
      <c r="MQK78" s="180"/>
      <c r="MQL78" s="180"/>
      <c r="MQM78" s="180"/>
      <c r="MQN78" s="180"/>
      <c r="MQO78" s="180"/>
      <c r="MQP78" s="180"/>
      <c r="MQQ78" s="180"/>
      <c r="MQR78" s="180"/>
      <c r="MQS78" s="180"/>
      <c r="MQT78" s="180"/>
      <c r="MQU78" s="180"/>
      <c r="MQV78" s="180"/>
      <c r="MQW78" s="180"/>
      <c r="MQX78" s="180"/>
      <c r="MQY78" s="180"/>
      <c r="MQZ78" s="180"/>
      <c r="MRA78" s="180"/>
      <c r="MRB78" s="180"/>
      <c r="MRC78" s="180"/>
      <c r="MRD78" s="180"/>
      <c r="MRE78" s="180"/>
      <c r="MRF78" s="180"/>
      <c r="MRG78" s="180"/>
      <c r="MRH78" s="180"/>
      <c r="MRI78" s="180"/>
      <c r="MRJ78" s="180"/>
      <c r="MRK78" s="180"/>
      <c r="MRL78" s="180"/>
      <c r="MRM78" s="180"/>
      <c r="MRN78" s="180"/>
      <c r="MRO78" s="180"/>
      <c r="MRP78" s="180"/>
      <c r="MRQ78" s="180"/>
      <c r="MRR78" s="180"/>
      <c r="MRS78" s="180"/>
      <c r="MRT78" s="180"/>
      <c r="MRU78" s="180"/>
      <c r="MRV78" s="180"/>
      <c r="MRW78" s="180"/>
      <c r="MRX78" s="180"/>
      <c r="MRY78" s="180"/>
      <c r="MRZ78" s="180"/>
      <c r="MSA78" s="180"/>
      <c r="MSB78" s="180"/>
      <c r="MSC78" s="180"/>
      <c r="MSD78" s="180"/>
      <c r="MSE78" s="180"/>
      <c r="MSF78" s="180"/>
      <c r="MSG78" s="180"/>
      <c r="MSH78" s="180"/>
      <c r="MSI78" s="180"/>
      <c r="MSJ78" s="180"/>
      <c r="MSK78" s="180"/>
      <c r="MSL78" s="180"/>
      <c r="MSM78" s="180"/>
      <c r="MSN78" s="180"/>
      <c r="MSO78" s="180"/>
      <c r="MSP78" s="180"/>
      <c r="MSQ78" s="180"/>
      <c r="MSR78" s="180"/>
      <c r="MSS78" s="180"/>
      <c r="MST78" s="180"/>
      <c r="MSU78" s="180"/>
      <c r="MSV78" s="180"/>
      <c r="MSW78" s="180"/>
      <c r="MSX78" s="180"/>
      <c r="MSY78" s="180"/>
      <c r="MSZ78" s="180"/>
      <c r="MTA78" s="180"/>
      <c r="MTB78" s="180"/>
      <c r="MTC78" s="180"/>
      <c r="MTD78" s="180"/>
      <c r="MTE78" s="180"/>
      <c r="MTF78" s="180"/>
      <c r="MTG78" s="180"/>
      <c r="MTH78" s="180"/>
      <c r="MTI78" s="180"/>
      <c r="MTJ78" s="180"/>
      <c r="MTK78" s="180"/>
      <c r="MTL78" s="180"/>
      <c r="MTM78" s="180"/>
      <c r="MTN78" s="180"/>
      <c r="MTO78" s="180"/>
      <c r="MTP78" s="180"/>
      <c r="MTQ78" s="180"/>
      <c r="MTR78" s="180"/>
      <c r="MTS78" s="180"/>
      <c r="MTT78" s="180"/>
      <c r="MTU78" s="180"/>
      <c r="MTV78" s="180"/>
      <c r="MTW78" s="180"/>
      <c r="MTX78" s="180"/>
      <c r="MTY78" s="180"/>
      <c r="MTZ78" s="180"/>
      <c r="MUA78" s="180"/>
      <c r="MUB78" s="180"/>
      <c r="MUC78" s="180"/>
      <c r="MUD78" s="180"/>
      <c r="MUE78" s="180"/>
      <c r="MUF78" s="180"/>
      <c r="MUG78" s="180"/>
      <c r="MUH78" s="180"/>
      <c r="MUI78" s="180"/>
      <c r="MUJ78" s="180"/>
      <c r="MUK78" s="180"/>
      <c r="MUL78" s="180"/>
      <c r="MUM78" s="180"/>
      <c r="MUN78" s="180"/>
      <c r="MUO78" s="180"/>
      <c r="MUP78" s="180"/>
      <c r="MUQ78" s="180"/>
      <c r="MUR78" s="180"/>
      <c r="MUS78" s="180"/>
      <c r="MUT78" s="180"/>
      <c r="MUU78" s="180"/>
      <c r="MUV78" s="180"/>
      <c r="MUW78" s="180"/>
      <c r="MUX78" s="180"/>
      <c r="MUY78" s="180"/>
      <c r="MUZ78" s="180"/>
      <c r="MVA78" s="180"/>
      <c r="MVB78" s="180"/>
      <c r="MVC78" s="180"/>
      <c r="MVD78" s="180"/>
      <c r="MVE78" s="180"/>
      <c r="MVF78" s="180"/>
      <c r="MVG78" s="180"/>
      <c r="MVH78" s="180"/>
      <c r="MVI78" s="180"/>
      <c r="MVJ78" s="180"/>
      <c r="MVK78" s="180"/>
      <c r="MVL78" s="180"/>
      <c r="MVM78" s="180"/>
      <c r="MVN78" s="180"/>
      <c r="MVO78" s="180"/>
      <c r="MVP78" s="180"/>
      <c r="MVQ78" s="180"/>
      <c r="MVR78" s="180"/>
      <c r="MVS78" s="180"/>
      <c r="MVT78" s="180"/>
      <c r="MVU78" s="180"/>
      <c r="MVV78" s="180"/>
      <c r="MVW78" s="180"/>
      <c r="MVX78" s="180"/>
      <c r="MVY78" s="180"/>
      <c r="MVZ78" s="180"/>
      <c r="MWA78" s="180"/>
      <c r="MWB78" s="180"/>
      <c r="MWC78" s="180"/>
      <c r="MWD78" s="180"/>
      <c r="MWE78" s="180"/>
      <c r="MWF78" s="180"/>
      <c r="MWG78" s="180"/>
      <c r="MWH78" s="180"/>
      <c r="MWI78" s="180"/>
      <c r="MWJ78" s="180"/>
      <c r="MWK78" s="180"/>
      <c r="MWL78" s="180"/>
      <c r="MWM78" s="180"/>
      <c r="MWN78" s="180"/>
      <c r="MWO78" s="180"/>
      <c r="MWP78" s="180"/>
      <c r="MWQ78" s="180"/>
      <c r="MWR78" s="180"/>
      <c r="MWS78" s="180"/>
      <c r="MWT78" s="180"/>
      <c r="MWU78" s="180"/>
      <c r="MWV78" s="180"/>
      <c r="MWW78" s="180"/>
      <c r="MWX78" s="180"/>
      <c r="MWY78" s="180"/>
      <c r="MWZ78" s="180"/>
      <c r="MXA78" s="180"/>
      <c r="MXB78" s="180"/>
      <c r="MXC78" s="180"/>
      <c r="MXD78" s="180"/>
      <c r="MXE78" s="180"/>
      <c r="MXF78" s="180"/>
      <c r="MXG78" s="180"/>
      <c r="MXH78" s="180"/>
      <c r="MXI78" s="180"/>
      <c r="MXJ78" s="180"/>
      <c r="MXK78" s="180"/>
      <c r="MXL78" s="180"/>
      <c r="MXM78" s="180"/>
      <c r="MXN78" s="180"/>
      <c r="MXO78" s="180"/>
      <c r="MXP78" s="180"/>
      <c r="MXQ78" s="180"/>
      <c r="MXR78" s="180"/>
      <c r="MXS78" s="180"/>
      <c r="MXT78" s="180"/>
      <c r="MXU78" s="180"/>
      <c r="MXV78" s="180"/>
      <c r="MXW78" s="180"/>
      <c r="MXX78" s="180"/>
      <c r="MXY78" s="180"/>
      <c r="MXZ78" s="180"/>
      <c r="MYA78" s="180"/>
      <c r="MYB78" s="180"/>
      <c r="MYC78" s="180"/>
      <c r="MYD78" s="180"/>
      <c r="MYE78" s="180"/>
      <c r="MYF78" s="180"/>
      <c r="MYG78" s="180"/>
      <c r="MYH78" s="180"/>
      <c r="MYI78" s="180"/>
      <c r="MYJ78" s="180"/>
      <c r="MYK78" s="180"/>
      <c r="MYL78" s="180"/>
      <c r="MYM78" s="180"/>
      <c r="MYN78" s="180"/>
      <c r="MYO78" s="180"/>
      <c r="MYP78" s="180"/>
      <c r="MYQ78" s="180"/>
      <c r="MYR78" s="180"/>
      <c r="MYS78" s="180"/>
      <c r="MYT78" s="180"/>
      <c r="MYU78" s="180"/>
      <c r="MYV78" s="180"/>
      <c r="MYW78" s="180"/>
      <c r="MYX78" s="180"/>
      <c r="MYY78" s="180"/>
      <c r="MYZ78" s="180"/>
      <c r="MZA78" s="180"/>
      <c r="MZB78" s="180"/>
      <c r="MZC78" s="180"/>
      <c r="MZD78" s="180"/>
      <c r="MZE78" s="180"/>
      <c r="MZF78" s="180"/>
      <c r="MZG78" s="180"/>
      <c r="MZH78" s="180"/>
      <c r="MZI78" s="180"/>
      <c r="MZJ78" s="180"/>
      <c r="MZK78" s="180"/>
      <c r="MZL78" s="180"/>
      <c r="MZM78" s="180"/>
      <c r="MZN78" s="180"/>
      <c r="MZO78" s="180"/>
      <c r="MZP78" s="180"/>
      <c r="MZQ78" s="180"/>
      <c r="MZR78" s="180"/>
      <c r="MZS78" s="180"/>
      <c r="MZT78" s="180"/>
      <c r="MZU78" s="180"/>
      <c r="MZV78" s="180"/>
      <c r="MZW78" s="180"/>
      <c r="MZX78" s="180"/>
      <c r="MZY78" s="180"/>
      <c r="MZZ78" s="180"/>
      <c r="NAA78" s="180"/>
      <c r="NAB78" s="180"/>
      <c r="NAC78" s="180"/>
      <c r="NAD78" s="180"/>
      <c r="NAE78" s="180"/>
      <c r="NAF78" s="180"/>
      <c r="NAG78" s="180"/>
      <c r="NAH78" s="180"/>
      <c r="NAI78" s="180"/>
      <c r="NAJ78" s="180"/>
      <c r="NAK78" s="180"/>
      <c r="NAL78" s="180"/>
      <c r="NAM78" s="180"/>
      <c r="NAN78" s="180"/>
      <c r="NAO78" s="180"/>
      <c r="NAP78" s="180"/>
      <c r="NAQ78" s="180"/>
      <c r="NAR78" s="180"/>
      <c r="NAS78" s="180"/>
      <c r="NAT78" s="180"/>
      <c r="NAU78" s="180"/>
      <c r="NAV78" s="180"/>
      <c r="NAW78" s="180"/>
      <c r="NAX78" s="180"/>
      <c r="NAY78" s="180"/>
      <c r="NAZ78" s="180"/>
      <c r="NBA78" s="180"/>
      <c r="NBB78" s="180"/>
      <c r="NBC78" s="180"/>
      <c r="NBD78" s="180"/>
      <c r="NBE78" s="180"/>
      <c r="NBF78" s="180"/>
      <c r="NBG78" s="180"/>
      <c r="NBH78" s="180"/>
      <c r="NBI78" s="180"/>
      <c r="NBJ78" s="180"/>
      <c r="NBK78" s="180"/>
      <c r="NBL78" s="180"/>
      <c r="NBM78" s="180"/>
      <c r="NBN78" s="180"/>
      <c r="NBO78" s="180"/>
      <c r="NBP78" s="180"/>
      <c r="NBQ78" s="180"/>
      <c r="NBR78" s="180"/>
      <c r="NBS78" s="180"/>
      <c r="NBT78" s="180"/>
      <c r="NBU78" s="180"/>
      <c r="NBV78" s="180"/>
      <c r="NBW78" s="180"/>
      <c r="NBX78" s="180"/>
      <c r="NBY78" s="180"/>
      <c r="NBZ78" s="180"/>
      <c r="NCA78" s="180"/>
      <c r="NCB78" s="180"/>
      <c r="NCC78" s="180"/>
      <c r="NCD78" s="180"/>
      <c r="NCE78" s="180"/>
      <c r="NCF78" s="180"/>
      <c r="NCG78" s="180"/>
      <c r="NCH78" s="180"/>
      <c r="NCI78" s="180"/>
      <c r="NCJ78" s="180"/>
      <c r="NCK78" s="180"/>
      <c r="NCL78" s="180"/>
      <c r="NCM78" s="180"/>
      <c r="NCN78" s="180"/>
      <c r="NCO78" s="180"/>
      <c r="NCP78" s="180"/>
      <c r="NCQ78" s="180"/>
      <c r="NCR78" s="180"/>
      <c r="NCS78" s="180"/>
      <c r="NCT78" s="180"/>
      <c r="NCU78" s="180"/>
      <c r="NCV78" s="180"/>
      <c r="NCW78" s="180"/>
      <c r="NCX78" s="180"/>
      <c r="NCY78" s="180"/>
      <c r="NCZ78" s="180"/>
      <c r="NDA78" s="180"/>
      <c r="NDB78" s="180"/>
      <c r="NDC78" s="180"/>
      <c r="NDD78" s="180"/>
      <c r="NDE78" s="180"/>
      <c r="NDF78" s="180"/>
      <c r="NDG78" s="180"/>
      <c r="NDH78" s="180"/>
      <c r="NDI78" s="180"/>
      <c r="NDJ78" s="180"/>
      <c r="NDK78" s="180"/>
      <c r="NDL78" s="180"/>
      <c r="NDM78" s="180"/>
      <c r="NDN78" s="180"/>
      <c r="NDO78" s="180"/>
      <c r="NDP78" s="180"/>
      <c r="NDQ78" s="180"/>
      <c r="NDR78" s="180"/>
      <c r="NDS78" s="180"/>
      <c r="NDT78" s="180"/>
      <c r="NDU78" s="180"/>
      <c r="NDV78" s="180"/>
      <c r="NDW78" s="180"/>
      <c r="NDX78" s="180"/>
      <c r="NDY78" s="180"/>
      <c r="NDZ78" s="180"/>
      <c r="NEA78" s="180"/>
      <c r="NEB78" s="180"/>
      <c r="NEC78" s="180"/>
      <c r="NED78" s="180"/>
      <c r="NEE78" s="180"/>
      <c r="NEF78" s="180"/>
      <c r="NEG78" s="180"/>
      <c r="NEH78" s="180"/>
      <c r="NEI78" s="180"/>
      <c r="NEJ78" s="180"/>
      <c r="NEK78" s="180"/>
      <c r="NEL78" s="180"/>
      <c r="NEM78" s="180"/>
      <c r="NEN78" s="180"/>
      <c r="NEO78" s="180"/>
      <c r="NEP78" s="180"/>
      <c r="NEQ78" s="180"/>
      <c r="NER78" s="180"/>
      <c r="NES78" s="180"/>
      <c r="NET78" s="180"/>
      <c r="NEU78" s="180"/>
      <c r="NEV78" s="180"/>
      <c r="NEW78" s="180"/>
      <c r="NEX78" s="180"/>
      <c r="NEY78" s="180"/>
      <c r="NEZ78" s="180"/>
      <c r="NFA78" s="180"/>
      <c r="NFB78" s="180"/>
      <c r="NFC78" s="180"/>
      <c r="NFD78" s="180"/>
      <c r="NFE78" s="180"/>
      <c r="NFF78" s="180"/>
      <c r="NFG78" s="180"/>
      <c r="NFH78" s="180"/>
      <c r="NFI78" s="180"/>
      <c r="NFJ78" s="180"/>
      <c r="NFK78" s="180"/>
      <c r="NFL78" s="180"/>
      <c r="NFM78" s="180"/>
      <c r="NFN78" s="180"/>
      <c r="NFO78" s="180"/>
      <c r="NFP78" s="180"/>
      <c r="NFQ78" s="180"/>
      <c r="NFR78" s="180"/>
      <c r="NFS78" s="180"/>
      <c r="NFT78" s="180"/>
      <c r="NFU78" s="180"/>
      <c r="NFV78" s="180"/>
      <c r="NFW78" s="180"/>
      <c r="NFX78" s="180"/>
      <c r="NFY78" s="180"/>
      <c r="NFZ78" s="180"/>
      <c r="NGA78" s="180"/>
      <c r="NGB78" s="180"/>
      <c r="NGC78" s="180"/>
      <c r="NGD78" s="180"/>
      <c r="NGE78" s="180"/>
      <c r="NGF78" s="180"/>
      <c r="NGG78" s="180"/>
      <c r="NGH78" s="180"/>
      <c r="NGI78" s="180"/>
      <c r="NGJ78" s="180"/>
      <c r="NGK78" s="180"/>
      <c r="NGL78" s="180"/>
      <c r="NGM78" s="180"/>
      <c r="NGN78" s="180"/>
      <c r="NGO78" s="180"/>
      <c r="NGP78" s="180"/>
      <c r="NGQ78" s="180"/>
      <c r="NGR78" s="180"/>
      <c r="NGS78" s="180"/>
      <c r="NGT78" s="180"/>
      <c r="NGU78" s="180"/>
      <c r="NGV78" s="180"/>
      <c r="NGW78" s="180"/>
      <c r="NGX78" s="180"/>
      <c r="NGY78" s="180"/>
      <c r="NGZ78" s="180"/>
      <c r="NHA78" s="180"/>
      <c r="NHB78" s="180"/>
      <c r="NHC78" s="180"/>
      <c r="NHD78" s="180"/>
      <c r="NHE78" s="180"/>
      <c r="NHF78" s="180"/>
      <c r="NHG78" s="180"/>
      <c r="NHH78" s="180"/>
      <c r="NHI78" s="180"/>
      <c r="NHJ78" s="180"/>
      <c r="NHK78" s="180"/>
      <c r="NHL78" s="180"/>
      <c r="NHM78" s="180"/>
      <c r="NHN78" s="180"/>
      <c r="NHO78" s="180"/>
      <c r="NHP78" s="180"/>
      <c r="NHQ78" s="180"/>
      <c r="NHR78" s="180"/>
      <c r="NHS78" s="180"/>
      <c r="NHT78" s="180"/>
      <c r="NHU78" s="180"/>
      <c r="NHV78" s="180"/>
      <c r="NHW78" s="180"/>
      <c r="NHX78" s="180"/>
      <c r="NHY78" s="180"/>
      <c r="NHZ78" s="180"/>
      <c r="NIA78" s="180"/>
      <c r="NIB78" s="180"/>
      <c r="NIC78" s="180"/>
      <c r="NID78" s="180"/>
      <c r="NIE78" s="180"/>
      <c r="NIF78" s="180"/>
      <c r="NIG78" s="180"/>
      <c r="NIH78" s="180"/>
      <c r="NII78" s="180"/>
      <c r="NIJ78" s="180"/>
      <c r="NIK78" s="180"/>
      <c r="NIL78" s="180"/>
      <c r="NIM78" s="180"/>
      <c r="NIN78" s="180"/>
      <c r="NIO78" s="180"/>
      <c r="NIP78" s="180"/>
      <c r="NIQ78" s="180"/>
      <c r="NIR78" s="180"/>
      <c r="NIS78" s="180"/>
      <c r="NIT78" s="180"/>
      <c r="NIU78" s="180"/>
      <c r="NIV78" s="180"/>
      <c r="NIW78" s="180"/>
      <c r="NIX78" s="180"/>
      <c r="NIY78" s="180"/>
      <c r="NIZ78" s="180"/>
      <c r="NJA78" s="180"/>
      <c r="NJB78" s="180"/>
      <c r="NJC78" s="180"/>
      <c r="NJD78" s="180"/>
      <c r="NJE78" s="180"/>
      <c r="NJF78" s="180"/>
      <c r="NJG78" s="180"/>
      <c r="NJH78" s="180"/>
      <c r="NJI78" s="180"/>
      <c r="NJJ78" s="180"/>
      <c r="NJK78" s="180"/>
      <c r="NJL78" s="180"/>
      <c r="NJM78" s="180"/>
      <c r="NJN78" s="180"/>
      <c r="NJO78" s="180"/>
      <c r="NJP78" s="180"/>
      <c r="NJQ78" s="180"/>
      <c r="NJR78" s="180"/>
      <c r="NJS78" s="180"/>
      <c r="NJT78" s="180"/>
      <c r="NJU78" s="180"/>
      <c r="NJV78" s="180"/>
      <c r="NJW78" s="180"/>
      <c r="NJX78" s="180"/>
      <c r="NJY78" s="180"/>
      <c r="NJZ78" s="180"/>
      <c r="NKA78" s="180"/>
      <c r="NKB78" s="180"/>
      <c r="NKC78" s="180"/>
      <c r="NKD78" s="180"/>
      <c r="NKE78" s="180"/>
      <c r="NKF78" s="180"/>
      <c r="NKG78" s="180"/>
      <c r="NKH78" s="180"/>
      <c r="NKI78" s="180"/>
      <c r="NKJ78" s="180"/>
      <c r="NKK78" s="180"/>
      <c r="NKL78" s="180"/>
      <c r="NKM78" s="180"/>
      <c r="NKN78" s="180"/>
      <c r="NKO78" s="180"/>
      <c r="NKP78" s="180"/>
      <c r="NKQ78" s="180"/>
      <c r="NKR78" s="180"/>
      <c r="NKS78" s="180"/>
      <c r="NKT78" s="180"/>
      <c r="NKU78" s="180"/>
      <c r="NKV78" s="180"/>
      <c r="NKW78" s="180"/>
      <c r="NKX78" s="180"/>
      <c r="NKY78" s="180"/>
      <c r="NKZ78" s="180"/>
      <c r="NLA78" s="180"/>
      <c r="NLB78" s="180"/>
      <c r="NLC78" s="180"/>
      <c r="NLD78" s="180"/>
      <c r="NLE78" s="180"/>
      <c r="NLF78" s="180"/>
      <c r="NLG78" s="180"/>
      <c r="NLH78" s="180"/>
      <c r="NLI78" s="180"/>
      <c r="NLJ78" s="180"/>
      <c r="NLK78" s="180"/>
      <c r="NLL78" s="180"/>
      <c r="NLM78" s="180"/>
      <c r="NLN78" s="180"/>
      <c r="NLO78" s="180"/>
      <c r="NLP78" s="180"/>
      <c r="NLQ78" s="180"/>
      <c r="NLR78" s="180"/>
      <c r="NLS78" s="180"/>
      <c r="NLT78" s="180"/>
      <c r="NLU78" s="180"/>
      <c r="NLV78" s="180"/>
      <c r="NLW78" s="180"/>
      <c r="NLX78" s="180"/>
      <c r="NLY78" s="180"/>
      <c r="NLZ78" s="180"/>
      <c r="NMA78" s="180"/>
      <c r="NMB78" s="180"/>
      <c r="NMC78" s="180"/>
      <c r="NMD78" s="180"/>
      <c r="NME78" s="180"/>
      <c r="NMF78" s="180"/>
      <c r="NMG78" s="180"/>
      <c r="NMH78" s="180"/>
      <c r="NMI78" s="180"/>
      <c r="NMJ78" s="180"/>
      <c r="NMK78" s="180"/>
      <c r="NML78" s="180"/>
      <c r="NMM78" s="180"/>
      <c r="NMN78" s="180"/>
      <c r="NMO78" s="180"/>
      <c r="NMP78" s="180"/>
      <c r="NMQ78" s="180"/>
      <c r="NMR78" s="180"/>
      <c r="NMS78" s="180"/>
      <c r="NMT78" s="180"/>
      <c r="NMU78" s="180"/>
      <c r="NMV78" s="180"/>
      <c r="NMW78" s="180"/>
      <c r="NMX78" s="180"/>
      <c r="NMY78" s="180"/>
      <c r="NMZ78" s="180"/>
      <c r="NNA78" s="180"/>
      <c r="NNB78" s="180"/>
      <c r="NNC78" s="180"/>
      <c r="NND78" s="180"/>
      <c r="NNE78" s="180"/>
      <c r="NNF78" s="180"/>
      <c r="NNG78" s="180"/>
      <c r="NNH78" s="180"/>
      <c r="NNI78" s="180"/>
      <c r="NNJ78" s="180"/>
      <c r="NNK78" s="180"/>
      <c r="NNL78" s="180"/>
      <c r="NNM78" s="180"/>
      <c r="NNN78" s="180"/>
      <c r="NNO78" s="180"/>
      <c r="NNP78" s="180"/>
      <c r="NNQ78" s="180"/>
      <c r="NNR78" s="180"/>
      <c r="NNS78" s="180"/>
      <c r="NNT78" s="180"/>
      <c r="NNU78" s="180"/>
      <c r="NNV78" s="180"/>
      <c r="NNW78" s="180"/>
      <c r="NNX78" s="180"/>
      <c r="NNY78" s="180"/>
      <c r="NNZ78" s="180"/>
      <c r="NOA78" s="180"/>
      <c r="NOB78" s="180"/>
      <c r="NOC78" s="180"/>
      <c r="NOD78" s="180"/>
      <c r="NOE78" s="180"/>
      <c r="NOF78" s="180"/>
      <c r="NOG78" s="180"/>
      <c r="NOH78" s="180"/>
      <c r="NOI78" s="180"/>
      <c r="NOJ78" s="180"/>
      <c r="NOK78" s="180"/>
      <c r="NOL78" s="180"/>
      <c r="NOM78" s="180"/>
      <c r="NON78" s="180"/>
      <c r="NOO78" s="180"/>
      <c r="NOP78" s="180"/>
      <c r="NOQ78" s="180"/>
      <c r="NOR78" s="180"/>
      <c r="NOS78" s="180"/>
      <c r="NOT78" s="180"/>
      <c r="NOU78" s="180"/>
      <c r="NOV78" s="180"/>
      <c r="NOW78" s="180"/>
      <c r="NOX78" s="180"/>
      <c r="NOY78" s="180"/>
      <c r="NOZ78" s="180"/>
      <c r="NPA78" s="180"/>
      <c r="NPB78" s="180"/>
      <c r="NPC78" s="180"/>
      <c r="NPD78" s="180"/>
      <c r="NPE78" s="180"/>
      <c r="NPF78" s="180"/>
      <c r="NPG78" s="180"/>
      <c r="NPH78" s="180"/>
      <c r="NPI78" s="180"/>
      <c r="NPJ78" s="180"/>
      <c r="NPK78" s="180"/>
      <c r="NPL78" s="180"/>
      <c r="NPM78" s="180"/>
      <c r="NPN78" s="180"/>
      <c r="NPO78" s="180"/>
      <c r="NPP78" s="180"/>
      <c r="NPQ78" s="180"/>
      <c r="NPR78" s="180"/>
      <c r="NPS78" s="180"/>
      <c r="NPT78" s="180"/>
      <c r="NPU78" s="180"/>
      <c r="NPV78" s="180"/>
      <c r="NPW78" s="180"/>
      <c r="NPX78" s="180"/>
      <c r="NPY78" s="180"/>
      <c r="NPZ78" s="180"/>
      <c r="NQA78" s="180"/>
      <c r="NQB78" s="180"/>
      <c r="NQC78" s="180"/>
      <c r="NQD78" s="180"/>
      <c r="NQE78" s="180"/>
      <c r="NQF78" s="180"/>
      <c r="NQG78" s="180"/>
      <c r="NQH78" s="180"/>
      <c r="NQI78" s="180"/>
      <c r="NQJ78" s="180"/>
      <c r="NQK78" s="180"/>
      <c r="NQL78" s="180"/>
      <c r="NQM78" s="180"/>
      <c r="NQN78" s="180"/>
      <c r="NQO78" s="180"/>
      <c r="NQP78" s="180"/>
      <c r="NQQ78" s="180"/>
      <c r="NQR78" s="180"/>
      <c r="NQS78" s="180"/>
      <c r="NQT78" s="180"/>
      <c r="NQU78" s="180"/>
      <c r="NQV78" s="180"/>
      <c r="NQW78" s="180"/>
      <c r="NQX78" s="180"/>
      <c r="NQY78" s="180"/>
      <c r="NQZ78" s="180"/>
      <c r="NRA78" s="180"/>
      <c r="NRB78" s="180"/>
      <c r="NRC78" s="180"/>
      <c r="NRD78" s="180"/>
      <c r="NRE78" s="180"/>
      <c r="NRF78" s="180"/>
      <c r="NRG78" s="180"/>
      <c r="NRH78" s="180"/>
      <c r="NRI78" s="180"/>
      <c r="NRJ78" s="180"/>
      <c r="NRK78" s="180"/>
      <c r="NRL78" s="180"/>
      <c r="NRM78" s="180"/>
      <c r="NRN78" s="180"/>
      <c r="NRO78" s="180"/>
      <c r="NRP78" s="180"/>
      <c r="NRQ78" s="180"/>
      <c r="NRR78" s="180"/>
      <c r="NRS78" s="180"/>
      <c r="NRT78" s="180"/>
      <c r="NRU78" s="180"/>
      <c r="NRV78" s="180"/>
      <c r="NRW78" s="180"/>
      <c r="NRX78" s="180"/>
      <c r="NRY78" s="180"/>
      <c r="NRZ78" s="180"/>
      <c r="NSA78" s="180"/>
      <c r="NSB78" s="180"/>
      <c r="NSC78" s="180"/>
      <c r="NSD78" s="180"/>
      <c r="NSE78" s="180"/>
      <c r="NSF78" s="180"/>
      <c r="NSG78" s="180"/>
      <c r="NSH78" s="180"/>
      <c r="NSI78" s="180"/>
      <c r="NSJ78" s="180"/>
      <c r="NSK78" s="180"/>
      <c r="NSL78" s="180"/>
      <c r="NSM78" s="180"/>
      <c r="NSN78" s="180"/>
      <c r="NSO78" s="180"/>
      <c r="NSP78" s="180"/>
      <c r="NSQ78" s="180"/>
      <c r="NSR78" s="180"/>
      <c r="NSS78" s="180"/>
      <c r="NST78" s="180"/>
      <c r="NSU78" s="180"/>
      <c r="NSV78" s="180"/>
      <c r="NSW78" s="180"/>
      <c r="NSX78" s="180"/>
      <c r="NSY78" s="180"/>
      <c r="NSZ78" s="180"/>
      <c r="NTA78" s="180"/>
      <c r="NTB78" s="180"/>
      <c r="NTC78" s="180"/>
      <c r="NTD78" s="180"/>
      <c r="NTE78" s="180"/>
      <c r="NTF78" s="180"/>
      <c r="NTG78" s="180"/>
      <c r="NTH78" s="180"/>
      <c r="NTI78" s="180"/>
      <c r="NTJ78" s="180"/>
      <c r="NTK78" s="180"/>
      <c r="NTL78" s="180"/>
      <c r="NTM78" s="180"/>
      <c r="NTN78" s="180"/>
      <c r="NTO78" s="180"/>
      <c r="NTP78" s="180"/>
      <c r="NTQ78" s="180"/>
      <c r="NTR78" s="180"/>
      <c r="NTS78" s="180"/>
      <c r="NTT78" s="180"/>
      <c r="NTU78" s="180"/>
      <c r="NTV78" s="180"/>
      <c r="NTW78" s="180"/>
      <c r="NTX78" s="180"/>
      <c r="NTY78" s="180"/>
      <c r="NTZ78" s="180"/>
      <c r="NUA78" s="180"/>
      <c r="NUB78" s="180"/>
      <c r="NUC78" s="180"/>
      <c r="NUD78" s="180"/>
      <c r="NUE78" s="180"/>
      <c r="NUF78" s="180"/>
      <c r="NUG78" s="180"/>
      <c r="NUH78" s="180"/>
      <c r="NUI78" s="180"/>
      <c r="NUJ78" s="180"/>
      <c r="NUK78" s="180"/>
      <c r="NUL78" s="180"/>
      <c r="NUM78" s="180"/>
      <c r="NUN78" s="180"/>
      <c r="NUO78" s="180"/>
      <c r="NUP78" s="180"/>
      <c r="NUQ78" s="180"/>
      <c r="NUR78" s="180"/>
      <c r="NUS78" s="180"/>
      <c r="NUT78" s="180"/>
      <c r="NUU78" s="180"/>
      <c r="NUV78" s="180"/>
      <c r="NUW78" s="180"/>
      <c r="NUX78" s="180"/>
      <c r="NUY78" s="180"/>
      <c r="NUZ78" s="180"/>
      <c r="NVA78" s="180"/>
      <c r="NVB78" s="180"/>
      <c r="NVC78" s="180"/>
      <c r="NVD78" s="180"/>
      <c r="NVE78" s="180"/>
      <c r="NVF78" s="180"/>
      <c r="NVG78" s="180"/>
      <c r="NVH78" s="180"/>
      <c r="NVI78" s="180"/>
      <c r="NVJ78" s="180"/>
      <c r="NVK78" s="180"/>
      <c r="NVL78" s="180"/>
      <c r="NVM78" s="180"/>
      <c r="NVN78" s="180"/>
      <c r="NVO78" s="180"/>
      <c r="NVP78" s="180"/>
      <c r="NVQ78" s="180"/>
      <c r="NVR78" s="180"/>
      <c r="NVS78" s="180"/>
      <c r="NVT78" s="180"/>
      <c r="NVU78" s="180"/>
      <c r="NVV78" s="180"/>
      <c r="NVW78" s="180"/>
      <c r="NVX78" s="180"/>
      <c r="NVY78" s="180"/>
      <c r="NVZ78" s="180"/>
      <c r="NWA78" s="180"/>
      <c r="NWB78" s="180"/>
      <c r="NWC78" s="180"/>
      <c r="NWD78" s="180"/>
      <c r="NWE78" s="180"/>
      <c r="NWF78" s="180"/>
      <c r="NWG78" s="180"/>
      <c r="NWH78" s="180"/>
      <c r="NWI78" s="180"/>
      <c r="NWJ78" s="180"/>
      <c r="NWK78" s="180"/>
      <c r="NWL78" s="180"/>
      <c r="NWM78" s="180"/>
      <c r="NWN78" s="180"/>
      <c r="NWO78" s="180"/>
      <c r="NWP78" s="180"/>
      <c r="NWQ78" s="180"/>
      <c r="NWR78" s="180"/>
      <c r="NWS78" s="180"/>
      <c r="NWT78" s="180"/>
      <c r="NWU78" s="180"/>
      <c r="NWV78" s="180"/>
      <c r="NWW78" s="180"/>
      <c r="NWX78" s="180"/>
      <c r="NWY78" s="180"/>
      <c r="NWZ78" s="180"/>
      <c r="NXA78" s="180"/>
      <c r="NXB78" s="180"/>
      <c r="NXC78" s="180"/>
      <c r="NXD78" s="180"/>
      <c r="NXE78" s="180"/>
      <c r="NXF78" s="180"/>
      <c r="NXG78" s="180"/>
      <c r="NXH78" s="180"/>
      <c r="NXI78" s="180"/>
      <c r="NXJ78" s="180"/>
      <c r="NXK78" s="180"/>
      <c r="NXL78" s="180"/>
      <c r="NXM78" s="180"/>
      <c r="NXN78" s="180"/>
      <c r="NXO78" s="180"/>
      <c r="NXP78" s="180"/>
      <c r="NXQ78" s="180"/>
      <c r="NXR78" s="180"/>
      <c r="NXS78" s="180"/>
      <c r="NXT78" s="180"/>
      <c r="NXU78" s="180"/>
      <c r="NXV78" s="180"/>
      <c r="NXW78" s="180"/>
      <c r="NXX78" s="180"/>
      <c r="NXY78" s="180"/>
      <c r="NXZ78" s="180"/>
      <c r="NYA78" s="180"/>
      <c r="NYB78" s="180"/>
      <c r="NYC78" s="180"/>
      <c r="NYD78" s="180"/>
      <c r="NYE78" s="180"/>
      <c r="NYF78" s="180"/>
      <c r="NYG78" s="180"/>
      <c r="NYH78" s="180"/>
      <c r="NYI78" s="180"/>
      <c r="NYJ78" s="180"/>
      <c r="NYK78" s="180"/>
      <c r="NYL78" s="180"/>
      <c r="NYM78" s="180"/>
      <c r="NYN78" s="180"/>
      <c r="NYO78" s="180"/>
      <c r="NYP78" s="180"/>
      <c r="NYQ78" s="180"/>
      <c r="NYR78" s="180"/>
      <c r="NYS78" s="180"/>
      <c r="NYT78" s="180"/>
      <c r="NYU78" s="180"/>
      <c r="NYV78" s="180"/>
      <c r="NYW78" s="180"/>
      <c r="NYX78" s="180"/>
      <c r="NYY78" s="180"/>
      <c r="NYZ78" s="180"/>
      <c r="NZA78" s="180"/>
      <c r="NZB78" s="180"/>
      <c r="NZC78" s="180"/>
      <c r="NZD78" s="180"/>
      <c r="NZE78" s="180"/>
      <c r="NZF78" s="180"/>
      <c r="NZG78" s="180"/>
      <c r="NZH78" s="180"/>
      <c r="NZI78" s="180"/>
      <c r="NZJ78" s="180"/>
      <c r="NZK78" s="180"/>
      <c r="NZL78" s="180"/>
      <c r="NZM78" s="180"/>
      <c r="NZN78" s="180"/>
      <c r="NZO78" s="180"/>
      <c r="NZP78" s="180"/>
      <c r="NZQ78" s="180"/>
      <c r="NZR78" s="180"/>
      <c r="NZS78" s="180"/>
      <c r="NZT78" s="180"/>
      <c r="NZU78" s="180"/>
      <c r="NZV78" s="180"/>
      <c r="NZW78" s="180"/>
      <c r="NZX78" s="180"/>
      <c r="NZY78" s="180"/>
      <c r="NZZ78" s="180"/>
      <c r="OAA78" s="180"/>
      <c r="OAB78" s="180"/>
      <c r="OAC78" s="180"/>
      <c r="OAD78" s="180"/>
      <c r="OAE78" s="180"/>
      <c r="OAF78" s="180"/>
      <c r="OAG78" s="180"/>
      <c r="OAH78" s="180"/>
      <c r="OAI78" s="180"/>
      <c r="OAJ78" s="180"/>
      <c r="OAK78" s="180"/>
      <c r="OAL78" s="180"/>
      <c r="OAM78" s="180"/>
      <c r="OAN78" s="180"/>
      <c r="OAO78" s="180"/>
      <c r="OAP78" s="180"/>
      <c r="OAQ78" s="180"/>
      <c r="OAR78" s="180"/>
      <c r="OAS78" s="180"/>
      <c r="OAT78" s="180"/>
      <c r="OAU78" s="180"/>
      <c r="OAV78" s="180"/>
      <c r="OAW78" s="180"/>
      <c r="OAX78" s="180"/>
      <c r="OAY78" s="180"/>
      <c r="OAZ78" s="180"/>
      <c r="OBA78" s="180"/>
      <c r="OBB78" s="180"/>
      <c r="OBC78" s="180"/>
      <c r="OBD78" s="180"/>
      <c r="OBE78" s="180"/>
      <c r="OBF78" s="180"/>
      <c r="OBG78" s="180"/>
      <c r="OBH78" s="180"/>
      <c r="OBI78" s="180"/>
      <c r="OBJ78" s="180"/>
      <c r="OBK78" s="180"/>
      <c r="OBL78" s="180"/>
      <c r="OBM78" s="180"/>
      <c r="OBN78" s="180"/>
      <c r="OBO78" s="180"/>
      <c r="OBP78" s="180"/>
      <c r="OBQ78" s="180"/>
      <c r="OBR78" s="180"/>
      <c r="OBS78" s="180"/>
      <c r="OBT78" s="180"/>
      <c r="OBU78" s="180"/>
      <c r="OBV78" s="180"/>
      <c r="OBW78" s="180"/>
      <c r="OBX78" s="180"/>
      <c r="OBY78" s="180"/>
      <c r="OBZ78" s="180"/>
      <c r="OCA78" s="180"/>
      <c r="OCB78" s="180"/>
      <c r="OCC78" s="180"/>
      <c r="OCD78" s="180"/>
      <c r="OCE78" s="180"/>
      <c r="OCF78" s="180"/>
      <c r="OCG78" s="180"/>
      <c r="OCH78" s="180"/>
      <c r="OCI78" s="180"/>
      <c r="OCJ78" s="180"/>
      <c r="OCK78" s="180"/>
      <c r="OCL78" s="180"/>
      <c r="OCM78" s="180"/>
      <c r="OCN78" s="180"/>
      <c r="OCO78" s="180"/>
      <c r="OCP78" s="180"/>
      <c r="OCQ78" s="180"/>
      <c r="OCR78" s="180"/>
      <c r="OCS78" s="180"/>
      <c r="OCT78" s="180"/>
      <c r="OCU78" s="180"/>
      <c r="OCV78" s="180"/>
      <c r="OCW78" s="180"/>
      <c r="OCX78" s="180"/>
      <c r="OCY78" s="180"/>
      <c r="OCZ78" s="180"/>
      <c r="ODA78" s="180"/>
      <c r="ODB78" s="180"/>
      <c r="ODC78" s="180"/>
      <c r="ODD78" s="180"/>
      <c r="ODE78" s="180"/>
      <c r="ODF78" s="180"/>
      <c r="ODG78" s="180"/>
      <c r="ODH78" s="180"/>
      <c r="ODI78" s="180"/>
      <c r="ODJ78" s="180"/>
      <c r="ODK78" s="180"/>
      <c r="ODL78" s="180"/>
      <c r="ODM78" s="180"/>
      <c r="ODN78" s="180"/>
      <c r="ODO78" s="180"/>
      <c r="ODP78" s="180"/>
      <c r="ODQ78" s="180"/>
      <c r="ODR78" s="180"/>
      <c r="ODS78" s="180"/>
      <c r="ODT78" s="180"/>
      <c r="ODU78" s="180"/>
      <c r="ODV78" s="180"/>
      <c r="ODW78" s="180"/>
      <c r="ODX78" s="180"/>
      <c r="ODY78" s="180"/>
      <c r="ODZ78" s="180"/>
      <c r="OEA78" s="180"/>
      <c r="OEB78" s="180"/>
      <c r="OEC78" s="180"/>
      <c r="OED78" s="180"/>
      <c r="OEE78" s="180"/>
      <c r="OEF78" s="180"/>
      <c r="OEG78" s="180"/>
      <c r="OEH78" s="180"/>
      <c r="OEI78" s="180"/>
      <c r="OEJ78" s="180"/>
      <c r="OEK78" s="180"/>
      <c r="OEL78" s="180"/>
      <c r="OEM78" s="180"/>
      <c r="OEN78" s="180"/>
      <c r="OEO78" s="180"/>
      <c r="OEP78" s="180"/>
      <c r="OEQ78" s="180"/>
      <c r="OER78" s="180"/>
      <c r="OES78" s="180"/>
      <c r="OET78" s="180"/>
      <c r="OEU78" s="180"/>
      <c r="OEV78" s="180"/>
      <c r="OEW78" s="180"/>
      <c r="OEX78" s="180"/>
      <c r="OEY78" s="180"/>
      <c r="OEZ78" s="180"/>
      <c r="OFA78" s="180"/>
      <c r="OFB78" s="180"/>
      <c r="OFC78" s="180"/>
      <c r="OFD78" s="180"/>
      <c r="OFE78" s="180"/>
      <c r="OFF78" s="180"/>
      <c r="OFG78" s="180"/>
      <c r="OFH78" s="180"/>
      <c r="OFI78" s="180"/>
      <c r="OFJ78" s="180"/>
      <c r="OFK78" s="180"/>
      <c r="OFL78" s="180"/>
      <c r="OFM78" s="180"/>
      <c r="OFN78" s="180"/>
      <c r="OFO78" s="180"/>
      <c r="OFP78" s="180"/>
      <c r="OFQ78" s="180"/>
      <c r="OFR78" s="180"/>
      <c r="OFS78" s="180"/>
      <c r="OFT78" s="180"/>
      <c r="OFU78" s="180"/>
      <c r="OFV78" s="180"/>
      <c r="OFW78" s="180"/>
      <c r="OFX78" s="180"/>
      <c r="OFY78" s="180"/>
      <c r="OFZ78" s="180"/>
      <c r="OGA78" s="180"/>
      <c r="OGB78" s="180"/>
      <c r="OGC78" s="180"/>
      <c r="OGD78" s="180"/>
      <c r="OGE78" s="180"/>
      <c r="OGF78" s="180"/>
      <c r="OGG78" s="180"/>
      <c r="OGH78" s="180"/>
      <c r="OGI78" s="180"/>
      <c r="OGJ78" s="180"/>
      <c r="OGK78" s="180"/>
      <c r="OGL78" s="180"/>
      <c r="OGM78" s="180"/>
      <c r="OGN78" s="180"/>
      <c r="OGO78" s="180"/>
      <c r="OGP78" s="180"/>
      <c r="OGQ78" s="180"/>
      <c r="OGR78" s="180"/>
      <c r="OGS78" s="180"/>
      <c r="OGT78" s="180"/>
      <c r="OGU78" s="180"/>
      <c r="OGV78" s="180"/>
      <c r="OGW78" s="180"/>
      <c r="OGX78" s="180"/>
      <c r="OGY78" s="180"/>
      <c r="OGZ78" s="180"/>
      <c r="OHA78" s="180"/>
      <c r="OHB78" s="180"/>
      <c r="OHC78" s="180"/>
      <c r="OHD78" s="180"/>
      <c r="OHE78" s="180"/>
      <c r="OHF78" s="180"/>
      <c r="OHG78" s="180"/>
      <c r="OHH78" s="180"/>
      <c r="OHI78" s="180"/>
      <c r="OHJ78" s="180"/>
      <c r="OHK78" s="180"/>
      <c r="OHL78" s="180"/>
      <c r="OHM78" s="180"/>
      <c r="OHN78" s="180"/>
      <c r="OHO78" s="180"/>
      <c r="OHP78" s="180"/>
      <c r="OHQ78" s="180"/>
      <c r="OHR78" s="180"/>
      <c r="OHS78" s="180"/>
      <c r="OHT78" s="180"/>
      <c r="OHU78" s="180"/>
      <c r="OHV78" s="180"/>
      <c r="OHW78" s="180"/>
      <c r="OHX78" s="180"/>
      <c r="OHY78" s="180"/>
      <c r="OHZ78" s="180"/>
      <c r="OIA78" s="180"/>
      <c r="OIB78" s="180"/>
      <c r="OIC78" s="180"/>
      <c r="OID78" s="180"/>
      <c r="OIE78" s="180"/>
      <c r="OIF78" s="180"/>
      <c r="OIG78" s="180"/>
      <c r="OIH78" s="180"/>
      <c r="OII78" s="180"/>
      <c r="OIJ78" s="180"/>
      <c r="OIK78" s="180"/>
      <c r="OIL78" s="180"/>
      <c r="OIM78" s="180"/>
      <c r="OIN78" s="180"/>
      <c r="OIO78" s="180"/>
      <c r="OIP78" s="180"/>
      <c r="OIQ78" s="180"/>
      <c r="OIR78" s="180"/>
      <c r="OIS78" s="180"/>
      <c r="OIT78" s="180"/>
      <c r="OIU78" s="180"/>
      <c r="OIV78" s="180"/>
      <c r="OIW78" s="180"/>
      <c r="OIX78" s="180"/>
      <c r="OIY78" s="180"/>
      <c r="OIZ78" s="180"/>
      <c r="OJA78" s="180"/>
      <c r="OJB78" s="180"/>
      <c r="OJC78" s="180"/>
      <c r="OJD78" s="180"/>
      <c r="OJE78" s="180"/>
      <c r="OJF78" s="180"/>
      <c r="OJG78" s="180"/>
      <c r="OJH78" s="180"/>
      <c r="OJI78" s="180"/>
      <c r="OJJ78" s="180"/>
      <c r="OJK78" s="180"/>
      <c r="OJL78" s="180"/>
      <c r="OJM78" s="180"/>
      <c r="OJN78" s="180"/>
      <c r="OJO78" s="180"/>
      <c r="OJP78" s="180"/>
      <c r="OJQ78" s="180"/>
      <c r="OJR78" s="180"/>
      <c r="OJS78" s="180"/>
      <c r="OJT78" s="180"/>
      <c r="OJU78" s="180"/>
      <c r="OJV78" s="180"/>
      <c r="OJW78" s="180"/>
      <c r="OJX78" s="180"/>
      <c r="OJY78" s="180"/>
      <c r="OJZ78" s="180"/>
      <c r="OKA78" s="180"/>
      <c r="OKB78" s="180"/>
      <c r="OKC78" s="180"/>
      <c r="OKD78" s="180"/>
      <c r="OKE78" s="180"/>
      <c r="OKF78" s="180"/>
      <c r="OKG78" s="180"/>
      <c r="OKH78" s="180"/>
      <c r="OKI78" s="180"/>
      <c r="OKJ78" s="180"/>
      <c r="OKK78" s="180"/>
      <c r="OKL78" s="180"/>
      <c r="OKM78" s="180"/>
      <c r="OKN78" s="180"/>
      <c r="OKO78" s="180"/>
      <c r="OKP78" s="180"/>
      <c r="OKQ78" s="180"/>
      <c r="OKR78" s="180"/>
      <c r="OKS78" s="180"/>
      <c r="OKT78" s="180"/>
      <c r="OKU78" s="180"/>
      <c r="OKV78" s="180"/>
      <c r="OKW78" s="180"/>
      <c r="OKX78" s="180"/>
      <c r="OKY78" s="180"/>
      <c r="OKZ78" s="180"/>
      <c r="OLA78" s="180"/>
      <c r="OLB78" s="180"/>
      <c r="OLC78" s="180"/>
      <c r="OLD78" s="180"/>
      <c r="OLE78" s="180"/>
      <c r="OLF78" s="180"/>
      <c r="OLG78" s="180"/>
      <c r="OLH78" s="180"/>
      <c r="OLI78" s="180"/>
      <c r="OLJ78" s="180"/>
      <c r="OLK78" s="180"/>
      <c r="OLL78" s="180"/>
      <c r="OLM78" s="180"/>
      <c r="OLN78" s="180"/>
      <c r="OLO78" s="180"/>
      <c r="OLP78" s="180"/>
      <c r="OLQ78" s="180"/>
      <c r="OLR78" s="180"/>
      <c r="OLS78" s="180"/>
      <c r="OLT78" s="180"/>
      <c r="OLU78" s="180"/>
      <c r="OLV78" s="180"/>
      <c r="OLW78" s="180"/>
      <c r="OLX78" s="180"/>
      <c r="OLY78" s="180"/>
      <c r="OLZ78" s="180"/>
      <c r="OMA78" s="180"/>
      <c r="OMB78" s="180"/>
      <c r="OMC78" s="180"/>
      <c r="OMD78" s="180"/>
      <c r="OME78" s="180"/>
      <c r="OMF78" s="180"/>
      <c r="OMG78" s="180"/>
      <c r="OMH78" s="180"/>
      <c r="OMI78" s="180"/>
      <c r="OMJ78" s="180"/>
      <c r="OMK78" s="180"/>
      <c r="OML78" s="180"/>
      <c r="OMM78" s="180"/>
      <c r="OMN78" s="180"/>
      <c r="OMO78" s="180"/>
      <c r="OMP78" s="180"/>
      <c r="OMQ78" s="180"/>
      <c r="OMR78" s="180"/>
      <c r="OMS78" s="180"/>
      <c r="OMT78" s="180"/>
      <c r="OMU78" s="180"/>
      <c r="OMV78" s="180"/>
      <c r="OMW78" s="180"/>
      <c r="OMX78" s="180"/>
      <c r="OMY78" s="180"/>
      <c r="OMZ78" s="180"/>
      <c r="ONA78" s="180"/>
      <c r="ONB78" s="180"/>
      <c r="ONC78" s="180"/>
      <c r="OND78" s="180"/>
      <c r="ONE78" s="180"/>
      <c r="ONF78" s="180"/>
      <c r="ONG78" s="180"/>
      <c r="ONH78" s="180"/>
      <c r="ONI78" s="180"/>
      <c r="ONJ78" s="180"/>
      <c r="ONK78" s="180"/>
      <c r="ONL78" s="180"/>
      <c r="ONM78" s="180"/>
      <c r="ONN78" s="180"/>
      <c r="ONO78" s="180"/>
      <c r="ONP78" s="180"/>
      <c r="ONQ78" s="180"/>
      <c r="ONR78" s="180"/>
      <c r="ONS78" s="180"/>
      <c r="ONT78" s="180"/>
      <c r="ONU78" s="180"/>
      <c r="ONV78" s="180"/>
      <c r="ONW78" s="180"/>
      <c r="ONX78" s="180"/>
      <c r="ONY78" s="180"/>
      <c r="ONZ78" s="180"/>
      <c r="OOA78" s="180"/>
      <c r="OOB78" s="180"/>
      <c r="OOC78" s="180"/>
      <c r="OOD78" s="180"/>
      <c r="OOE78" s="180"/>
      <c r="OOF78" s="180"/>
      <c r="OOG78" s="180"/>
      <c r="OOH78" s="180"/>
      <c r="OOI78" s="180"/>
      <c r="OOJ78" s="180"/>
      <c r="OOK78" s="180"/>
      <c r="OOL78" s="180"/>
      <c r="OOM78" s="180"/>
      <c r="OON78" s="180"/>
      <c r="OOO78" s="180"/>
      <c r="OOP78" s="180"/>
      <c r="OOQ78" s="180"/>
      <c r="OOR78" s="180"/>
      <c r="OOS78" s="180"/>
      <c r="OOT78" s="180"/>
      <c r="OOU78" s="180"/>
      <c r="OOV78" s="180"/>
      <c r="OOW78" s="180"/>
      <c r="OOX78" s="180"/>
      <c r="OOY78" s="180"/>
      <c r="OOZ78" s="180"/>
      <c r="OPA78" s="180"/>
      <c r="OPB78" s="180"/>
      <c r="OPC78" s="180"/>
      <c r="OPD78" s="180"/>
      <c r="OPE78" s="180"/>
      <c r="OPF78" s="180"/>
      <c r="OPG78" s="180"/>
      <c r="OPH78" s="180"/>
      <c r="OPI78" s="180"/>
      <c r="OPJ78" s="180"/>
      <c r="OPK78" s="180"/>
      <c r="OPL78" s="180"/>
      <c r="OPM78" s="180"/>
      <c r="OPN78" s="180"/>
      <c r="OPO78" s="180"/>
      <c r="OPP78" s="180"/>
      <c r="OPQ78" s="180"/>
      <c r="OPR78" s="180"/>
      <c r="OPS78" s="180"/>
      <c r="OPT78" s="180"/>
      <c r="OPU78" s="180"/>
      <c r="OPV78" s="180"/>
      <c r="OPW78" s="180"/>
      <c r="OPX78" s="180"/>
      <c r="OPY78" s="180"/>
      <c r="OPZ78" s="180"/>
      <c r="OQA78" s="180"/>
      <c r="OQB78" s="180"/>
      <c r="OQC78" s="180"/>
      <c r="OQD78" s="180"/>
      <c r="OQE78" s="180"/>
      <c r="OQF78" s="180"/>
      <c r="OQG78" s="180"/>
      <c r="OQH78" s="180"/>
      <c r="OQI78" s="180"/>
      <c r="OQJ78" s="180"/>
      <c r="OQK78" s="180"/>
      <c r="OQL78" s="180"/>
      <c r="OQM78" s="180"/>
      <c r="OQN78" s="180"/>
      <c r="OQO78" s="180"/>
      <c r="OQP78" s="180"/>
      <c r="OQQ78" s="180"/>
      <c r="OQR78" s="180"/>
      <c r="OQS78" s="180"/>
      <c r="OQT78" s="180"/>
      <c r="OQU78" s="180"/>
      <c r="OQV78" s="180"/>
      <c r="OQW78" s="180"/>
      <c r="OQX78" s="180"/>
      <c r="OQY78" s="180"/>
      <c r="OQZ78" s="180"/>
      <c r="ORA78" s="180"/>
      <c r="ORB78" s="180"/>
      <c r="ORC78" s="180"/>
      <c r="ORD78" s="180"/>
      <c r="ORE78" s="180"/>
      <c r="ORF78" s="180"/>
      <c r="ORG78" s="180"/>
      <c r="ORH78" s="180"/>
      <c r="ORI78" s="180"/>
      <c r="ORJ78" s="180"/>
      <c r="ORK78" s="180"/>
      <c r="ORL78" s="180"/>
      <c r="ORM78" s="180"/>
      <c r="ORN78" s="180"/>
      <c r="ORO78" s="180"/>
      <c r="ORP78" s="180"/>
      <c r="ORQ78" s="180"/>
      <c r="ORR78" s="180"/>
      <c r="ORS78" s="180"/>
      <c r="ORT78" s="180"/>
      <c r="ORU78" s="180"/>
      <c r="ORV78" s="180"/>
      <c r="ORW78" s="180"/>
      <c r="ORX78" s="180"/>
      <c r="ORY78" s="180"/>
      <c r="ORZ78" s="180"/>
      <c r="OSA78" s="180"/>
      <c r="OSB78" s="180"/>
      <c r="OSC78" s="180"/>
      <c r="OSD78" s="180"/>
      <c r="OSE78" s="180"/>
      <c r="OSF78" s="180"/>
      <c r="OSG78" s="180"/>
      <c r="OSH78" s="180"/>
      <c r="OSI78" s="180"/>
      <c r="OSJ78" s="180"/>
      <c r="OSK78" s="180"/>
      <c r="OSL78" s="180"/>
      <c r="OSM78" s="180"/>
      <c r="OSN78" s="180"/>
      <c r="OSO78" s="180"/>
      <c r="OSP78" s="180"/>
      <c r="OSQ78" s="180"/>
      <c r="OSR78" s="180"/>
      <c r="OSS78" s="180"/>
      <c r="OST78" s="180"/>
      <c r="OSU78" s="180"/>
      <c r="OSV78" s="180"/>
      <c r="OSW78" s="180"/>
      <c r="OSX78" s="180"/>
      <c r="OSY78" s="180"/>
      <c r="OSZ78" s="180"/>
      <c r="OTA78" s="180"/>
      <c r="OTB78" s="180"/>
      <c r="OTC78" s="180"/>
      <c r="OTD78" s="180"/>
      <c r="OTE78" s="180"/>
      <c r="OTF78" s="180"/>
      <c r="OTG78" s="180"/>
      <c r="OTH78" s="180"/>
      <c r="OTI78" s="180"/>
      <c r="OTJ78" s="180"/>
      <c r="OTK78" s="180"/>
      <c r="OTL78" s="180"/>
      <c r="OTM78" s="180"/>
      <c r="OTN78" s="180"/>
      <c r="OTO78" s="180"/>
      <c r="OTP78" s="180"/>
      <c r="OTQ78" s="180"/>
      <c r="OTR78" s="180"/>
      <c r="OTS78" s="180"/>
      <c r="OTT78" s="180"/>
      <c r="OTU78" s="180"/>
      <c r="OTV78" s="180"/>
      <c r="OTW78" s="180"/>
      <c r="OTX78" s="180"/>
      <c r="OTY78" s="180"/>
      <c r="OTZ78" s="180"/>
      <c r="OUA78" s="180"/>
      <c r="OUB78" s="180"/>
      <c r="OUC78" s="180"/>
      <c r="OUD78" s="180"/>
      <c r="OUE78" s="180"/>
      <c r="OUF78" s="180"/>
      <c r="OUG78" s="180"/>
      <c r="OUH78" s="180"/>
      <c r="OUI78" s="180"/>
      <c r="OUJ78" s="180"/>
      <c r="OUK78" s="180"/>
      <c r="OUL78" s="180"/>
      <c r="OUM78" s="180"/>
      <c r="OUN78" s="180"/>
      <c r="OUO78" s="180"/>
      <c r="OUP78" s="180"/>
      <c r="OUQ78" s="180"/>
      <c r="OUR78" s="180"/>
      <c r="OUS78" s="180"/>
      <c r="OUT78" s="180"/>
      <c r="OUU78" s="180"/>
      <c r="OUV78" s="180"/>
      <c r="OUW78" s="180"/>
      <c r="OUX78" s="180"/>
      <c r="OUY78" s="180"/>
      <c r="OUZ78" s="180"/>
      <c r="OVA78" s="180"/>
      <c r="OVB78" s="180"/>
      <c r="OVC78" s="180"/>
      <c r="OVD78" s="180"/>
      <c r="OVE78" s="180"/>
      <c r="OVF78" s="180"/>
      <c r="OVG78" s="180"/>
      <c r="OVH78" s="180"/>
      <c r="OVI78" s="180"/>
      <c r="OVJ78" s="180"/>
      <c r="OVK78" s="180"/>
      <c r="OVL78" s="180"/>
      <c r="OVM78" s="180"/>
      <c r="OVN78" s="180"/>
      <c r="OVO78" s="180"/>
      <c r="OVP78" s="180"/>
      <c r="OVQ78" s="180"/>
      <c r="OVR78" s="180"/>
      <c r="OVS78" s="180"/>
      <c r="OVT78" s="180"/>
      <c r="OVU78" s="180"/>
      <c r="OVV78" s="180"/>
      <c r="OVW78" s="180"/>
      <c r="OVX78" s="180"/>
      <c r="OVY78" s="180"/>
      <c r="OVZ78" s="180"/>
      <c r="OWA78" s="180"/>
      <c r="OWB78" s="180"/>
      <c r="OWC78" s="180"/>
      <c r="OWD78" s="180"/>
      <c r="OWE78" s="180"/>
      <c r="OWF78" s="180"/>
      <c r="OWG78" s="180"/>
      <c r="OWH78" s="180"/>
      <c r="OWI78" s="180"/>
      <c r="OWJ78" s="180"/>
      <c r="OWK78" s="180"/>
      <c r="OWL78" s="180"/>
      <c r="OWM78" s="180"/>
      <c r="OWN78" s="180"/>
      <c r="OWO78" s="180"/>
      <c r="OWP78" s="180"/>
      <c r="OWQ78" s="180"/>
      <c r="OWR78" s="180"/>
      <c r="OWS78" s="180"/>
      <c r="OWT78" s="180"/>
      <c r="OWU78" s="180"/>
      <c r="OWV78" s="180"/>
      <c r="OWW78" s="180"/>
      <c r="OWX78" s="180"/>
      <c r="OWY78" s="180"/>
      <c r="OWZ78" s="180"/>
      <c r="OXA78" s="180"/>
      <c r="OXB78" s="180"/>
      <c r="OXC78" s="180"/>
      <c r="OXD78" s="180"/>
      <c r="OXE78" s="180"/>
      <c r="OXF78" s="180"/>
      <c r="OXG78" s="180"/>
      <c r="OXH78" s="180"/>
      <c r="OXI78" s="180"/>
      <c r="OXJ78" s="180"/>
      <c r="OXK78" s="180"/>
      <c r="OXL78" s="180"/>
      <c r="OXM78" s="180"/>
      <c r="OXN78" s="180"/>
      <c r="OXO78" s="180"/>
      <c r="OXP78" s="180"/>
      <c r="OXQ78" s="180"/>
      <c r="OXR78" s="180"/>
      <c r="OXS78" s="180"/>
      <c r="OXT78" s="180"/>
      <c r="OXU78" s="180"/>
      <c r="OXV78" s="180"/>
      <c r="OXW78" s="180"/>
      <c r="OXX78" s="180"/>
      <c r="OXY78" s="180"/>
      <c r="OXZ78" s="180"/>
      <c r="OYA78" s="180"/>
      <c r="OYB78" s="180"/>
      <c r="OYC78" s="180"/>
      <c r="OYD78" s="180"/>
      <c r="OYE78" s="180"/>
      <c r="OYF78" s="180"/>
      <c r="OYG78" s="180"/>
      <c r="OYH78" s="180"/>
      <c r="OYI78" s="180"/>
      <c r="OYJ78" s="180"/>
      <c r="OYK78" s="180"/>
      <c r="OYL78" s="180"/>
      <c r="OYM78" s="180"/>
      <c r="OYN78" s="180"/>
      <c r="OYO78" s="180"/>
      <c r="OYP78" s="180"/>
      <c r="OYQ78" s="180"/>
      <c r="OYR78" s="180"/>
      <c r="OYS78" s="180"/>
      <c r="OYT78" s="180"/>
      <c r="OYU78" s="180"/>
      <c r="OYV78" s="180"/>
      <c r="OYW78" s="180"/>
      <c r="OYX78" s="180"/>
      <c r="OYY78" s="180"/>
      <c r="OYZ78" s="180"/>
      <c r="OZA78" s="180"/>
      <c r="OZB78" s="180"/>
      <c r="OZC78" s="180"/>
      <c r="OZD78" s="180"/>
      <c r="OZE78" s="180"/>
      <c r="OZF78" s="180"/>
      <c r="OZG78" s="180"/>
      <c r="OZH78" s="180"/>
      <c r="OZI78" s="180"/>
      <c r="OZJ78" s="180"/>
      <c r="OZK78" s="180"/>
      <c r="OZL78" s="180"/>
      <c r="OZM78" s="180"/>
      <c r="OZN78" s="180"/>
      <c r="OZO78" s="180"/>
      <c r="OZP78" s="180"/>
      <c r="OZQ78" s="180"/>
      <c r="OZR78" s="180"/>
      <c r="OZS78" s="180"/>
      <c r="OZT78" s="180"/>
      <c r="OZU78" s="180"/>
      <c r="OZV78" s="180"/>
      <c r="OZW78" s="180"/>
      <c r="OZX78" s="180"/>
      <c r="OZY78" s="180"/>
      <c r="OZZ78" s="180"/>
      <c r="PAA78" s="180"/>
      <c r="PAB78" s="180"/>
      <c r="PAC78" s="180"/>
      <c r="PAD78" s="180"/>
      <c r="PAE78" s="180"/>
      <c r="PAF78" s="180"/>
      <c r="PAG78" s="180"/>
      <c r="PAH78" s="180"/>
      <c r="PAI78" s="180"/>
      <c r="PAJ78" s="180"/>
      <c r="PAK78" s="180"/>
      <c r="PAL78" s="180"/>
      <c r="PAM78" s="180"/>
      <c r="PAN78" s="180"/>
      <c r="PAO78" s="180"/>
      <c r="PAP78" s="180"/>
      <c r="PAQ78" s="180"/>
      <c r="PAR78" s="180"/>
      <c r="PAS78" s="180"/>
      <c r="PAT78" s="180"/>
      <c r="PAU78" s="180"/>
      <c r="PAV78" s="180"/>
      <c r="PAW78" s="180"/>
      <c r="PAX78" s="180"/>
      <c r="PAY78" s="180"/>
      <c r="PAZ78" s="180"/>
      <c r="PBA78" s="180"/>
      <c r="PBB78" s="180"/>
      <c r="PBC78" s="180"/>
      <c r="PBD78" s="180"/>
      <c r="PBE78" s="180"/>
      <c r="PBF78" s="180"/>
      <c r="PBG78" s="180"/>
      <c r="PBH78" s="180"/>
      <c r="PBI78" s="180"/>
      <c r="PBJ78" s="180"/>
      <c r="PBK78" s="180"/>
      <c r="PBL78" s="180"/>
      <c r="PBM78" s="180"/>
      <c r="PBN78" s="180"/>
      <c r="PBO78" s="180"/>
      <c r="PBP78" s="180"/>
      <c r="PBQ78" s="180"/>
      <c r="PBR78" s="180"/>
      <c r="PBS78" s="180"/>
      <c r="PBT78" s="180"/>
      <c r="PBU78" s="180"/>
      <c r="PBV78" s="180"/>
      <c r="PBW78" s="180"/>
      <c r="PBX78" s="180"/>
      <c r="PBY78" s="180"/>
      <c r="PBZ78" s="180"/>
      <c r="PCA78" s="180"/>
      <c r="PCB78" s="180"/>
      <c r="PCC78" s="180"/>
      <c r="PCD78" s="180"/>
      <c r="PCE78" s="180"/>
      <c r="PCF78" s="180"/>
      <c r="PCG78" s="180"/>
      <c r="PCH78" s="180"/>
      <c r="PCI78" s="180"/>
      <c r="PCJ78" s="180"/>
      <c r="PCK78" s="180"/>
      <c r="PCL78" s="180"/>
      <c r="PCM78" s="180"/>
      <c r="PCN78" s="180"/>
      <c r="PCO78" s="180"/>
      <c r="PCP78" s="180"/>
      <c r="PCQ78" s="180"/>
      <c r="PCR78" s="180"/>
      <c r="PCS78" s="180"/>
      <c r="PCT78" s="180"/>
      <c r="PCU78" s="180"/>
      <c r="PCV78" s="180"/>
      <c r="PCW78" s="180"/>
      <c r="PCX78" s="180"/>
      <c r="PCY78" s="180"/>
      <c r="PCZ78" s="180"/>
      <c r="PDA78" s="180"/>
      <c r="PDB78" s="180"/>
      <c r="PDC78" s="180"/>
      <c r="PDD78" s="180"/>
      <c r="PDE78" s="180"/>
      <c r="PDF78" s="180"/>
      <c r="PDG78" s="180"/>
      <c r="PDH78" s="180"/>
      <c r="PDI78" s="180"/>
      <c r="PDJ78" s="180"/>
      <c r="PDK78" s="180"/>
      <c r="PDL78" s="180"/>
      <c r="PDM78" s="180"/>
      <c r="PDN78" s="180"/>
      <c r="PDO78" s="180"/>
      <c r="PDP78" s="180"/>
      <c r="PDQ78" s="180"/>
      <c r="PDR78" s="180"/>
      <c r="PDS78" s="180"/>
      <c r="PDT78" s="180"/>
      <c r="PDU78" s="180"/>
      <c r="PDV78" s="180"/>
      <c r="PDW78" s="180"/>
      <c r="PDX78" s="180"/>
      <c r="PDY78" s="180"/>
      <c r="PDZ78" s="180"/>
      <c r="PEA78" s="180"/>
      <c r="PEB78" s="180"/>
      <c r="PEC78" s="180"/>
      <c r="PED78" s="180"/>
      <c r="PEE78" s="180"/>
      <c r="PEF78" s="180"/>
      <c r="PEG78" s="180"/>
      <c r="PEH78" s="180"/>
      <c r="PEI78" s="180"/>
      <c r="PEJ78" s="180"/>
      <c r="PEK78" s="180"/>
      <c r="PEL78" s="180"/>
      <c r="PEM78" s="180"/>
      <c r="PEN78" s="180"/>
      <c r="PEO78" s="180"/>
      <c r="PEP78" s="180"/>
      <c r="PEQ78" s="180"/>
      <c r="PER78" s="180"/>
      <c r="PES78" s="180"/>
      <c r="PET78" s="180"/>
      <c r="PEU78" s="180"/>
      <c r="PEV78" s="180"/>
      <c r="PEW78" s="180"/>
      <c r="PEX78" s="180"/>
      <c r="PEY78" s="180"/>
      <c r="PEZ78" s="180"/>
      <c r="PFA78" s="180"/>
      <c r="PFB78" s="180"/>
      <c r="PFC78" s="180"/>
      <c r="PFD78" s="180"/>
      <c r="PFE78" s="180"/>
      <c r="PFF78" s="180"/>
      <c r="PFG78" s="180"/>
      <c r="PFH78" s="180"/>
      <c r="PFI78" s="180"/>
      <c r="PFJ78" s="180"/>
      <c r="PFK78" s="180"/>
      <c r="PFL78" s="180"/>
      <c r="PFM78" s="180"/>
      <c r="PFN78" s="180"/>
      <c r="PFO78" s="180"/>
      <c r="PFP78" s="180"/>
      <c r="PFQ78" s="180"/>
      <c r="PFR78" s="180"/>
      <c r="PFS78" s="180"/>
      <c r="PFT78" s="180"/>
      <c r="PFU78" s="180"/>
      <c r="PFV78" s="180"/>
      <c r="PFW78" s="180"/>
      <c r="PFX78" s="180"/>
      <c r="PFY78" s="180"/>
      <c r="PFZ78" s="180"/>
      <c r="PGA78" s="180"/>
      <c r="PGB78" s="180"/>
      <c r="PGC78" s="180"/>
      <c r="PGD78" s="180"/>
      <c r="PGE78" s="180"/>
      <c r="PGF78" s="180"/>
      <c r="PGG78" s="180"/>
      <c r="PGH78" s="180"/>
      <c r="PGI78" s="180"/>
      <c r="PGJ78" s="180"/>
      <c r="PGK78" s="180"/>
      <c r="PGL78" s="180"/>
      <c r="PGM78" s="180"/>
      <c r="PGN78" s="180"/>
      <c r="PGO78" s="180"/>
      <c r="PGP78" s="180"/>
      <c r="PGQ78" s="180"/>
      <c r="PGR78" s="180"/>
      <c r="PGS78" s="180"/>
      <c r="PGT78" s="180"/>
      <c r="PGU78" s="180"/>
      <c r="PGV78" s="180"/>
      <c r="PGW78" s="180"/>
      <c r="PGX78" s="180"/>
      <c r="PGY78" s="180"/>
      <c r="PGZ78" s="180"/>
      <c r="PHA78" s="180"/>
      <c r="PHB78" s="180"/>
      <c r="PHC78" s="180"/>
      <c r="PHD78" s="180"/>
      <c r="PHE78" s="180"/>
      <c r="PHF78" s="180"/>
      <c r="PHG78" s="180"/>
      <c r="PHH78" s="180"/>
      <c r="PHI78" s="180"/>
      <c r="PHJ78" s="180"/>
      <c r="PHK78" s="180"/>
      <c r="PHL78" s="180"/>
      <c r="PHM78" s="180"/>
      <c r="PHN78" s="180"/>
      <c r="PHO78" s="180"/>
      <c r="PHP78" s="180"/>
      <c r="PHQ78" s="180"/>
      <c r="PHR78" s="180"/>
      <c r="PHS78" s="180"/>
      <c r="PHT78" s="180"/>
      <c r="PHU78" s="180"/>
      <c r="PHV78" s="180"/>
      <c r="PHW78" s="180"/>
      <c r="PHX78" s="180"/>
      <c r="PHY78" s="180"/>
      <c r="PHZ78" s="180"/>
      <c r="PIA78" s="180"/>
      <c r="PIB78" s="180"/>
      <c r="PIC78" s="180"/>
      <c r="PID78" s="180"/>
      <c r="PIE78" s="180"/>
      <c r="PIF78" s="180"/>
      <c r="PIG78" s="180"/>
      <c r="PIH78" s="180"/>
      <c r="PII78" s="180"/>
      <c r="PIJ78" s="180"/>
      <c r="PIK78" s="180"/>
      <c r="PIL78" s="180"/>
      <c r="PIM78" s="180"/>
      <c r="PIN78" s="180"/>
      <c r="PIO78" s="180"/>
      <c r="PIP78" s="180"/>
      <c r="PIQ78" s="180"/>
      <c r="PIR78" s="180"/>
      <c r="PIS78" s="180"/>
      <c r="PIT78" s="180"/>
      <c r="PIU78" s="180"/>
      <c r="PIV78" s="180"/>
      <c r="PIW78" s="180"/>
      <c r="PIX78" s="180"/>
      <c r="PIY78" s="180"/>
      <c r="PIZ78" s="180"/>
      <c r="PJA78" s="180"/>
      <c r="PJB78" s="180"/>
      <c r="PJC78" s="180"/>
      <c r="PJD78" s="180"/>
      <c r="PJE78" s="180"/>
      <c r="PJF78" s="180"/>
      <c r="PJG78" s="180"/>
      <c r="PJH78" s="180"/>
      <c r="PJI78" s="180"/>
      <c r="PJJ78" s="180"/>
      <c r="PJK78" s="180"/>
      <c r="PJL78" s="180"/>
      <c r="PJM78" s="180"/>
      <c r="PJN78" s="180"/>
      <c r="PJO78" s="180"/>
      <c r="PJP78" s="180"/>
      <c r="PJQ78" s="180"/>
      <c r="PJR78" s="180"/>
      <c r="PJS78" s="180"/>
      <c r="PJT78" s="180"/>
      <c r="PJU78" s="180"/>
      <c r="PJV78" s="180"/>
      <c r="PJW78" s="180"/>
      <c r="PJX78" s="180"/>
      <c r="PJY78" s="180"/>
      <c r="PJZ78" s="180"/>
      <c r="PKA78" s="180"/>
      <c r="PKB78" s="180"/>
      <c r="PKC78" s="180"/>
      <c r="PKD78" s="180"/>
      <c r="PKE78" s="180"/>
      <c r="PKF78" s="180"/>
      <c r="PKG78" s="180"/>
      <c r="PKH78" s="180"/>
      <c r="PKI78" s="180"/>
      <c r="PKJ78" s="180"/>
      <c r="PKK78" s="180"/>
      <c r="PKL78" s="180"/>
      <c r="PKM78" s="180"/>
      <c r="PKN78" s="180"/>
      <c r="PKO78" s="180"/>
      <c r="PKP78" s="180"/>
      <c r="PKQ78" s="180"/>
      <c r="PKR78" s="180"/>
      <c r="PKS78" s="180"/>
      <c r="PKT78" s="180"/>
      <c r="PKU78" s="180"/>
      <c r="PKV78" s="180"/>
      <c r="PKW78" s="180"/>
      <c r="PKX78" s="180"/>
      <c r="PKY78" s="180"/>
      <c r="PKZ78" s="180"/>
      <c r="PLA78" s="180"/>
      <c r="PLB78" s="180"/>
      <c r="PLC78" s="180"/>
      <c r="PLD78" s="180"/>
      <c r="PLE78" s="180"/>
      <c r="PLF78" s="180"/>
      <c r="PLG78" s="180"/>
      <c r="PLH78" s="180"/>
      <c r="PLI78" s="180"/>
      <c r="PLJ78" s="180"/>
      <c r="PLK78" s="180"/>
      <c r="PLL78" s="180"/>
      <c r="PLM78" s="180"/>
      <c r="PLN78" s="180"/>
      <c r="PLO78" s="180"/>
      <c r="PLP78" s="180"/>
      <c r="PLQ78" s="180"/>
      <c r="PLR78" s="180"/>
      <c r="PLS78" s="180"/>
      <c r="PLT78" s="180"/>
      <c r="PLU78" s="180"/>
      <c r="PLV78" s="180"/>
      <c r="PLW78" s="180"/>
      <c r="PLX78" s="180"/>
      <c r="PLY78" s="180"/>
      <c r="PLZ78" s="180"/>
      <c r="PMA78" s="180"/>
      <c r="PMB78" s="180"/>
      <c r="PMC78" s="180"/>
      <c r="PMD78" s="180"/>
      <c r="PME78" s="180"/>
      <c r="PMF78" s="180"/>
      <c r="PMG78" s="180"/>
      <c r="PMH78" s="180"/>
      <c r="PMI78" s="180"/>
      <c r="PMJ78" s="180"/>
      <c r="PMK78" s="180"/>
      <c r="PML78" s="180"/>
      <c r="PMM78" s="180"/>
      <c r="PMN78" s="180"/>
      <c r="PMO78" s="180"/>
      <c r="PMP78" s="180"/>
      <c r="PMQ78" s="180"/>
      <c r="PMR78" s="180"/>
      <c r="PMS78" s="180"/>
      <c r="PMT78" s="180"/>
      <c r="PMU78" s="180"/>
      <c r="PMV78" s="180"/>
      <c r="PMW78" s="180"/>
      <c r="PMX78" s="180"/>
      <c r="PMY78" s="180"/>
      <c r="PMZ78" s="180"/>
      <c r="PNA78" s="180"/>
      <c r="PNB78" s="180"/>
      <c r="PNC78" s="180"/>
      <c r="PND78" s="180"/>
      <c r="PNE78" s="180"/>
      <c r="PNF78" s="180"/>
      <c r="PNG78" s="180"/>
      <c r="PNH78" s="180"/>
      <c r="PNI78" s="180"/>
      <c r="PNJ78" s="180"/>
      <c r="PNK78" s="180"/>
      <c r="PNL78" s="180"/>
      <c r="PNM78" s="180"/>
      <c r="PNN78" s="180"/>
      <c r="PNO78" s="180"/>
      <c r="PNP78" s="180"/>
      <c r="PNQ78" s="180"/>
      <c r="PNR78" s="180"/>
      <c r="PNS78" s="180"/>
      <c r="PNT78" s="180"/>
      <c r="PNU78" s="180"/>
      <c r="PNV78" s="180"/>
      <c r="PNW78" s="180"/>
      <c r="PNX78" s="180"/>
      <c r="PNY78" s="180"/>
      <c r="PNZ78" s="180"/>
      <c r="POA78" s="180"/>
      <c r="POB78" s="180"/>
      <c r="POC78" s="180"/>
      <c r="POD78" s="180"/>
      <c r="POE78" s="180"/>
      <c r="POF78" s="180"/>
      <c r="POG78" s="180"/>
      <c r="POH78" s="180"/>
      <c r="POI78" s="180"/>
      <c r="POJ78" s="180"/>
      <c r="POK78" s="180"/>
      <c r="POL78" s="180"/>
      <c r="POM78" s="180"/>
      <c r="PON78" s="180"/>
      <c r="POO78" s="180"/>
      <c r="POP78" s="180"/>
      <c r="POQ78" s="180"/>
      <c r="POR78" s="180"/>
      <c r="POS78" s="180"/>
      <c r="POT78" s="180"/>
      <c r="POU78" s="180"/>
      <c r="POV78" s="180"/>
      <c r="POW78" s="180"/>
      <c r="POX78" s="180"/>
      <c r="POY78" s="180"/>
      <c r="POZ78" s="180"/>
      <c r="PPA78" s="180"/>
      <c r="PPB78" s="180"/>
      <c r="PPC78" s="180"/>
      <c r="PPD78" s="180"/>
      <c r="PPE78" s="180"/>
      <c r="PPF78" s="180"/>
      <c r="PPG78" s="180"/>
      <c r="PPH78" s="180"/>
      <c r="PPI78" s="180"/>
      <c r="PPJ78" s="180"/>
      <c r="PPK78" s="180"/>
      <c r="PPL78" s="180"/>
      <c r="PPM78" s="180"/>
      <c r="PPN78" s="180"/>
      <c r="PPO78" s="180"/>
      <c r="PPP78" s="180"/>
      <c r="PPQ78" s="180"/>
      <c r="PPR78" s="180"/>
      <c r="PPS78" s="180"/>
      <c r="PPT78" s="180"/>
      <c r="PPU78" s="180"/>
      <c r="PPV78" s="180"/>
      <c r="PPW78" s="180"/>
      <c r="PPX78" s="180"/>
      <c r="PPY78" s="180"/>
      <c r="PPZ78" s="180"/>
      <c r="PQA78" s="180"/>
      <c r="PQB78" s="180"/>
      <c r="PQC78" s="180"/>
      <c r="PQD78" s="180"/>
      <c r="PQE78" s="180"/>
      <c r="PQF78" s="180"/>
      <c r="PQG78" s="180"/>
      <c r="PQH78" s="180"/>
      <c r="PQI78" s="180"/>
      <c r="PQJ78" s="180"/>
      <c r="PQK78" s="180"/>
      <c r="PQL78" s="180"/>
      <c r="PQM78" s="180"/>
      <c r="PQN78" s="180"/>
      <c r="PQO78" s="180"/>
      <c r="PQP78" s="180"/>
      <c r="PQQ78" s="180"/>
      <c r="PQR78" s="180"/>
      <c r="PQS78" s="180"/>
      <c r="PQT78" s="180"/>
      <c r="PQU78" s="180"/>
      <c r="PQV78" s="180"/>
      <c r="PQW78" s="180"/>
      <c r="PQX78" s="180"/>
      <c r="PQY78" s="180"/>
      <c r="PQZ78" s="180"/>
      <c r="PRA78" s="180"/>
      <c r="PRB78" s="180"/>
      <c r="PRC78" s="180"/>
      <c r="PRD78" s="180"/>
      <c r="PRE78" s="180"/>
      <c r="PRF78" s="180"/>
      <c r="PRG78" s="180"/>
      <c r="PRH78" s="180"/>
      <c r="PRI78" s="180"/>
      <c r="PRJ78" s="180"/>
      <c r="PRK78" s="180"/>
      <c r="PRL78" s="180"/>
      <c r="PRM78" s="180"/>
      <c r="PRN78" s="180"/>
      <c r="PRO78" s="180"/>
      <c r="PRP78" s="180"/>
      <c r="PRQ78" s="180"/>
      <c r="PRR78" s="180"/>
      <c r="PRS78" s="180"/>
      <c r="PRT78" s="180"/>
      <c r="PRU78" s="180"/>
      <c r="PRV78" s="180"/>
      <c r="PRW78" s="180"/>
      <c r="PRX78" s="180"/>
      <c r="PRY78" s="180"/>
      <c r="PRZ78" s="180"/>
      <c r="PSA78" s="180"/>
      <c r="PSB78" s="180"/>
      <c r="PSC78" s="180"/>
      <c r="PSD78" s="180"/>
      <c r="PSE78" s="180"/>
      <c r="PSF78" s="180"/>
      <c r="PSG78" s="180"/>
      <c r="PSH78" s="180"/>
      <c r="PSI78" s="180"/>
      <c r="PSJ78" s="180"/>
      <c r="PSK78" s="180"/>
      <c r="PSL78" s="180"/>
      <c r="PSM78" s="180"/>
      <c r="PSN78" s="180"/>
      <c r="PSO78" s="180"/>
      <c r="PSP78" s="180"/>
      <c r="PSQ78" s="180"/>
      <c r="PSR78" s="180"/>
      <c r="PSS78" s="180"/>
      <c r="PST78" s="180"/>
      <c r="PSU78" s="180"/>
      <c r="PSV78" s="180"/>
      <c r="PSW78" s="180"/>
      <c r="PSX78" s="180"/>
      <c r="PSY78" s="180"/>
      <c r="PSZ78" s="180"/>
      <c r="PTA78" s="180"/>
      <c r="PTB78" s="180"/>
      <c r="PTC78" s="180"/>
      <c r="PTD78" s="180"/>
      <c r="PTE78" s="180"/>
      <c r="PTF78" s="180"/>
      <c r="PTG78" s="180"/>
      <c r="PTH78" s="180"/>
      <c r="PTI78" s="180"/>
      <c r="PTJ78" s="180"/>
      <c r="PTK78" s="180"/>
      <c r="PTL78" s="180"/>
      <c r="PTM78" s="180"/>
      <c r="PTN78" s="180"/>
      <c r="PTO78" s="180"/>
      <c r="PTP78" s="180"/>
      <c r="PTQ78" s="180"/>
      <c r="PTR78" s="180"/>
      <c r="PTS78" s="180"/>
      <c r="PTT78" s="180"/>
      <c r="PTU78" s="180"/>
      <c r="PTV78" s="180"/>
      <c r="PTW78" s="180"/>
      <c r="PTX78" s="180"/>
      <c r="PTY78" s="180"/>
      <c r="PTZ78" s="180"/>
      <c r="PUA78" s="180"/>
      <c r="PUB78" s="180"/>
      <c r="PUC78" s="180"/>
      <c r="PUD78" s="180"/>
      <c r="PUE78" s="180"/>
      <c r="PUF78" s="180"/>
      <c r="PUG78" s="180"/>
      <c r="PUH78" s="180"/>
      <c r="PUI78" s="180"/>
      <c r="PUJ78" s="180"/>
      <c r="PUK78" s="180"/>
      <c r="PUL78" s="180"/>
      <c r="PUM78" s="180"/>
      <c r="PUN78" s="180"/>
      <c r="PUO78" s="180"/>
      <c r="PUP78" s="180"/>
      <c r="PUQ78" s="180"/>
      <c r="PUR78" s="180"/>
      <c r="PUS78" s="180"/>
      <c r="PUT78" s="180"/>
      <c r="PUU78" s="180"/>
      <c r="PUV78" s="180"/>
      <c r="PUW78" s="180"/>
      <c r="PUX78" s="180"/>
      <c r="PUY78" s="180"/>
      <c r="PUZ78" s="180"/>
      <c r="PVA78" s="180"/>
      <c r="PVB78" s="180"/>
      <c r="PVC78" s="180"/>
      <c r="PVD78" s="180"/>
      <c r="PVE78" s="180"/>
      <c r="PVF78" s="180"/>
      <c r="PVG78" s="180"/>
      <c r="PVH78" s="180"/>
      <c r="PVI78" s="180"/>
      <c r="PVJ78" s="180"/>
      <c r="PVK78" s="180"/>
      <c r="PVL78" s="180"/>
      <c r="PVM78" s="180"/>
      <c r="PVN78" s="180"/>
      <c r="PVO78" s="180"/>
      <c r="PVP78" s="180"/>
      <c r="PVQ78" s="180"/>
      <c r="PVR78" s="180"/>
      <c r="PVS78" s="180"/>
      <c r="PVT78" s="180"/>
      <c r="PVU78" s="180"/>
      <c r="PVV78" s="180"/>
      <c r="PVW78" s="180"/>
      <c r="PVX78" s="180"/>
      <c r="PVY78" s="180"/>
      <c r="PVZ78" s="180"/>
      <c r="PWA78" s="180"/>
      <c r="PWB78" s="180"/>
      <c r="PWC78" s="180"/>
      <c r="PWD78" s="180"/>
      <c r="PWE78" s="180"/>
      <c r="PWF78" s="180"/>
      <c r="PWG78" s="180"/>
      <c r="PWH78" s="180"/>
      <c r="PWI78" s="180"/>
      <c r="PWJ78" s="180"/>
      <c r="PWK78" s="180"/>
      <c r="PWL78" s="180"/>
      <c r="PWM78" s="180"/>
      <c r="PWN78" s="180"/>
      <c r="PWO78" s="180"/>
      <c r="PWP78" s="180"/>
      <c r="PWQ78" s="180"/>
      <c r="PWR78" s="180"/>
      <c r="PWS78" s="180"/>
      <c r="PWT78" s="180"/>
      <c r="PWU78" s="180"/>
      <c r="PWV78" s="180"/>
      <c r="PWW78" s="180"/>
      <c r="PWX78" s="180"/>
      <c r="PWY78" s="180"/>
      <c r="PWZ78" s="180"/>
      <c r="PXA78" s="180"/>
      <c r="PXB78" s="180"/>
      <c r="PXC78" s="180"/>
      <c r="PXD78" s="180"/>
      <c r="PXE78" s="180"/>
      <c r="PXF78" s="180"/>
      <c r="PXG78" s="180"/>
      <c r="PXH78" s="180"/>
      <c r="PXI78" s="180"/>
      <c r="PXJ78" s="180"/>
      <c r="PXK78" s="180"/>
      <c r="PXL78" s="180"/>
      <c r="PXM78" s="180"/>
      <c r="PXN78" s="180"/>
      <c r="PXO78" s="180"/>
      <c r="PXP78" s="180"/>
      <c r="PXQ78" s="180"/>
      <c r="PXR78" s="180"/>
      <c r="PXS78" s="180"/>
      <c r="PXT78" s="180"/>
      <c r="PXU78" s="180"/>
      <c r="PXV78" s="180"/>
      <c r="PXW78" s="180"/>
      <c r="PXX78" s="180"/>
      <c r="PXY78" s="180"/>
      <c r="PXZ78" s="180"/>
      <c r="PYA78" s="180"/>
      <c r="PYB78" s="180"/>
      <c r="PYC78" s="180"/>
      <c r="PYD78" s="180"/>
      <c r="PYE78" s="180"/>
      <c r="PYF78" s="180"/>
      <c r="PYG78" s="180"/>
      <c r="PYH78" s="180"/>
      <c r="PYI78" s="180"/>
      <c r="PYJ78" s="180"/>
      <c r="PYK78" s="180"/>
      <c r="PYL78" s="180"/>
      <c r="PYM78" s="180"/>
      <c r="PYN78" s="180"/>
      <c r="PYO78" s="180"/>
      <c r="PYP78" s="180"/>
      <c r="PYQ78" s="180"/>
      <c r="PYR78" s="180"/>
      <c r="PYS78" s="180"/>
      <c r="PYT78" s="180"/>
      <c r="PYU78" s="180"/>
      <c r="PYV78" s="180"/>
      <c r="PYW78" s="180"/>
      <c r="PYX78" s="180"/>
      <c r="PYY78" s="180"/>
      <c r="PYZ78" s="180"/>
      <c r="PZA78" s="180"/>
      <c r="PZB78" s="180"/>
      <c r="PZC78" s="180"/>
      <c r="PZD78" s="180"/>
      <c r="PZE78" s="180"/>
      <c r="PZF78" s="180"/>
      <c r="PZG78" s="180"/>
      <c r="PZH78" s="180"/>
      <c r="PZI78" s="180"/>
      <c r="PZJ78" s="180"/>
      <c r="PZK78" s="180"/>
      <c r="PZL78" s="180"/>
      <c r="PZM78" s="180"/>
      <c r="PZN78" s="180"/>
      <c r="PZO78" s="180"/>
      <c r="PZP78" s="180"/>
      <c r="PZQ78" s="180"/>
      <c r="PZR78" s="180"/>
      <c r="PZS78" s="180"/>
      <c r="PZT78" s="180"/>
      <c r="PZU78" s="180"/>
      <c r="PZV78" s="180"/>
      <c r="PZW78" s="180"/>
      <c r="PZX78" s="180"/>
      <c r="PZY78" s="180"/>
      <c r="PZZ78" s="180"/>
      <c r="QAA78" s="180"/>
      <c r="QAB78" s="180"/>
      <c r="QAC78" s="180"/>
      <c r="QAD78" s="180"/>
      <c r="QAE78" s="180"/>
      <c r="QAF78" s="180"/>
      <c r="QAG78" s="180"/>
      <c r="QAH78" s="180"/>
      <c r="QAI78" s="180"/>
      <c r="QAJ78" s="180"/>
      <c r="QAK78" s="180"/>
      <c r="QAL78" s="180"/>
      <c r="QAM78" s="180"/>
      <c r="QAN78" s="180"/>
      <c r="QAO78" s="180"/>
      <c r="QAP78" s="180"/>
      <c r="QAQ78" s="180"/>
      <c r="QAR78" s="180"/>
      <c r="QAS78" s="180"/>
      <c r="QAT78" s="180"/>
      <c r="QAU78" s="180"/>
      <c r="QAV78" s="180"/>
      <c r="QAW78" s="180"/>
      <c r="QAX78" s="180"/>
      <c r="QAY78" s="180"/>
      <c r="QAZ78" s="180"/>
      <c r="QBA78" s="180"/>
      <c r="QBB78" s="180"/>
      <c r="QBC78" s="180"/>
      <c r="QBD78" s="180"/>
      <c r="QBE78" s="180"/>
      <c r="QBF78" s="180"/>
      <c r="QBG78" s="180"/>
      <c r="QBH78" s="180"/>
      <c r="QBI78" s="180"/>
      <c r="QBJ78" s="180"/>
      <c r="QBK78" s="180"/>
      <c r="QBL78" s="180"/>
      <c r="QBM78" s="180"/>
      <c r="QBN78" s="180"/>
      <c r="QBO78" s="180"/>
      <c r="QBP78" s="180"/>
      <c r="QBQ78" s="180"/>
      <c r="QBR78" s="180"/>
      <c r="QBS78" s="180"/>
      <c r="QBT78" s="180"/>
      <c r="QBU78" s="180"/>
      <c r="QBV78" s="180"/>
      <c r="QBW78" s="180"/>
      <c r="QBX78" s="180"/>
      <c r="QBY78" s="180"/>
      <c r="QBZ78" s="180"/>
      <c r="QCA78" s="180"/>
      <c r="QCB78" s="180"/>
      <c r="QCC78" s="180"/>
      <c r="QCD78" s="180"/>
      <c r="QCE78" s="180"/>
      <c r="QCF78" s="180"/>
      <c r="QCG78" s="180"/>
      <c r="QCH78" s="180"/>
      <c r="QCI78" s="180"/>
      <c r="QCJ78" s="180"/>
      <c r="QCK78" s="180"/>
      <c r="QCL78" s="180"/>
      <c r="QCM78" s="180"/>
      <c r="QCN78" s="180"/>
      <c r="QCO78" s="180"/>
      <c r="QCP78" s="180"/>
      <c r="QCQ78" s="180"/>
      <c r="QCR78" s="180"/>
      <c r="QCS78" s="180"/>
      <c r="QCT78" s="180"/>
      <c r="QCU78" s="180"/>
      <c r="QCV78" s="180"/>
      <c r="QCW78" s="180"/>
      <c r="QCX78" s="180"/>
      <c r="QCY78" s="180"/>
      <c r="QCZ78" s="180"/>
      <c r="QDA78" s="180"/>
      <c r="QDB78" s="180"/>
      <c r="QDC78" s="180"/>
      <c r="QDD78" s="180"/>
      <c r="QDE78" s="180"/>
      <c r="QDF78" s="180"/>
      <c r="QDG78" s="180"/>
      <c r="QDH78" s="180"/>
      <c r="QDI78" s="180"/>
      <c r="QDJ78" s="180"/>
      <c r="QDK78" s="180"/>
      <c r="QDL78" s="180"/>
      <c r="QDM78" s="180"/>
      <c r="QDN78" s="180"/>
      <c r="QDO78" s="180"/>
      <c r="QDP78" s="180"/>
      <c r="QDQ78" s="180"/>
      <c r="QDR78" s="180"/>
      <c r="QDS78" s="180"/>
      <c r="QDT78" s="180"/>
      <c r="QDU78" s="180"/>
      <c r="QDV78" s="180"/>
      <c r="QDW78" s="180"/>
      <c r="QDX78" s="180"/>
      <c r="QDY78" s="180"/>
      <c r="QDZ78" s="180"/>
      <c r="QEA78" s="180"/>
      <c r="QEB78" s="180"/>
      <c r="QEC78" s="180"/>
      <c r="QED78" s="180"/>
      <c r="QEE78" s="180"/>
      <c r="QEF78" s="180"/>
      <c r="QEG78" s="180"/>
      <c r="QEH78" s="180"/>
      <c r="QEI78" s="180"/>
      <c r="QEJ78" s="180"/>
      <c r="QEK78" s="180"/>
      <c r="QEL78" s="180"/>
      <c r="QEM78" s="180"/>
      <c r="QEN78" s="180"/>
      <c r="QEO78" s="180"/>
      <c r="QEP78" s="180"/>
      <c r="QEQ78" s="180"/>
      <c r="QER78" s="180"/>
      <c r="QES78" s="180"/>
      <c r="QET78" s="180"/>
      <c r="QEU78" s="180"/>
      <c r="QEV78" s="180"/>
      <c r="QEW78" s="180"/>
      <c r="QEX78" s="180"/>
      <c r="QEY78" s="180"/>
      <c r="QEZ78" s="180"/>
      <c r="QFA78" s="180"/>
      <c r="QFB78" s="180"/>
      <c r="QFC78" s="180"/>
      <c r="QFD78" s="180"/>
      <c r="QFE78" s="180"/>
      <c r="QFF78" s="180"/>
      <c r="QFG78" s="180"/>
      <c r="QFH78" s="180"/>
      <c r="QFI78" s="180"/>
      <c r="QFJ78" s="180"/>
      <c r="QFK78" s="180"/>
      <c r="QFL78" s="180"/>
      <c r="QFM78" s="180"/>
      <c r="QFN78" s="180"/>
      <c r="QFO78" s="180"/>
      <c r="QFP78" s="180"/>
      <c r="QFQ78" s="180"/>
      <c r="QFR78" s="180"/>
      <c r="QFS78" s="180"/>
      <c r="QFT78" s="180"/>
      <c r="QFU78" s="180"/>
      <c r="QFV78" s="180"/>
      <c r="QFW78" s="180"/>
      <c r="QFX78" s="180"/>
      <c r="QFY78" s="180"/>
      <c r="QFZ78" s="180"/>
      <c r="QGA78" s="180"/>
      <c r="QGB78" s="180"/>
      <c r="QGC78" s="180"/>
      <c r="QGD78" s="180"/>
      <c r="QGE78" s="180"/>
      <c r="QGF78" s="180"/>
      <c r="QGG78" s="180"/>
      <c r="QGH78" s="180"/>
      <c r="QGI78" s="180"/>
      <c r="QGJ78" s="180"/>
      <c r="QGK78" s="180"/>
      <c r="QGL78" s="180"/>
      <c r="QGM78" s="180"/>
      <c r="QGN78" s="180"/>
      <c r="QGO78" s="180"/>
      <c r="QGP78" s="180"/>
      <c r="QGQ78" s="180"/>
      <c r="QGR78" s="180"/>
      <c r="QGS78" s="180"/>
      <c r="QGT78" s="180"/>
      <c r="QGU78" s="180"/>
      <c r="QGV78" s="180"/>
      <c r="QGW78" s="180"/>
      <c r="QGX78" s="180"/>
      <c r="QGY78" s="180"/>
      <c r="QGZ78" s="180"/>
      <c r="QHA78" s="180"/>
      <c r="QHB78" s="180"/>
      <c r="QHC78" s="180"/>
      <c r="QHD78" s="180"/>
      <c r="QHE78" s="180"/>
      <c r="QHF78" s="180"/>
      <c r="QHG78" s="180"/>
      <c r="QHH78" s="180"/>
      <c r="QHI78" s="180"/>
      <c r="QHJ78" s="180"/>
      <c r="QHK78" s="180"/>
      <c r="QHL78" s="180"/>
      <c r="QHM78" s="180"/>
      <c r="QHN78" s="180"/>
      <c r="QHO78" s="180"/>
      <c r="QHP78" s="180"/>
      <c r="QHQ78" s="180"/>
      <c r="QHR78" s="180"/>
      <c r="QHS78" s="180"/>
      <c r="QHT78" s="180"/>
      <c r="QHU78" s="180"/>
      <c r="QHV78" s="180"/>
      <c r="QHW78" s="180"/>
      <c r="QHX78" s="180"/>
      <c r="QHY78" s="180"/>
      <c r="QHZ78" s="180"/>
      <c r="QIA78" s="180"/>
      <c r="QIB78" s="180"/>
      <c r="QIC78" s="180"/>
      <c r="QID78" s="180"/>
      <c r="QIE78" s="180"/>
      <c r="QIF78" s="180"/>
      <c r="QIG78" s="180"/>
      <c r="QIH78" s="180"/>
      <c r="QII78" s="180"/>
      <c r="QIJ78" s="180"/>
      <c r="QIK78" s="180"/>
      <c r="QIL78" s="180"/>
      <c r="QIM78" s="180"/>
      <c r="QIN78" s="180"/>
      <c r="QIO78" s="180"/>
      <c r="QIP78" s="180"/>
      <c r="QIQ78" s="180"/>
      <c r="QIR78" s="180"/>
      <c r="QIS78" s="180"/>
      <c r="QIT78" s="180"/>
      <c r="QIU78" s="180"/>
      <c r="QIV78" s="180"/>
      <c r="QIW78" s="180"/>
      <c r="QIX78" s="180"/>
      <c r="QIY78" s="180"/>
      <c r="QIZ78" s="180"/>
      <c r="QJA78" s="180"/>
      <c r="QJB78" s="180"/>
      <c r="QJC78" s="180"/>
      <c r="QJD78" s="180"/>
      <c r="QJE78" s="180"/>
      <c r="QJF78" s="180"/>
      <c r="QJG78" s="180"/>
      <c r="QJH78" s="180"/>
      <c r="QJI78" s="180"/>
      <c r="QJJ78" s="180"/>
      <c r="QJK78" s="180"/>
      <c r="QJL78" s="180"/>
      <c r="QJM78" s="180"/>
      <c r="QJN78" s="180"/>
      <c r="QJO78" s="180"/>
      <c r="QJP78" s="180"/>
      <c r="QJQ78" s="180"/>
      <c r="QJR78" s="180"/>
      <c r="QJS78" s="180"/>
      <c r="QJT78" s="180"/>
      <c r="QJU78" s="180"/>
      <c r="QJV78" s="180"/>
      <c r="QJW78" s="180"/>
      <c r="QJX78" s="180"/>
      <c r="QJY78" s="180"/>
      <c r="QJZ78" s="180"/>
      <c r="QKA78" s="180"/>
      <c r="QKB78" s="180"/>
      <c r="QKC78" s="180"/>
      <c r="QKD78" s="180"/>
      <c r="QKE78" s="180"/>
      <c r="QKF78" s="180"/>
      <c r="QKG78" s="180"/>
      <c r="QKH78" s="180"/>
      <c r="QKI78" s="180"/>
      <c r="QKJ78" s="180"/>
      <c r="QKK78" s="180"/>
      <c r="QKL78" s="180"/>
      <c r="QKM78" s="180"/>
      <c r="QKN78" s="180"/>
      <c r="QKO78" s="180"/>
      <c r="QKP78" s="180"/>
      <c r="QKQ78" s="180"/>
      <c r="QKR78" s="180"/>
      <c r="QKS78" s="180"/>
      <c r="QKT78" s="180"/>
      <c r="QKU78" s="180"/>
      <c r="QKV78" s="180"/>
      <c r="QKW78" s="180"/>
      <c r="QKX78" s="180"/>
      <c r="QKY78" s="180"/>
      <c r="QKZ78" s="180"/>
      <c r="QLA78" s="180"/>
      <c r="QLB78" s="180"/>
      <c r="QLC78" s="180"/>
      <c r="QLD78" s="180"/>
      <c r="QLE78" s="180"/>
      <c r="QLF78" s="180"/>
      <c r="QLG78" s="180"/>
      <c r="QLH78" s="180"/>
      <c r="QLI78" s="180"/>
      <c r="QLJ78" s="180"/>
      <c r="QLK78" s="180"/>
      <c r="QLL78" s="180"/>
      <c r="QLM78" s="180"/>
      <c r="QLN78" s="180"/>
      <c r="QLO78" s="180"/>
      <c r="QLP78" s="180"/>
      <c r="QLQ78" s="180"/>
      <c r="QLR78" s="180"/>
      <c r="QLS78" s="180"/>
      <c r="QLT78" s="180"/>
      <c r="QLU78" s="180"/>
      <c r="QLV78" s="180"/>
      <c r="QLW78" s="180"/>
      <c r="QLX78" s="180"/>
      <c r="QLY78" s="180"/>
      <c r="QLZ78" s="180"/>
      <c r="QMA78" s="180"/>
      <c r="QMB78" s="180"/>
      <c r="QMC78" s="180"/>
      <c r="QMD78" s="180"/>
      <c r="QME78" s="180"/>
      <c r="QMF78" s="180"/>
      <c r="QMG78" s="180"/>
      <c r="QMH78" s="180"/>
      <c r="QMI78" s="180"/>
      <c r="QMJ78" s="180"/>
      <c r="QMK78" s="180"/>
      <c r="QML78" s="180"/>
      <c r="QMM78" s="180"/>
      <c r="QMN78" s="180"/>
      <c r="QMO78" s="180"/>
      <c r="QMP78" s="180"/>
      <c r="QMQ78" s="180"/>
      <c r="QMR78" s="180"/>
      <c r="QMS78" s="180"/>
      <c r="QMT78" s="180"/>
      <c r="QMU78" s="180"/>
      <c r="QMV78" s="180"/>
      <c r="QMW78" s="180"/>
      <c r="QMX78" s="180"/>
      <c r="QMY78" s="180"/>
      <c r="QMZ78" s="180"/>
      <c r="QNA78" s="180"/>
      <c r="QNB78" s="180"/>
      <c r="QNC78" s="180"/>
      <c r="QND78" s="180"/>
      <c r="QNE78" s="180"/>
      <c r="QNF78" s="180"/>
      <c r="QNG78" s="180"/>
      <c r="QNH78" s="180"/>
      <c r="QNI78" s="180"/>
      <c r="QNJ78" s="180"/>
      <c r="QNK78" s="180"/>
      <c r="QNL78" s="180"/>
      <c r="QNM78" s="180"/>
      <c r="QNN78" s="180"/>
      <c r="QNO78" s="180"/>
      <c r="QNP78" s="180"/>
      <c r="QNQ78" s="180"/>
      <c r="QNR78" s="180"/>
      <c r="QNS78" s="180"/>
      <c r="QNT78" s="180"/>
      <c r="QNU78" s="180"/>
      <c r="QNV78" s="180"/>
      <c r="QNW78" s="180"/>
      <c r="QNX78" s="180"/>
      <c r="QNY78" s="180"/>
      <c r="QNZ78" s="180"/>
      <c r="QOA78" s="180"/>
      <c r="QOB78" s="180"/>
      <c r="QOC78" s="180"/>
      <c r="QOD78" s="180"/>
      <c r="QOE78" s="180"/>
      <c r="QOF78" s="180"/>
      <c r="QOG78" s="180"/>
      <c r="QOH78" s="180"/>
      <c r="QOI78" s="180"/>
      <c r="QOJ78" s="180"/>
      <c r="QOK78" s="180"/>
      <c r="QOL78" s="180"/>
      <c r="QOM78" s="180"/>
      <c r="QON78" s="180"/>
      <c r="QOO78" s="180"/>
      <c r="QOP78" s="180"/>
      <c r="QOQ78" s="180"/>
      <c r="QOR78" s="180"/>
      <c r="QOS78" s="180"/>
      <c r="QOT78" s="180"/>
      <c r="QOU78" s="180"/>
      <c r="QOV78" s="180"/>
      <c r="QOW78" s="180"/>
      <c r="QOX78" s="180"/>
      <c r="QOY78" s="180"/>
      <c r="QOZ78" s="180"/>
      <c r="QPA78" s="180"/>
      <c r="QPB78" s="180"/>
      <c r="QPC78" s="180"/>
      <c r="QPD78" s="180"/>
      <c r="QPE78" s="180"/>
      <c r="QPF78" s="180"/>
      <c r="QPG78" s="180"/>
      <c r="QPH78" s="180"/>
      <c r="QPI78" s="180"/>
      <c r="QPJ78" s="180"/>
      <c r="QPK78" s="180"/>
      <c r="QPL78" s="180"/>
      <c r="QPM78" s="180"/>
      <c r="QPN78" s="180"/>
      <c r="QPO78" s="180"/>
      <c r="QPP78" s="180"/>
      <c r="QPQ78" s="180"/>
      <c r="QPR78" s="180"/>
      <c r="QPS78" s="180"/>
      <c r="QPT78" s="180"/>
      <c r="QPU78" s="180"/>
      <c r="QPV78" s="180"/>
      <c r="QPW78" s="180"/>
      <c r="QPX78" s="180"/>
      <c r="QPY78" s="180"/>
      <c r="QPZ78" s="180"/>
      <c r="QQA78" s="180"/>
      <c r="QQB78" s="180"/>
      <c r="QQC78" s="180"/>
      <c r="QQD78" s="180"/>
      <c r="QQE78" s="180"/>
      <c r="QQF78" s="180"/>
      <c r="QQG78" s="180"/>
      <c r="QQH78" s="180"/>
      <c r="QQI78" s="180"/>
      <c r="QQJ78" s="180"/>
      <c r="QQK78" s="180"/>
      <c r="QQL78" s="180"/>
      <c r="QQM78" s="180"/>
      <c r="QQN78" s="180"/>
      <c r="QQO78" s="180"/>
      <c r="QQP78" s="180"/>
      <c r="QQQ78" s="180"/>
      <c r="QQR78" s="180"/>
      <c r="QQS78" s="180"/>
      <c r="QQT78" s="180"/>
      <c r="QQU78" s="180"/>
      <c r="QQV78" s="180"/>
      <c r="QQW78" s="180"/>
      <c r="QQX78" s="180"/>
      <c r="QQY78" s="180"/>
      <c r="QQZ78" s="180"/>
      <c r="QRA78" s="180"/>
      <c r="QRB78" s="180"/>
      <c r="QRC78" s="180"/>
      <c r="QRD78" s="180"/>
      <c r="QRE78" s="180"/>
      <c r="QRF78" s="180"/>
      <c r="QRG78" s="180"/>
      <c r="QRH78" s="180"/>
      <c r="QRI78" s="180"/>
      <c r="QRJ78" s="180"/>
      <c r="QRK78" s="180"/>
      <c r="QRL78" s="180"/>
      <c r="QRM78" s="180"/>
      <c r="QRN78" s="180"/>
      <c r="QRO78" s="180"/>
      <c r="QRP78" s="180"/>
      <c r="QRQ78" s="180"/>
      <c r="QRR78" s="180"/>
      <c r="QRS78" s="180"/>
      <c r="QRT78" s="180"/>
      <c r="QRU78" s="180"/>
      <c r="QRV78" s="180"/>
      <c r="QRW78" s="180"/>
      <c r="QRX78" s="180"/>
      <c r="QRY78" s="180"/>
      <c r="QRZ78" s="180"/>
      <c r="QSA78" s="180"/>
      <c r="QSB78" s="180"/>
      <c r="QSC78" s="180"/>
      <c r="QSD78" s="180"/>
      <c r="QSE78" s="180"/>
      <c r="QSF78" s="180"/>
      <c r="QSG78" s="180"/>
      <c r="QSH78" s="180"/>
      <c r="QSI78" s="180"/>
      <c r="QSJ78" s="180"/>
      <c r="QSK78" s="180"/>
      <c r="QSL78" s="180"/>
      <c r="QSM78" s="180"/>
      <c r="QSN78" s="180"/>
      <c r="QSO78" s="180"/>
      <c r="QSP78" s="180"/>
      <c r="QSQ78" s="180"/>
      <c r="QSR78" s="180"/>
      <c r="QSS78" s="180"/>
      <c r="QST78" s="180"/>
      <c r="QSU78" s="180"/>
      <c r="QSV78" s="180"/>
      <c r="QSW78" s="180"/>
      <c r="QSX78" s="180"/>
      <c r="QSY78" s="180"/>
      <c r="QSZ78" s="180"/>
      <c r="QTA78" s="180"/>
      <c r="QTB78" s="180"/>
      <c r="QTC78" s="180"/>
      <c r="QTD78" s="180"/>
      <c r="QTE78" s="180"/>
      <c r="QTF78" s="180"/>
      <c r="QTG78" s="180"/>
      <c r="QTH78" s="180"/>
      <c r="QTI78" s="180"/>
      <c r="QTJ78" s="180"/>
      <c r="QTK78" s="180"/>
      <c r="QTL78" s="180"/>
      <c r="QTM78" s="180"/>
      <c r="QTN78" s="180"/>
      <c r="QTO78" s="180"/>
      <c r="QTP78" s="180"/>
      <c r="QTQ78" s="180"/>
      <c r="QTR78" s="180"/>
      <c r="QTS78" s="180"/>
      <c r="QTT78" s="180"/>
      <c r="QTU78" s="180"/>
      <c r="QTV78" s="180"/>
      <c r="QTW78" s="180"/>
      <c r="QTX78" s="180"/>
      <c r="QTY78" s="180"/>
      <c r="QTZ78" s="180"/>
      <c r="QUA78" s="180"/>
      <c r="QUB78" s="180"/>
      <c r="QUC78" s="180"/>
      <c r="QUD78" s="180"/>
      <c r="QUE78" s="180"/>
      <c r="QUF78" s="180"/>
      <c r="QUG78" s="180"/>
      <c r="QUH78" s="180"/>
      <c r="QUI78" s="180"/>
      <c r="QUJ78" s="180"/>
      <c r="QUK78" s="180"/>
      <c r="QUL78" s="180"/>
      <c r="QUM78" s="180"/>
      <c r="QUN78" s="180"/>
      <c r="QUO78" s="180"/>
      <c r="QUP78" s="180"/>
      <c r="QUQ78" s="180"/>
      <c r="QUR78" s="180"/>
      <c r="QUS78" s="180"/>
      <c r="QUT78" s="180"/>
      <c r="QUU78" s="180"/>
      <c r="QUV78" s="180"/>
      <c r="QUW78" s="180"/>
      <c r="QUX78" s="180"/>
      <c r="QUY78" s="180"/>
      <c r="QUZ78" s="180"/>
      <c r="QVA78" s="180"/>
      <c r="QVB78" s="180"/>
      <c r="QVC78" s="180"/>
      <c r="QVD78" s="180"/>
      <c r="QVE78" s="180"/>
      <c r="QVF78" s="180"/>
      <c r="QVG78" s="180"/>
      <c r="QVH78" s="180"/>
      <c r="QVI78" s="180"/>
      <c r="QVJ78" s="180"/>
      <c r="QVK78" s="180"/>
      <c r="QVL78" s="180"/>
      <c r="QVM78" s="180"/>
      <c r="QVN78" s="180"/>
      <c r="QVO78" s="180"/>
      <c r="QVP78" s="180"/>
      <c r="QVQ78" s="180"/>
      <c r="QVR78" s="180"/>
      <c r="QVS78" s="180"/>
      <c r="QVT78" s="180"/>
      <c r="QVU78" s="180"/>
      <c r="QVV78" s="180"/>
      <c r="QVW78" s="180"/>
      <c r="QVX78" s="180"/>
      <c r="QVY78" s="180"/>
      <c r="QVZ78" s="180"/>
      <c r="QWA78" s="180"/>
      <c r="QWB78" s="180"/>
      <c r="QWC78" s="180"/>
      <c r="QWD78" s="180"/>
      <c r="QWE78" s="180"/>
      <c r="QWF78" s="180"/>
      <c r="QWG78" s="180"/>
      <c r="QWH78" s="180"/>
      <c r="QWI78" s="180"/>
      <c r="QWJ78" s="180"/>
      <c r="QWK78" s="180"/>
      <c r="QWL78" s="180"/>
      <c r="QWM78" s="180"/>
      <c r="QWN78" s="180"/>
      <c r="QWO78" s="180"/>
      <c r="QWP78" s="180"/>
      <c r="QWQ78" s="180"/>
      <c r="QWR78" s="180"/>
      <c r="QWS78" s="180"/>
      <c r="QWT78" s="180"/>
      <c r="QWU78" s="180"/>
      <c r="QWV78" s="180"/>
      <c r="QWW78" s="180"/>
      <c r="QWX78" s="180"/>
      <c r="QWY78" s="180"/>
      <c r="QWZ78" s="180"/>
      <c r="QXA78" s="180"/>
      <c r="QXB78" s="180"/>
      <c r="QXC78" s="180"/>
      <c r="QXD78" s="180"/>
      <c r="QXE78" s="180"/>
      <c r="QXF78" s="180"/>
      <c r="QXG78" s="180"/>
      <c r="QXH78" s="180"/>
      <c r="QXI78" s="180"/>
      <c r="QXJ78" s="180"/>
      <c r="QXK78" s="180"/>
      <c r="QXL78" s="180"/>
      <c r="QXM78" s="180"/>
      <c r="QXN78" s="180"/>
      <c r="QXO78" s="180"/>
      <c r="QXP78" s="180"/>
      <c r="QXQ78" s="180"/>
      <c r="QXR78" s="180"/>
      <c r="QXS78" s="180"/>
      <c r="QXT78" s="180"/>
      <c r="QXU78" s="180"/>
      <c r="QXV78" s="180"/>
      <c r="QXW78" s="180"/>
      <c r="QXX78" s="180"/>
      <c r="QXY78" s="180"/>
      <c r="QXZ78" s="180"/>
      <c r="QYA78" s="180"/>
      <c r="QYB78" s="180"/>
      <c r="QYC78" s="180"/>
      <c r="QYD78" s="180"/>
      <c r="QYE78" s="180"/>
      <c r="QYF78" s="180"/>
      <c r="QYG78" s="180"/>
      <c r="QYH78" s="180"/>
      <c r="QYI78" s="180"/>
      <c r="QYJ78" s="180"/>
      <c r="QYK78" s="180"/>
      <c r="QYL78" s="180"/>
      <c r="QYM78" s="180"/>
      <c r="QYN78" s="180"/>
      <c r="QYO78" s="180"/>
      <c r="QYP78" s="180"/>
      <c r="QYQ78" s="180"/>
      <c r="QYR78" s="180"/>
      <c r="QYS78" s="180"/>
      <c r="QYT78" s="180"/>
      <c r="QYU78" s="180"/>
      <c r="QYV78" s="180"/>
      <c r="QYW78" s="180"/>
      <c r="QYX78" s="180"/>
      <c r="QYY78" s="180"/>
      <c r="QYZ78" s="180"/>
      <c r="QZA78" s="180"/>
      <c r="QZB78" s="180"/>
      <c r="QZC78" s="180"/>
      <c r="QZD78" s="180"/>
      <c r="QZE78" s="180"/>
      <c r="QZF78" s="180"/>
      <c r="QZG78" s="180"/>
      <c r="QZH78" s="180"/>
      <c r="QZI78" s="180"/>
      <c r="QZJ78" s="180"/>
      <c r="QZK78" s="180"/>
      <c r="QZL78" s="180"/>
      <c r="QZM78" s="180"/>
      <c r="QZN78" s="180"/>
      <c r="QZO78" s="180"/>
      <c r="QZP78" s="180"/>
      <c r="QZQ78" s="180"/>
      <c r="QZR78" s="180"/>
      <c r="QZS78" s="180"/>
      <c r="QZT78" s="180"/>
      <c r="QZU78" s="180"/>
      <c r="QZV78" s="180"/>
      <c r="QZW78" s="180"/>
      <c r="QZX78" s="180"/>
      <c r="QZY78" s="180"/>
      <c r="QZZ78" s="180"/>
      <c r="RAA78" s="180"/>
      <c r="RAB78" s="180"/>
      <c r="RAC78" s="180"/>
      <c r="RAD78" s="180"/>
      <c r="RAE78" s="180"/>
      <c r="RAF78" s="180"/>
      <c r="RAG78" s="180"/>
      <c r="RAH78" s="180"/>
      <c r="RAI78" s="180"/>
      <c r="RAJ78" s="180"/>
      <c r="RAK78" s="180"/>
      <c r="RAL78" s="180"/>
      <c r="RAM78" s="180"/>
      <c r="RAN78" s="180"/>
      <c r="RAO78" s="180"/>
      <c r="RAP78" s="180"/>
      <c r="RAQ78" s="180"/>
      <c r="RAR78" s="180"/>
      <c r="RAS78" s="180"/>
      <c r="RAT78" s="180"/>
      <c r="RAU78" s="180"/>
      <c r="RAV78" s="180"/>
      <c r="RAW78" s="180"/>
      <c r="RAX78" s="180"/>
      <c r="RAY78" s="180"/>
      <c r="RAZ78" s="180"/>
      <c r="RBA78" s="180"/>
      <c r="RBB78" s="180"/>
      <c r="RBC78" s="180"/>
      <c r="RBD78" s="180"/>
      <c r="RBE78" s="180"/>
      <c r="RBF78" s="180"/>
      <c r="RBG78" s="180"/>
      <c r="RBH78" s="180"/>
      <c r="RBI78" s="180"/>
      <c r="RBJ78" s="180"/>
      <c r="RBK78" s="180"/>
      <c r="RBL78" s="180"/>
      <c r="RBM78" s="180"/>
      <c r="RBN78" s="180"/>
      <c r="RBO78" s="180"/>
      <c r="RBP78" s="180"/>
      <c r="RBQ78" s="180"/>
      <c r="RBR78" s="180"/>
      <c r="RBS78" s="180"/>
      <c r="RBT78" s="180"/>
      <c r="RBU78" s="180"/>
      <c r="RBV78" s="180"/>
      <c r="RBW78" s="180"/>
      <c r="RBX78" s="180"/>
      <c r="RBY78" s="180"/>
      <c r="RBZ78" s="180"/>
      <c r="RCA78" s="180"/>
      <c r="RCB78" s="180"/>
      <c r="RCC78" s="180"/>
      <c r="RCD78" s="180"/>
      <c r="RCE78" s="180"/>
      <c r="RCF78" s="180"/>
      <c r="RCG78" s="180"/>
      <c r="RCH78" s="180"/>
      <c r="RCI78" s="180"/>
      <c r="RCJ78" s="180"/>
      <c r="RCK78" s="180"/>
      <c r="RCL78" s="180"/>
      <c r="RCM78" s="180"/>
      <c r="RCN78" s="180"/>
      <c r="RCO78" s="180"/>
      <c r="RCP78" s="180"/>
      <c r="RCQ78" s="180"/>
      <c r="RCR78" s="180"/>
      <c r="RCS78" s="180"/>
      <c r="RCT78" s="180"/>
      <c r="RCU78" s="180"/>
      <c r="RCV78" s="180"/>
      <c r="RCW78" s="180"/>
      <c r="RCX78" s="180"/>
      <c r="RCY78" s="180"/>
      <c r="RCZ78" s="180"/>
      <c r="RDA78" s="180"/>
      <c r="RDB78" s="180"/>
      <c r="RDC78" s="180"/>
      <c r="RDD78" s="180"/>
      <c r="RDE78" s="180"/>
      <c r="RDF78" s="180"/>
      <c r="RDG78" s="180"/>
      <c r="RDH78" s="180"/>
      <c r="RDI78" s="180"/>
      <c r="RDJ78" s="180"/>
      <c r="RDK78" s="180"/>
      <c r="RDL78" s="180"/>
      <c r="RDM78" s="180"/>
      <c r="RDN78" s="180"/>
      <c r="RDO78" s="180"/>
      <c r="RDP78" s="180"/>
      <c r="RDQ78" s="180"/>
      <c r="RDR78" s="180"/>
      <c r="RDS78" s="180"/>
      <c r="RDT78" s="180"/>
      <c r="RDU78" s="180"/>
      <c r="RDV78" s="180"/>
      <c r="RDW78" s="180"/>
      <c r="RDX78" s="180"/>
      <c r="RDY78" s="180"/>
      <c r="RDZ78" s="180"/>
      <c r="REA78" s="180"/>
      <c r="REB78" s="180"/>
      <c r="REC78" s="180"/>
      <c r="RED78" s="180"/>
      <c r="REE78" s="180"/>
      <c r="REF78" s="180"/>
      <c r="REG78" s="180"/>
      <c r="REH78" s="180"/>
      <c r="REI78" s="180"/>
      <c r="REJ78" s="180"/>
      <c r="REK78" s="180"/>
      <c r="REL78" s="180"/>
      <c r="REM78" s="180"/>
      <c r="REN78" s="180"/>
      <c r="REO78" s="180"/>
      <c r="REP78" s="180"/>
      <c r="REQ78" s="180"/>
      <c r="RER78" s="180"/>
      <c r="RES78" s="180"/>
      <c r="RET78" s="180"/>
      <c r="REU78" s="180"/>
      <c r="REV78" s="180"/>
      <c r="REW78" s="180"/>
      <c r="REX78" s="180"/>
      <c r="REY78" s="180"/>
      <c r="REZ78" s="180"/>
      <c r="RFA78" s="180"/>
      <c r="RFB78" s="180"/>
      <c r="RFC78" s="180"/>
      <c r="RFD78" s="180"/>
      <c r="RFE78" s="180"/>
      <c r="RFF78" s="180"/>
      <c r="RFG78" s="180"/>
      <c r="RFH78" s="180"/>
      <c r="RFI78" s="180"/>
      <c r="RFJ78" s="180"/>
      <c r="RFK78" s="180"/>
      <c r="RFL78" s="180"/>
      <c r="RFM78" s="180"/>
      <c r="RFN78" s="180"/>
      <c r="RFO78" s="180"/>
      <c r="RFP78" s="180"/>
      <c r="RFQ78" s="180"/>
      <c r="RFR78" s="180"/>
      <c r="RFS78" s="180"/>
      <c r="RFT78" s="180"/>
      <c r="RFU78" s="180"/>
      <c r="RFV78" s="180"/>
      <c r="RFW78" s="180"/>
      <c r="RFX78" s="180"/>
      <c r="RFY78" s="180"/>
      <c r="RFZ78" s="180"/>
      <c r="RGA78" s="180"/>
      <c r="RGB78" s="180"/>
      <c r="RGC78" s="180"/>
      <c r="RGD78" s="180"/>
      <c r="RGE78" s="180"/>
      <c r="RGF78" s="180"/>
      <c r="RGG78" s="180"/>
      <c r="RGH78" s="180"/>
      <c r="RGI78" s="180"/>
      <c r="RGJ78" s="180"/>
      <c r="RGK78" s="180"/>
      <c r="RGL78" s="180"/>
      <c r="RGM78" s="180"/>
      <c r="RGN78" s="180"/>
      <c r="RGO78" s="180"/>
      <c r="RGP78" s="180"/>
      <c r="RGQ78" s="180"/>
      <c r="RGR78" s="180"/>
      <c r="RGS78" s="180"/>
      <c r="RGT78" s="180"/>
      <c r="RGU78" s="180"/>
      <c r="RGV78" s="180"/>
      <c r="RGW78" s="180"/>
      <c r="RGX78" s="180"/>
      <c r="RGY78" s="180"/>
      <c r="RGZ78" s="180"/>
      <c r="RHA78" s="180"/>
      <c r="RHB78" s="180"/>
      <c r="RHC78" s="180"/>
      <c r="RHD78" s="180"/>
      <c r="RHE78" s="180"/>
      <c r="RHF78" s="180"/>
      <c r="RHG78" s="180"/>
      <c r="RHH78" s="180"/>
      <c r="RHI78" s="180"/>
      <c r="RHJ78" s="180"/>
      <c r="RHK78" s="180"/>
      <c r="RHL78" s="180"/>
      <c r="RHM78" s="180"/>
      <c r="RHN78" s="180"/>
      <c r="RHO78" s="180"/>
      <c r="RHP78" s="180"/>
      <c r="RHQ78" s="180"/>
      <c r="RHR78" s="180"/>
      <c r="RHS78" s="180"/>
      <c r="RHT78" s="180"/>
      <c r="RHU78" s="180"/>
      <c r="RHV78" s="180"/>
      <c r="RHW78" s="180"/>
      <c r="RHX78" s="180"/>
      <c r="RHY78" s="180"/>
      <c r="RHZ78" s="180"/>
      <c r="RIA78" s="180"/>
      <c r="RIB78" s="180"/>
      <c r="RIC78" s="180"/>
      <c r="RID78" s="180"/>
      <c r="RIE78" s="180"/>
      <c r="RIF78" s="180"/>
      <c r="RIG78" s="180"/>
      <c r="RIH78" s="180"/>
      <c r="RII78" s="180"/>
      <c r="RIJ78" s="180"/>
      <c r="RIK78" s="180"/>
      <c r="RIL78" s="180"/>
      <c r="RIM78" s="180"/>
      <c r="RIN78" s="180"/>
      <c r="RIO78" s="180"/>
      <c r="RIP78" s="180"/>
      <c r="RIQ78" s="180"/>
      <c r="RIR78" s="180"/>
      <c r="RIS78" s="180"/>
      <c r="RIT78" s="180"/>
      <c r="RIU78" s="180"/>
      <c r="RIV78" s="180"/>
      <c r="RIW78" s="180"/>
      <c r="RIX78" s="180"/>
      <c r="RIY78" s="180"/>
      <c r="RIZ78" s="180"/>
      <c r="RJA78" s="180"/>
      <c r="RJB78" s="180"/>
      <c r="RJC78" s="180"/>
      <c r="RJD78" s="180"/>
      <c r="RJE78" s="180"/>
      <c r="RJF78" s="180"/>
      <c r="RJG78" s="180"/>
      <c r="RJH78" s="180"/>
      <c r="RJI78" s="180"/>
      <c r="RJJ78" s="180"/>
      <c r="RJK78" s="180"/>
      <c r="RJL78" s="180"/>
      <c r="RJM78" s="180"/>
      <c r="RJN78" s="180"/>
      <c r="RJO78" s="180"/>
      <c r="RJP78" s="180"/>
      <c r="RJQ78" s="180"/>
      <c r="RJR78" s="180"/>
      <c r="RJS78" s="180"/>
      <c r="RJT78" s="180"/>
      <c r="RJU78" s="180"/>
      <c r="RJV78" s="180"/>
      <c r="RJW78" s="180"/>
      <c r="RJX78" s="180"/>
      <c r="RJY78" s="180"/>
      <c r="RJZ78" s="180"/>
      <c r="RKA78" s="180"/>
      <c r="RKB78" s="180"/>
      <c r="RKC78" s="180"/>
      <c r="RKD78" s="180"/>
      <c r="RKE78" s="180"/>
      <c r="RKF78" s="180"/>
      <c r="RKG78" s="180"/>
      <c r="RKH78" s="180"/>
      <c r="RKI78" s="180"/>
      <c r="RKJ78" s="180"/>
      <c r="RKK78" s="180"/>
      <c r="RKL78" s="180"/>
      <c r="RKM78" s="180"/>
      <c r="RKN78" s="180"/>
      <c r="RKO78" s="180"/>
      <c r="RKP78" s="180"/>
      <c r="RKQ78" s="180"/>
      <c r="RKR78" s="180"/>
      <c r="RKS78" s="180"/>
      <c r="RKT78" s="180"/>
      <c r="RKU78" s="180"/>
      <c r="RKV78" s="180"/>
      <c r="RKW78" s="180"/>
      <c r="RKX78" s="180"/>
      <c r="RKY78" s="180"/>
      <c r="RKZ78" s="180"/>
      <c r="RLA78" s="180"/>
      <c r="RLB78" s="180"/>
      <c r="RLC78" s="180"/>
      <c r="RLD78" s="180"/>
      <c r="RLE78" s="180"/>
      <c r="RLF78" s="180"/>
      <c r="RLG78" s="180"/>
      <c r="RLH78" s="180"/>
      <c r="RLI78" s="180"/>
      <c r="RLJ78" s="180"/>
      <c r="RLK78" s="180"/>
      <c r="RLL78" s="180"/>
      <c r="RLM78" s="180"/>
      <c r="RLN78" s="180"/>
      <c r="RLO78" s="180"/>
      <c r="RLP78" s="180"/>
      <c r="RLQ78" s="180"/>
      <c r="RLR78" s="180"/>
      <c r="RLS78" s="180"/>
      <c r="RLT78" s="180"/>
      <c r="RLU78" s="180"/>
      <c r="RLV78" s="180"/>
      <c r="RLW78" s="180"/>
      <c r="RLX78" s="180"/>
      <c r="RLY78" s="180"/>
      <c r="RLZ78" s="180"/>
      <c r="RMA78" s="180"/>
      <c r="RMB78" s="180"/>
      <c r="RMC78" s="180"/>
      <c r="RMD78" s="180"/>
      <c r="RME78" s="180"/>
      <c r="RMF78" s="180"/>
      <c r="RMG78" s="180"/>
      <c r="RMH78" s="180"/>
      <c r="RMI78" s="180"/>
      <c r="RMJ78" s="180"/>
      <c r="RMK78" s="180"/>
      <c r="RML78" s="180"/>
      <c r="RMM78" s="180"/>
      <c r="RMN78" s="180"/>
      <c r="RMO78" s="180"/>
      <c r="RMP78" s="180"/>
      <c r="RMQ78" s="180"/>
      <c r="RMR78" s="180"/>
      <c r="RMS78" s="180"/>
      <c r="RMT78" s="180"/>
      <c r="RMU78" s="180"/>
      <c r="RMV78" s="180"/>
      <c r="RMW78" s="180"/>
      <c r="RMX78" s="180"/>
      <c r="RMY78" s="180"/>
      <c r="RMZ78" s="180"/>
      <c r="RNA78" s="180"/>
      <c r="RNB78" s="180"/>
      <c r="RNC78" s="180"/>
      <c r="RND78" s="180"/>
      <c r="RNE78" s="180"/>
      <c r="RNF78" s="180"/>
      <c r="RNG78" s="180"/>
      <c r="RNH78" s="180"/>
      <c r="RNI78" s="180"/>
      <c r="RNJ78" s="180"/>
      <c r="RNK78" s="180"/>
      <c r="RNL78" s="180"/>
      <c r="RNM78" s="180"/>
      <c r="RNN78" s="180"/>
      <c r="RNO78" s="180"/>
      <c r="RNP78" s="180"/>
      <c r="RNQ78" s="180"/>
      <c r="RNR78" s="180"/>
      <c r="RNS78" s="180"/>
      <c r="RNT78" s="180"/>
      <c r="RNU78" s="180"/>
      <c r="RNV78" s="180"/>
      <c r="RNW78" s="180"/>
      <c r="RNX78" s="180"/>
      <c r="RNY78" s="180"/>
      <c r="RNZ78" s="180"/>
      <c r="ROA78" s="180"/>
      <c r="ROB78" s="180"/>
      <c r="ROC78" s="180"/>
      <c r="ROD78" s="180"/>
      <c r="ROE78" s="180"/>
      <c r="ROF78" s="180"/>
      <c r="ROG78" s="180"/>
      <c r="ROH78" s="180"/>
      <c r="ROI78" s="180"/>
      <c r="ROJ78" s="180"/>
      <c r="ROK78" s="180"/>
      <c r="ROL78" s="180"/>
      <c r="ROM78" s="180"/>
      <c r="RON78" s="180"/>
      <c r="ROO78" s="180"/>
      <c r="ROP78" s="180"/>
      <c r="ROQ78" s="180"/>
      <c r="ROR78" s="180"/>
      <c r="ROS78" s="180"/>
      <c r="ROT78" s="180"/>
      <c r="ROU78" s="180"/>
      <c r="ROV78" s="180"/>
      <c r="ROW78" s="180"/>
      <c r="ROX78" s="180"/>
      <c r="ROY78" s="180"/>
      <c r="ROZ78" s="180"/>
      <c r="RPA78" s="180"/>
      <c r="RPB78" s="180"/>
      <c r="RPC78" s="180"/>
      <c r="RPD78" s="180"/>
      <c r="RPE78" s="180"/>
      <c r="RPF78" s="180"/>
      <c r="RPG78" s="180"/>
      <c r="RPH78" s="180"/>
      <c r="RPI78" s="180"/>
      <c r="RPJ78" s="180"/>
      <c r="RPK78" s="180"/>
      <c r="RPL78" s="180"/>
      <c r="RPM78" s="180"/>
      <c r="RPN78" s="180"/>
      <c r="RPO78" s="180"/>
      <c r="RPP78" s="180"/>
      <c r="RPQ78" s="180"/>
      <c r="RPR78" s="180"/>
      <c r="RPS78" s="180"/>
      <c r="RPT78" s="180"/>
      <c r="RPU78" s="180"/>
      <c r="RPV78" s="180"/>
      <c r="RPW78" s="180"/>
      <c r="RPX78" s="180"/>
      <c r="RPY78" s="180"/>
      <c r="RPZ78" s="180"/>
      <c r="RQA78" s="180"/>
      <c r="RQB78" s="180"/>
      <c r="RQC78" s="180"/>
      <c r="RQD78" s="180"/>
      <c r="RQE78" s="180"/>
      <c r="RQF78" s="180"/>
      <c r="RQG78" s="180"/>
      <c r="RQH78" s="180"/>
      <c r="RQI78" s="180"/>
      <c r="RQJ78" s="180"/>
      <c r="RQK78" s="180"/>
      <c r="RQL78" s="180"/>
      <c r="RQM78" s="180"/>
      <c r="RQN78" s="180"/>
      <c r="RQO78" s="180"/>
      <c r="RQP78" s="180"/>
      <c r="RQQ78" s="180"/>
      <c r="RQR78" s="180"/>
      <c r="RQS78" s="180"/>
      <c r="RQT78" s="180"/>
      <c r="RQU78" s="180"/>
      <c r="RQV78" s="180"/>
      <c r="RQW78" s="180"/>
      <c r="RQX78" s="180"/>
      <c r="RQY78" s="180"/>
      <c r="RQZ78" s="180"/>
      <c r="RRA78" s="180"/>
      <c r="RRB78" s="180"/>
      <c r="RRC78" s="180"/>
      <c r="RRD78" s="180"/>
      <c r="RRE78" s="180"/>
      <c r="RRF78" s="180"/>
      <c r="RRG78" s="180"/>
      <c r="RRH78" s="180"/>
      <c r="RRI78" s="180"/>
      <c r="RRJ78" s="180"/>
      <c r="RRK78" s="180"/>
      <c r="RRL78" s="180"/>
      <c r="RRM78" s="180"/>
      <c r="RRN78" s="180"/>
      <c r="RRO78" s="180"/>
      <c r="RRP78" s="180"/>
      <c r="RRQ78" s="180"/>
      <c r="RRR78" s="180"/>
      <c r="RRS78" s="180"/>
      <c r="RRT78" s="180"/>
      <c r="RRU78" s="180"/>
      <c r="RRV78" s="180"/>
      <c r="RRW78" s="180"/>
      <c r="RRX78" s="180"/>
      <c r="RRY78" s="180"/>
      <c r="RRZ78" s="180"/>
      <c r="RSA78" s="180"/>
      <c r="RSB78" s="180"/>
      <c r="RSC78" s="180"/>
      <c r="RSD78" s="180"/>
      <c r="RSE78" s="180"/>
      <c r="RSF78" s="180"/>
      <c r="RSG78" s="180"/>
      <c r="RSH78" s="180"/>
      <c r="RSI78" s="180"/>
      <c r="RSJ78" s="180"/>
      <c r="RSK78" s="180"/>
      <c r="RSL78" s="180"/>
      <c r="RSM78" s="180"/>
      <c r="RSN78" s="180"/>
      <c r="RSO78" s="180"/>
      <c r="RSP78" s="180"/>
      <c r="RSQ78" s="180"/>
      <c r="RSR78" s="180"/>
      <c r="RSS78" s="180"/>
      <c r="RST78" s="180"/>
      <c r="RSU78" s="180"/>
      <c r="RSV78" s="180"/>
      <c r="RSW78" s="180"/>
      <c r="RSX78" s="180"/>
      <c r="RSY78" s="180"/>
      <c r="RSZ78" s="180"/>
      <c r="RTA78" s="180"/>
      <c r="RTB78" s="180"/>
      <c r="RTC78" s="180"/>
      <c r="RTD78" s="180"/>
      <c r="RTE78" s="180"/>
      <c r="RTF78" s="180"/>
      <c r="RTG78" s="180"/>
      <c r="RTH78" s="180"/>
      <c r="RTI78" s="180"/>
      <c r="RTJ78" s="180"/>
      <c r="RTK78" s="180"/>
      <c r="RTL78" s="180"/>
      <c r="RTM78" s="180"/>
      <c r="RTN78" s="180"/>
      <c r="RTO78" s="180"/>
      <c r="RTP78" s="180"/>
      <c r="RTQ78" s="180"/>
      <c r="RTR78" s="180"/>
      <c r="RTS78" s="180"/>
      <c r="RTT78" s="180"/>
      <c r="RTU78" s="180"/>
      <c r="RTV78" s="180"/>
      <c r="RTW78" s="180"/>
      <c r="RTX78" s="180"/>
      <c r="RTY78" s="180"/>
      <c r="RTZ78" s="180"/>
      <c r="RUA78" s="180"/>
      <c r="RUB78" s="180"/>
      <c r="RUC78" s="180"/>
      <c r="RUD78" s="180"/>
      <c r="RUE78" s="180"/>
      <c r="RUF78" s="180"/>
      <c r="RUG78" s="180"/>
      <c r="RUH78" s="180"/>
      <c r="RUI78" s="180"/>
      <c r="RUJ78" s="180"/>
      <c r="RUK78" s="180"/>
      <c r="RUL78" s="180"/>
      <c r="RUM78" s="180"/>
      <c r="RUN78" s="180"/>
      <c r="RUO78" s="180"/>
      <c r="RUP78" s="180"/>
      <c r="RUQ78" s="180"/>
      <c r="RUR78" s="180"/>
      <c r="RUS78" s="180"/>
      <c r="RUT78" s="180"/>
      <c r="RUU78" s="180"/>
      <c r="RUV78" s="180"/>
      <c r="RUW78" s="180"/>
      <c r="RUX78" s="180"/>
      <c r="RUY78" s="180"/>
      <c r="RUZ78" s="180"/>
      <c r="RVA78" s="180"/>
      <c r="RVB78" s="180"/>
      <c r="RVC78" s="180"/>
      <c r="RVD78" s="180"/>
      <c r="RVE78" s="180"/>
      <c r="RVF78" s="180"/>
      <c r="RVG78" s="180"/>
      <c r="RVH78" s="180"/>
      <c r="RVI78" s="180"/>
      <c r="RVJ78" s="180"/>
      <c r="RVK78" s="180"/>
      <c r="RVL78" s="180"/>
      <c r="RVM78" s="180"/>
      <c r="RVN78" s="180"/>
      <c r="RVO78" s="180"/>
      <c r="RVP78" s="180"/>
      <c r="RVQ78" s="180"/>
      <c r="RVR78" s="180"/>
      <c r="RVS78" s="180"/>
      <c r="RVT78" s="180"/>
      <c r="RVU78" s="180"/>
      <c r="RVV78" s="180"/>
      <c r="RVW78" s="180"/>
      <c r="RVX78" s="180"/>
      <c r="RVY78" s="180"/>
      <c r="RVZ78" s="180"/>
      <c r="RWA78" s="180"/>
      <c r="RWB78" s="180"/>
      <c r="RWC78" s="180"/>
      <c r="RWD78" s="180"/>
      <c r="RWE78" s="180"/>
      <c r="RWF78" s="180"/>
      <c r="RWG78" s="180"/>
      <c r="RWH78" s="180"/>
      <c r="RWI78" s="180"/>
      <c r="RWJ78" s="180"/>
      <c r="RWK78" s="180"/>
      <c r="RWL78" s="180"/>
      <c r="RWM78" s="180"/>
      <c r="RWN78" s="180"/>
      <c r="RWO78" s="180"/>
      <c r="RWP78" s="180"/>
      <c r="RWQ78" s="180"/>
      <c r="RWR78" s="180"/>
      <c r="RWS78" s="180"/>
      <c r="RWT78" s="180"/>
      <c r="RWU78" s="180"/>
      <c r="RWV78" s="180"/>
      <c r="RWW78" s="180"/>
      <c r="RWX78" s="180"/>
      <c r="RWY78" s="180"/>
      <c r="RWZ78" s="180"/>
      <c r="RXA78" s="180"/>
      <c r="RXB78" s="180"/>
      <c r="RXC78" s="180"/>
      <c r="RXD78" s="180"/>
      <c r="RXE78" s="180"/>
      <c r="RXF78" s="180"/>
      <c r="RXG78" s="180"/>
      <c r="RXH78" s="180"/>
      <c r="RXI78" s="180"/>
      <c r="RXJ78" s="180"/>
      <c r="RXK78" s="180"/>
      <c r="RXL78" s="180"/>
      <c r="RXM78" s="180"/>
      <c r="RXN78" s="180"/>
      <c r="RXO78" s="180"/>
      <c r="RXP78" s="180"/>
      <c r="RXQ78" s="180"/>
      <c r="RXR78" s="180"/>
      <c r="RXS78" s="180"/>
      <c r="RXT78" s="180"/>
      <c r="RXU78" s="180"/>
      <c r="RXV78" s="180"/>
      <c r="RXW78" s="180"/>
      <c r="RXX78" s="180"/>
      <c r="RXY78" s="180"/>
      <c r="RXZ78" s="180"/>
      <c r="RYA78" s="180"/>
      <c r="RYB78" s="180"/>
      <c r="RYC78" s="180"/>
      <c r="RYD78" s="180"/>
      <c r="RYE78" s="180"/>
      <c r="RYF78" s="180"/>
      <c r="RYG78" s="180"/>
      <c r="RYH78" s="180"/>
      <c r="RYI78" s="180"/>
      <c r="RYJ78" s="180"/>
      <c r="RYK78" s="180"/>
      <c r="RYL78" s="180"/>
      <c r="RYM78" s="180"/>
      <c r="RYN78" s="180"/>
      <c r="RYO78" s="180"/>
      <c r="RYP78" s="180"/>
      <c r="RYQ78" s="180"/>
      <c r="RYR78" s="180"/>
      <c r="RYS78" s="180"/>
      <c r="RYT78" s="180"/>
      <c r="RYU78" s="180"/>
      <c r="RYV78" s="180"/>
      <c r="RYW78" s="180"/>
      <c r="RYX78" s="180"/>
      <c r="RYY78" s="180"/>
      <c r="RYZ78" s="180"/>
      <c r="RZA78" s="180"/>
      <c r="RZB78" s="180"/>
      <c r="RZC78" s="180"/>
      <c r="RZD78" s="180"/>
      <c r="RZE78" s="180"/>
      <c r="RZF78" s="180"/>
      <c r="RZG78" s="180"/>
      <c r="RZH78" s="180"/>
      <c r="RZI78" s="180"/>
      <c r="RZJ78" s="180"/>
      <c r="RZK78" s="180"/>
      <c r="RZL78" s="180"/>
      <c r="RZM78" s="180"/>
      <c r="RZN78" s="180"/>
      <c r="RZO78" s="180"/>
      <c r="RZP78" s="180"/>
      <c r="RZQ78" s="180"/>
      <c r="RZR78" s="180"/>
      <c r="RZS78" s="180"/>
      <c r="RZT78" s="180"/>
      <c r="RZU78" s="180"/>
      <c r="RZV78" s="180"/>
      <c r="RZW78" s="180"/>
      <c r="RZX78" s="180"/>
      <c r="RZY78" s="180"/>
      <c r="RZZ78" s="180"/>
      <c r="SAA78" s="180"/>
      <c r="SAB78" s="180"/>
      <c r="SAC78" s="180"/>
      <c r="SAD78" s="180"/>
      <c r="SAE78" s="180"/>
      <c r="SAF78" s="180"/>
      <c r="SAG78" s="180"/>
      <c r="SAH78" s="180"/>
      <c r="SAI78" s="180"/>
      <c r="SAJ78" s="180"/>
      <c r="SAK78" s="180"/>
      <c r="SAL78" s="180"/>
      <c r="SAM78" s="180"/>
      <c r="SAN78" s="180"/>
      <c r="SAO78" s="180"/>
      <c r="SAP78" s="180"/>
      <c r="SAQ78" s="180"/>
      <c r="SAR78" s="180"/>
      <c r="SAS78" s="180"/>
      <c r="SAT78" s="180"/>
      <c r="SAU78" s="180"/>
      <c r="SAV78" s="180"/>
      <c r="SAW78" s="180"/>
      <c r="SAX78" s="180"/>
      <c r="SAY78" s="180"/>
      <c r="SAZ78" s="180"/>
      <c r="SBA78" s="180"/>
      <c r="SBB78" s="180"/>
      <c r="SBC78" s="180"/>
      <c r="SBD78" s="180"/>
      <c r="SBE78" s="180"/>
      <c r="SBF78" s="180"/>
      <c r="SBG78" s="180"/>
      <c r="SBH78" s="180"/>
      <c r="SBI78" s="180"/>
      <c r="SBJ78" s="180"/>
      <c r="SBK78" s="180"/>
      <c r="SBL78" s="180"/>
      <c r="SBM78" s="180"/>
      <c r="SBN78" s="180"/>
      <c r="SBO78" s="180"/>
      <c r="SBP78" s="180"/>
      <c r="SBQ78" s="180"/>
      <c r="SBR78" s="180"/>
      <c r="SBS78" s="180"/>
      <c r="SBT78" s="180"/>
      <c r="SBU78" s="180"/>
      <c r="SBV78" s="180"/>
      <c r="SBW78" s="180"/>
      <c r="SBX78" s="180"/>
      <c r="SBY78" s="180"/>
      <c r="SBZ78" s="180"/>
      <c r="SCA78" s="180"/>
      <c r="SCB78" s="180"/>
      <c r="SCC78" s="180"/>
      <c r="SCD78" s="180"/>
      <c r="SCE78" s="180"/>
      <c r="SCF78" s="180"/>
      <c r="SCG78" s="180"/>
      <c r="SCH78" s="180"/>
      <c r="SCI78" s="180"/>
      <c r="SCJ78" s="180"/>
      <c r="SCK78" s="180"/>
      <c r="SCL78" s="180"/>
      <c r="SCM78" s="180"/>
      <c r="SCN78" s="180"/>
      <c r="SCO78" s="180"/>
      <c r="SCP78" s="180"/>
      <c r="SCQ78" s="180"/>
      <c r="SCR78" s="180"/>
      <c r="SCS78" s="180"/>
      <c r="SCT78" s="180"/>
      <c r="SCU78" s="180"/>
      <c r="SCV78" s="180"/>
      <c r="SCW78" s="180"/>
      <c r="SCX78" s="180"/>
      <c r="SCY78" s="180"/>
      <c r="SCZ78" s="180"/>
      <c r="SDA78" s="180"/>
      <c r="SDB78" s="180"/>
      <c r="SDC78" s="180"/>
      <c r="SDD78" s="180"/>
      <c r="SDE78" s="180"/>
      <c r="SDF78" s="180"/>
      <c r="SDG78" s="180"/>
      <c r="SDH78" s="180"/>
      <c r="SDI78" s="180"/>
      <c r="SDJ78" s="180"/>
      <c r="SDK78" s="180"/>
      <c r="SDL78" s="180"/>
      <c r="SDM78" s="180"/>
      <c r="SDN78" s="180"/>
      <c r="SDO78" s="180"/>
      <c r="SDP78" s="180"/>
      <c r="SDQ78" s="180"/>
      <c r="SDR78" s="180"/>
      <c r="SDS78" s="180"/>
      <c r="SDT78" s="180"/>
      <c r="SDU78" s="180"/>
      <c r="SDV78" s="180"/>
      <c r="SDW78" s="180"/>
      <c r="SDX78" s="180"/>
      <c r="SDY78" s="180"/>
      <c r="SDZ78" s="180"/>
      <c r="SEA78" s="180"/>
      <c r="SEB78" s="180"/>
      <c r="SEC78" s="180"/>
      <c r="SED78" s="180"/>
      <c r="SEE78" s="180"/>
      <c r="SEF78" s="180"/>
      <c r="SEG78" s="180"/>
      <c r="SEH78" s="180"/>
      <c r="SEI78" s="180"/>
      <c r="SEJ78" s="180"/>
      <c r="SEK78" s="180"/>
      <c r="SEL78" s="180"/>
      <c r="SEM78" s="180"/>
      <c r="SEN78" s="180"/>
      <c r="SEO78" s="180"/>
      <c r="SEP78" s="180"/>
      <c r="SEQ78" s="180"/>
      <c r="SER78" s="180"/>
      <c r="SES78" s="180"/>
      <c r="SET78" s="180"/>
      <c r="SEU78" s="180"/>
      <c r="SEV78" s="180"/>
      <c r="SEW78" s="180"/>
      <c r="SEX78" s="180"/>
      <c r="SEY78" s="180"/>
      <c r="SEZ78" s="180"/>
      <c r="SFA78" s="180"/>
      <c r="SFB78" s="180"/>
      <c r="SFC78" s="180"/>
      <c r="SFD78" s="180"/>
      <c r="SFE78" s="180"/>
      <c r="SFF78" s="180"/>
      <c r="SFG78" s="180"/>
      <c r="SFH78" s="180"/>
      <c r="SFI78" s="180"/>
      <c r="SFJ78" s="180"/>
      <c r="SFK78" s="180"/>
      <c r="SFL78" s="180"/>
      <c r="SFM78" s="180"/>
      <c r="SFN78" s="180"/>
      <c r="SFO78" s="180"/>
      <c r="SFP78" s="180"/>
      <c r="SFQ78" s="180"/>
      <c r="SFR78" s="180"/>
      <c r="SFS78" s="180"/>
      <c r="SFT78" s="180"/>
      <c r="SFU78" s="180"/>
      <c r="SFV78" s="180"/>
      <c r="SFW78" s="180"/>
      <c r="SFX78" s="180"/>
      <c r="SFY78" s="180"/>
      <c r="SFZ78" s="180"/>
      <c r="SGA78" s="180"/>
      <c r="SGB78" s="180"/>
      <c r="SGC78" s="180"/>
      <c r="SGD78" s="180"/>
      <c r="SGE78" s="180"/>
      <c r="SGF78" s="180"/>
      <c r="SGG78" s="180"/>
      <c r="SGH78" s="180"/>
      <c r="SGI78" s="180"/>
      <c r="SGJ78" s="180"/>
      <c r="SGK78" s="180"/>
      <c r="SGL78" s="180"/>
      <c r="SGM78" s="180"/>
      <c r="SGN78" s="180"/>
      <c r="SGO78" s="180"/>
      <c r="SGP78" s="180"/>
      <c r="SGQ78" s="180"/>
      <c r="SGR78" s="180"/>
      <c r="SGS78" s="180"/>
      <c r="SGT78" s="180"/>
      <c r="SGU78" s="180"/>
      <c r="SGV78" s="180"/>
      <c r="SGW78" s="180"/>
      <c r="SGX78" s="180"/>
      <c r="SGY78" s="180"/>
      <c r="SGZ78" s="180"/>
      <c r="SHA78" s="180"/>
      <c r="SHB78" s="180"/>
      <c r="SHC78" s="180"/>
      <c r="SHD78" s="180"/>
      <c r="SHE78" s="180"/>
      <c r="SHF78" s="180"/>
      <c r="SHG78" s="180"/>
      <c r="SHH78" s="180"/>
      <c r="SHI78" s="180"/>
      <c r="SHJ78" s="180"/>
      <c r="SHK78" s="180"/>
      <c r="SHL78" s="180"/>
      <c r="SHM78" s="180"/>
      <c r="SHN78" s="180"/>
      <c r="SHO78" s="180"/>
      <c r="SHP78" s="180"/>
      <c r="SHQ78" s="180"/>
      <c r="SHR78" s="180"/>
      <c r="SHS78" s="180"/>
      <c r="SHT78" s="180"/>
      <c r="SHU78" s="180"/>
      <c r="SHV78" s="180"/>
      <c r="SHW78" s="180"/>
      <c r="SHX78" s="180"/>
      <c r="SHY78" s="180"/>
      <c r="SHZ78" s="180"/>
      <c r="SIA78" s="180"/>
      <c r="SIB78" s="180"/>
      <c r="SIC78" s="180"/>
      <c r="SID78" s="180"/>
      <c r="SIE78" s="180"/>
      <c r="SIF78" s="180"/>
      <c r="SIG78" s="180"/>
      <c r="SIH78" s="180"/>
      <c r="SII78" s="180"/>
      <c r="SIJ78" s="180"/>
      <c r="SIK78" s="180"/>
      <c r="SIL78" s="180"/>
      <c r="SIM78" s="180"/>
      <c r="SIN78" s="180"/>
      <c r="SIO78" s="180"/>
      <c r="SIP78" s="180"/>
      <c r="SIQ78" s="180"/>
      <c r="SIR78" s="180"/>
      <c r="SIS78" s="180"/>
      <c r="SIT78" s="180"/>
      <c r="SIU78" s="180"/>
      <c r="SIV78" s="180"/>
      <c r="SIW78" s="180"/>
      <c r="SIX78" s="180"/>
      <c r="SIY78" s="180"/>
      <c r="SIZ78" s="180"/>
      <c r="SJA78" s="180"/>
      <c r="SJB78" s="180"/>
      <c r="SJC78" s="180"/>
      <c r="SJD78" s="180"/>
      <c r="SJE78" s="180"/>
      <c r="SJF78" s="180"/>
      <c r="SJG78" s="180"/>
      <c r="SJH78" s="180"/>
      <c r="SJI78" s="180"/>
      <c r="SJJ78" s="180"/>
      <c r="SJK78" s="180"/>
      <c r="SJL78" s="180"/>
      <c r="SJM78" s="180"/>
      <c r="SJN78" s="180"/>
      <c r="SJO78" s="180"/>
      <c r="SJP78" s="180"/>
      <c r="SJQ78" s="180"/>
      <c r="SJR78" s="180"/>
      <c r="SJS78" s="180"/>
      <c r="SJT78" s="180"/>
      <c r="SJU78" s="180"/>
      <c r="SJV78" s="180"/>
      <c r="SJW78" s="180"/>
      <c r="SJX78" s="180"/>
      <c r="SJY78" s="180"/>
      <c r="SJZ78" s="180"/>
      <c r="SKA78" s="180"/>
      <c r="SKB78" s="180"/>
      <c r="SKC78" s="180"/>
      <c r="SKD78" s="180"/>
      <c r="SKE78" s="180"/>
      <c r="SKF78" s="180"/>
      <c r="SKG78" s="180"/>
      <c r="SKH78" s="180"/>
      <c r="SKI78" s="180"/>
      <c r="SKJ78" s="180"/>
      <c r="SKK78" s="180"/>
      <c r="SKL78" s="180"/>
      <c r="SKM78" s="180"/>
      <c r="SKN78" s="180"/>
      <c r="SKO78" s="180"/>
      <c r="SKP78" s="180"/>
      <c r="SKQ78" s="180"/>
      <c r="SKR78" s="180"/>
      <c r="SKS78" s="180"/>
      <c r="SKT78" s="180"/>
      <c r="SKU78" s="180"/>
      <c r="SKV78" s="180"/>
      <c r="SKW78" s="180"/>
      <c r="SKX78" s="180"/>
      <c r="SKY78" s="180"/>
      <c r="SKZ78" s="180"/>
      <c r="SLA78" s="180"/>
      <c r="SLB78" s="180"/>
      <c r="SLC78" s="180"/>
      <c r="SLD78" s="180"/>
      <c r="SLE78" s="180"/>
      <c r="SLF78" s="180"/>
      <c r="SLG78" s="180"/>
      <c r="SLH78" s="180"/>
      <c r="SLI78" s="180"/>
      <c r="SLJ78" s="180"/>
      <c r="SLK78" s="180"/>
      <c r="SLL78" s="180"/>
      <c r="SLM78" s="180"/>
      <c r="SLN78" s="180"/>
      <c r="SLO78" s="180"/>
      <c r="SLP78" s="180"/>
      <c r="SLQ78" s="180"/>
      <c r="SLR78" s="180"/>
      <c r="SLS78" s="180"/>
      <c r="SLT78" s="180"/>
      <c r="SLU78" s="180"/>
      <c r="SLV78" s="180"/>
      <c r="SLW78" s="180"/>
      <c r="SLX78" s="180"/>
      <c r="SLY78" s="180"/>
      <c r="SLZ78" s="180"/>
      <c r="SMA78" s="180"/>
      <c r="SMB78" s="180"/>
      <c r="SMC78" s="180"/>
      <c r="SMD78" s="180"/>
      <c r="SME78" s="180"/>
      <c r="SMF78" s="180"/>
      <c r="SMG78" s="180"/>
      <c r="SMH78" s="180"/>
      <c r="SMI78" s="180"/>
      <c r="SMJ78" s="180"/>
      <c r="SMK78" s="180"/>
      <c r="SML78" s="180"/>
      <c r="SMM78" s="180"/>
      <c r="SMN78" s="180"/>
      <c r="SMO78" s="180"/>
      <c r="SMP78" s="180"/>
      <c r="SMQ78" s="180"/>
      <c r="SMR78" s="180"/>
      <c r="SMS78" s="180"/>
      <c r="SMT78" s="180"/>
      <c r="SMU78" s="180"/>
      <c r="SMV78" s="180"/>
      <c r="SMW78" s="180"/>
      <c r="SMX78" s="180"/>
      <c r="SMY78" s="180"/>
      <c r="SMZ78" s="180"/>
      <c r="SNA78" s="180"/>
      <c r="SNB78" s="180"/>
      <c r="SNC78" s="180"/>
      <c r="SND78" s="180"/>
      <c r="SNE78" s="180"/>
      <c r="SNF78" s="180"/>
      <c r="SNG78" s="180"/>
      <c r="SNH78" s="180"/>
      <c r="SNI78" s="180"/>
      <c r="SNJ78" s="180"/>
      <c r="SNK78" s="180"/>
      <c r="SNL78" s="180"/>
      <c r="SNM78" s="180"/>
      <c r="SNN78" s="180"/>
      <c r="SNO78" s="180"/>
      <c r="SNP78" s="180"/>
      <c r="SNQ78" s="180"/>
      <c r="SNR78" s="180"/>
      <c r="SNS78" s="180"/>
      <c r="SNT78" s="180"/>
      <c r="SNU78" s="180"/>
      <c r="SNV78" s="180"/>
      <c r="SNW78" s="180"/>
      <c r="SNX78" s="180"/>
      <c r="SNY78" s="180"/>
      <c r="SNZ78" s="180"/>
      <c r="SOA78" s="180"/>
      <c r="SOB78" s="180"/>
      <c r="SOC78" s="180"/>
      <c r="SOD78" s="180"/>
      <c r="SOE78" s="180"/>
      <c r="SOF78" s="180"/>
      <c r="SOG78" s="180"/>
      <c r="SOH78" s="180"/>
      <c r="SOI78" s="180"/>
      <c r="SOJ78" s="180"/>
      <c r="SOK78" s="180"/>
      <c r="SOL78" s="180"/>
      <c r="SOM78" s="180"/>
      <c r="SON78" s="180"/>
      <c r="SOO78" s="180"/>
      <c r="SOP78" s="180"/>
      <c r="SOQ78" s="180"/>
      <c r="SOR78" s="180"/>
      <c r="SOS78" s="180"/>
      <c r="SOT78" s="180"/>
      <c r="SOU78" s="180"/>
      <c r="SOV78" s="180"/>
      <c r="SOW78" s="180"/>
      <c r="SOX78" s="180"/>
      <c r="SOY78" s="180"/>
      <c r="SOZ78" s="180"/>
      <c r="SPA78" s="180"/>
      <c r="SPB78" s="180"/>
      <c r="SPC78" s="180"/>
      <c r="SPD78" s="180"/>
      <c r="SPE78" s="180"/>
      <c r="SPF78" s="180"/>
      <c r="SPG78" s="180"/>
      <c r="SPH78" s="180"/>
      <c r="SPI78" s="180"/>
      <c r="SPJ78" s="180"/>
      <c r="SPK78" s="180"/>
      <c r="SPL78" s="180"/>
      <c r="SPM78" s="180"/>
      <c r="SPN78" s="180"/>
      <c r="SPO78" s="180"/>
      <c r="SPP78" s="180"/>
      <c r="SPQ78" s="180"/>
      <c r="SPR78" s="180"/>
      <c r="SPS78" s="180"/>
      <c r="SPT78" s="180"/>
      <c r="SPU78" s="180"/>
      <c r="SPV78" s="180"/>
      <c r="SPW78" s="180"/>
      <c r="SPX78" s="180"/>
      <c r="SPY78" s="180"/>
      <c r="SPZ78" s="180"/>
      <c r="SQA78" s="180"/>
      <c r="SQB78" s="180"/>
      <c r="SQC78" s="180"/>
      <c r="SQD78" s="180"/>
      <c r="SQE78" s="180"/>
      <c r="SQF78" s="180"/>
      <c r="SQG78" s="180"/>
      <c r="SQH78" s="180"/>
      <c r="SQI78" s="180"/>
      <c r="SQJ78" s="180"/>
      <c r="SQK78" s="180"/>
      <c r="SQL78" s="180"/>
      <c r="SQM78" s="180"/>
      <c r="SQN78" s="180"/>
      <c r="SQO78" s="180"/>
      <c r="SQP78" s="180"/>
      <c r="SQQ78" s="180"/>
      <c r="SQR78" s="180"/>
      <c r="SQS78" s="180"/>
      <c r="SQT78" s="180"/>
      <c r="SQU78" s="180"/>
      <c r="SQV78" s="180"/>
      <c r="SQW78" s="180"/>
      <c r="SQX78" s="180"/>
      <c r="SQY78" s="180"/>
      <c r="SQZ78" s="180"/>
      <c r="SRA78" s="180"/>
      <c r="SRB78" s="180"/>
      <c r="SRC78" s="180"/>
      <c r="SRD78" s="180"/>
      <c r="SRE78" s="180"/>
      <c r="SRF78" s="180"/>
      <c r="SRG78" s="180"/>
      <c r="SRH78" s="180"/>
      <c r="SRI78" s="180"/>
      <c r="SRJ78" s="180"/>
      <c r="SRK78" s="180"/>
      <c r="SRL78" s="180"/>
      <c r="SRM78" s="180"/>
      <c r="SRN78" s="180"/>
      <c r="SRO78" s="180"/>
      <c r="SRP78" s="180"/>
      <c r="SRQ78" s="180"/>
      <c r="SRR78" s="180"/>
      <c r="SRS78" s="180"/>
      <c r="SRT78" s="180"/>
      <c r="SRU78" s="180"/>
      <c r="SRV78" s="180"/>
      <c r="SRW78" s="180"/>
      <c r="SRX78" s="180"/>
      <c r="SRY78" s="180"/>
      <c r="SRZ78" s="180"/>
      <c r="SSA78" s="180"/>
      <c r="SSB78" s="180"/>
      <c r="SSC78" s="180"/>
      <c r="SSD78" s="180"/>
      <c r="SSE78" s="180"/>
      <c r="SSF78" s="180"/>
      <c r="SSG78" s="180"/>
      <c r="SSH78" s="180"/>
      <c r="SSI78" s="180"/>
      <c r="SSJ78" s="180"/>
      <c r="SSK78" s="180"/>
      <c r="SSL78" s="180"/>
      <c r="SSM78" s="180"/>
      <c r="SSN78" s="180"/>
      <c r="SSO78" s="180"/>
      <c r="SSP78" s="180"/>
      <c r="SSQ78" s="180"/>
      <c r="SSR78" s="180"/>
      <c r="SSS78" s="180"/>
      <c r="SST78" s="180"/>
      <c r="SSU78" s="180"/>
      <c r="SSV78" s="180"/>
      <c r="SSW78" s="180"/>
      <c r="SSX78" s="180"/>
      <c r="SSY78" s="180"/>
      <c r="SSZ78" s="180"/>
      <c r="STA78" s="180"/>
      <c r="STB78" s="180"/>
      <c r="STC78" s="180"/>
      <c r="STD78" s="180"/>
      <c r="STE78" s="180"/>
      <c r="STF78" s="180"/>
      <c r="STG78" s="180"/>
      <c r="STH78" s="180"/>
      <c r="STI78" s="180"/>
      <c r="STJ78" s="180"/>
      <c r="STK78" s="180"/>
      <c r="STL78" s="180"/>
      <c r="STM78" s="180"/>
      <c r="STN78" s="180"/>
      <c r="STO78" s="180"/>
      <c r="STP78" s="180"/>
      <c r="STQ78" s="180"/>
      <c r="STR78" s="180"/>
      <c r="STS78" s="180"/>
      <c r="STT78" s="180"/>
      <c r="STU78" s="180"/>
      <c r="STV78" s="180"/>
      <c r="STW78" s="180"/>
      <c r="STX78" s="180"/>
      <c r="STY78" s="180"/>
      <c r="STZ78" s="180"/>
      <c r="SUA78" s="180"/>
      <c r="SUB78" s="180"/>
      <c r="SUC78" s="180"/>
      <c r="SUD78" s="180"/>
      <c r="SUE78" s="180"/>
      <c r="SUF78" s="180"/>
      <c r="SUG78" s="180"/>
      <c r="SUH78" s="180"/>
      <c r="SUI78" s="180"/>
      <c r="SUJ78" s="180"/>
      <c r="SUK78" s="180"/>
      <c r="SUL78" s="180"/>
      <c r="SUM78" s="180"/>
      <c r="SUN78" s="180"/>
      <c r="SUO78" s="180"/>
      <c r="SUP78" s="180"/>
      <c r="SUQ78" s="180"/>
      <c r="SUR78" s="180"/>
      <c r="SUS78" s="180"/>
      <c r="SUT78" s="180"/>
      <c r="SUU78" s="180"/>
      <c r="SUV78" s="180"/>
      <c r="SUW78" s="180"/>
      <c r="SUX78" s="180"/>
      <c r="SUY78" s="180"/>
      <c r="SUZ78" s="180"/>
      <c r="SVA78" s="180"/>
      <c r="SVB78" s="180"/>
      <c r="SVC78" s="180"/>
      <c r="SVD78" s="180"/>
      <c r="SVE78" s="180"/>
      <c r="SVF78" s="180"/>
      <c r="SVG78" s="180"/>
      <c r="SVH78" s="180"/>
      <c r="SVI78" s="180"/>
      <c r="SVJ78" s="180"/>
      <c r="SVK78" s="180"/>
      <c r="SVL78" s="180"/>
      <c r="SVM78" s="180"/>
      <c r="SVN78" s="180"/>
      <c r="SVO78" s="180"/>
      <c r="SVP78" s="180"/>
      <c r="SVQ78" s="180"/>
      <c r="SVR78" s="180"/>
      <c r="SVS78" s="180"/>
      <c r="SVT78" s="180"/>
      <c r="SVU78" s="180"/>
      <c r="SVV78" s="180"/>
      <c r="SVW78" s="180"/>
      <c r="SVX78" s="180"/>
      <c r="SVY78" s="180"/>
      <c r="SVZ78" s="180"/>
      <c r="SWA78" s="180"/>
      <c r="SWB78" s="180"/>
      <c r="SWC78" s="180"/>
      <c r="SWD78" s="180"/>
      <c r="SWE78" s="180"/>
      <c r="SWF78" s="180"/>
      <c r="SWG78" s="180"/>
      <c r="SWH78" s="180"/>
      <c r="SWI78" s="180"/>
      <c r="SWJ78" s="180"/>
      <c r="SWK78" s="180"/>
      <c r="SWL78" s="180"/>
      <c r="SWM78" s="180"/>
      <c r="SWN78" s="180"/>
      <c r="SWO78" s="180"/>
      <c r="SWP78" s="180"/>
      <c r="SWQ78" s="180"/>
      <c r="SWR78" s="180"/>
      <c r="SWS78" s="180"/>
      <c r="SWT78" s="180"/>
      <c r="SWU78" s="180"/>
      <c r="SWV78" s="180"/>
      <c r="SWW78" s="180"/>
      <c r="SWX78" s="180"/>
      <c r="SWY78" s="180"/>
      <c r="SWZ78" s="180"/>
      <c r="SXA78" s="180"/>
      <c r="SXB78" s="180"/>
      <c r="SXC78" s="180"/>
      <c r="SXD78" s="180"/>
      <c r="SXE78" s="180"/>
      <c r="SXF78" s="180"/>
      <c r="SXG78" s="180"/>
      <c r="SXH78" s="180"/>
      <c r="SXI78" s="180"/>
      <c r="SXJ78" s="180"/>
      <c r="SXK78" s="180"/>
      <c r="SXL78" s="180"/>
      <c r="SXM78" s="180"/>
      <c r="SXN78" s="180"/>
      <c r="SXO78" s="180"/>
      <c r="SXP78" s="180"/>
      <c r="SXQ78" s="180"/>
      <c r="SXR78" s="180"/>
      <c r="SXS78" s="180"/>
      <c r="SXT78" s="180"/>
      <c r="SXU78" s="180"/>
      <c r="SXV78" s="180"/>
      <c r="SXW78" s="180"/>
      <c r="SXX78" s="180"/>
      <c r="SXY78" s="180"/>
      <c r="SXZ78" s="180"/>
      <c r="SYA78" s="180"/>
      <c r="SYB78" s="180"/>
      <c r="SYC78" s="180"/>
      <c r="SYD78" s="180"/>
      <c r="SYE78" s="180"/>
      <c r="SYF78" s="180"/>
      <c r="SYG78" s="180"/>
      <c r="SYH78" s="180"/>
      <c r="SYI78" s="180"/>
      <c r="SYJ78" s="180"/>
      <c r="SYK78" s="180"/>
      <c r="SYL78" s="180"/>
      <c r="SYM78" s="180"/>
      <c r="SYN78" s="180"/>
      <c r="SYO78" s="180"/>
      <c r="SYP78" s="180"/>
      <c r="SYQ78" s="180"/>
      <c r="SYR78" s="180"/>
      <c r="SYS78" s="180"/>
      <c r="SYT78" s="180"/>
      <c r="SYU78" s="180"/>
      <c r="SYV78" s="180"/>
      <c r="SYW78" s="180"/>
      <c r="SYX78" s="180"/>
      <c r="SYY78" s="180"/>
      <c r="SYZ78" s="180"/>
      <c r="SZA78" s="180"/>
      <c r="SZB78" s="180"/>
      <c r="SZC78" s="180"/>
      <c r="SZD78" s="180"/>
      <c r="SZE78" s="180"/>
      <c r="SZF78" s="180"/>
      <c r="SZG78" s="180"/>
      <c r="SZH78" s="180"/>
      <c r="SZI78" s="180"/>
      <c r="SZJ78" s="180"/>
      <c r="SZK78" s="180"/>
      <c r="SZL78" s="180"/>
      <c r="SZM78" s="180"/>
      <c r="SZN78" s="180"/>
      <c r="SZO78" s="180"/>
      <c r="SZP78" s="180"/>
      <c r="SZQ78" s="180"/>
      <c r="SZR78" s="180"/>
      <c r="SZS78" s="180"/>
      <c r="SZT78" s="180"/>
      <c r="SZU78" s="180"/>
      <c r="SZV78" s="180"/>
      <c r="SZW78" s="180"/>
      <c r="SZX78" s="180"/>
      <c r="SZY78" s="180"/>
      <c r="SZZ78" s="180"/>
      <c r="TAA78" s="180"/>
      <c r="TAB78" s="180"/>
      <c r="TAC78" s="180"/>
      <c r="TAD78" s="180"/>
      <c r="TAE78" s="180"/>
      <c r="TAF78" s="180"/>
      <c r="TAG78" s="180"/>
      <c r="TAH78" s="180"/>
      <c r="TAI78" s="180"/>
      <c r="TAJ78" s="180"/>
      <c r="TAK78" s="180"/>
      <c r="TAL78" s="180"/>
      <c r="TAM78" s="180"/>
      <c r="TAN78" s="180"/>
      <c r="TAO78" s="180"/>
      <c r="TAP78" s="180"/>
      <c r="TAQ78" s="180"/>
      <c r="TAR78" s="180"/>
      <c r="TAS78" s="180"/>
      <c r="TAT78" s="180"/>
      <c r="TAU78" s="180"/>
      <c r="TAV78" s="180"/>
      <c r="TAW78" s="180"/>
      <c r="TAX78" s="180"/>
      <c r="TAY78" s="180"/>
      <c r="TAZ78" s="180"/>
      <c r="TBA78" s="180"/>
      <c r="TBB78" s="180"/>
      <c r="TBC78" s="180"/>
      <c r="TBD78" s="180"/>
      <c r="TBE78" s="180"/>
      <c r="TBF78" s="180"/>
      <c r="TBG78" s="180"/>
      <c r="TBH78" s="180"/>
      <c r="TBI78" s="180"/>
      <c r="TBJ78" s="180"/>
      <c r="TBK78" s="180"/>
      <c r="TBL78" s="180"/>
      <c r="TBM78" s="180"/>
      <c r="TBN78" s="180"/>
      <c r="TBO78" s="180"/>
      <c r="TBP78" s="180"/>
      <c r="TBQ78" s="180"/>
      <c r="TBR78" s="180"/>
      <c r="TBS78" s="180"/>
      <c r="TBT78" s="180"/>
      <c r="TBU78" s="180"/>
      <c r="TBV78" s="180"/>
      <c r="TBW78" s="180"/>
      <c r="TBX78" s="180"/>
      <c r="TBY78" s="180"/>
      <c r="TBZ78" s="180"/>
      <c r="TCA78" s="180"/>
      <c r="TCB78" s="180"/>
      <c r="TCC78" s="180"/>
      <c r="TCD78" s="180"/>
      <c r="TCE78" s="180"/>
      <c r="TCF78" s="180"/>
      <c r="TCG78" s="180"/>
      <c r="TCH78" s="180"/>
      <c r="TCI78" s="180"/>
      <c r="TCJ78" s="180"/>
      <c r="TCK78" s="180"/>
      <c r="TCL78" s="180"/>
      <c r="TCM78" s="180"/>
      <c r="TCN78" s="180"/>
      <c r="TCO78" s="180"/>
      <c r="TCP78" s="180"/>
      <c r="TCQ78" s="180"/>
      <c r="TCR78" s="180"/>
      <c r="TCS78" s="180"/>
      <c r="TCT78" s="180"/>
      <c r="TCU78" s="180"/>
      <c r="TCV78" s="180"/>
      <c r="TCW78" s="180"/>
      <c r="TCX78" s="180"/>
      <c r="TCY78" s="180"/>
      <c r="TCZ78" s="180"/>
      <c r="TDA78" s="180"/>
      <c r="TDB78" s="180"/>
      <c r="TDC78" s="180"/>
      <c r="TDD78" s="180"/>
      <c r="TDE78" s="180"/>
      <c r="TDF78" s="180"/>
      <c r="TDG78" s="180"/>
      <c r="TDH78" s="180"/>
      <c r="TDI78" s="180"/>
      <c r="TDJ78" s="180"/>
      <c r="TDK78" s="180"/>
      <c r="TDL78" s="180"/>
      <c r="TDM78" s="180"/>
      <c r="TDN78" s="180"/>
      <c r="TDO78" s="180"/>
      <c r="TDP78" s="180"/>
      <c r="TDQ78" s="180"/>
      <c r="TDR78" s="180"/>
      <c r="TDS78" s="180"/>
      <c r="TDT78" s="180"/>
      <c r="TDU78" s="180"/>
      <c r="TDV78" s="180"/>
      <c r="TDW78" s="180"/>
      <c r="TDX78" s="180"/>
      <c r="TDY78" s="180"/>
      <c r="TDZ78" s="180"/>
      <c r="TEA78" s="180"/>
      <c r="TEB78" s="180"/>
      <c r="TEC78" s="180"/>
      <c r="TED78" s="180"/>
      <c r="TEE78" s="180"/>
      <c r="TEF78" s="180"/>
      <c r="TEG78" s="180"/>
      <c r="TEH78" s="180"/>
      <c r="TEI78" s="180"/>
      <c r="TEJ78" s="180"/>
      <c r="TEK78" s="180"/>
      <c r="TEL78" s="180"/>
      <c r="TEM78" s="180"/>
      <c r="TEN78" s="180"/>
      <c r="TEO78" s="180"/>
      <c r="TEP78" s="180"/>
      <c r="TEQ78" s="180"/>
      <c r="TER78" s="180"/>
      <c r="TES78" s="180"/>
      <c r="TET78" s="180"/>
      <c r="TEU78" s="180"/>
      <c r="TEV78" s="180"/>
      <c r="TEW78" s="180"/>
      <c r="TEX78" s="180"/>
      <c r="TEY78" s="180"/>
      <c r="TEZ78" s="180"/>
      <c r="TFA78" s="180"/>
      <c r="TFB78" s="180"/>
      <c r="TFC78" s="180"/>
      <c r="TFD78" s="180"/>
      <c r="TFE78" s="180"/>
      <c r="TFF78" s="180"/>
      <c r="TFG78" s="180"/>
      <c r="TFH78" s="180"/>
      <c r="TFI78" s="180"/>
      <c r="TFJ78" s="180"/>
      <c r="TFK78" s="180"/>
      <c r="TFL78" s="180"/>
      <c r="TFM78" s="180"/>
      <c r="TFN78" s="180"/>
      <c r="TFO78" s="180"/>
      <c r="TFP78" s="180"/>
      <c r="TFQ78" s="180"/>
      <c r="TFR78" s="180"/>
      <c r="TFS78" s="180"/>
      <c r="TFT78" s="180"/>
      <c r="TFU78" s="180"/>
      <c r="TFV78" s="180"/>
      <c r="TFW78" s="180"/>
      <c r="TFX78" s="180"/>
      <c r="TFY78" s="180"/>
      <c r="TFZ78" s="180"/>
      <c r="TGA78" s="180"/>
      <c r="TGB78" s="180"/>
      <c r="TGC78" s="180"/>
      <c r="TGD78" s="180"/>
      <c r="TGE78" s="180"/>
      <c r="TGF78" s="180"/>
      <c r="TGG78" s="180"/>
      <c r="TGH78" s="180"/>
      <c r="TGI78" s="180"/>
      <c r="TGJ78" s="180"/>
      <c r="TGK78" s="180"/>
      <c r="TGL78" s="180"/>
      <c r="TGM78" s="180"/>
      <c r="TGN78" s="180"/>
      <c r="TGO78" s="180"/>
      <c r="TGP78" s="180"/>
      <c r="TGQ78" s="180"/>
      <c r="TGR78" s="180"/>
      <c r="TGS78" s="180"/>
      <c r="TGT78" s="180"/>
      <c r="TGU78" s="180"/>
      <c r="TGV78" s="180"/>
      <c r="TGW78" s="180"/>
      <c r="TGX78" s="180"/>
      <c r="TGY78" s="180"/>
      <c r="TGZ78" s="180"/>
      <c r="THA78" s="180"/>
      <c r="THB78" s="180"/>
      <c r="THC78" s="180"/>
      <c r="THD78" s="180"/>
      <c r="THE78" s="180"/>
      <c r="THF78" s="180"/>
      <c r="THG78" s="180"/>
      <c r="THH78" s="180"/>
      <c r="THI78" s="180"/>
      <c r="THJ78" s="180"/>
      <c r="THK78" s="180"/>
      <c r="THL78" s="180"/>
      <c r="THM78" s="180"/>
      <c r="THN78" s="180"/>
      <c r="THO78" s="180"/>
      <c r="THP78" s="180"/>
      <c r="THQ78" s="180"/>
      <c r="THR78" s="180"/>
      <c r="THS78" s="180"/>
      <c r="THT78" s="180"/>
      <c r="THU78" s="180"/>
      <c r="THV78" s="180"/>
      <c r="THW78" s="180"/>
      <c r="THX78" s="180"/>
      <c r="THY78" s="180"/>
      <c r="THZ78" s="180"/>
      <c r="TIA78" s="180"/>
      <c r="TIB78" s="180"/>
      <c r="TIC78" s="180"/>
      <c r="TID78" s="180"/>
      <c r="TIE78" s="180"/>
      <c r="TIF78" s="180"/>
      <c r="TIG78" s="180"/>
      <c r="TIH78" s="180"/>
      <c r="TII78" s="180"/>
      <c r="TIJ78" s="180"/>
      <c r="TIK78" s="180"/>
      <c r="TIL78" s="180"/>
      <c r="TIM78" s="180"/>
      <c r="TIN78" s="180"/>
      <c r="TIO78" s="180"/>
      <c r="TIP78" s="180"/>
      <c r="TIQ78" s="180"/>
      <c r="TIR78" s="180"/>
      <c r="TIS78" s="180"/>
      <c r="TIT78" s="180"/>
      <c r="TIU78" s="180"/>
      <c r="TIV78" s="180"/>
      <c r="TIW78" s="180"/>
      <c r="TIX78" s="180"/>
      <c r="TIY78" s="180"/>
      <c r="TIZ78" s="180"/>
      <c r="TJA78" s="180"/>
      <c r="TJB78" s="180"/>
      <c r="TJC78" s="180"/>
      <c r="TJD78" s="180"/>
      <c r="TJE78" s="180"/>
      <c r="TJF78" s="180"/>
      <c r="TJG78" s="180"/>
      <c r="TJH78" s="180"/>
      <c r="TJI78" s="180"/>
      <c r="TJJ78" s="180"/>
      <c r="TJK78" s="180"/>
      <c r="TJL78" s="180"/>
      <c r="TJM78" s="180"/>
      <c r="TJN78" s="180"/>
      <c r="TJO78" s="180"/>
      <c r="TJP78" s="180"/>
      <c r="TJQ78" s="180"/>
      <c r="TJR78" s="180"/>
      <c r="TJS78" s="180"/>
      <c r="TJT78" s="180"/>
      <c r="TJU78" s="180"/>
      <c r="TJV78" s="180"/>
      <c r="TJW78" s="180"/>
      <c r="TJX78" s="180"/>
      <c r="TJY78" s="180"/>
      <c r="TJZ78" s="180"/>
      <c r="TKA78" s="180"/>
      <c r="TKB78" s="180"/>
      <c r="TKC78" s="180"/>
      <c r="TKD78" s="180"/>
      <c r="TKE78" s="180"/>
      <c r="TKF78" s="180"/>
      <c r="TKG78" s="180"/>
      <c r="TKH78" s="180"/>
      <c r="TKI78" s="180"/>
      <c r="TKJ78" s="180"/>
      <c r="TKK78" s="180"/>
      <c r="TKL78" s="180"/>
      <c r="TKM78" s="180"/>
      <c r="TKN78" s="180"/>
      <c r="TKO78" s="180"/>
      <c r="TKP78" s="180"/>
      <c r="TKQ78" s="180"/>
      <c r="TKR78" s="180"/>
      <c r="TKS78" s="180"/>
      <c r="TKT78" s="180"/>
      <c r="TKU78" s="180"/>
      <c r="TKV78" s="180"/>
      <c r="TKW78" s="180"/>
      <c r="TKX78" s="180"/>
      <c r="TKY78" s="180"/>
      <c r="TKZ78" s="180"/>
      <c r="TLA78" s="180"/>
      <c r="TLB78" s="180"/>
      <c r="TLC78" s="180"/>
      <c r="TLD78" s="180"/>
      <c r="TLE78" s="180"/>
      <c r="TLF78" s="180"/>
      <c r="TLG78" s="180"/>
      <c r="TLH78" s="180"/>
      <c r="TLI78" s="180"/>
      <c r="TLJ78" s="180"/>
      <c r="TLK78" s="180"/>
      <c r="TLL78" s="180"/>
      <c r="TLM78" s="180"/>
      <c r="TLN78" s="180"/>
      <c r="TLO78" s="180"/>
      <c r="TLP78" s="180"/>
      <c r="TLQ78" s="180"/>
      <c r="TLR78" s="180"/>
      <c r="TLS78" s="180"/>
      <c r="TLT78" s="180"/>
      <c r="TLU78" s="180"/>
      <c r="TLV78" s="180"/>
      <c r="TLW78" s="180"/>
      <c r="TLX78" s="180"/>
      <c r="TLY78" s="180"/>
      <c r="TLZ78" s="180"/>
      <c r="TMA78" s="180"/>
      <c r="TMB78" s="180"/>
      <c r="TMC78" s="180"/>
      <c r="TMD78" s="180"/>
      <c r="TME78" s="180"/>
      <c r="TMF78" s="180"/>
      <c r="TMG78" s="180"/>
      <c r="TMH78" s="180"/>
      <c r="TMI78" s="180"/>
      <c r="TMJ78" s="180"/>
      <c r="TMK78" s="180"/>
      <c r="TML78" s="180"/>
      <c r="TMM78" s="180"/>
      <c r="TMN78" s="180"/>
      <c r="TMO78" s="180"/>
      <c r="TMP78" s="180"/>
      <c r="TMQ78" s="180"/>
      <c r="TMR78" s="180"/>
      <c r="TMS78" s="180"/>
      <c r="TMT78" s="180"/>
      <c r="TMU78" s="180"/>
      <c r="TMV78" s="180"/>
      <c r="TMW78" s="180"/>
      <c r="TMX78" s="180"/>
      <c r="TMY78" s="180"/>
      <c r="TMZ78" s="180"/>
      <c r="TNA78" s="180"/>
      <c r="TNB78" s="180"/>
      <c r="TNC78" s="180"/>
      <c r="TND78" s="180"/>
      <c r="TNE78" s="180"/>
      <c r="TNF78" s="180"/>
      <c r="TNG78" s="180"/>
      <c r="TNH78" s="180"/>
      <c r="TNI78" s="180"/>
      <c r="TNJ78" s="180"/>
      <c r="TNK78" s="180"/>
      <c r="TNL78" s="180"/>
      <c r="TNM78" s="180"/>
      <c r="TNN78" s="180"/>
      <c r="TNO78" s="180"/>
      <c r="TNP78" s="180"/>
      <c r="TNQ78" s="180"/>
      <c r="TNR78" s="180"/>
      <c r="TNS78" s="180"/>
      <c r="TNT78" s="180"/>
      <c r="TNU78" s="180"/>
      <c r="TNV78" s="180"/>
      <c r="TNW78" s="180"/>
      <c r="TNX78" s="180"/>
      <c r="TNY78" s="180"/>
      <c r="TNZ78" s="180"/>
      <c r="TOA78" s="180"/>
      <c r="TOB78" s="180"/>
      <c r="TOC78" s="180"/>
      <c r="TOD78" s="180"/>
      <c r="TOE78" s="180"/>
      <c r="TOF78" s="180"/>
      <c r="TOG78" s="180"/>
      <c r="TOH78" s="180"/>
      <c r="TOI78" s="180"/>
      <c r="TOJ78" s="180"/>
      <c r="TOK78" s="180"/>
      <c r="TOL78" s="180"/>
      <c r="TOM78" s="180"/>
      <c r="TON78" s="180"/>
      <c r="TOO78" s="180"/>
      <c r="TOP78" s="180"/>
      <c r="TOQ78" s="180"/>
      <c r="TOR78" s="180"/>
      <c r="TOS78" s="180"/>
      <c r="TOT78" s="180"/>
      <c r="TOU78" s="180"/>
      <c r="TOV78" s="180"/>
      <c r="TOW78" s="180"/>
      <c r="TOX78" s="180"/>
      <c r="TOY78" s="180"/>
      <c r="TOZ78" s="180"/>
      <c r="TPA78" s="180"/>
      <c r="TPB78" s="180"/>
      <c r="TPC78" s="180"/>
      <c r="TPD78" s="180"/>
      <c r="TPE78" s="180"/>
      <c r="TPF78" s="180"/>
      <c r="TPG78" s="180"/>
      <c r="TPH78" s="180"/>
      <c r="TPI78" s="180"/>
      <c r="TPJ78" s="180"/>
      <c r="TPK78" s="180"/>
      <c r="TPL78" s="180"/>
      <c r="TPM78" s="180"/>
      <c r="TPN78" s="180"/>
      <c r="TPO78" s="180"/>
      <c r="TPP78" s="180"/>
      <c r="TPQ78" s="180"/>
      <c r="TPR78" s="180"/>
      <c r="TPS78" s="180"/>
      <c r="TPT78" s="180"/>
      <c r="TPU78" s="180"/>
      <c r="TPV78" s="180"/>
      <c r="TPW78" s="180"/>
      <c r="TPX78" s="180"/>
      <c r="TPY78" s="180"/>
      <c r="TPZ78" s="180"/>
      <c r="TQA78" s="180"/>
      <c r="TQB78" s="180"/>
      <c r="TQC78" s="180"/>
      <c r="TQD78" s="180"/>
      <c r="TQE78" s="180"/>
      <c r="TQF78" s="180"/>
      <c r="TQG78" s="180"/>
      <c r="TQH78" s="180"/>
      <c r="TQI78" s="180"/>
      <c r="TQJ78" s="180"/>
      <c r="TQK78" s="180"/>
      <c r="TQL78" s="180"/>
      <c r="TQM78" s="180"/>
      <c r="TQN78" s="180"/>
      <c r="TQO78" s="180"/>
      <c r="TQP78" s="180"/>
      <c r="TQQ78" s="180"/>
      <c r="TQR78" s="180"/>
      <c r="TQS78" s="180"/>
      <c r="TQT78" s="180"/>
      <c r="TQU78" s="180"/>
      <c r="TQV78" s="180"/>
      <c r="TQW78" s="180"/>
      <c r="TQX78" s="180"/>
      <c r="TQY78" s="180"/>
      <c r="TQZ78" s="180"/>
      <c r="TRA78" s="180"/>
      <c r="TRB78" s="180"/>
      <c r="TRC78" s="180"/>
      <c r="TRD78" s="180"/>
      <c r="TRE78" s="180"/>
      <c r="TRF78" s="180"/>
      <c r="TRG78" s="180"/>
      <c r="TRH78" s="180"/>
      <c r="TRI78" s="180"/>
      <c r="TRJ78" s="180"/>
      <c r="TRK78" s="180"/>
      <c r="TRL78" s="180"/>
      <c r="TRM78" s="180"/>
      <c r="TRN78" s="180"/>
      <c r="TRO78" s="180"/>
      <c r="TRP78" s="180"/>
      <c r="TRQ78" s="180"/>
      <c r="TRR78" s="180"/>
      <c r="TRS78" s="180"/>
      <c r="TRT78" s="180"/>
      <c r="TRU78" s="180"/>
      <c r="TRV78" s="180"/>
      <c r="TRW78" s="180"/>
      <c r="TRX78" s="180"/>
      <c r="TRY78" s="180"/>
      <c r="TRZ78" s="180"/>
      <c r="TSA78" s="180"/>
      <c r="TSB78" s="180"/>
      <c r="TSC78" s="180"/>
      <c r="TSD78" s="180"/>
      <c r="TSE78" s="180"/>
      <c r="TSF78" s="180"/>
      <c r="TSG78" s="180"/>
      <c r="TSH78" s="180"/>
      <c r="TSI78" s="180"/>
      <c r="TSJ78" s="180"/>
      <c r="TSK78" s="180"/>
      <c r="TSL78" s="180"/>
      <c r="TSM78" s="180"/>
      <c r="TSN78" s="180"/>
      <c r="TSO78" s="180"/>
      <c r="TSP78" s="180"/>
      <c r="TSQ78" s="180"/>
      <c r="TSR78" s="180"/>
      <c r="TSS78" s="180"/>
      <c r="TST78" s="180"/>
      <c r="TSU78" s="180"/>
      <c r="TSV78" s="180"/>
      <c r="TSW78" s="180"/>
      <c r="TSX78" s="180"/>
      <c r="TSY78" s="180"/>
      <c r="TSZ78" s="180"/>
      <c r="TTA78" s="180"/>
      <c r="TTB78" s="180"/>
      <c r="TTC78" s="180"/>
      <c r="TTD78" s="180"/>
      <c r="TTE78" s="180"/>
      <c r="TTF78" s="180"/>
      <c r="TTG78" s="180"/>
      <c r="TTH78" s="180"/>
      <c r="TTI78" s="180"/>
      <c r="TTJ78" s="180"/>
      <c r="TTK78" s="180"/>
      <c r="TTL78" s="180"/>
      <c r="TTM78" s="180"/>
      <c r="TTN78" s="180"/>
      <c r="TTO78" s="180"/>
      <c r="TTP78" s="180"/>
      <c r="TTQ78" s="180"/>
      <c r="TTR78" s="180"/>
      <c r="TTS78" s="180"/>
      <c r="TTT78" s="180"/>
      <c r="TTU78" s="180"/>
      <c r="TTV78" s="180"/>
      <c r="TTW78" s="180"/>
      <c r="TTX78" s="180"/>
      <c r="TTY78" s="180"/>
      <c r="TTZ78" s="180"/>
      <c r="TUA78" s="180"/>
      <c r="TUB78" s="180"/>
      <c r="TUC78" s="180"/>
      <c r="TUD78" s="180"/>
      <c r="TUE78" s="180"/>
      <c r="TUF78" s="180"/>
      <c r="TUG78" s="180"/>
      <c r="TUH78" s="180"/>
      <c r="TUI78" s="180"/>
      <c r="TUJ78" s="180"/>
      <c r="TUK78" s="180"/>
      <c r="TUL78" s="180"/>
      <c r="TUM78" s="180"/>
      <c r="TUN78" s="180"/>
      <c r="TUO78" s="180"/>
      <c r="TUP78" s="180"/>
      <c r="TUQ78" s="180"/>
      <c r="TUR78" s="180"/>
      <c r="TUS78" s="180"/>
      <c r="TUT78" s="180"/>
      <c r="TUU78" s="180"/>
      <c r="TUV78" s="180"/>
      <c r="TUW78" s="180"/>
      <c r="TUX78" s="180"/>
      <c r="TUY78" s="180"/>
      <c r="TUZ78" s="180"/>
      <c r="TVA78" s="180"/>
      <c r="TVB78" s="180"/>
      <c r="TVC78" s="180"/>
      <c r="TVD78" s="180"/>
      <c r="TVE78" s="180"/>
      <c r="TVF78" s="180"/>
      <c r="TVG78" s="180"/>
      <c r="TVH78" s="180"/>
      <c r="TVI78" s="180"/>
      <c r="TVJ78" s="180"/>
      <c r="TVK78" s="180"/>
      <c r="TVL78" s="180"/>
      <c r="TVM78" s="180"/>
      <c r="TVN78" s="180"/>
      <c r="TVO78" s="180"/>
      <c r="TVP78" s="180"/>
      <c r="TVQ78" s="180"/>
      <c r="TVR78" s="180"/>
      <c r="TVS78" s="180"/>
      <c r="TVT78" s="180"/>
      <c r="TVU78" s="180"/>
      <c r="TVV78" s="180"/>
      <c r="TVW78" s="180"/>
      <c r="TVX78" s="180"/>
      <c r="TVY78" s="180"/>
      <c r="TVZ78" s="180"/>
      <c r="TWA78" s="180"/>
      <c r="TWB78" s="180"/>
      <c r="TWC78" s="180"/>
      <c r="TWD78" s="180"/>
      <c r="TWE78" s="180"/>
      <c r="TWF78" s="180"/>
      <c r="TWG78" s="180"/>
      <c r="TWH78" s="180"/>
      <c r="TWI78" s="180"/>
      <c r="TWJ78" s="180"/>
      <c r="TWK78" s="180"/>
      <c r="TWL78" s="180"/>
      <c r="TWM78" s="180"/>
      <c r="TWN78" s="180"/>
      <c r="TWO78" s="180"/>
      <c r="TWP78" s="180"/>
      <c r="TWQ78" s="180"/>
      <c r="TWR78" s="180"/>
      <c r="TWS78" s="180"/>
      <c r="TWT78" s="180"/>
      <c r="TWU78" s="180"/>
      <c r="TWV78" s="180"/>
      <c r="TWW78" s="180"/>
      <c r="TWX78" s="180"/>
      <c r="TWY78" s="180"/>
      <c r="TWZ78" s="180"/>
      <c r="TXA78" s="180"/>
      <c r="TXB78" s="180"/>
      <c r="TXC78" s="180"/>
      <c r="TXD78" s="180"/>
      <c r="TXE78" s="180"/>
      <c r="TXF78" s="180"/>
      <c r="TXG78" s="180"/>
      <c r="TXH78" s="180"/>
      <c r="TXI78" s="180"/>
      <c r="TXJ78" s="180"/>
      <c r="TXK78" s="180"/>
      <c r="TXL78" s="180"/>
      <c r="TXM78" s="180"/>
      <c r="TXN78" s="180"/>
      <c r="TXO78" s="180"/>
      <c r="TXP78" s="180"/>
      <c r="TXQ78" s="180"/>
      <c r="TXR78" s="180"/>
      <c r="TXS78" s="180"/>
      <c r="TXT78" s="180"/>
      <c r="TXU78" s="180"/>
      <c r="TXV78" s="180"/>
      <c r="TXW78" s="180"/>
      <c r="TXX78" s="180"/>
      <c r="TXY78" s="180"/>
      <c r="TXZ78" s="180"/>
      <c r="TYA78" s="180"/>
      <c r="TYB78" s="180"/>
      <c r="TYC78" s="180"/>
      <c r="TYD78" s="180"/>
      <c r="TYE78" s="180"/>
      <c r="TYF78" s="180"/>
      <c r="TYG78" s="180"/>
      <c r="TYH78" s="180"/>
      <c r="TYI78" s="180"/>
      <c r="TYJ78" s="180"/>
      <c r="TYK78" s="180"/>
      <c r="TYL78" s="180"/>
      <c r="TYM78" s="180"/>
      <c r="TYN78" s="180"/>
      <c r="TYO78" s="180"/>
      <c r="TYP78" s="180"/>
      <c r="TYQ78" s="180"/>
      <c r="TYR78" s="180"/>
      <c r="TYS78" s="180"/>
      <c r="TYT78" s="180"/>
      <c r="TYU78" s="180"/>
      <c r="TYV78" s="180"/>
      <c r="TYW78" s="180"/>
      <c r="TYX78" s="180"/>
      <c r="TYY78" s="180"/>
      <c r="TYZ78" s="180"/>
      <c r="TZA78" s="180"/>
      <c r="TZB78" s="180"/>
      <c r="TZC78" s="180"/>
      <c r="TZD78" s="180"/>
      <c r="TZE78" s="180"/>
      <c r="TZF78" s="180"/>
      <c r="TZG78" s="180"/>
      <c r="TZH78" s="180"/>
      <c r="TZI78" s="180"/>
      <c r="TZJ78" s="180"/>
      <c r="TZK78" s="180"/>
      <c r="TZL78" s="180"/>
      <c r="TZM78" s="180"/>
      <c r="TZN78" s="180"/>
      <c r="TZO78" s="180"/>
      <c r="TZP78" s="180"/>
      <c r="TZQ78" s="180"/>
      <c r="TZR78" s="180"/>
      <c r="TZS78" s="180"/>
      <c r="TZT78" s="180"/>
      <c r="TZU78" s="180"/>
      <c r="TZV78" s="180"/>
      <c r="TZW78" s="180"/>
      <c r="TZX78" s="180"/>
      <c r="TZY78" s="180"/>
      <c r="TZZ78" s="180"/>
      <c r="UAA78" s="180"/>
      <c r="UAB78" s="180"/>
      <c r="UAC78" s="180"/>
      <c r="UAD78" s="180"/>
      <c r="UAE78" s="180"/>
      <c r="UAF78" s="180"/>
      <c r="UAG78" s="180"/>
      <c r="UAH78" s="180"/>
      <c r="UAI78" s="180"/>
      <c r="UAJ78" s="180"/>
      <c r="UAK78" s="180"/>
      <c r="UAL78" s="180"/>
      <c r="UAM78" s="180"/>
      <c r="UAN78" s="180"/>
      <c r="UAO78" s="180"/>
      <c r="UAP78" s="180"/>
      <c r="UAQ78" s="180"/>
      <c r="UAR78" s="180"/>
      <c r="UAS78" s="180"/>
      <c r="UAT78" s="180"/>
      <c r="UAU78" s="180"/>
      <c r="UAV78" s="180"/>
      <c r="UAW78" s="180"/>
      <c r="UAX78" s="180"/>
      <c r="UAY78" s="180"/>
      <c r="UAZ78" s="180"/>
      <c r="UBA78" s="180"/>
      <c r="UBB78" s="180"/>
      <c r="UBC78" s="180"/>
      <c r="UBD78" s="180"/>
      <c r="UBE78" s="180"/>
      <c r="UBF78" s="180"/>
      <c r="UBG78" s="180"/>
      <c r="UBH78" s="180"/>
      <c r="UBI78" s="180"/>
      <c r="UBJ78" s="180"/>
      <c r="UBK78" s="180"/>
      <c r="UBL78" s="180"/>
      <c r="UBM78" s="180"/>
      <c r="UBN78" s="180"/>
      <c r="UBO78" s="180"/>
      <c r="UBP78" s="180"/>
      <c r="UBQ78" s="180"/>
      <c r="UBR78" s="180"/>
      <c r="UBS78" s="180"/>
      <c r="UBT78" s="180"/>
      <c r="UBU78" s="180"/>
      <c r="UBV78" s="180"/>
      <c r="UBW78" s="180"/>
      <c r="UBX78" s="180"/>
      <c r="UBY78" s="180"/>
      <c r="UBZ78" s="180"/>
      <c r="UCA78" s="180"/>
      <c r="UCB78" s="180"/>
      <c r="UCC78" s="180"/>
      <c r="UCD78" s="180"/>
      <c r="UCE78" s="180"/>
      <c r="UCF78" s="180"/>
      <c r="UCG78" s="180"/>
      <c r="UCH78" s="180"/>
      <c r="UCI78" s="180"/>
      <c r="UCJ78" s="180"/>
      <c r="UCK78" s="180"/>
      <c r="UCL78" s="180"/>
      <c r="UCM78" s="180"/>
      <c r="UCN78" s="180"/>
      <c r="UCO78" s="180"/>
      <c r="UCP78" s="180"/>
      <c r="UCQ78" s="180"/>
      <c r="UCR78" s="180"/>
      <c r="UCS78" s="180"/>
      <c r="UCT78" s="180"/>
      <c r="UCU78" s="180"/>
      <c r="UCV78" s="180"/>
      <c r="UCW78" s="180"/>
      <c r="UCX78" s="180"/>
      <c r="UCY78" s="180"/>
      <c r="UCZ78" s="180"/>
      <c r="UDA78" s="180"/>
      <c r="UDB78" s="180"/>
      <c r="UDC78" s="180"/>
      <c r="UDD78" s="180"/>
      <c r="UDE78" s="180"/>
      <c r="UDF78" s="180"/>
      <c r="UDG78" s="180"/>
      <c r="UDH78" s="180"/>
      <c r="UDI78" s="180"/>
      <c r="UDJ78" s="180"/>
      <c r="UDK78" s="180"/>
      <c r="UDL78" s="180"/>
      <c r="UDM78" s="180"/>
      <c r="UDN78" s="180"/>
      <c r="UDO78" s="180"/>
      <c r="UDP78" s="180"/>
      <c r="UDQ78" s="180"/>
      <c r="UDR78" s="180"/>
      <c r="UDS78" s="180"/>
      <c r="UDT78" s="180"/>
      <c r="UDU78" s="180"/>
      <c r="UDV78" s="180"/>
      <c r="UDW78" s="180"/>
      <c r="UDX78" s="180"/>
      <c r="UDY78" s="180"/>
      <c r="UDZ78" s="180"/>
      <c r="UEA78" s="180"/>
      <c r="UEB78" s="180"/>
      <c r="UEC78" s="180"/>
      <c r="UED78" s="180"/>
      <c r="UEE78" s="180"/>
      <c r="UEF78" s="180"/>
      <c r="UEG78" s="180"/>
      <c r="UEH78" s="180"/>
      <c r="UEI78" s="180"/>
      <c r="UEJ78" s="180"/>
      <c r="UEK78" s="180"/>
      <c r="UEL78" s="180"/>
      <c r="UEM78" s="180"/>
      <c r="UEN78" s="180"/>
      <c r="UEO78" s="180"/>
      <c r="UEP78" s="180"/>
      <c r="UEQ78" s="180"/>
      <c r="UER78" s="180"/>
      <c r="UES78" s="180"/>
      <c r="UET78" s="180"/>
      <c r="UEU78" s="180"/>
      <c r="UEV78" s="180"/>
      <c r="UEW78" s="180"/>
      <c r="UEX78" s="180"/>
      <c r="UEY78" s="180"/>
      <c r="UEZ78" s="180"/>
      <c r="UFA78" s="180"/>
      <c r="UFB78" s="180"/>
      <c r="UFC78" s="180"/>
      <c r="UFD78" s="180"/>
      <c r="UFE78" s="180"/>
      <c r="UFF78" s="180"/>
      <c r="UFG78" s="180"/>
      <c r="UFH78" s="180"/>
      <c r="UFI78" s="180"/>
      <c r="UFJ78" s="180"/>
      <c r="UFK78" s="180"/>
      <c r="UFL78" s="180"/>
      <c r="UFM78" s="180"/>
      <c r="UFN78" s="180"/>
      <c r="UFO78" s="180"/>
      <c r="UFP78" s="180"/>
      <c r="UFQ78" s="180"/>
      <c r="UFR78" s="180"/>
      <c r="UFS78" s="180"/>
      <c r="UFT78" s="180"/>
      <c r="UFU78" s="180"/>
      <c r="UFV78" s="180"/>
      <c r="UFW78" s="180"/>
      <c r="UFX78" s="180"/>
      <c r="UFY78" s="180"/>
      <c r="UFZ78" s="180"/>
      <c r="UGA78" s="180"/>
      <c r="UGB78" s="180"/>
      <c r="UGC78" s="180"/>
      <c r="UGD78" s="180"/>
      <c r="UGE78" s="180"/>
      <c r="UGF78" s="180"/>
      <c r="UGG78" s="180"/>
      <c r="UGH78" s="180"/>
      <c r="UGI78" s="180"/>
      <c r="UGJ78" s="180"/>
      <c r="UGK78" s="180"/>
      <c r="UGL78" s="180"/>
      <c r="UGM78" s="180"/>
      <c r="UGN78" s="180"/>
      <c r="UGO78" s="180"/>
      <c r="UGP78" s="180"/>
      <c r="UGQ78" s="180"/>
      <c r="UGR78" s="180"/>
      <c r="UGS78" s="180"/>
      <c r="UGT78" s="180"/>
      <c r="UGU78" s="180"/>
      <c r="UGV78" s="180"/>
      <c r="UGW78" s="180"/>
      <c r="UGX78" s="180"/>
      <c r="UGY78" s="180"/>
      <c r="UGZ78" s="180"/>
      <c r="UHA78" s="180"/>
      <c r="UHB78" s="180"/>
      <c r="UHC78" s="180"/>
      <c r="UHD78" s="180"/>
      <c r="UHE78" s="180"/>
      <c r="UHF78" s="180"/>
      <c r="UHG78" s="180"/>
      <c r="UHH78" s="180"/>
      <c r="UHI78" s="180"/>
      <c r="UHJ78" s="180"/>
      <c r="UHK78" s="180"/>
      <c r="UHL78" s="180"/>
      <c r="UHM78" s="180"/>
      <c r="UHN78" s="180"/>
      <c r="UHO78" s="180"/>
      <c r="UHP78" s="180"/>
      <c r="UHQ78" s="180"/>
      <c r="UHR78" s="180"/>
      <c r="UHS78" s="180"/>
      <c r="UHT78" s="180"/>
      <c r="UHU78" s="180"/>
      <c r="UHV78" s="180"/>
      <c r="UHW78" s="180"/>
      <c r="UHX78" s="180"/>
      <c r="UHY78" s="180"/>
      <c r="UHZ78" s="180"/>
      <c r="UIA78" s="180"/>
      <c r="UIB78" s="180"/>
      <c r="UIC78" s="180"/>
      <c r="UID78" s="180"/>
      <c r="UIE78" s="180"/>
      <c r="UIF78" s="180"/>
      <c r="UIG78" s="180"/>
      <c r="UIH78" s="180"/>
      <c r="UII78" s="180"/>
      <c r="UIJ78" s="180"/>
      <c r="UIK78" s="180"/>
      <c r="UIL78" s="180"/>
      <c r="UIM78" s="180"/>
      <c r="UIN78" s="180"/>
      <c r="UIO78" s="180"/>
      <c r="UIP78" s="180"/>
      <c r="UIQ78" s="180"/>
      <c r="UIR78" s="180"/>
      <c r="UIS78" s="180"/>
      <c r="UIT78" s="180"/>
      <c r="UIU78" s="180"/>
      <c r="UIV78" s="180"/>
      <c r="UIW78" s="180"/>
      <c r="UIX78" s="180"/>
      <c r="UIY78" s="180"/>
      <c r="UIZ78" s="180"/>
      <c r="UJA78" s="180"/>
      <c r="UJB78" s="180"/>
      <c r="UJC78" s="180"/>
      <c r="UJD78" s="180"/>
      <c r="UJE78" s="180"/>
      <c r="UJF78" s="180"/>
      <c r="UJG78" s="180"/>
      <c r="UJH78" s="180"/>
      <c r="UJI78" s="180"/>
      <c r="UJJ78" s="180"/>
      <c r="UJK78" s="180"/>
      <c r="UJL78" s="180"/>
      <c r="UJM78" s="180"/>
      <c r="UJN78" s="180"/>
      <c r="UJO78" s="180"/>
      <c r="UJP78" s="180"/>
      <c r="UJQ78" s="180"/>
      <c r="UJR78" s="180"/>
      <c r="UJS78" s="180"/>
      <c r="UJT78" s="180"/>
      <c r="UJU78" s="180"/>
      <c r="UJV78" s="180"/>
      <c r="UJW78" s="180"/>
      <c r="UJX78" s="180"/>
      <c r="UJY78" s="180"/>
      <c r="UJZ78" s="180"/>
      <c r="UKA78" s="180"/>
      <c r="UKB78" s="180"/>
      <c r="UKC78" s="180"/>
      <c r="UKD78" s="180"/>
      <c r="UKE78" s="180"/>
      <c r="UKF78" s="180"/>
      <c r="UKG78" s="180"/>
      <c r="UKH78" s="180"/>
      <c r="UKI78" s="180"/>
      <c r="UKJ78" s="180"/>
      <c r="UKK78" s="180"/>
      <c r="UKL78" s="180"/>
      <c r="UKM78" s="180"/>
      <c r="UKN78" s="180"/>
      <c r="UKO78" s="180"/>
      <c r="UKP78" s="180"/>
      <c r="UKQ78" s="180"/>
      <c r="UKR78" s="180"/>
      <c r="UKS78" s="180"/>
      <c r="UKT78" s="180"/>
      <c r="UKU78" s="180"/>
      <c r="UKV78" s="180"/>
      <c r="UKW78" s="180"/>
      <c r="UKX78" s="180"/>
      <c r="UKY78" s="180"/>
      <c r="UKZ78" s="180"/>
      <c r="ULA78" s="180"/>
      <c r="ULB78" s="180"/>
      <c r="ULC78" s="180"/>
      <c r="ULD78" s="180"/>
      <c r="ULE78" s="180"/>
      <c r="ULF78" s="180"/>
      <c r="ULG78" s="180"/>
      <c r="ULH78" s="180"/>
      <c r="ULI78" s="180"/>
      <c r="ULJ78" s="180"/>
      <c r="ULK78" s="180"/>
      <c r="ULL78" s="180"/>
      <c r="ULM78" s="180"/>
      <c r="ULN78" s="180"/>
      <c r="ULO78" s="180"/>
      <c r="ULP78" s="180"/>
      <c r="ULQ78" s="180"/>
      <c r="ULR78" s="180"/>
      <c r="ULS78" s="180"/>
      <c r="ULT78" s="180"/>
      <c r="ULU78" s="180"/>
      <c r="ULV78" s="180"/>
      <c r="ULW78" s="180"/>
      <c r="ULX78" s="180"/>
      <c r="ULY78" s="180"/>
      <c r="ULZ78" s="180"/>
      <c r="UMA78" s="180"/>
      <c r="UMB78" s="180"/>
      <c r="UMC78" s="180"/>
      <c r="UMD78" s="180"/>
      <c r="UME78" s="180"/>
      <c r="UMF78" s="180"/>
      <c r="UMG78" s="180"/>
      <c r="UMH78" s="180"/>
      <c r="UMI78" s="180"/>
      <c r="UMJ78" s="180"/>
      <c r="UMK78" s="180"/>
      <c r="UML78" s="180"/>
      <c r="UMM78" s="180"/>
      <c r="UMN78" s="180"/>
      <c r="UMO78" s="180"/>
      <c r="UMP78" s="180"/>
      <c r="UMQ78" s="180"/>
      <c r="UMR78" s="180"/>
      <c r="UMS78" s="180"/>
      <c r="UMT78" s="180"/>
      <c r="UMU78" s="180"/>
      <c r="UMV78" s="180"/>
      <c r="UMW78" s="180"/>
      <c r="UMX78" s="180"/>
      <c r="UMY78" s="180"/>
      <c r="UMZ78" s="180"/>
      <c r="UNA78" s="180"/>
      <c r="UNB78" s="180"/>
      <c r="UNC78" s="180"/>
      <c r="UND78" s="180"/>
      <c r="UNE78" s="180"/>
      <c r="UNF78" s="180"/>
      <c r="UNG78" s="180"/>
      <c r="UNH78" s="180"/>
      <c r="UNI78" s="180"/>
      <c r="UNJ78" s="180"/>
      <c r="UNK78" s="180"/>
      <c r="UNL78" s="180"/>
      <c r="UNM78" s="180"/>
      <c r="UNN78" s="180"/>
      <c r="UNO78" s="180"/>
      <c r="UNP78" s="180"/>
      <c r="UNQ78" s="180"/>
      <c r="UNR78" s="180"/>
      <c r="UNS78" s="180"/>
      <c r="UNT78" s="180"/>
      <c r="UNU78" s="180"/>
      <c r="UNV78" s="180"/>
      <c r="UNW78" s="180"/>
      <c r="UNX78" s="180"/>
      <c r="UNY78" s="180"/>
      <c r="UNZ78" s="180"/>
      <c r="UOA78" s="180"/>
      <c r="UOB78" s="180"/>
      <c r="UOC78" s="180"/>
      <c r="UOD78" s="180"/>
      <c r="UOE78" s="180"/>
      <c r="UOF78" s="180"/>
      <c r="UOG78" s="180"/>
      <c r="UOH78" s="180"/>
      <c r="UOI78" s="180"/>
      <c r="UOJ78" s="180"/>
      <c r="UOK78" s="180"/>
      <c r="UOL78" s="180"/>
      <c r="UOM78" s="180"/>
      <c r="UON78" s="180"/>
      <c r="UOO78" s="180"/>
      <c r="UOP78" s="180"/>
      <c r="UOQ78" s="180"/>
      <c r="UOR78" s="180"/>
      <c r="UOS78" s="180"/>
      <c r="UOT78" s="180"/>
      <c r="UOU78" s="180"/>
      <c r="UOV78" s="180"/>
      <c r="UOW78" s="180"/>
      <c r="UOX78" s="180"/>
      <c r="UOY78" s="180"/>
      <c r="UOZ78" s="180"/>
      <c r="UPA78" s="180"/>
      <c r="UPB78" s="180"/>
      <c r="UPC78" s="180"/>
      <c r="UPD78" s="180"/>
      <c r="UPE78" s="180"/>
      <c r="UPF78" s="180"/>
      <c r="UPG78" s="180"/>
      <c r="UPH78" s="180"/>
      <c r="UPI78" s="180"/>
      <c r="UPJ78" s="180"/>
      <c r="UPK78" s="180"/>
      <c r="UPL78" s="180"/>
      <c r="UPM78" s="180"/>
      <c r="UPN78" s="180"/>
      <c r="UPO78" s="180"/>
      <c r="UPP78" s="180"/>
      <c r="UPQ78" s="180"/>
      <c r="UPR78" s="180"/>
      <c r="UPS78" s="180"/>
      <c r="UPT78" s="180"/>
      <c r="UPU78" s="180"/>
      <c r="UPV78" s="180"/>
      <c r="UPW78" s="180"/>
      <c r="UPX78" s="180"/>
      <c r="UPY78" s="180"/>
      <c r="UPZ78" s="180"/>
      <c r="UQA78" s="180"/>
      <c r="UQB78" s="180"/>
      <c r="UQC78" s="180"/>
      <c r="UQD78" s="180"/>
      <c r="UQE78" s="180"/>
      <c r="UQF78" s="180"/>
      <c r="UQG78" s="180"/>
      <c r="UQH78" s="180"/>
      <c r="UQI78" s="180"/>
      <c r="UQJ78" s="180"/>
      <c r="UQK78" s="180"/>
      <c r="UQL78" s="180"/>
      <c r="UQM78" s="180"/>
      <c r="UQN78" s="180"/>
      <c r="UQO78" s="180"/>
      <c r="UQP78" s="180"/>
      <c r="UQQ78" s="180"/>
      <c r="UQR78" s="180"/>
      <c r="UQS78" s="180"/>
      <c r="UQT78" s="180"/>
      <c r="UQU78" s="180"/>
      <c r="UQV78" s="180"/>
      <c r="UQW78" s="180"/>
      <c r="UQX78" s="180"/>
      <c r="UQY78" s="180"/>
      <c r="UQZ78" s="180"/>
      <c r="URA78" s="180"/>
      <c r="URB78" s="180"/>
      <c r="URC78" s="180"/>
      <c r="URD78" s="180"/>
      <c r="URE78" s="180"/>
      <c r="URF78" s="180"/>
      <c r="URG78" s="180"/>
      <c r="URH78" s="180"/>
      <c r="URI78" s="180"/>
      <c r="URJ78" s="180"/>
      <c r="URK78" s="180"/>
      <c r="URL78" s="180"/>
      <c r="URM78" s="180"/>
      <c r="URN78" s="180"/>
      <c r="URO78" s="180"/>
      <c r="URP78" s="180"/>
      <c r="URQ78" s="180"/>
      <c r="URR78" s="180"/>
      <c r="URS78" s="180"/>
      <c r="URT78" s="180"/>
      <c r="URU78" s="180"/>
      <c r="URV78" s="180"/>
      <c r="URW78" s="180"/>
      <c r="URX78" s="180"/>
      <c r="URY78" s="180"/>
      <c r="URZ78" s="180"/>
      <c r="USA78" s="180"/>
      <c r="USB78" s="180"/>
      <c r="USC78" s="180"/>
      <c r="USD78" s="180"/>
      <c r="USE78" s="180"/>
      <c r="USF78" s="180"/>
      <c r="USG78" s="180"/>
      <c r="USH78" s="180"/>
      <c r="USI78" s="180"/>
      <c r="USJ78" s="180"/>
      <c r="USK78" s="180"/>
      <c r="USL78" s="180"/>
      <c r="USM78" s="180"/>
      <c r="USN78" s="180"/>
      <c r="USO78" s="180"/>
      <c r="USP78" s="180"/>
      <c r="USQ78" s="180"/>
      <c r="USR78" s="180"/>
      <c r="USS78" s="180"/>
      <c r="UST78" s="180"/>
      <c r="USU78" s="180"/>
      <c r="USV78" s="180"/>
      <c r="USW78" s="180"/>
      <c r="USX78" s="180"/>
      <c r="USY78" s="180"/>
      <c r="USZ78" s="180"/>
      <c r="UTA78" s="180"/>
      <c r="UTB78" s="180"/>
      <c r="UTC78" s="180"/>
      <c r="UTD78" s="180"/>
      <c r="UTE78" s="180"/>
      <c r="UTF78" s="180"/>
      <c r="UTG78" s="180"/>
      <c r="UTH78" s="180"/>
      <c r="UTI78" s="180"/>
      <c r="UTJ78" s="180"/>
      <c r="UTK78" s="180"/>
      <c r="UTL78" s="180"/>
      <c r="UTM78" s="180"/>
      <c r="UTN78" s="180"/>
      <c r="UTO78" s="180"/>
      <c r="UTP78" s="180"/>
      <c r="UTQ78" s="180"/>
      <c r="UTR78" s="180"/>
      <c r="UTS78" s="180"/>
      <c r="UTT78" s="180"/>
      <c r="UTU78" s="180"/>
      <c r="UTV78" s="180"/>
      <c r="UTW78" s="180"/>
      <c r="UTX78" s="180"/>
      <c r="UTY78" s="180"/>
      <c r="UTZ78" s="180"/>
      <c r="UUA78" s="180"/>
      <c r="UUB78" s="180"/>
      <c r="UUC78" s="180"/>
      <c r="UUD78" s="180"/>
      <c r="UUE78" s="180"/>
      <c r="UUF78" s="180"/>
      <c r="UUG78" s="180"/>
      <c r="UUH78" s="180"/>
      <c r="UUI78" s="180"/>
      <c r="UUJ78" s="180"/>
      <c r="UUK78" s="180"/>
      <c r="UUL78" s="180"/>
      <c r="UUM78" s="180"/>
      <c r="UUN78" s="180"/>
      <c r="UUO78" s="180"/>
      <c r="UUP78" s="180"/>
      <c r="UUQ78" s="180"/>
      <c r="UUR78" s="180"/>
      <c r="UUS78" s="180"/>
      <c r="UUT78" s="180"/>
      <c r="UUU78" s="180"/>
      <c r="UUV78" s="180"/>
      <c r="UUW78" s="180"/>
      <c r="UUX78" s="180"/>
      <c r="UUY78" s="180"/>
      <c r="UUZ78" s="180"/>
      <c r="UVA78" s="180"/>
      <c r="UVB78" s="180"/>
      <c r="UVC78" s="180"/>
      <c r="UVD78" s="180"/>
      <c r="UVE78" s="180"/>
      <c r="UVF78" s="180"/>
      <c r="UVG78" s="180"/>
      <c r="UVH78" s="180"/>
      <c r="UVI78" s="180"/>
      <c r="UVJ78" s="180"/>
      <c r="UVK78" s="180"/>
      <c r="UVL78" s="180"/>
      <c r="UVM78" s="180"/>
      <c r="UVN78" s="180"/>
      <c r="UVO78" s="180"/>
      <c r="UVP78" s="180"/>
      <c r="UVQ78" s="180"/>
      <c r="UVR78" s="180"/>
      <c r="UVS78" s="180"/>
      <c r="UVT78" s="180"/>
      <c r="UVU78" s="180"/>
      <c r="UVV78" s="180"/>
      <c r="UVW78" s="180"/>
      <c r="UVX78" s="180"/>
      <c r="UVY78" s="180"/>
      <c r="UVZ78" s="180"/>
      <c r="UWA78" s="180"/>
      <c r="UWB78" s="180"/>
      <c r="UWC78" s="180"/>
      <c r="UWD78" s="180"/>
      <c r="UWE78" s="180"/>
      <c r="UWF78" s="180"/>
      <c r="UWG78" s="180"/>
      <c r="UWH78" s="180"/>
      <c r="UWI78" s="180"/>
      <c r="UWJ78" s="180"/>
      <c r="UWK78" s="180"/>
      <c r="UWL78" s="180"/>
      <c r="UWM78" s="180"/>
      <c r="UWN78" s="180"/>
      <c r="UWO78" s="180"/>
      <c r="UWP78" s="180"/>
      <c r="UWQ78" s="180"/>
      <c r="UWR78" s="180"/>
      <c r="UWS78" s="180"/>
      <c r="UWT78" s="180"/>
      <c r="UWU78" s="180"/>
      <c r="UWV78" s="180"/>
      <c r="UWW78" s="180"/>
      <c r="UWX78" s="180"/>
      <c r="UWY78" s="180"/>
      <c r="UWZ78" s="180"/>
      <c r="UXA78" s="180"/>
      <c r="UXB78" s="180"/>
      <c r="UXC78" s="180"/>
      <c r="UXD78" s="180"/>
      <c r="UXE78" s="180"/>
      <c r="UXF78" s="180"/>
      <c r="UXG78" s="180"/>
      <c r="UXH78" s="180"/>
      <c r="UXI78" s="180"/>
      <c r="UXJ78" s="180"/>
      <c r="UXK78" s="180"/>
      <c r="UXL78" s="180"/>
      <c r="UXM78" s="180"/>
      <c r="UXN78" s="180"/>
      <c r="UXO78" s="180"/>
      <c r="UXP78" s="180"/>
      <c r="UXQ78" s="180"/>
      <c r="UXR78" s="180"/>
      <c r="UXS78" s="180"/>
      <c r="UXT78" s="180"/>
      <c r="UXU78" s="180"/>
      <c r="UXV78" s="180"/>
      <c r="UXW78" s="180"/>
      <c r="UXX78" s="180"/>
      <c r="UXY78" s="180"/>
      <c r="UXZ78" s="180"/>
      <c r="UYA78" s="180"/>
      <c r="UYB78" s="180"/>
      <c r="UYC78" s="180"/>
      <c r="UYD78" s="180"/>
      <c r="UYE78" s="180"/>
      <c r="UYF78" s="180"/>
      <c r="UYG78" s="180"/>
      <c r="UYH78" s="180"/>
      <c r="UYI78" s="180"/>
      <c r="UYJ78" s="180"/>
      <c r="UYK78" s="180"/>
      <c r="UYL78" s="180"/>
      <c r="UYM78" s="180"/>
      <c r="UYN78" s="180"/>
      <c r="UYO78" s="180"/>
      <c r="UYP78" s="180"/>
      <c r="UYQ78" s="180"/>
      <c r="UYR78" s="180"/>
      <c r="UYS78" s="180"/>
      <c r="UYT78" s="180"/>
      <c r="UYU78" s="180"/>
      <c r="UYV78" s="180"/>
      <c r="UYW78" s="180"/>
      <c r="UYX78" s="180"/>
      <c r="UYY78" s="180"/>
      <c r="UYZ78" s="180"/>
      <c r="UZA78" s="180"/>
      <c r="UZB78" s="180"/>
      <c r="UZC78" s="180"/>
      <c r="UZD78" s="180"/>
      <c r="UZE78" s="180"/>
      <c r="UZF78" s="180"/>
      <c r="UZG78" s="180"/>
      <c r="UZH78" s="180"/>
      <c r="UZI78" s="180"/>
      <c r="UZJ78" s="180"/>
      <c r="UZK78" s="180"/>
      <c r="UZL78" s="180"/>
      <c r="UZM78" s="180"/>
      <c r="UZN78" s="180"/>
      <c r="UZO78" s="180"/>
      <c r="UZP78" s="180"/>
      <c r="UZQ78" s="180"/>
      <c r="UZR78" s="180"/>
      <c r="UZS78" s="180"/>
      <c r="UZT78" s="180"/>
      <c r="UZU78" s="180"/>
      <c r="UZV78" s="180"/>
      <c r="UZW78" s="180"/>
      <c r="UZX78" s="180"/>
      <c r="UZY78" s="180"/>
      <c r="UZZ78" s="180"/>
      <c r="VAA78" s="180"/>
      <c r="VAB78" s="180"/>
      <c r="VAC78" s="180"/>
      <c r="VAD78" s="180"/>
      <c r="VAE78" s="180"/>
      <c r="VAF78" s="180"/>
      <c r="VAG78" s="180"/>
      <c r="VAH78" s="180"/>
      <c r="VAI78" s="180"/>
      <c r="VAJ78" s="180"/>
      <c r="VAK78" s="180"/>
      <c r="VAL78" s="180"/>
      <c r="VAM78" s="180"/>
      <c r="VAN78" s="180"/>
      <c r="VAO78" s="180"/>
      <c r="VAP78" s="180"/>
      <c r="VAQ78" s="180"/>
      <c r="VAR78" s="180"/>
      <c r="VAS78" s="180"/>
      <c r="VAT78" s="180"/>
      <c r="VAU78" s="180"/>
      <c r="VAV78" s="180"/>
      <c r="VAW78" s="180"/>
      <c r="VAX78" s="180"/>
      <c r="VAY78" s="180"/>
      <c r="VAZ78" s="180"/>
      <c r="VBA78" s="180"/>
      <c r="VBB78" s="180"/>
      <c r="VBC78" s="180"/>
      <c r="VBD78" s="180"/>
      <c r="VBE78" s="180"/>
      <c r="VBF78" s="180"/>
      <c r="VBG78" s="180"/>
      <c r="VBH78" s="180"/>
      <c r="VBI78" s="180"/>
      <c r="VBJ78" s="180"/>
      <c r="VBK78" s="180"/>
      <c r="VBL78" s="180"/>
      <c r="VBM78" s="180"/>
      <c r="VBN78" s="180"/>
      <c r="VBO78" s="180"/>
      <c r="VBP78" s="180"/>
      <c r="VBQ78" s="180"/>
      <c r="VBR78" s="180"/>
      <c r="VBS78" s="180"/>
      <c r="VBT78" s="180"/>
      <c r="VBU78" s="180"/>
      <c r="VBV78" s="180"/>
      <c r="VBW78" s="180"/>
      <c r="VBX78" s="180"/>
      <c r="VBY78" s="180"/>
      <c r="VBZ78" s="180"/>
      <c r="VCA78" s="180"/>
      <c r="VCB78" s="180"/>
      <c r="VCC78" s="180"/>
      <c r="VCD78" s="180"/>
      <c r="VCE78" s="180"/>
      <c r="VCF78" s="180"/>
      <c r="VCG78" s="180"/>
      <c r="VCH78" s="180"/>
      <c r="VCI78" s="180"/>
      <c r="VCJ78" s="180"/>
      <c r="VCK78" s="180"/>
      <c r="VCL78" s="180"/>
      <c r="VCM78" s="180"/>
      <c r="VCN78" s="180"/>
      <c r="VCO78" s="180"/>
      <c r="VCP78" s="180"/>
      <c r="VCQ78" s="180"/>
      <c r="VCR78" s="180"/>
      <c r="VCS78" s="180"/>
      <c r="VCT78" s="180"/>
      <c r="VCU78" s="180"/>
      <c r="VCV78" s="180"/>
      <c r="VCW78" s="180"/>
      <c r="VCX78" s="180"/>
      <c r="VCY78" s="180"/>
      <c r="VCZ78" s="180"/>
      <c r="VDA78" s="180"/>
      <c r="VDB78" s="180"/>
      <c r="VDC78" s="180"/>
      <c r="VDD78" s="180"/>
      <c r="VDE78" s="180"/>
      <c r="VDF78" s="180"/>
      <c r="VDG78" s="180"/>
      <c r="VDH78" s="180"/>
      <c r="VDI78" s="180"/>
      <c r="VDJ78" s="180"/>
      <c r="VDK78" s="180"/>
      <c r="VDL78" s="180"/>
      <c r="VDM78" s="180"/>
      <c r="VDN78" s="180"/>
      <c r="VDO78" s="180"/>
      <c r="VDP78" s="180"/>
      <c r="VDQ78" s="180"/>
      <c r="VDR78" s="180"/>
      <c r="VDS78" s="180"/>
      <c r="VDT78" s="180"/>
      <c r="VDU78" s="180"/>
      <c r="VDV78" s="180"/>
      <c r="VDW78" s="180"/>
      <c r="VDX78" s="180"/>
      <c r="VDY78" s="180"/>
      <c r="VDZ78" s="180"/>
      <c r="VEA78" s="180"/>
      <c r="VEB78" s="180"/>
      <c r="VEC78" s="180"/>
      <c r="VED78" s="180"/>
      <c r="VEE78" s="180"/>
      <c r="VEF78" s="180"/>
      <c r="VEG78" s="180"/>
      <c r="VEH78" s="180"/>
      <c r="VEI78" s="180"/>
      <c r="VEJ78" s="180"/>
      <c r="VEK78" s="180"/>
      <c r="VEL78" s="180"/>
      <c r="VEM78" s="180"/>
      <c r="VEN78" s="180"/>
      <c r="VEO78" s="180"/>
      <c r="VEP78" s="180"/>
      <c r="VEQ78" s="180"/>
      <c r="VER78" s="180"/>
      <c r="VES78" s="180"/>
      <c r="VET78" s="180"/>
      <c r="VEU78" s="180"/>
      <c r="VEV78" s="180"/>
      <c r="VEW78" s="180"/>
      <c r="VEX78" s="180"/>
      <c r="VEY78" s="180"/>
      <c r="VEZ78" s="180"/>
      <c r="VFA78" s="180"/>
      <c r="VFB78" s="180"/>
      <c r="VFC78" s="180"/>
      <c r="VFD78" s="180"/>
      <c r="VFE78" s="180"/>
      <c r="VFF78" s="180"/>
      <c r="VFG78" s="180"/>
      <c r="VFH78" s="180"/>
      <c r="VFI78" s="180"/>
      <c r="VFJ78" s="180"/>
      <c r="VFK78" s="180"/>
      <c r="VFL78" s="180"/>
      <c r="VFM78" s="180"/>
      <c r="VFN78" s="180"/>
      <c r="VFO78" s="180"/>
      <c r="VFP78" s="180"/>
      <c r="VFQ78" s="180"/>
      <c r="VFR78" s="180"/>
      <c r="VFS78" s="180"/>
      <c r="VFT78" s="180"/>
      <c r="VFU78" s="180"/>
      <c r="VFV78" s="180"/>
      <c r="VFW78" s="180"/>
      <c r="VFX78" s="180"/>
      <c r="VFY78" s="180"/>
      <c r="VFZ78" s="180"/>
      <c r="VGA78" s="180"/>
      <c r="VGB78" s="180"/>
      <c r="VGC78" s="180"/>
      <c r="VGD78" s="180"/>
      <c r="VGE78" s="180"/>
      <c r="VGF78" s="180"/>
      <c r="VGG78" s="180"/>
      <c r="VGH78" s="180"/>
      <c r="VGI78" s="180"/>
      <c r="VGJ78" s="180"/>
      <c r="VGK78" s="180"/>
      <c r="VGL78" s="180"/>
      <c r="VGM78" s="180"/>
      <c r="VGN78" s="180"/>
      <c r="VGO78" s="180"/>
      <c r="VGP78" s="180"/>
      <c r="VGQ78" s="180"/>
      <c r="VGR78" s="180"/>
      <c r="VGS78" s="180"/>
      <c r="VGT78" s="180"/>
      <c r="VGU78" s="180"/>
      <c r="VGV78" s="180"/>
      <c r="VGW78" s="180"/>
      <c r="VGX78" s="180"/>
      <c r="VGY78" s="180"/>
      <c r="VGZ78" s="180"/>
      <c r="VHA78" s="180"/>
      <c r="VHB78" s="180"/>
      <c r="VHC78" s="180"/>
      <c r="VHD78" s="180"/>
      <c r="VHE78" s="180"/>
      <c r="VHF78" s="180"/>
      <c r="VHG78" s="180"/>
      <c r="VHH78" s="180"/>
      <c r="VHI78" s="180"/>
      <c r="VHJ78" s="180"/>
      <c r="VHK78" s="180"/>
      <c r="VHL78" s="180"/>
      <c r="VHM78" s="180"/>
      <c r="VHN78" s="180"/>
      <c r="VHO78" s="180"/>
      <c r="VHP78" s="180"/>
      <c r="VHQ78" s="180"/>
      <c r="VHR78" s="180"/>
      <c r="VHS78" s="180"/>
      <c r="VHT78" s="180"/>
      <c r="VHU78" s="180"/>
      <c r="VHV78" s="180"/>
      <c r="VHW78" s="180"/>
      <c r="VHX78" s="180"/>
      <c r="VHY78" s="180"/>
      <c r="VHZ78" s="180"/>
      <c r="VIA78" s="180"/>
      <c r="VIB78" s="180"/>
      <c r="VIC78" s="180"/>
      <c r="VID78" s="180"/>
      <c r="VIE78" s="180"/>
      <c r="VIF78" s="180"/>
      <c r="VIG78" s="180"/>
      <c r="VIH78" s="180"/>
      <c r="VII78" s="180"/>
      <c r="VIJ78" s="180"/>
      <c r="VIK78" s="180"/>
      <c r="VIL78" s="180"/>
      <c r="VIM78" s="180"/>
      <c r="VIN78" s="180"/>
      <c r="VIO78" s="180"/>
      <c r="VIP78" s="180"/>
      <c r="VIQ78" s="180"/>
      <c r="VIR78" s="180"/>
      <c r="VIS78" s="180"/>
      <c r="VIT78" s="180"/>
      <c r="VIU78" s="180"/>
      <c r="VIV78" s="180"/>
      <c r="VIW78" s="180"/>
      <c r="VIX78" s="180"/>
      <c r="VIY78" s="180"/>
      <c r="VIZ78" s="180"/>
      <c r="VJA78" s="180"/>
      <c r="VJB78" s="180"/>
      <c r="VJC78" s="180"/>
      <c r="VJD78" s="180"/>
      <c r="VJE78" s="180"/>
      <c r="VJF78" s="180"/>
      <c r="VJG78" s="180"/>
      <c r="VJH78" s="180"/>
      <c r="VJI78" s="180"/>
      <c r="VJJ78" s="180"/>
      <c r="VJK78" s="180"/>
      <c r="VJL78" s="180"/>
      <c r="VJM78" s="180"/>
      <c r="VJN78" s="180"/>
      <c r="VJO78" s="180"/>
      <c r="VJP78" s="180"/>
      <c r="VJQ78" s="180"/>
      <c r="VJR78" s="180"/>
      <c r="VJS78" s="180"/>
      <c r="VJT78" s="180"/>
      <c r="VJU78" s="180"/>
      <c r="VJV78" s="180"/>
      <c r="VJW78" s="180"/>
      <c r="VJX78" s="180"/>
      <c r="VJY78" s="180"/>
      <c r="VJZ78" s="180"/>
      <c r="VKA78" s="180"/>
      <c r="VKB78" s="180"/>
      <c r="VKC78" s="180"/>
      <c r="VKD78" s="180"/>
      <c r="VKE78" s="180"/>
      <c r="VKF78" s="180"/>
      <c r="VKG78" s="180"/>
      <c r="VKH78" s="180"/>
      <c r="VKI78" s="180"/>
      <c r="VKJ78" s="180"/>
      <c r="VKK78" s="180"/>
      <c r="VKL78" s="180"/>
      <c r="VKM78" s="180"/>
      <c r="VKN78" s="180"/>
      <c r="VKO78" s="180"/>
      <c r="VKP78" s="180"/>
      <c r="VKQ78" s="180"/>
      <c r="VKR78" s="180"/>
      <c r="VKS78" s="180"/>
      <c r="VKT78" s="180"/>
      <c r="VKU78" s="180"/>
      <c r="VKV78" s="180"/>
      <c r="VKW78" s="180"/>
      <c r="VKX78" s="180"/>
      <c r="VKY78" s="180"/>
      <c r="VKZ78" s="180"/>
      <c r="VLA78" s="180"/>
      <c r="VLB78" s="180"/>
      <c r="VLC78" s="180"/>
      <c r="VLD78" s="180"/>
      <c r="VLE78" s="180"/>
      <c r="VLF78" s="180"/>
      <c r="VLG78" s="180"/>
      <c r="VLH78" s="180"/>
      <c r="VLI78" s="180"/>
      <c r="VLJ78" s="180"/>
      <c r="VLK78" s="180"/>
      <c r="VLL78" s="180"/>
      <c r="VLM78" s="180"/>
      <c r="VLN78" s="180"/>
      <c r="VLO78" s="180"/>
      <c r="VLP78" s="180"/>
      <c r="VLQ78" s="180"/>
      <c r="VLR78" s="180"/>
      <c r="VLS78" s="180"/>
      <c r="VLT78" s="180"/>
      <c r="VLU78" s="180"/>
      <c r="VLV78" s="180"/>
      <c r="VLW78" s="180"/>
      <c r="VLX78" s="180"/>
      <c r="VLY78" s="180"/>
      <c r="VLZ78" s="180"/>
      <c r="VMA78" s="180"/>
      <c r="VMB78" s="180"/>
      <c r="VMC78" s="180"/>
      <c r="VMD78" s="180"/>
      <c r="VME78" s="180"/>
      <c r="VMF78" s="180"/>
      <c r="VMG78" s="180"/>
      <c r="VMH78" s="180"/>
      <c r="VMI78" s="180"/>
      <c r="VMJ78" s="180"/>
      <c r="VMK78" s="180"/>
      <c r="VML78" s="180"/>
      <c r="VMM78" s="180"/>
      <c r="VMN78" s="180"/>
      <c r="VMO78" s="180"/>
      <c r="VMP78" s="180"/>
      <c r="VMQ78" s="180"/>
      <c r="VMR78" s="180"/>
      <c r="VMS78" s="180"/>
      <c r="VMT78" s="180"/>
      <c r="VMU78" s="180"/>
      <c r="VMV78" s="180"/>
      <c r="VMW78" s="180"/>
      <c r="VMX78" s="180"/>
      <c r="VMY78" s="180"/>
      <c r="VMZ78" s="180"/>
      <c r="VNA78" s="180"/>
      <c r="VNB78" s="180"/>
      <c r="VNC78" s="180"/>
      <c r="VND78" s="180"/>
      <c r="VNE78" s="180"/>
      <c r="VNF78" s="180"/>
      <c r="VNG78" s="180"/>
      <c r="VNH78" s="180"/>
      <c r="VNI78" s="180"/>
      <c r="VNJ78" s="180"/>
      <c r="VNK78" s="180"/>
      <c r="VNL78" s="180"/>
      <c r="VNM78" s="180"/>
      <c r="VNN78" s="180"/>
      <c r="VNO78" s="180"/>
      <c r="VNP78" s="180"/>
      <c r="VNQ78" s="180"/>
      <c r="VNR78" s="180"/>
      <c r="VNS78" s="180"/>
      <c r="VNT78" s="180"/>
      <c r="VNU78" s="180"/>
      <c r="VNV78" s="180"/>
      <c r="VNW78" s="180"/>
      <c r="VNX78" s="180"/>
      <c r="VNY78" s="180"/>
      <c r="VNZ78" s="180"/>
      <c r="VOA78" s="180"/>
      <c r="VOB78" s="180"/>
      <c r="VOC78" s="180"/>
      <c r="VOD78" s="180"/>
      <c r="VOE78" s="180"/>
      <c r="VOF78" s="180"/>
      <c r="VOG78" s="180"/>
      <c r="VOH78" s="180"/>
      <c r="VOI78" s="180"/>
      <c r="VOJ78" s="180"/>
      <c r="VOK78" s="180"/>
      <c r="VOL78" s="180"/>
      <c r="VOM78" s="180"/>
      <c r="VON78" s="180"/>
      <c r="VOO78" s="180"/>
      <c r="VOP78" s="180"/>
      <c r="VOQ78" s="180"/>
      <c r="VOR78" s="180"/>
      <c r="VOS78" s="180"/>
      <c r="VOT78" s="180"/>
      <c r="VOU78" s="180"/>
      <c r="VOV78" s="180"/>
      <c r="VOW78" s="180"/>
      <c r="VOX78" s="180"/>
      <c r="VOY78" s="180"/>
      <c r="VOZ78" s="180"/>
      <c r="VPA78" s="180"/>
      <c r="VPB78" s="180"/>
      <c r="VPC78" s="180"/>
      <c r="VPD78" s="180"/>
      <c r="VPE78" s="180"/>
      <c r="VPF78" s="180"/>
      <c r="VPG78" s="180"/>
      <c r="VPH78" s="180"/>
      <c r="VPI78" s="180"/>
      <c r="VPJ78" s="180"/>
      <c r="VPK78" s="180"/>
      <c r="VPL78" s="180"/>
      <c r="VPM78" s="180"/>
      <c r="VPN78" s="180"/>
      <c r="VPO78" s="180"/>
      <c r="VPP78" s="180"/>
      <c r="VPQ78" s="180"/>
      <c r="VPR78" s="180"/>
      <c r="VPS78" s="180"/>
      <c r="VPT78" s="180"/>
      <c r="VPU78" s="180"/>
      <c r="VPV78" s="180"/>
      <c r="VPW78" s="180"/>
      <c r="VPX78" s="180"/>
      <c r="VPY78" s="180"/>
      <c r="VPZ78" s="180"/>
      <c r="VQA78" s="180"/>
      <c r="VQB78" s="180"/>
      <c r="VQC78" s="180"/>
      <c r="VQD78" s="180"/>
      <c r="VQE78" s="180"/>
      <c r="VQF78" s="180"/>
      <c r="VQG78" s="180"/>
      <c r="VQH78" s="180"/>
      <c r="VQI78" s="180"/>
      <c r="VQJ78" s="180"/>
      <c r="VQK78" s="180"/>
      <c r="VQL78" s="180"/>
      <c r="VQM78" s="180"/>
      <c r="VQN78" s="180"/>
      <c r="VQO78" s="180"/>
      <c r="VQP78" s="180"/>
      <c r="VQQ78" s="180"/>
      <c r="VQR78" s="180"/>
      <c r="VQS78" s="180"/>
      <c r="VQT78" s="180"/>
      <c r="VQU78" s="180"/>
      <c r="VQV78" s="180"/>
      <c r="VQW78" s="180"/>
      <c r="VQX78" s="180"/>
      <c r="VQY78" s="180"/>
      <c r="VQZ78" s="180"/>
      <c r="VRA78" s="180"/>
      <c r="VRB78" s="180"/>
      <c r="VRC78" s="180"/>
      <c r="VRD78" s="180"/>
      <c r="VRE78" s="180"/>
      <c r="VRF78" s="180"/>
      <c r="VRG78" s="180"/>
      <c r="VRH78" s="180"/>
      <c r="VRI78" s="180"/>
      <c r="VRJ78" s="180"/>
      <c r="VRK78" s="180"/>
      <c r="VRL78" s="180"/>
      <c r="VRM78" s="180"/>
      <c r="VRN78" s="180"/>
      <c r="VRO78" s="180"/>
      <c r="VRP78" s="180"/>
      <c r="VRQ78" s="180"/>
      <c r="VRR78" s="180"/>
      <c r="VRS78" s="180"/>
      <c r="VRT78" s="180"/>
      <c r="VRU78" s="180"/>
      <c r="VRV78" s="180"/>
      <c r="VRW78" s="180"/>
      <c r="VRX78" s="180"/>
      <c r="VRY78" s="180"/>
      <c r="VRZ78" s="180"/>
      <c r="VSA78" s="180"/>
      <c r="VSB78" s="180"/>
      <c r="VSC78" s="180"/>
      <c r="VSD78" s="180"/>
      <c r="VSE78" s="180"/>
      <c r="VSF78" s="180"/>
      <c r="VSG78" s="180"/>
      <c r="VSH78" s="180"/>
      <c r="VSI78" s="180"/>
      <c r="VSJ78" s="180"/>
      <c r="VSK78" s="180"/>
      <c r="VSL78" s="180"/>
      <c r="VSM78" s="180"/>
      <c r="VSN78" s="180"/>
      <c r="VSO78" s="180"/>
      <c r="VSP78" s="180"/>
      <c r="VSQ78" s="180"/>
      <c r="VSR78" s="180"/>
      <c r="VSS78" s="180"/>
      <c r="VST78" s="180"/>
      <c r="VSU78" s="180"/>
      <c r="VSV78" s="180"/>
      <c r="VSW78" s="180"/>
      <c r="VSX78" s="180"/>
      <c r="VSY78" s="180"/>
      <c r="VSZ78" s="180"/>
      <c r="VTA78" s="180"/>
      <c r="VTB78" s="180"/>
      <c r="VTC78" s="180"/>
      <c r="VTD78" s="180"/>
      <c r="VTE78" s="180"/>
      <c r="VTF78" s="180"/>
      <c r="VTG78" s="180"/>
      <c r="VTH78" s="180"/>
      <c r="VTI78" s="180"/>
      <c r="VTJ78" s="180"/>
      <c r="VTK78" s="180"/>
      <c r="VTL78" s="180"/>
      <c r="VTM78" s="180"/>
      <c r="VTN78" s="180"/>
      <c r="VTO78" s="180"/>
      <c r="VTP78" s="180"/>
      <c r="VTQ78" s="180"/>
      <c r="VTR78" s="180"/>
      <c r="VTS78" s="180"/>
      <c r="VTT78" s="180"/>
      <c r="VTU78" s="180"/>
      <c r="VTV78" s="180"/>
      <c r="VTW78" s="180"/>
      <c r="VTX78" s="180"/>
      <c r="VTY78" s="180"/>
      <c r="VTZ78" s="180"/>
      <c r="VUA78" s="180"/>
      <c r="VUB78" s="180"/>
      <c r="VUC78" s="180"/>
      <c r="VUD78" s="180"/>
      <c r="VUE78" s="180"/>
      <c r="VUF78" s="180"/>
      <c r="VUG78" s="180"/>
      <c r="VUH78" s="180"/>
      <c r="VUI78" s="180"/>
      <c r="VUJ78" s="180"/>
      <c r="VUK78" s="180"/>
      <c r="VUL78" s="180"/>
      <c r="VUM78" s="180"/>
      <c r="VUN78" s="180"/>
      <c r="VUO78" s="180"/>
      <c r="VUP78" s="180"/>
      <c r="VUQ78" s="180"/>
      <c r="VUR78" s="180"/>
      <c r="VUS78" s="180"/>
      <c r="VUT78" s="180"/>
      <c r="VUU78" s="180"/>
      <c r="VUV78" s="180"/>
      <c r="VUW78" s="180"/>
      <c r="VUX78" s="180"/>
      <c r="VUY78" s="180"/>
      <c r="VUZ78" s="180"/>
      <c r="VVA78" s="180"/>
      <c r="VVB78" s="180"/>
      <c r="VVC78" s="180"/>
      <c r="VVD78" s="180"/>
      <c r="VVE78" s="180"/>
      <c r="VVF78" s="180"/>
      <c r="VVG78" s="180"/>
      <c r="VVH78" s="180"/>
      <c r="VVI78" s="180"/>
      <c r="VVJ78" s="180"/>
      <c r="VVK78" s="180"/>
      <c r="VVL78" s="180"/>
      <c r="VVM78" s="180"/>
      <c r="VVN78" s="180"/>
      <c r="VVO78" s="180"/>
      <c r="VVP78" s="180"/>
      <c r="VVQ78" s="180"/>
      <c r="VVR78" s="180"/>
      <c r="VVS78" s="180"/>
      <c r="VVT78" s="180"/>
      <c r="VVU78" s="180"/>
      <c r="VVV78" s="180"/>
      <c r="VVW78" s="180"/>
      <c r="VVX78" s="180"/>
      <c r="VVY78" s="180"/>
      <c r="VVZ78" s="180"/>
      <c r="VWA78" s="180"/>
      <c r="VWB78" s="180"/>
      <c r="VWC78" s="180"/>
      <c r="VWD78" s="180"/>
      <c r="VWE78" s="180"/>
      <c r="VWF78" s="180"/>
      <c r="VWG78" s="180"/>
      <c r="VWH78" s="180"/>
      <c r="VWI78" s="180"/>
      <c r="VWJ78" s="180"/>
      <c r="VWK78" s="180"/>
      <c r="VWL78" s="180"/>
      <c r="VWM78" s="180"/>
      <c r="VWN78" s="180"/>
      <c r="VWO78" s="180"/>
      <c r="VWP78" s="180"/>
      <c r="VWQ78" s="180"/>
      <c r="VWR78" s="180"/>
      <c r="VWS78" s="180"/>
      <c r="VWT78" s="180"/>
      <c r="VWU78" s="180"/>
      <c r="VWV78" s="180"/>
      <c r="VWW78" s="180"/>
      <c r="VWX78" s="180"/>
      <c r="VWY78" s="180"/>
      <c r="VWZ78" s="180"/>
      <c r="VXA78" s="180"/>
      <c r="VXB78" s="180"/>
      <c r="VXC78" s="180"/>
      <c r="VXD78" s="180"/>
      <c r="VXE78" s="180"/>
      <c r="VXF78" s="180"/>
      <c r="VXG78" s="180"/>
      <c r="VXH78" s="180"/>
      <c r="VXI78" s="180"/>
      <c r="VXJ78" s="180"/>
      <c r="VXK78" s="180"/>
      <c r="VXL78" s="180"/>
      <c r="VXM78" s="180"/>
      <c r="VXN78" s="180"/>
      <c r="VXO78" s="180"/>
      <c r="VXP78" s="180"/>
      <c r="VXQ78" s="180"/>
      <c r="VXR78" s="180"/>
      <c r="VXS78" s="180"/>
      <c r="VXT78" s="180"/>
      <c r="VXU78" s="180"/>
      <c r="VXV78" s="180"/>
      <c r="VXW78" s="180"/>
      <c r="VXX78" s="180"/>
      <c r="VXY78" s="180"/>
      <c r="VXZ78" s="180"/>
      <c r="VYA78" s="180"/>
      <c r="VYB78" s="180"/>
      <c r="VYC78" s="180"/>
      <c r="VYD78" s="180"/>
      <c r="VYE78" s="180"/>
      <c r="VYF78" s="180"/>
      <c r="VYG78" s="180"/>
      <c r="VYH78" s="180"/>
      <c r="VYI78" s="180"/>
      <c r="VYJ78" s="180"/>
      <c r="VYK78" s="180"/>
      <c r="VYL78" s="180"/>
      <c r="VYM78" s="180"/>
      <c r="VYN78" s="180"/>
      <c r="VYO78" s="180"/>
      <c r="VYP78" s="180"/>
      <c r="VYQ78" s="180"/>
      <c r="VYR78" s="180"/>
      <c r="VYS78" s="180"/>
      <c r="VYT78" s="180"/>
      <c r="VYU78" s="180"/>
      <c r="VYV78" s="180"/>
      <c r="VYW78" s="180"/>
      <c r="VYX78" s="180"/>
      <c r="VYY78" s="180"/>
      <c r="VYZ78" s="180"/>
      <c r="VZA78" s="180"/>
      <c r="VZB78" s="180"/>
      <c r="VZC78" s="180"/>
      <c r="VZD78" s="180"/>
      <c r="VZE78" s="180"/>
      <c r="VZF78" s="180"/>
      <c r="VZG78" s="180"/>
      <c r="VZH78" s="180"/>
      <c r="VZI78" s="180"/>
      <c r="VZJ78" s="180"/>
      <c r="VZK78" s="180"/>
      <c r="VZL78" s="180"/>
      <c r="VZM78" s="180"/>
      <c r="VZN78" s="180"/>
      <c r="VZO78" s="180"/>
      <c r="VZP78" s="180"/>
      <c r="VZQ78" s="180"/>
      <c r="VZR78" s="180"/>
      <c r="VZS78" s="180"/>
      <c r="VZT78" s="180"/>
      <c r="VZU78" s="180"/>
      <c r="VZV78" s="180"/>
      <c r="VZW78" s="180"/>
      <c r="VZX78" s="180"/>
      <c r="VZY78" s="180"/>
      <c r="VZZ78" s="180"/>
      <c r="WAA78" s="180"/>
      <c r="WAB78" s="180"/>
      <c r="WAC78" s="180"/>
      <c r="WAD78" s="180"/>
      <c r="WAE78" s="180"/>
      <c r="WAF78" s="180"/>
      <c r="WAG78" s="180"/>
      <c r="WAH78" s="180"/>
      <c r="WAI78" s="180"/>
      <c r="WAJ78" s="180"/>
      <c r="WAK78" s="180"/>
      <c r="WAL78" s="180"/>
      <c r="WAM78" s="180"/>
      <c r="WAN78" s="180"/>
      <c r="WAO78" s="180"/>
      <c r="WAP78" s="180"/>
      <c r="WAQ78" s="180"/>
      <c r="WAR78" s="180"/>
      <c r="WAS78" s="180"/>
      <c r="WAT78" s="180"/>
      <c r="WAU78" s="180"/>
      <c r="WAV78" s="180"/>
      <c r="WAW78" s="180"/>
      <c r="WAX78" s="180"/>
      <c r="WAY78" s="180"/>
      <c r="WAZ78" s="180"/>
      <c r="WBA78" s="180"/>
      <c r="WBB78" s="180"/>
      <c r="WBC78" s="180"/>
      <c r="WBD78" s="180"/>
      <c r="WBE78" s="180"/>
      <c r="WBF78" s="180"/>
      <c r="WBG78" s="180"/>
      <c r="WBH78" s="180"/>
      <c r="WBI78" s="180"/>
      <c r="WBJ78" s="180"/>
      <c r="WBK78" s="180"/>
      <c r="WBL78" s="180"/>
      <c r="WBM78" s="180"/>
      <c r="WBN78" s="180"/>
      <c r="WBO78" s="180"/>
      <c r="WBP78" s="180"/>
      <c r="WBQ78" s="180"/>
      <c r="WBR78" s="180"/>
      <c r="WBS78" s="180"/>
      <c r="WBT78" s="180"/>
      <c r="WBU78" s="180"/>
      <c r="WBV78" s="180"/>
      <c r="WBW78" s="180"/>
      <c r="WBX78" s="180"/>
      <c r="WBY78" s="180"/>
      <c r="WBZ78" s="180"/>
      <c r="WCA78" s="180"/>
      <c r="WCB78" s="180"/>
      <c r="WCC78" s="180"/>
      <c r="WCD78" s="180"/>
      <c r="WCE78" s="180"/>
      <c r="WCF78" s="180"/>
      <c r="WCG78" s="180"/>
      <c r="WCH78" s="180"/>
      <c r="WCI78" s="180"/>
      <c r="WCJ78" s="180"/>
      <c r="WCK78" s="180"/>
      <c r="WCL78" s="180"/>
      <c r="WCM78" s="180"/>
      <c r="WCN78" s="180"/>
      <c r="WCO78" s="180"/>
      <c r="WCP78" s="180"/>
      <c r="WCQ78" s="180"/>
      <c r="WCR78" s="180"/>
      <c r="WCS78" s="180"/>
      <c r="WCT78" s="180"/>
      <c r="WCU78" s="180"/>
      <c r="WCV78" s="180"/>
      <c r="WCW78" s="180"/>
      <c r="WCX78" s="180"/>
      <c r="WCY78" s="180"/>
      <c r="WCZ78" s="180"/>
      <c r="WDA78" s="180"/>
      <c r="WDB78" s="180"/>
      <c r="WDC78" s="180"/>
      <c r="WDD78" s="180"/>
      <c r="WDE78" s="180"/>
      <c r="WDF78" s="180"/>
      <c r="WDG78" s="180"/>
      <c r="WDH78" s="180"/>
      <c r="WDI78" s="180"/>
      <c r="WDJ78" s="180"/>
      <c r="WDK78" s="180"/>
      <c r="WDL78" s="180"/>
      <c r="WDM78" s="180"/>
      <c r="WDN78" s="180"/>
      <c r="WDO78" s="180"/>
      <c r="WDP78" s="180"/>
      <c r="WDQ78" s="180"/>
      <c r="WDR78" s="180"/>
      <c r="WDS78" s="180"/>
      <c r="WDT78" s="180"/>
      <c r="WDU78" s="180"/>
      <c r="WDV78" s="180"/>
      <c r="WDW78" s="180"/>
      <c r="WDX78" s="180"/>
      <c r="WDY78" s="180"/>
      <c r="WDZ78" s="180"/>
      <c r="WEA78" s="180"/>
      <c r="WEB78" s="180"/>
      <c r="WEC78" s="180"/>
      <c r="WED78" s="180"/>
      <c r="WEE78" s="180"/>
      <c r="WEF78" s="180"/>
      <c r="WEG78" s="180"/>
      <c r="WEH78" s="180"/>
      <c r="WEI78" s="180"/>
      <c r="WEJ78" s="180"/>
      <c r="WEK78" s="180"/>
      <c r="WEL78" s="180"/>
      <c r="WEM78" s="180"/>
      <c r="WEN78" s="180"/>
      <c r="WEO78" s="180"/>
      <c r="WEP78" s="180"/>
      <c r="WEQ78" s="180"/>
      <c r="WER78" s="180"/>
      <c r="WES78" s="180"/>
      <c r="WET78" s="180"/>
      <c r="WEU78" s="180"/>
      <c r="WEV78" s="180"/>
      <c r="WEW78" s="180"/>
      <c r="WEX78" s="180"/>
      <c r="WEY78" s="180"/>
      <c r="WEZ78" s="180"/>
      <c r="WFA78" s="180"/>
      <c r="WFB78" s="180"/>
      <c r="WFC78" s="180"/>
      <c r="WFD78" s="180"/>
      <c r="WFE78" s="180"/>
      <c r="WFF78" s="180"/>
      <c r="WFG78" s="180"/>
      <c r="WFH78" s="180"/>
      <c r="WFI78" s="180"/>
      <c r="WFJ78" s="180"/>
      <c r="WFK78" s="180"/>
      <c r="WFL78" s="180"/>
      <c r="WFM78" s="180"/>
      <c r="WFN78" s="180"/>
      <c r="WFO78" s="180"/>
      <c r="WFP78" s="180"/>
      <c r="WFQ78" s="180"/>
      <c r="WFR78" s="180"/>
      <c r="WFS78" s="180"/>
      <c r="WFT78" s="180"/>
      <c r="WFU78" s="180"/>
      <c r="WFV78" s="180"/>
      <c r="WFW78" s="180"/>
      <c r="WFX78" s="180"/>
      <c r="WFY78" s="180"/>
      <c r="WFZ78" s="180"/>
      <c r="WGA78" s="180"/>
      <c r="WGB78" s="180"/>
      <c r="WGC78" s="180"/>
      <c r="WGD78" s="180"/>
      <c r="WGE78" s="180"/>
      <c r="WGF78" s="180"/>
      <c r="WGG78" s="180"/>
      <c r="WGH78" s="180"/>
      <c r="WGI78" s="180"/>
      <c r="WGJ78" s="180"/>
      <c r="WGK78" s="180"/>
      <c r="WGL78" s="180"/>
      <c r="WGM78" s="180"/>
      <c r="WGN78" s="180"/>
      <c r="WGO78" s="180"/>
      <c r="WGP78" s="180"/>
      <c r="WGQ78" s="180"/>
      <c r="WGR78" s="180"/>
      <c r="WGS78" s="180"/>
      <c r="WGT78" s="180"/>
      <c r="WGU78" s="180"/>
      <c r="WGV78" s="180"/>
      <c r="WGW78" s="180"/>
      <c r="WGX78" s="180"/>
      <c r="WGY78" s="180"/>
      <c r="WGZ78" s="180"/>
      <c r="WHA78" s="180"/>
      <c r="WHB78" s="180"/>
      <c r="WHC78" s="180"/>
      <c r="WHD78" s="180"/>
      <c r="WHE78" s="180"/>
      <c r="WHF78" s="180"/>
      <c r="WHG78" s="180"/>
      <c r="WHH78" s="180"/>
      <c r="WHI78" s="180"/>
      <c r="WHJ78" s="180"/>
      <c r="WHK78" s="180"/>
      <c r="WHL78" s="180"/>
      <c r="WHM78" s="180"/>
      <c r="WHN78" s="180"/>
      <c r="WHO78" s="180"/>
      <c r="WHP78" s="180"/>
      <c r="WHQ78" s="180"/>
      <c r="WHR78" s="180"/>
      <c r="WHS78" s="180"/>
      <c r="WHT78" s="180"/>
      <c r="WHU78" s="180"/>
      <c r="WHV78" s="180"/>
      <c r="WHW78" s="180"/>
      <c r="WHX78" s="180"/>
      <c r="WHY78" s="180"/>
      <c r="WHZ78" s="180"/>
      <c r="WIA78" s="180"/>
      <c r="WIB78" s="180"/>
      <c r="WIC78" s="180"/>
      <c r="WID78" s="180"/>
      <c r="WIE78" s="180"/>
      <c r="WIF78" s="180"/>
      <c r="WIG78" s="180"/>
      <c r="WIH78" s="180"/>
      <c r="WII78" s="180"/>
      <c r="WIJ78" s="180"/>
      <c r="WIK78" s="180"/>
      <c r="WIL78" s="180"/>
      <c r="WIM78" s="180"/>
      <c r="WIN78" s="180"/>
      <c r="WIO78" s="180"/>
      <c r="WIP78" s="180"/>
      <c r="WIQ78" s="180"/>
      <c r="WIR78" s="180"/>
      <c r="WIS78" s="180"/>
      <c r="WIT78" s="180"/>
      <c r="WIU78" s="180"/>
      <c r="WIV78" s="180"/>
      <c r="WIW78" s="180"/>
      <c r="WIX78" s="180"/>
      <c r="WIY78" s="180"/>
      <c r="WIZ78" s="180"/>
      <c r="WJA78" s="180"/>
      <c r="WJB78" s="180"/>
      <c r="WJC78" s="180"/>
      <c r="WJD78" s="180"/>
      <c r="WJE78" s="180"/>
      <c r="WJF78" s="180"/>
      <c r="WJG78" s="180"/>
      <c r="WJH78" s="180"/>
      <c r="WJI78" s="180"/>
      <c r="WJJ78" s="180"/>
      <c r="WJK78" s="180"/>
      <c r="WJL78" s="180"/>
      <c r="WJM78" s="180"/>
      <c r="WJN78" s="180"/>
      <c r="WJO78" s="180"/>
      <c r="WJP78" s="180"/>
      <c r="WJQ78" s="180"/>
      <c r="WJR78" s="180"/>
      <c r="WJS78" s="180"/>
      <c r="WJT78" s="180"/>
      <c r="WJU78" s="180"/>
      <c r="WJV78" s="180"/>
      <c r="WJW78" s="180"/>
      <c r="WJX78" s="180"/>
      <c r="WJY78" s="180"/>
      <c r="WJZ78" s="180"/>
      <c r="WKA78" s="180"/>
      <c r="WKB78" s="180"/>
      <c r="WKC78" s="180"/>
      <c r="WKD78" s="180"/>
      <c r="WKE78" s="180"/>
      <c r="WKF78" s="180"/>
      <c r="WKG78" s="180"/>
      <c r="WKH78" s="180"/>
      <c r="WKI78" s="180"/>
      <c r="WKJ78" s="180"/>
      <c r="WKK78" s="180"/>
      <c r="WKL78" s="180"/>
      <c r="WKM78" s="180"/>
      <c r="WKN78" s="180"/>
      <c r="WKO78" s="180"/>
      <c r="WKP78" s="180"/>
      <c r="WKQ78" s="180"/>
      <c r="WKR78" s="180"/>
      <c r="WKS78" s="180"/>
      <c r="WKT78" s="180"/>
      <c r="WKU78" s="180"/>
      <c r="WKV78" s="180"/>
      <c r="WKW78" s="180"/>
      <c r="WKX78" s="180"/>
      <c r="WKY78" s="180"/>
      <c r="WKZ78" s="180"/>
      <c r="WLA78" s="180"/>
      <c r="WLB78" s="180"/>
      <c r="WLC78" s="180"/>
      <c r="WLD78" s="180"/>
      <c r="WLE78" s="180"/>
      <c r="WLF78" s="180"/>
      <c r="WLG78" s="180"/>
      <c r="WLH78" s="180"/>
      <c r="WLI78" s="180"/>
      <c r="WLJ78" s="180"/>
      <c r="WLK78" s="180"/>
      <c r="WLL78" s="180"/>
      <c r="WLM78" s="180"/>
      <c r="WLN78" s="180"/>
      <c r="WLO78" s="180"/>
      <c r="WLP78" s="180"/>
      <c r="WLQ78" s="180"/>
      <c r="WLR78" s="180"/>
      <c r="WLS78" s="180"/>
      <c r="WLT78" s="180"/>
      <c r="WLU78" s="180"/>
      <c r="WLV78" s="180"/>
      <c r="WLW78" s="180"/>
      <c r="WLX78" s="180"/>
      <c r="WLY78" s="180"/>
      <c r="WLZ78" s="180"/>
      <c r="WMA78" s="180"/>
      <c r="WMB78" s="180"/>
      <c r="WMC78" s="180"/>
      <c r="WMD78" s="180"/>
      <c r="WME78" s="180"/>
      <c r="WMF78" s="180"/>
      <c r="WMG78" s="180"/>
      <c r="WMH78" s="180"/>
      <c r="WMI78" s="180"/>
      <c r="WMJ78" s="180"/>
      <c r="WMK78" s="180"/>
      <c r="WML78" s="180"/>
      <c r="WMM78" s="180"/>
      <c r="WMN78" s="180"/>
      <c r="WMO78" s="180"/>
      <c r="WMP78" s="180"/>
      <c r="WMQ78" s="180"/>
      <c r="WMR78" s="180"/>
      <c r="WMS78" s="180"/>
      <c r="WMT78" s="180"/>
      <c r="WMU78" s="180"/>
      <c r="WMV78" s="180"/>
      <c r="WMW78" s="180"/>
      <c r="WMX78" s="180"/>
      <c r="WMY78" s="180"/>
      <c r="WMZ78" s="180"/>
      <c r="WNA78" s="180"/>
      <c r="WNB78" s="180"/>
      <c r="WNC78" s="180"/>
      <c r="WND78" s="180"/>
      <c r="WNE78" s="180"/>
      <c r="WNF78" s="180"/>
      <c r="WNG78" s="180"/>
      <c r="WNH78" s="180"/>
      <c r="WNI78" s="180"/>
      <c r="WNJ78" s="180"/>
      <c r="WNK78" s="180"/>
      <c r="WNL78" s="180"/>
      <c r="WNM78" s="180"/>
      <c r="WNN78" s="180"/>
      <c r="WNO78" s="180"/>
      <c r="WNP78" s="180"/>
      <c r="WNQ78" s="180"/>
      <c r="WNR78" s="180"/>
      <c r="WNS78" s="180"/>
      <c r="WNT78" s="180"/>
      <c r="WNU78" s="180"/>
      <c r="WNV78" s="180"/>
      <c r="WNW78" s="180"/>
      <c r="WNX78" s="180"/>
      <c r="WNY78" s="180"/>
      <c r="WNZ78" s="180"/>
      <c r="WOA78" s="180"/>
      <c r="WOB78" s="180"/>
      <c r="WOC78" s="180"/>
      <c r="WOD78" s="180"/>
      <c r="WOE78" s="180"/>
      <c r="WOF78" s="180"/>
      <c r="WOG78" s="180"/>
      <c r="WOH78" s="180"/>
      <c r="WOI78" s="180"/>
      <c r="WOJ78" s="180"/>
      <c r="WOK78" s="180"/>
      <c r="WOL78" s="180"/>
      <c r="WOM78" s="180"/>
      <c r="WON78" s="180"/>
      <c r="WOO78" s="180"/>
      <c r="WOP78" s="180"/>
      <c r="WOQ78" s="180"/>
      <c r="WOR78" s="180"/>
      <c r="WOS78" s="180"/>
      <c r="WOT78" s="180"/>
      <c r="WOU78" s="180"/>
      <c r="WOV78" s="180"/>
      <c r="WOW78" s="180"/>
      <c r="WOX78" s="180"/>
      <c r="WOY78" s="180"/>
      <c r="WOZ78" s="180"/>
      <c r="WPA78" s="180"/>
      <c r="WPB78" s="180"/>
      <c r="WPC78" s="180"/>
      <c r="WPD78" s="180"/>
      <c r="WPE78" s="180"/>
      <c r="WPF78" s="180"/>
      <c r="WPG78" s="180"/>
      <c r="WPH78" s="180"/>
      <c r="WPI78" s="180"/>
      <c r="WPJ78" s="180"/>
      <c r="WPK78" s="180"/>
      <c r="WPL78" s="180"/>
      <c r="WPM78" s="180"/>
      <c r="WPN78" s="180"/>
      <c r="WPO78" s="180"/>
      <c r="WPP78" s="180"/>
      <c r="WPQ78" s="180"/>
      <c r="WPR78" s="180"/>
      <c r="WPS78" s="180"/>
      <c r="WPT78" s="180"/>
      <c r="WPU78" s="180"/>
      <c r="WPV78" s="180"/>
      <c r="WPW78" s="180"/>
      <c r="WPX78" s="180"/>
      <c r="WPY78" s="180"/>
      <c r="WPZ78" s="180"/>
      <c r="WQA78" s="180"/>
      <c r="WQB78" s="180"/>
      <c r="WQC78" s="180"/>
      <c r="WQD78" s="180"/>
      <c r="WQE78" s="180"/>
      <c r="WQF78" s="180"/>
      <c r="WQG78" s="180"/>
      <c r="WQH78" s="180"/>
      <c r="WQI78" s="180"/>
      <c r="WQJ78" s="180"/>
      <c r="WQK78" s="180"/>
      <c r="WQL78" s="180"/>
      <c r="WQM78" s="180"/>
      <c r="WQN78" s="180"/>
      <c r="WQO78" s="180"/>
      <c r="WQP78" s="180"/>
      <c r="WQQ78" s="180"/>
      <c r="WQR78" s="180"/>
      <c r="WQS78" s="180"/>
      <c r="WQT78" s="180"/>
      <c r="WQU78" s="180"/>
      <c r="WQV78" s="180"/>
      <c r="WQW78" s="180"/>
      <c r="WQX78" s="180"/>
      <c r="WQY78" s="180"/>
      <c r="WQZ78" s="180"/>
      <c r="WRA78" s="180"/>
      <c r="WRB78" s="180"/>
      <c r="WRC78" s="180"/>
      <c r="WRD78" s="180"/>
      <c r="WRE78" s="180"/>
      <c r="WRF78" s="180"/>
      <c r="WRG78" s="180"/>
      <c r="WRH78" s="180"/>
      <c r="WRI78" s="180"/>
      <c r="WRJ78" s="180"/>
      <c r="WRK78" s="180"/>
      <c r="WRL78" s="180"/>
      <c r="WRM78" s="180"/>
      <c r="WRN78" s="180"/>
      <c r="WRO78" s="180"/>
      <c r="WRP78" s="180"/>
      <c r="WRQ78" s="180"/>
      <c r="WRR78" s="180"/>
      <c r="WRS78" s="180"/>
      <c r="WRT78" s="180"/>
      <c r="WRU78" s="180"/>
      <c r="WRV78" s="180"/>
      <c r="WRW78" s="180"/>
      <c r="WRX78" s="180"/>
      <c r="WRY78" s="180"/>
      <c r="WRZ78" s="180"/>
      <c r="WSA78" s="180"/>
      <c r="WSB78" s="180"/>
      <c r="WSC78" s="180"/>
      <c r="WSD78" s="180"/>
      <c r="WSE78" s="180"/>
      <c r="WSF78" s="180"/>
      <c r="WSG78" s="180"/>
      <c r="WSH78" s="180"/>
      <c r="WSI78" s="180"/>
      <c r="WSJ78" s="180"/>
      <c r="WSK78" s="180"/>
      <c r="WSL78" s="180"/>
      <c r="WSM78" s="180"/>
      <c r="WSN78" s="180"/>
      <c r="WSO78" s="180"/>
      <c r="WSP78" s="180"/>
      <c r="WSQ78" s="180"/>
      <c r="WSR78" s="180"/>
      <c r="WSS78" s="180"/>
      <c r="WST78" s="180"/>
      <c r="WSU78" s="180"/>
      <c r="WSV78" s="180"/>
      <c r="WSW78" s="180"/>
      <c r="WSX78" s="180"/>
      <c r="WSY78" s="180"/>
      <c r="WSZ78" s="180"/>
      <c r="WTA78" s="180"/>
      <c r="WTB78" s="180"/>
      <c r="WTC78" s="180"/>
      <c r="WTD78" s="180"/>
      <c r="WTE78" s="180"/>
      <c r="WTF78" s="180"/>
      <c r="WTG78" s="180"/>
      <c r="WTH78" s="180"/>
      <c r="WTI78" s="180"/>
      <c r="WTJ78" s="180"/>
      <c r="WTK78" s="180"/>
      <c r="WTL78" s="180"/>
      <c r="WTM78" s="180"/>
      <c r="WTN78" s="180"/>
      <c r="WTO78" s="180"/>
      <c r="WTP78" s="180"/>
      <c r="WTQ78" s="180"/>
      <c r="WTR78" s="180"/>
      <c r="WTS78" s="180"/>
      <c r="WTT78" s="180"/>
      <c r="WTU78" s="180"/>
      <c r="WTV78" s="180"/>
      <c r="WTW78" s="180"/>
      <c r="WTX78" s="180"/>
      <c r="WTY78" s="180"/>
      <c r="WTZ78" s="180"/>
      <c r="WUA78" s="180"/>
      <c r="WUB78" s="180"/>
      <c r="WUC78" s="180"/>
      <c r="WUD78" s="180"/>
      <c r="WUE78" s="180"/>
      <c r="WUF78" s="180"/>
      <c r="WUG78" s="180"/>
      <c r="WUH78" s="180"/>
      <c r="WUI78" s="180"/>
      <c r="WUJ78" s="180"/>
      <c r="WUK78" s="180"/>
      <c r="WUL78" s="180"/>
      <c r="WUM78" s="180"/>
      <c r="WUN78" s="180"/>
      <c r="WUO78" s="180"/>
      <c r="WUP78" s="180"/>
      <c r="WUQ78" s="180"/>
      <c r="WUR78" s="180"/>
      <c r="WUS78" s="180"/>
      <c r="WUT78" s="180"/>
      <c r="WUU78" s="180"/>
      <c r="WUV78" s="180"/>
      <c r="WUW78" s="180"/>
      <c r="WUX78" s="180"/>
      <c r="WUY78" s="180"/>
      <c r="WUZ78" s="180"/>
      <c r="WVA78" s="180"/>
      <c r="WVB78" s="180"/>
      <c r="WVC78" s="180"/>
      <c r="WVD78" s="180"/>
      <c r="WVE78" s="180"/>
      <c r="WVF78" s="180"/>
      <c r="WVG78" s="180"/>
      <c r="WVH78" s="180"/>
      <c r="WVI78" s="180"/>
      <c r="WVJ78" s="180"/>
      <c r="WVK78" s="180"/>
      <c r="WVL78" s="180"/>
      <c r="WVM78" s="180"/>
      <c r="WVN78" s="180"/>
      <c r="WVO78" s="180"/>
      <c r="WVP78" s="180"/>
      <c r="WVQ78" s="180"/>
      <c r="WVR78" s="180"/>
      <c r="WVS78" s="180"/>
      <c r="WVT78" s="180"/>
      <c r="WVU78" s="180"/>
      <c r="WVV78" s="180"/>
      <c r="WVW78" s="180"/>
      <c r="WVX78" s="180"/>
      <c r="WVY78" s="180"/>
      <c r="WVZ78" s="180"/>
      <c r="WWA78" s="180"/>
      <c r="WWB78" s="180"/>
      <c r="WWC78" s="180"/>
      <c r="WWD78" s="180"/>
      <c r="WWE78" s="180"/>
      <c r="WWF78" s="180"/>
      <c r="WWG78" s="180"/>
      <c r="WWH78" s="180"/>
      <c r="WWI78" s="180"/>
      <c r="WWJ78" s="180"/>
      <c r="WWK78" s="180"/>
      <c r="WWL78" s="180"/>
      <c r="WWM78" s="180"/>
      <c r="WWN78" s="180"/>
      <c r="WWO78" s="180"/>
      <c r="WWP78" s="180"/>
      <c r="WWQ78" s="180"/>
      <c r="WWR78" s="180"/>
      <c r="WWS78" s="180"/>
      <c r="WWT78" s="180"/>
      <c r="WWU78" s="180"/>
      <c r="WWV78" s="180"/>
      <c r="WWW78" s="180"/>
      <c r="WWX78" s="180"/>
      <c r="WWY78" s="180"/>
      <c r="WWZ78" s="180"/>
      <c r="WXA78" s="180"/>
      <c r="WXB78" s="180"/>
      <c r="WXC78" s="180"/>
      <c r="WXD78" s="180"/>
      <c r="WXE78" s="180"/>
      <c r="WXF78" s="180"/>
      <c r="WXG78" s="180"/>
      <c r="WXH78" s="180"/>
      <c r="WXI78" s="180"/>
      <c r="WXJ78" s="180"/>
      <c r="WXK78" s="180"/>
      <c r="WXL78" s="180"/>
      <c r="WXM78" s="180"/>
      <c r="WXN78" s="180"/>
      <c r="WXO78" s="180"/>
      <c r="WXP78" s="180"/>
      <c r="WXQ78" s="180"/>
      <c r="WXR78" s="180"/>
      <c r="WXS78" s="180"/>
      <c r="WXT78" s="180"/>
      <c r="WXU78" s="180"/>
      <c r="WXV78" s="180"/>
      <c r="WXW78" s="180"/>
      <c r="WXX78" s="180"/>
      <c r="WXY78" s="180"/>
      <c r="WXZ78" s="180"/>
      <c r="WYA78" s="180"/>
      <c r="WYB78" s="180"/>
      <c r="WYC78" s="180"/>
      <c r="WYD78" s="180"/>
      <c r="WYE78" s="180"/>
      <c r="WYF78" s="180"/>
      <c r="WYG78" s="180"/>
      <c r="WYH78" s="180"/>
      <c r="WYI78" s="180"/>
      <c r="WYJ78" s="180"/>
      <c r="WYK78" s="180"/>
      <c r="WYL78" s="180"/>
      <c r="WYM78" s="180"/>
      <c r="WYN78" s="180"/>
      <c r="WYO78" s="180"/>
      <c r="WYP78" s="180"/>
      <c r="WYQ78" s="180"/>
      <c r="WYR78" s="180"/>
      <c r="WYS78" s="180"/>
      <c r="WYT78" s="180"/>
      <c r="WYU78" s="180"/>
      <c r="WYV78" s="180"/>
      <c r="WYW78" s="180"/>
      <c r="WYX78" s="180"/>
      <c r="WYY78" s="180"/>
      <c r="WYZ78" s="180"/>
      <c r="WZA78" s="180"/>
      <c r="WZB78" s="180"/>
      <c r="WZC78" s="180"/>
      <c r="WZD78" s="180"/>
      <c r="WZE78" s="180"/>
      <c r="WZF78" s="180"/>
      <c r="WZG78" s="180"/>
      <c r="WZH78" s="180"/>
      <c r="WZI78" s="180"/>
      <c r="WZJ78" s="180"/>
      <c r="WZK78" s="180"/>
      <c r="WZL78" s="180"/>
      <c r="WZM78" s="180"/>
      <c r="WZN78" s="180"/>
      <c r="WZO78" s="180"/>
      <c r="WZP78" s="180"/>
      <c r="WZQ78" s="180"/>
      <c r="WZR78" s="180"/>
      <c r="WZS78" s="180"/>
      <c r="WZT78" s="180"/>
      <c r="WZU78" s="180"/>
      <c r="WZV78" s="180"/>
      <c r="WZW78" s="180"/>
      <c r="WZX78" s="180"/>
      <c r="WZY78" s="180"/>
      <c r="WZZ78" s="180"/>
      <c r="XAA78" s="180"/>
      <c r="XAB78" s="180"/>
      <c r="XAC78" s="180"/>
      <c r="XAD78" s="180"/>
      <c r="XAE78" s="180"/>
      <c r="XAF78" s="180"/>
      <c r="XAG78" s="180"/>
      <c r="XAH78" s="180"/>
      <c r="XAI78" s="180"/>
      <c r="XAJ78" s="180"/>
      <c r="XAK78" s="180"/>
      <c r="XAL78" s="180"/>
      <c r="XAM78" s="180"/>
      <c r="XAN78" s="180"/>
      <c r="XAO78" s="180"/>
      <c r="XAP78" s="180"/>
      <c r="XAQ78" s="180"/>
      <c r="XAR78" s="180"/>
      <c r="XAS78" s="180"/>
      <c r="XAT78" s="180"/>
      <c r="XAU78" s="180"/>
      <c r="XAV78" s="180"/>
      <c r="XAW78" s="180"/>
      <c r="XAX78" s="180"/>
      <c r="XAY78" s="180"/>
      <c r="XAZ78" s="180"/>
      <c r="XBA78" s="180"/>
      <c r="XBB78" s="180"/>
      <c r="XBC78" s="180"/>
      <c r="XBD78" s="180"/>
      <c r="XBE78" s="180"/>
      <c r="XBF78" s="180"/>
      <c r="XBG78" s="180"/>
      <c r="XBH78" s="180"/>
      <c r="XBI78" s="180"/>
      <c r="XBJ78" s="180"/>
      <c r="XBK78" s="180"/>
      <c r="XBL78" s="180"/>
      <c r="XBM78" s="180"/>
      <c r="XBN78" s="180"/>
      <c r="XBO78" s="180"/>
      <c r="XBP78" s="180"/>
      <c r="XBQ78" s="180"/>
      <c r="XBR78" s="180"/>
      <c r="XBS78" s="180"/>
      <c r="XBT78" s="180"/>
      <c r="XBU78" s="180"/>
      <c r="XBV78" s="180"/>
      <c r="XBW78" s="180"/>
      <c r="XBX78" s="180"/>
      <c r="XBY78" s="180"/>
      <c r="XBZ78" s="180"/>
      <c r="XCA78" s="180"/>
      <c r="XCB78" s="180"/>
      <c r="XCC78" s="180"/>
      <c r="XCD78" s="180"/>
      <c r="XCE78" s="180"/>
      <c r="XCF78" s="180"/>
      <c r="XCG78" s="180"/>
      <c r="XCH78" s="180"/>
      <c r="XCI78" s="180"/>
      <c r="XCJ78" s="180"/>
      <c r="XCK78" s="180"/>
      <c r="XCL78" s="180"/>
      <c r="XCM78" s="180"/>
      <c r="XCN78" s="180"/>
      <c r="XCO78" s="180"/>
      <c r="XCP78" s="180"/>
      <c r="XCQ78" s="180"/>
      <c r="XCR78" s="180"/>
      <c r="XCS78" s="180"/>
      <c r="XCT78" s="180"/>
      <c r="XCU78" s="180"/>
      <c r="XCV78" s="180"/>
      <c r="XCW78" s="180"/>
      <c r="XCX78" s="180"/>
      <c r="XCY78" s="180"/>
      <c r="XCZ78" s="180"/>
      <c r="XDA78" s="180"/>
      <c r="XDB78" s="180"/>
      <c r="XDC78" s="180"/>
      <c r="XDD78" s="180"/>
      <c r="XDE78" s="180"/>
      <c r="XDF78" s="180"/>
      <c r="XDG78" s="180"/>
      <c r="XDH78" s="180"/>
      <c r="XDI78" s="180"/>
      <c r="XDJ78" s="180"/>
      <c r="XDK78" s="180"/>
      <c r="XDL78" s="180"/>
      <c r="XDM78" s="180"/>
      <c r="XDN78" s="180"/>
      <c r="XDO78" s="180"/>
      <c r="XDP78" s="180"/>
      <c r="XDQ78" s="180"/>
      <c r="XDR78" s="180"/>
      <c r="XDS78" s="180"/>
      <c r="XDT78" s="180"/>
      <c r="XDU78" s="180"/>
      <c r="XDV78" s="180"/>
      <c r="XDW78" s="180"/>
      <c r="XDX78" s="180"/>
      <c r="XDY78" s="180"/>
      <c r="XDZ78" s="180"/>
      <c r="XEA78" s="180"/>
      <c r="XEB78" s="180"/>
      <c r="XEC78" s="180"/>
      <c r="XED78" s="180"/>
      <c r="XEE78" s="180"/>
      <c r="XEF78" s="180"/>
      <c r="XEG78" s="180"/>
      <c r="XEH78" s="180"/>
      <c r="XEI78" s="180"/>
      <c r="XEJ78" s="180"/>
      <c r="XEK78" s="180"/>
      <c r="XEL78" s="180"/>
      <c r="XEM78" s="180"/>
      <c r="XEN78" s="180"/>
      <c r="XEO78" s="180"/>
      <c r="XEP78" s="180"/>
      <c r="XEQ78" s="180"/>
      <c r="XER78" s="180"/>
      <c r="XES78" s="180"/>
      <c r="XET78" s="180"/>
      <c r="XEU78" s="180"/>
      <c r="XEV78" s="180"/>
      <c r="XEW78" s="180"/>
      <c r="XEX78" s="180"/>
      <c r="XEY78" s="180"/>
    </row>
    <row r="79" spans="1:16379" s="80" customFormat="1" ht="15" customHeight="1">
      <c r="A79" s="294" t="s">
        <v>64</v>
      </c>
      <c r="B79" s="294" t="s">
        <v>65</v>
      </c>
      <c r="C79" s="181" t="s">
        <v>55</v>
      </c>
      <c r="D79" s="182" t="s">
        <v>66</v>
      </c>
      <c r="E79" s="181"/>
      <c r="F79" s="181"/>
      <c r="G79" s="181" t="s">
        <v>0</v>
      </c>
      <c r="H79" s="193" t="s">
        <v>67</v>
      </c>
      <c r="I79" s="193"/>
      <c r="J79" s="185"/>
      <c r="K79" s="185"/>
      <c r="L79" s="181" t="s">
        <v>58</v>
      </c>
      <c r="M79" s="194" t="s">
        <v>68</v>
      </c>
      <c r="N79" s="91"/>
      <c r="O79" s="181"/>
      <c r="P79" s="183" t="s">
        <v>60</v>
      </c>
      <c r="Q79" s="112" t="s">
        <v>69</v>
      </c>
      <c r="R79" s="190"/>
      <c r="S79" s="180"/>
      <c r="T79" s="94"/>
      <c r="U79" s="191"/>
      <c r="V79" s="191"/>
      <c r="W79" s="94"/>
      <c r="X79" s="191"/>
      <c r="Y79" s="191"/>
      <c r="Z79" s="191"/>
      <c r="AA79" s="191"/>
      <c r="AB79" s="191"/>
      <c r="AC79" s="191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0"/>
      <c r="AT79" s="180"/>
      <c r="AU79" s="180"/>
      <c r="AV79" s="180"/>
      <c r="AW79" s="180"/>
      <c r="AX79" s="180"/>
      <c r="AY79" s="180"/>
      <c r="AZ79" s="180"/>
      <c r="BA79" s="180"/>
      <c r="BB79" s="180"/>
      <c r="BC79" s="180"/>
      <c r="BD79" s="180"/>
      <c r="BE79" s="180"/>
      <c r="BF79" s="180"/>
      <c r="BG79" s="180"/>
      <c r="BH79" s="180"/>
      <c r="BI79" s="180"/>
      <c r="BJ79" s="180"/>
      <c r="BK79" s="180"/>
      <c r="BL79" s="180"/>
      <c r="BM79" s="180"/>
      <c r="BN79" s="180"/>
      <c r="BO79" s="180"/>
      <c r="BP79" s="180"/>
      <c r="BQ79" s="180"/>
      <c r="BR79" s="180"/>
      <c r="BS79" s="180"/>
      <c r="BT79" s="180"/>
      <c r="BU79" s="180"/>
      <c r="BV79" s="180"/>
      <c r="BW79" s="180"/>
      <c r="BX79" s="180"/>
      <c r="BY79" s="180"/>
      <c r="BZ79" s="180"/>
      <c r="CA79" s="180"/>
      <c r="CB79" s="180"/>
      <c r="CC79" s="180"/>
      <c r="CD79" s="180"/>
      <c r="CE79" s="180"/>
      <c r="CF79" s="180"/>
      <c r="CG79" s="180"/>
      <c r="CH79" s="180"/>
      <c r="CI79" s="180"/>
      <c r="CJ79" s="180"/>
      <c r="CK79" s="180"/>
      <c r="CL79" s="180"/>
      <c r="CM79" s="180"/>
      <c r="CN79" s="180"/>
      <c r="CO79" s="180"/>
      <c r="CP79" s="180"/>
      <c r="CQ79" s="180"/>
      <c r="CR79" s="180"/>
      <c r="CS79" s="180"/>
      <c r="CT79" s="180"/>
      <c r="CU79" s="180"/>
      <c r="CV79" s="180"/>
      <c r="CW79" s="180"/>
      <c r="CX79" s="180"/>
      <c r="CY79" s="180"/>
      <c r="CZ79" s="180"/>
      <c r="DA79" s="180"/>
      <c r="DB79" s="180"/>
      <c r="DC79" s="180"/>
      <c r="DD79" s="180"/>
      <c r="DE79" s="180"/>
      <c r="DF79" s="180"/>
      <c r="DG79" s="180"/>
      <c r="DH79" s="180"/>
      <c r="DI79" s="180"/>
      <c r="DJ79" s="180"/>
      <c r="DK79" s="180"/>
      <c r="DL79" s="180"/>
      <c r="DM79" s="180"/>
      <c r="DN79" s="180"/>
      <c r="DO79" s="180"/>
      <c r="DP79" s="180"/>
      <c r="DQ79" s="180"/>
      <c r="DR79" s="180"/>
      <c r="DS79" s="180"/>
      <c r="DT79" s="180"/>
      <c r="DU79" s="180"/>
      <c r="DV79" s="180"/>
      <c r="DW79" s="180"/>
      <c r="DX79" s="180"/>
      <c r="DY79" s="180"/>
      <c r="DZ79" s="180"/>
      <c r="EA79" s="180"/>
      <c r="EB79" s="180"/>
      <c r="EC79" s="180"/>
      <c r="ED79" s="180"/>
      <c r="EE79" s="180"/>
      <c r="EF79" s="180"/>
      <c r="EG79" s="180"/>
      <c r="EH79" s="180"/>
      <c r="EI79" s="180"/>
      <c r="EJ79" s="180"/>
      <c r="EK79" s="180"/>
      <c r="EL79" s="180"/>
      <c r="EM79" s="180"/>
      <c r="EN79" s="180"/>
      <c r="EO79" s="180"/>
      <c r="EP79" s="180"/>
      <c r="EQ79" s="180"/>
      <c r="ER79" s="180"/>
      <c r="ES79" s="180"/>
      <c r="ET79" s="180"/>
      <c r="EU79" s="180"/>
      <c r="EV79" s="180"/>
      <c r="EW79" s="180"/>
      <c r="EX79" s="180"/>
      <c r="EY79" s="180"/>
      <c r="EZ79" s="180"/>
      <c r="FA79" s="180"/>
      <c r="FB79" s="180"/>
      <c r="FC79" s="180"/>
      <c r="FD79" s="180"/>
      <c r="FE79" s="180"/>
      <c r="FF79" s="180"/>
      <c r="FG79" s="180"/>
      <c r="FH79" s="180"/>
      <c r="FI79" s="180"/>
      <c r="FJ79" s="180"/>
      <c r="FK79" s="180"/>
      <c r="FL79" s="180"/>
      <c r="FM79" s="180"/>
      <c r="FN79" s="180"/>
      <c r="FO79" s="180"/>
      <c r="FP79" s="180"/>
      <c r="FQ79" s="180"/>
      <c r="FR79" s="180"/>
      <c r="FS79" s="180"/>
      <c r="FT79" s="180"/>
      <c r="FU79" s="180"/>
      <c r="FV79" s="180"/>
      <c r="FW79" s="180"/>
      <c r="FX79" s="180"/>
      <c r="FY79" s="180"/>
      <c r="FZ79" s="180"/>
      <c r="GA79" s="180"/>
      <c r="GB79" s="180"/>
      <c r="GC79" s="180"/>
      <c r="GD79" s="180"/>
      <c r="GE79" s="180"/>
      <c r="GF79" s="180"/>
      <c r="GG79" s="180"/>
      <c r="GH79" s="180"/>
      <c r="GI79" s="180"/>
      <c r="GJ79" s="180"/>
      <c r="GK79" s="180"/>
      <c r="GL79" s="180"/>
      <c r="GM79" s="180"/>
      <c r="GN79" s="180"/>
      <c r="GO79" s="180"/>
      <c r="GP79" s="180"/>
      <c r="GQ79" s="180"/>
      <c r="GR79" s="180"/>
      <c r="GS79" s="180"/>
      <c r="GT79" s="180"/>
      <c r="GU79" s="180"/>
      <c r="GV79" s="180"/>
      <c r="GW79" s="180"/>
      <c r="GX79" s="180"/>
      <c r="GY79" s="180"/>
      <c r="GZ79" s="180"/>
      <c r="HA79" s="180"/>
      <c r="HB79" s="180"/>
      <c r="HC79" s="180"/>
      <c r="HD79" s="180"/>
      <c r="HE79" s="180"/>
      <c r="HF79" s="180"/>
      <c r="HG79" s="180"/>
      <c r="HH79" s="180"/>
      <c r="HI79" s="180"/>
      <c r="HJ79" s="180"/>
      <c r="HK79" s="180"/>
      <c r="HL79" s="180"/>
      <c r="HM79" s="180"/>
      <c r="HN79" s="180"/>
      <c r="HO79" s="180"/>
      <c r="HP79" s="180"/>
      <c r="HQ79" s="180"/>
      <c r="HR79" s="180"/>
      <c r="HS79" s="180"/>
      <c r="HT79" s="180"/>
      <c r="HU79" s="180"/>
      <c r="HV79" s="180"/>
      <c r="HW79" s="180"/>
      <c r="HX79" s="180"/>
      <c r="HY79" s="180"/>
      <c r="HZ79" s="180"/>
      <c r="IA79" s="180"/>
      <c r="IB79" s="180"/>
      <c r="IC79" s="180"/>
      <c r="ID79" s="180"/>
      <c r="IE79" s="180"/>
      <c r="IF79" s="180"/>
      <c r="IG79" s="180"/>
      <c r="IH79" s="180"/>
      <c r="II79" s="180"/>
      <c r="IJ79" s="180"/>
      <c r="IK79" s="180"/>
      <c r="IL79" s="180"/>
      <c r="IM79" s="180"/>
      <c r="IN79" s="180"/>
      <c r="IO79" s="180"/>
      <c r="IP79" s="180"/>
      <c r="IQ79" s="180"/>
      <c r="IR79" s="180"/>
      <c r="IS79" s="180"/>
      <c r="IT79" s="180"/>
      <c r="IU79" s="180"/>
      <c r="IV79" s="180"/>
      <c r="IW79" s="180"/>
      <c r="IX79" s="180"/>
      <c r="IY79" s="180"/>
      <c r="IZ79" s="180"/>
      <c r="JA79" s="180"/>
      <c r="JB79" s="180"/>
      <c r="JC79" s="180"/>
      <c r="JD79" s="180"/>
      <c r="JE79" s="180"/>
      <c r="JF79" s="180"/>
      <c r="JG79" s="180"/>
      <c r="JH79" s="180"/>
      <c r="JI79" s="180"/>
      <c r="JJ79" s="180"/>
      <c r="JK79" s="180"/>
      <c r="JL79" s="180"/>
      <c r="JM79" s="180"/>
      <c r="JN79" s="180"/>
      <c r="JO79" s="180"/>
      <c r="JP79" s="180"/>
      <c r="JQ79" s="180"/>
      <c r="JR79" s="180"/>
      <c r="JS79" s="180"/>
      <c r="JT79" s="180"/>
      <c r="JU79" s="180"/>
      <c r="JV79" s="180"/>
      <c r="JW79" s="180"/>
      <c r="JX79" s="180"/>
      <c r="JY79" s="180"/>
      <c r="JZ79" s="180"/>
      <c r="KA79" s="180"/>
      <c r="KB79" s="180"/>
      <c r="KC79" s="180"/>
      <c r="KD79" s="180"/>
      <c r="KE79" s="180"/>
      <c r="KF79" s="180"/>
      <c r="KG79" s="180"/>
      <c r="KH79" s="180"/>
      <c r="KI79" s="180"/>
      <c r="KJ79" s="180"/>
      <c r="KK79" s="180"/>
      <c r="KL79" s="180"/>
      <c r="KM79" s="180"/>
      <c r="KN79" s="180"/>
      <c r="KO79" s="180"/>
      <c r="KP79" s="180"/>
      <c r="KQ79" s="180"/>
      <c r="KR79" s="180"/>
      <c r="KS79" s="180"/>
      <c r="KT79" s="180"/>
      <c r="KU79" s="180"/>
      <c r="KV79" s="180"/>
      <c r="KW79" s="180"/>
      <c r="KX79" s="180"/>
      <c r="KY79" s="180"/>
      <c r="KZ79" s="180"/>
      <c r="LA79" s="180"/>
      <c r="LB79" s="180"/>
      <c r="LC79" s="180"/>
      <c r="LD79" s="180"/>
      <c r="LE79" s="180"/>
      <c r="LF79" s="180"/>
      <c r="LG79" s="180"/>
      <c r="LH79" s="180"/>
      <c r="LI79" s="180"/>
      <c r="LJ79" s="180"/>
      <c r="LK79" s="180"/>
      <c r="LL79" s="180"/>
      <c r="LM79" s="180"/>
      <c r="LN79" s="180"/>
      <c r="LO79" s="180"/>
      <c r="LP79" s="180"/>
      <c r="LQ79" s="180"/>
      <c r="LR79" s="180"/>
      <c r="LS79" s="180"/>
      <c r="LT79" s="180"/>
      <c r="LU79" s="180"/>
      <c r="LV79" s="180"/>
      <c r="LW79" s="180"/>
      <c r="LX79" s="180"/>
      <c r="LY79" s="180"/>
      <c r="LZ79" s="180"/>
      <c r="MA79" s="180"/>
      <c r="MB79" s="180"/>
      <c r="MC79" s="180"/>
      <c r="MD79" s="180"/>
      <c r="ME79" s="180"/>
      <c r="MF79" s="180"/>
      <c r="MG79" s="180"/>
      <c r="MH79" s="180"/>
      <c r="MI79" s="180"/>
      <c r="MJ79" s="180"/>
      <c r="MK79" s="180"/>
      <c r="ML79" s="180"/>
      <c r="MM79" s="180"/>
      <c r="MN79" s="180"/>
      <c r="MO79" s="180"/>
      <c r="MP79" s="180"/>
      <c r="MQ79" s="180"/>
      <c r="MR79" s="180"/>
      <c r="MS79" s="180"/>
      <c r="MT79" s="180"/>
      <c r="MU79" s="180"/>
      <c r="MV79" s="180"/>
      <c r="MW79" s="180"/>
      <c r="MX79" s="180"/>
      <c r="MY79" s="180"/>
      <c r="MZ79" s="180"/>
      <c r="NA79" s="180"/>
      <c r="NB79" s="180"/>
      <c r="NC79" s="180"/>
      <c r="ND79" s="180"/>
      <c r="NE79" s="180"/>
      <c r="NF79" s="180"/>
      <c r="NG79" s="180"/>
      <c r="NH79" s="180"/>
      <c r="NI79" s="180"/>
      <c r="NJ79" s="180"/>
      <c r="NK79" s="180"/>
      <c r="NL79" s="180"/>
      <c r="NM79" s="180"/>
      <c r="NN79" s="180"/>
      <c r="NO79" s="180"/>
      <c r="NP79" s="180"/>
      <c r="NQ79" s="180"/>
      <c r="NR79" s="180"/>
      <c r="NS79" s="180"/>
      <c r="NT79" s="180"/>
      <c r="NU79" s="180"/>
      <c r="NV79" s="180"/>
      <c r="NW79" s="180"/>
      <c r="NX79" s="180"/>
      <c r="NY79" s="180"/>
      <c r="NZ79" s="180"/>
      <c r="OA79" s="180"/>
      <c r="OB79" s="180"/>
      <c r="OC79" s="180"/>
      <c r="OD79" s="180"/>
      <c r="OE79" s="180"/>
      <c r="OF79" s="180"/>
      <c r="OG79" s="180"/>
      <c r="OH79" s="180"/>
      <c r="OI79" s="180"/>
      <c r="OJ79" s="180"/>
      <c r="OK79" s="180"/>
      <c r="OL79" s="180"/>
      <c r="OM79" s="180"/>
      <c r="ON79" s="180"/>
      <c r="OO79" s="180"/>
      <c r="OP79" s="180"/>
      <c r="OQ79" s="180"/>
      <c r="OR79" s="180"/>
      <c r="OS79" s="180"/>
      <c r="OT79" s="180"/>
      <c r="OU79" s="180"/>
      <c r="OV79" s="180"/>
      <c r="OW79" s="180"/>
      <c r="OX79" s="180"/>
      <c r="OY79" s="180"/>
      <c r="OZ79" s="180"/>
      <c r="PA79" s="180"/>
      <c r="PB79" s="180"/>
      <c r="PC79" s="180"/>
      <c r="PD79" s="180"/>
      <c r="PE79" s="180"/>
      <c r="PF79" s="180"/>
      <c r="PG79" s="180"/>
      <c r="PH79" s="180"/>
      <c r="PI79" s="180"/>
      <c r="PJ79" s="180"/>
      <c r="PK79" s="180"/>
      <c r="PL79" s="180"/>
      <c r="PM79" s="180"/>
      <c r="PN79" s="180"/>
      <c r="PO79" s="180"/>
      <c r="PP79" s="180"/>
      <c r="PQ79" s="180"/>
      <c r="PR79" s="180"/>
      <c r="PS79" s="180"/>
      <c r="PT79" s="180"/>
      <c r="PU79" s="180"/>
      <c r="PV79" s="180"/>
      <c r="PW79" s="180"/>
      <c r="PX79" s="180"/>
      <c r="PY79" s="180"/>
      <c r="PZ79" s="180"/>
      <c r="QA79" s="180"/>
      <c r="QB79" s="180"/>
      <c r="QC79" s="180"/>
      <c r="QD79" s="180"/>
      <c r="QE79" s="180"/>
      <c r="QF79" s="180"/>
      <c r="QG79" s="180"/>
      <c r="QH79" s="180"/>
      <c r="QI79" s="180"/>
      <c r="QJ79" s="180"/>
      <c r="QK79" s="180"/>
      <c r="QL79" s="180"/>
      <c r="QM79" s="180"/>
      <c r="QN79" s="180"/>
      <c r="QO79" s="180"/>
      <c r="QP79" s="180"/>
      <c r="QQ79" s="180"/>
      <c r="QR79" s="180"/>
      <c r="QS79" s="180"/>
      <c r="QT79" s="180"/>
      <c r="QU79" s="180"/>
      <c r="QV79" s="180"/>
      <c r="QW79" s="180"/>
      <c r="QX79" s="180"/>
      <c r="QY79" s="180"/>
      <c r="QZ79" s="180"/>
      <c r="RA79" s="180"/>
      <c r="RB79" s="180"/>
      <c r="RC79" s="180"/>
      <c r="RD79" s="180"/>
      <c r="RE79" s="180"/>
      <c r="RF79" s="180"/>
      <c r="RG79" s="180"/>
      <c r="RH79" s="180"/>
      <c r="RI79" s="180"/>
      <c r="RJ79" s="180"/>
      <c r="RK79" s="180"/>
      <c r="RL79" s="180"/>
      <c r="RM79" s="180"/>
      <c r="RN79" s="180"/>
      <c r="RO79" s="180"/>
      <c r="RP79" s="180"/>
      <c r="RQ79" s="180"/>
      <c r="RR79" s="180"/>
      <c r="RS79" s="180"/>
      <c r="RT79" s="180"/>
      <c r="RU79" s="180"/>
      <c r="RV79" s="180"/>
      <c r="RW79" s="180"/>
      <c r="RX79" s="180"/>
      <c r="RY79" s="180"/>
      <c r="RZ79" s="180"/>
      <c r="SA79" s="180"/>
      <c r="SB79" s="180"/>
      <c r="SC79" s="180"/>
      <c r="SD79" s="180"/>
      <c r="SE79" s="180"/>
      <c r="SF79" s="180"/>
      <c r="SG79" s="180"/>
      <c r="SH79" s="180"/>
      <c r="SI79" s="180"/>
      <c r="SJ79" s="180"/>
      <c r="SK79" s="180"/>
      <c r="SL79" s="180"/>
      <c r="SM79" s="180"/>
      <c r="SN79" s="180"/>
      <c r="SO79" s="180"/>
      <c r="SP79" s="180"/>
      <c r="SQ79" s="180"/>
      <c r="SR79" s="180"/>
      <c r="SS79" s="180"/>
      <c r="ST79" s="180"/>
      <c r="SU79" s="180"/>
      <c r="SV79" s="180"/>
      <c r="SW79" s="180"/>
      <c r="SX79" s="180"/>
      <c r="SY79" s="180"/>
      <c r="SZ79" s="180"/>
      <c r="TA79" s="180"/>
      <c r="TB79" s="180"/>
      <c r="TC79" s="180"/>
      <c r="TD79" s="180"/>
      <c r="TE79" s="180"/>
      <c r="TF79" s="180"/>
      <c r="TG79" s="180"/>
      <c r="TH79" s="180"/>
      <c r="TI79" s="180"/>
      <c r="TJ79" s="180"/>
      <c r="TK79" s="180"/>
      <c r="TL79" s="180"/>
      <c r="TM79" s="180"/>
      <c r="TN79" s="180"/>
      <c r="TO79" s="180"/>
      <c r="TP79" s="180"/>
      <c r="TQ79" s="180"/>
      <c r="TR79" s="180"/>
      <c r="TS79" s="180"/>
      <c r="TT79" s="180"/>
      <c r="TU79" s="180"/>
      <c r="TV79" s="180"/>
      <c r="TW79" s="180"/>
      <c r="TX79" s="180"/>
      <c r="TY79" s="180"/>
      <c r="TZ79" s="180"/>
      <c r="UA79" s="180"/>
      <c r="UB79" s="180"/>
      <c r="UC79" s="180"/>
      <c r="UD79" s="180"/>
      <c r="UE79" s="180"/>
      <c r="UF79" s="180"/>
      <c r="UG79" s="180"/>
      <c r="UH79" s="180"/>
      <c r="UI79" s="180"/>
      <c r="UJ79" s="180"/>
      <c r="UK79" s="180"/>
      <c r="UL79" s="180"/>
      <c r="UM79" s="180"/>
      <c r="UN79" s="180"/>
      <c r="UO79" s="180"/>
      <c r="UP79" s="180"/>
      <c r="UQ79" s="180"/>
      <c r="UR79" s="180"/>
      <c r="US79" s="180"/>
      <c r="UT79" s="180"/>
      <c r="UU79" s="180"/>
      <c r="UV79" s="180"/>
      <c r="UW79" s="180"/>
      <c r="UX79" s="180"/>
      <c r="UY79" s="180"/>
      <c r="UZ79" s="180"/>
      <c r="VA79" s="180"/>
      <c r="VB79" s="180"/>
      <c r="VC79" s="180"/>
      <c r="VD79" s="180"/>
      <c r="VE79" s="180"/>
      <c r="VF79" s="180"/>
      <c r="VG79" s="180"/>
      <c r="VH79" s="180"/>
      <c r="VI79" s="180"/>
      <c r="VJ79" s="180"/>
      <c r="VK79" s="180"/>
      <c r="VL79" s="180"/>
      <c r="VM79" s="180"/>
      <c r="VN79" s="180"/>
      <c r="VO79" s="180"/>
      <c r="VP79" s="180"/>
      <c r="VQ79" s="180"/>
      <c r="VR79" s="180"/>
      <c r="VS79" s="180"/>
      <c r="VT79" s="180"/>
      <c r="VU79" s="180"/>
      <c r="VV79" s="180"/>
      <c r="VW79" s="180"/>
      <c r="VX79" s="180"/>
      <c r="VY79" s="180"/>
      <c r="VZ79" s="180"/>
      <c r="WA79" s="180"/>
      <c r="WB79" s="180"/>
      <c r="WC79" s="180"/>
      <c r="WD79" s="180"/>
      <c r="WE79" s="180"/>
      <c r="WF79" s="180"/>
      <c r="WG79" s="180"/>
      <c r="WH79" s="180"/>
      <c r="WI79" s="180"/>
      <c r="WJ79" s="180"/>
      <c r="WK79" s="180"/>
      <c r="WL79" s="180"/>
      <c r="WM79" s="180"/>
      <c r="WN79" s="180"/>
      <c r="WO79" s="180"/>
      <c r="WP79" s="180"/>
      <c r="WQ79" s="180"/>
      <c r="WR79" s="180"/>
      <c r="WS79" s="180"/>
      <c r="WT79" s="180"/>
      <c r="WU79" s="180"/>
      <c r="WV79" s="180"/>
      <c r="WW79" s="180"/>
      <c r="WX79" s="180"/>
      <c r="WY79" s="180"/>
      <c r="WZ79" s="180"/>
      <c r="XA79" s="180"/>
      <c r="XB79" s="180"/>
      <c r="XC79" s="180"/>
      <c r="XD79" s="180"/>
      <c r="XE79" s="180"/>
      <c r="XF79" s="180"/>
      <c r="XG79" s="180"/>
      <c r="XH79" s="180"/>
      <c r="XI79" s="180"/>
      <c r="XJ79" s="180"/>
      <c r="XK79" s="180"/>
      <c r="XL79" s="180"/>
      <c r="XM79" s="180"/>
      <c r="XN79" s="180"/>
      <c r="XO79" s="180"/>
      <c r="XP79" s="180"/>
      <c r="XQ79" s="180"/>
      <c r="XR79" s="180"/>
      <c r="XS79" s="180"/>
      <c r="XT79" s="180"/>
      <c r="XU79" s="180"/>
      <c r="XV79" s="180"/>
      <c r="XW79" s="180"/>
      <c r="XX79" s="180"/>
      <c r="XY79" s="180"/>
      <c r="XZ79" s="180"/>
      <c r="YA79" s="180"/>
      <c r="YB79" s="180"/>
      <c r="YC79" s="180"/>
      <c r="YD79" s="180"/>
      <c r="YE79" s="180"/>
      <c r="YF79" s="180"/>
      <c r="YG79" s="180"/>
      <c r="YH79" s="180"/>
      <c r="YI79" s="180"/>
      <c r="YJ79" s="180"/>
      <c r="YK79" s="180"/>
      <c r="YL79" s="180"/>
      <c r="YM79" s="180"/>
      <c r="YN79" s="180"/>
      <c r="YO79" s="180"/>
      <c r="YP79" s="180"/>
      <c r="YQ79" s="180"/>
      <c r="YR79" s="180"/>
      <c r="YS79" s="180"/>
      <c r="YT79" s="180"/>
      <c r="YU79" s="180"/>
      <c r="YV79" s="180"/>
      <c r="YW79" s="180"/>
      <c r="YX79" s="180"/>
      <c r="YY79" s="180"/>
      <c r="YZ79" s="180"/>
      <c r="ZA79" s="180"/>
      <c r="ZB79" s="180"/>
      <c r="ZC79" s="180"/>
      <c r="ZD79" s="180"/>
      <c r="ZE79" s="180"/>
      <c r="ZF79" s="180"/>
      <c r="ZG79" s="180"/>
      <c r="ZH79" s="180"/>
      <c r="ZI79" s="180"/>
      <c r="ZJ79" s="180"/>
      <c r="ZK79" s="180"/>
      <c r="ZL79" s="180"/>
      <c r="ZM79" s="180"/>
      <c r="ZN79" s="180"/>
      <c r="ZO79" s="180"/>
      <c r="ZP79" s="180"/>
      <c r="ZQ79" s="180"/>
      <c r="ZR79" s="180"/>
      <c r="ZS79" s="180"/>
      <c r="ZT79" s="180"/>
      <c r="ZU79" s="180"/>
      <c r="ZV79" s="180"/>
      <c r="ZW79" s="180"/>
      <c r="ZX79" s="180"/>
      <c r="ZY79" s="180"/>
      <c r="ZZ79" s="180"/>
      <c r="AAA79" s="180"/>
      <c r="AAB79" s="180"/>
      <c r="AAC79" s="180"/>
      <c r="AAD79" s="180"/>
      <c r="AAE79" s="180"/>
      <c r="AAF79" s="180"/>
      <c r="AAG79" s="180"/>
      <c r="AAH79" s="180"/>
      <c r="AAI79" s="180"/>
      <c r="AAJ79" s="180"/>
      <c r="AAK79" s="180"/>
      <c r="AAL79" s="180"/>
      <c r="AAM79" s="180"/>
      <c r="AAN79" s="180"/>
      <c r="AAO79" s="180"/>
      <c r="AAP79" s="180"/>
      <c r="AAQ79" s="180"/>
      <c r="AAR79" s="180"/>
      <c r="AAS79" s="180"/>
      <c r="AAT79" s="180"/>
      <c r="AAU79" s="180"/>
      <c r="AAV79" s="180"/>
      <c r="AAW79" s="180"/>
      <c r="AAX79" s="180"/>
      <c r="AAY79" s="180"/>
      <c r="AAZ79" s="180"/>
      <c r="ABA79" s="180"/>
      <c r="ABB79" s="180"/>
      <c r="ABC79" s="180"/>
      <c r="ABD79" s="180"/>
      <c r="ABE79" s="180"/>
      <c r="ABF79" s="180"/>
      <c r="ABG79" s="180"/>
      <c r="ABH79" s="180"/>
      <c r="ABI79" s="180"/>
      <c r="ABJ79" s="180"/>
      <c r="ABK79" s="180"/>
      <c r="ABL79" s="180"/>
      <c r="ABM79" s="180"/>
      <c r="ABN79" s="180"/>
      <c r="ABO79" s="180"/>
      <c r="ABP79" s="180"/>
      <c r="ABQ79" s="180"/>
      <c r="ABR79" s="180"/>
      <c r="ABS79" s="180"/>
      <c r="ABT79" s="180"/>
      <c r="ABU79" s="180"/>
      <c r="ABV79" s="180"/>
      <c r="ABW79" s="180"/>
      <c r="ABX79" s="180"/>
      <c r="ABY79" s="180"/>
      <c r="ABZ79" s="180"/>
      <c r="ACA79" s="180"/>
      <c r="ACB79" s="180"/>
      <c r="ACC79" s="180"/>
      <c r="ACD79" s="180"/>
      <c r="ACE79" s="180"/>
      <c r="ACF79" s="180"/>
      <c r="ACG79" s="180"/>
      <c r="ACH79" s="180"/>
      <c r="ACI79" s="180"/>
      <c r="ACJ79" s="180"/>
      <c r="ACK79" s="180"/>
      <c r="ACL79" s="180"/>
      <c r="ACM79" s="180"/>
      <c r="ACN79" s="180"/>
      <c r="ACO79" s="180"/>
      <c r="ACP79" s="180"/>
      <c r="ACQ79" s="180"/>
      <c r="ACR79" s="180"/>
      <c r="ACS79" s="180"/>
      <c r="ACT79" s="180"/>
      <c r="ACU79" s="180"/>
      <c r="ACV79" s="180"/>
      <c r="ACW79" s="180"/>
      <c r="ACX79" s="180"/>
      <c r="ACY79" s="180"/>
      <c r="ACZ79" s="180"/>
      <c r="ADA79" s="180"/>
      <c r="ADB79" s="180"/>
      <c r="ADC79" s="180"/>
      <c r="ADD79" s="180"/>
      <c r="ADE79" s="180"/>
      <c r="ADF79" s="180"/>
      <c r="ADG79" s="180"/>
      <c r="ADH79" s="180"/>
      <c r="ADI79" s="180"/>
      <c r="ADJ79" s="180"/>
      <c r="ADK79" s="180"/>
      <c r="ADL79" s="180"/>
      <c r="ADM79" s="180"/>
      <c r="ADN79" s="180"/>
      <c r="ADO79" s="180"/>
      <c r="ADP79" s="180"/>
      <c r="ADQ79" s="180"/>
      <c r="ADR79" s="180"/>
      <c r="ADS79" s="180"/>
      <c r="ADT79" s="180"/>
      <c r="ADU79" s="180"/>
      <c r="ADV79" s="180"/>
      <c r="ADW79" s="180"/>
      <c r="ADX79" s="180"/>
      <c r="ADY79" s="180"/>
      <c r="ADZ79" s="180"/>
      <c r="AEA79" s="180"/>
      <c r="AEB79" s="180"/>
      <c r="AEC79" s="180"/>
      <c r="AED79" s="180"/>
      <c r="AEE79" s="180"/>
      <c r="AEF79" s="180"/>
      <c r="AEG79" s="180"/>
      <c r="AEH79" s="180"/>
      <c r="AEI79" s="180"/>
      <c r="AEJ79" s="180"/>
      <c r="AEK79" s="180"/>
      <c r="AEL79" s="180"/>
      <c r="AEM79" s="180"/>
      <c r="AEN79" s="180"/>
      <c r="AEO79" s="180"/>
      <c r="AEP79" s="180"/>
      <c r="AEQ79" s="180"/>
      <c r="AER79" s="180"/>
      <c r="AES79" s="180"/>
      <c r="AET79" s="180"/>
      <c r="AEU79" s="180"/>
      <c r="AEV79" s="180"/>
      <c r="AEW79" s="180"/>
      <c r="AEX79" s="180"/>
      <c r="AEY79" s="180"/>
      <c r="AEZ79" s="180"/>
      <c r="AFA79" s="180"/>
      <c r="AFB79" s="180"/>
      <c r="AFC79" s="180"/>
      <c r="AFD79" s="180"/>
      <c r="AFE79" s="180"/>
      <c r="AFF79" s="180"/>
      <c r="AFG79" s="180"/>
      <c r="AFH79" s="180"/>
      <c r="AFI79" s="180"/>
      <c r="AFJ79" s="180"/>
      <c r="AFK79" s="180"/>
      <c r="AFL79" s="180"/>
      <c r="AFM79" s="180"/>
      <c r="AFN79" s="180"/>
      <c r="AFO79" s="180"/>
      <c r="AFP79" s="180"/>
      <c r="AFQ79" s="180"/>
      <c r="AFR79" s="180"/>
      <c r="AFS79" s="180"/>
      <c r="AFT79" s="180"/>
      <c r="AFU79" s="180"/>
      <c r="AFV79" s="180"/>
      <c r="AFW79" s="180"/>
      <c r="AFX79" s="180"/>
      <c r="AFY79" s="180"/>
      <c r="AFZ79" s="180"/>
      <c r="AGA79" s="180"/>
      <c r="AGB79" s="180"/>
      <c r="AGC79" s="180"/>
      <c r="AGD79" s="180"/>
      <c r="AGE79" s="180"/>
      <c r="AGF79" s="180"/>
      <c r="AGG79" s="180"/>
      <c r="AGH79" s="180"/>
      <c r="AGI79" s="180"/>
      <c r="AGJ79" s="180"/>
      <c r="AGK79" s="180"/>
      <c r="AGL79" s="180"/>
      <c r="AGM79" s="180"/>
      <c r="AGN79" s="180"/>
      <c r="AGO79" s="180"/>
      <c r="AGP79" s="180"/>
      <c r="AGQ79" s="180"/>
      <c r="AGR79" s="180"/>
      <c r="AGS79" s="180"/>
      <c r="AGT79" s="180"/>
      <c r="AGU79" s="180"/>
      <c r="AGV79" s="180"/>
      <c r="AGW79" s="180"/>
      <c r="AGX79" s="180"/>
      <c r="AGY79" s="180"/>
      <c r="AGZ79" s="180"/>
      <c r="AHA79" s="180"/>
      <c r="AHB79" s="180"/>
      <c r="AHC79" s="180"/>
      <c r="AHD79" s="180"/>
      <c r="AHE79" s="180"/>
      <c r="AHF79" s="180"/>
      <c r="AHG79" s="180"/>
      <c r="AHH79" s="180"/>
      <c r="AHI79" s="180"/>
      <c r="AHJ79" s="180"/>
      <c r="AHK79" s="180"/>
      <c r="AHL79" s="180"/>
      <c r="AHM79" s="180"/>
      <c r="AHN79" s="180"/>
      <c r="AHO79" s="180"/>
      <c r="AHP79" s="180"/>
      <c r="AHQ79" s="180"/>
      <c r="AHR79" s="180"/>
      <c r="AHS79" s="180"/>
      <c r="AHT79" s="180"/>
      <c r="AHU79" s="180"/>
      <c r="AHV79" s="180"/>
      <c r="AHW79" s="180"/>
      <c r="AHX79" s="180"/>
      <c r="AHY79" s="180"/>
      <c r="AHZ79" s="180"/>
      <c r="AIA79" s="180"/>
      <c r="AIB79" s="180"/>
      <c r="AIC79" s="180"/>
      <c r="AID79" s="180"/>
      <c r="AIE79" s="180"/>
      <c r="AIF79" s="180"/>
      <c r="AIG79" s="180"/>
      <c r="AIH79" s="180"/>
      <c r="AII79" s="180"/>
      <c r="AIJ79" s="180"/>
      <c r="AIK79" s="180"/>
      <c r="AIL79" s="180"/>
      <c r="AIM79" s="180"/>
      <c r="AIN79" s="180"/>
      <c r="AIO79" s="180"/>
      <c r="AIP79" s="180"/>
      <c r="AIQ79" s="180"/>
      <c r="AIR79" s="180"/>
      <c r="AIS79" s="180"/>
      <c r="AIT79" s="180"/>
      <c r="AIU79" s="180"/>
      <c r="AIV79" s="180"/>
      <c r="AIW79" s="180"/>
      <c r="AIX79" s="180"/>
      <c r="AIY79" s="180"/>
      <c r="AIZ79" s="180"/>
      <c r="AJA79" s="180"/>
      <c r="AJB79" s="180"/>
      <c r="AJC79" s="180"/>
      <c r="AJD79" s="180"/>
      <c r="AJE79" s="180"/>
      <c r="AJF79" s="180"/>
      <c r="AJG79" s="180"/>
      <c r="AJH79" s="180"/>
      <c r="AJI79" s="180"/>
      <c r="AJJ79" s="180"/>
      <c r="AJK79" s="180"/>
      <c r="AJL79" s="180"/>
      <c r="AJM79" s="180"/>
      <c r="AJN79" s="180"/>
      <c r="AJO79" s="180"/>
      <c r="AJP79" s="180"/>
      <c r="AJQ79" s="180"/>
      <c r="AJR79" s="180"/>
      <c r="AJS79" s="180"/>
      <c r="AJT79" s="180"/>
      <c r="AJU79" s="180"/>
      <c r="AJV79" s="180"/>
      <c r="AJW79" s="180"/>
      <c r="AJX79" s="180"/>
      <c r="AJY79" s="180"/>
      <c r="AJZ79" s="180"/>
      <c r="AKA79" s="180"/>
      <c r="AKB79" s="180"/>
      <c r="AKC79" s="180"/>
      <c r="AKD79" s="180"/>
      <c r="AKE79" s="180"/>
      <c r="AKF79" s="180"/>
      <c r="AKG79" s="180"/>
      <c r="AKH79" s="180"/>
      <c r="AKI79" s="180"/>
      <c r="AKJ79" s="180"/>
      <c r="AKK79" s="180"/>
      <c r="AKL79" s="180"/>
      <c r="AKM79" s="180"/>
      <c r="AKN79" s="180"/>
      <c r="AKO79" s="180"/>
      <c r="AKP79" s="180"/>
      <c r="AKQ79" s="180"/>
      <c r="AKR79" s="180"/>
      <c r="AKS79" s="180"/>
      <c r="AKT79" s="180"/>
      <c r="AKU79" s="180"/>
      <c r="AKV79" s="180"/>
      <c r="AKW79" s="180"/>
      <c r="AKX79" s="180"/>
      <c r="AKY79" s="180"/>
      <c r="AKZ79" s="180"/>
      <c r="ALA79" s="180"/>
      <c r="ALB79" s="180"/>
      <c r="ALC79" s="180"/>
      <c r="ALD79" s="180"/>
      <c r="ALE79" s="180"/>
      <c r="ALF79" s="180"/>
      <c r="ALG79" s="180"/>
      <c r="ALH79" s="180"/>
      <c r="ALI79" s="180"/>
      <c r="ALJ79" s="180"/>
      <c r="ALK79" s="180"/>
      <c r="ALL79" s="180"/>
      <c r="ALM79" s="180"/>
      <c r="ALN79" s="180"/>
      <c r="ALO79" s="180"/>
      <c r="ALP79" s="180"/>
      <c r="ALQ79" s="180"/>
      <c r="ALR79" s="180"/>
      <c r="ALS79" s="180"/>
      <c r="ALT79" s="180"/>
      <c r="ALU79" s="180"/>
      <c r="ALV79" s="180"/>
      <c r="ALW79" s="180"/>
      <c r="ALX79" s="180"/>
      <c r="ALY79" s="180"/>
      <c r="ALZ79" s="180"/>
      <c r="AMA79" s="180"/>
      <c r="AMB79" s="180"/>
      <c r="AMC79" s="180"/>
      <c r="AMD79" s="180"/>
      <c r="AME79" s="180"/>
      <c r="AMF79" s="180"/>
      <c r="AMG79" s="180"/>
      <c r="AMH79" s="180"/>
      <c r="AMI79" s="180"/>
      <c r="AMJ79" s="180"/>
      <c r="AMK79" s="180"/>
      <c r="AML79" s="180"/>
      <c r="AMM79" s="180"/>
      <c r="AMN79" s="180"/>
      <c r="AMO79" s="180"/>
      <c r="AMP79" s="180"/>
      <c r="AMQ79" s="180"/>
      <c r="AMR79" s="180"/>
      <c r="AMS79" s="180"/>
      <c r="AMT79" s="180"/>
      <c r="AMU79" s="180"/>
      <c r="AMV79" s="180"/>
      <c r="AMW79" s="180"/>
      <c r="AMX79" s="180"/>
      <c r="AMY79" s="180"/>
      <c r="AMZ79" s="180"/>
      <c r="ANA79" s="180"/>
      <c r="ANB79" s="180"/>
      <c r="ANC79" s="180"/>
      <c r="AND79" s="180"/>
      <c r="ANE79" s="180"/>
      <c r="ANF79" s="180"/>
      <c r="ANG79" s="180"/>
      <c r="ANH79" s="180"/>
      <c r="ANI79" s="180"/>
      <c r="ANJ79" s="180"/>
      <c r="ANK79" s="180"/>
      <c r="ANL79" s="180"/>
      <c r="ANM79" s="180"/>
      <c r="ANN79" s="180"/>
      <c r="ANO79" s="180"/>
      <c r="ANP79" s="180"/>
      <c r="ANQ79" s="180"/>
      <c r="ANR79" s="180"/>
      <c r="ANS79" s="180"/>
      <c r="ANT79" s="180"/>
      <c r="ANU79" s="180"/>
      <c r="ANV79" s="180"/>
      <c r="ANW79" s="180"/>
      <c r="ANX79" s="180"/>
      <c r="ANY79" s="180"/>
      <c r="ANZ79" s="180"/>
      <c r="AOA79" s="180"/>
      <c r="AOB79" s="180"/>
      <c r="AOC79" s="180"/>
      <c r="AOD79" s="180"/>
      <c r="AOE79" s="180"/>
      <c r="AOF79" s="180"/>
      <c r="AOG79" s="180"/>
      <c r="AOH79" s="180"/>
      <c r="AOI79" s="180"/>
      <c r="AOJ79" s="180"/>
      <c r="AOK79" s="180"/>
      <c r="AOL79" s="180"/>
      <c r="AOM79" s="180"/>
      <c r="AON79" s="180"/>
      <c r="AOO79" s="180"/>
      <c r="AOP79" s="180"/>
      <c r="AOQ79" s="180"/>
      <c r="AOR79" s="180"/>
      <c r="AOS79" s="180"/>
      <c r="AOT79" s="180"/>
      <c r="AOU79" s="180"/>
      <c r="AOV79" s="180"/>
      <c r="AOW79" s="180"/>
      <c r="AOX79" s="180"/>
      <c r="AOY79" s="180"/>
      <c r="AOZ79" s="180"/>
      <c r="APA79" s="180"/>
      <c r="APB79" s="180"/>
      <c r="APC79" s="180"/>
      <c r="APD79" s="180"/>
      <c r="APE79" s="180"/>
      <c r="APF79" s="180"/>
      <c r="APG79" s="180"/>
      <c r="APH79" s="180"/>
      <c r="API79" s="180"/>
      <c r="APJ79" s="180"/>
      <c r="APK79" s="180"/>
      <c r="APL79" s="180"/>
      <c r="APM79" s="180"/>
      <c r="APN79" s="180"/>
      <c r="APO79" s="180"/>
      <c r="APP79" s="180"/>
      <c r="APQ79" s="180"/>
      <c r="APR79" s="180"/>
      <c r="APS79" s="180"/>
      <c r="APT79" s="180"/>
      <c r="APU79" s="180"/>
      <c r="APV79" s="180"/>
      <c r="APW79" s="180"/>
      <c r="APX79" s="180"/>
      <c r="APY79" s="180"/>
      <c r="APZ79" s="180"/>
      <c r="AQA79" s="180"/>
      <c r="AQB79" s="180"/>
      <c r="AQC79" s="180"/>
      <c r="AQD79" s="180"/>
      <c r="AQE79" s="180"/>
      <c r="AQF79" s="180"/>
      <c r="AQG79" s="180"/>
      <c r="AQH79" s="180"/>
      <c r="AQI79" s="180"/>
      <c r="AQJ79" s="180"/>
      <c r="AQK79" s="180"/>
      <c r="AQL79" s="180"/>
      <c r="AQM79" s="180"/>
      <c r="AQN79" s="180"/>
      <c r="AQO79" s="180"/>
      <c r="AQP79" s="180"/>
      <c r="AQQ79" s="180"/>
      <c r="AQR79" s="180"/>
      <c r="AQS79" s="180"/>
      <c r="AQT79" s="180"/>
      <c r="AQU79" s="180"/>
      <c r="AQV79" s="180"/>
      <c r="AQW79" s="180"/>
      <c r="AQX79" s="180"/>
      <c r="AQY79" s="180"/>
      <c r="AQZ79" s="180"/>
      <c r="ARA79" s="180"/>
      <c r="ARB79" s="180"/>
      <c r="ARC79" s="180"/>
      <c r="ARD79" s="180"/>
      <c r="ARE79" s="180"/>
      <c r="ARF79" s="180"/>
      <c r="ARG79" s="180"/>
      <c r="ARH79" s="180"/>
      <c r="ARI79" s="180"/>
      <c r="ARJ79" s="180"/>
      <c r="ARK79" s="180"/>
      <c r="ARL79" s="180"/>
      <c r="ARM79" s="180"/>
      <c r="ARN79" s="180"/>
      <c r="ARO79" s="180"/>
      <c r="ARP79" s="180"/>
      <c r="ARQ79" s="180"/>
      <c r="ARR79" s="180"/>
      <c r="ARS79" s="180"/>
      <c r="ART79" s="180"/>
      <c r="ARU79" s="180"/>
      <c r="ARV79" s="180"/>
      <c r="ARW79" s="180"/>
      <c r="ARX79" s="180"/>
      <c r="ARY79" s="180"/>
      <c r="ARZ79" s="180"/>
      <c r="ASA79" s="180"/>
      <c r="ASB79" s="180"/>
      <c r="ASC79" s="180"/>
      <c r="ASD79" s="180"/>
      <c r="ASE79" s="180"/>
      <c r="ASF79" s="180"/>
      <c r="ASG79" s="180"/>
      <c r="ASH79" s="180"/>
      <c r="ASI79" s="180"/>
      <c r="ASJ79" s="180"/>
      <c r="ASK79" s="180"/>
      <c r="ASL79" s="180"/>
      <c r="ASM79" s="180"/>
      <c r="ASN79" s="180"/>
      <c r="ASO79" s="180"/>
      <c r="ASP79" s="180"/>
      <c r="ASQ79" s="180"/>
      <c r="ASR79" s="180"/>
      <c r="ASS79" s="180"/>
      <c r="AST79" s="180"/>
      <c r="ASU79" s="180"/>
      <c r="ASV79" s="180"/>
      <c r="ASW79" s="180"/>
      <c r="ASX79" s="180"/>
      <c r="ASY79" s="180"/>
      <c r="ASZ79" s="180"/>
      <c r="ATA79" s="180"/>
      <c r="ATB79" s="180"/>
      <c r="ATC79" s="180"/>
      <c r="ATD79" s="180"/>
      <c r="ATE79" s="180"/>
      <c r="ATF79" s="180"/>
      <c r="ATG79" s="180"/>
      <c r="ATH79" s="180"/>
      <c r="ATI79" s="180"/>
      <c r="ATJ79" s="180"/>
      <c r="ATK79" s="180"/>
      <c r="ATL79" s="180"/>
      <c r="ATM79" s="180"/>
      <c r="ATN79" s="180"/>
      <c r="ATO79" s="180"/>
      <c r="ATP79" s="180"/>
      <c r="ATQ79" s="180"/>
      <c r="ATR79" s="180"/>
      <c r="ATS79" s="180"/>
      <c r="ATT79" s="180"/>
      <c r="ATU79" s="180"/>
      <c r="ATV79" s="180"/>
      <c r="ATW79" s="180"/>
      <c r="ATX79" s="180"/>
      <c r="ATY79" s="180"/>
      <c r="ATZ79" s="180"/>
      <c r="AUA79" s="180"/>
      <c r="AUB79" s="180"/>
      <c r="AUC79" s="180"/>
      <c r="AUD79" s="180"/>
      <c r="AUE79" s="180"/>
      <c r="AUF79" s="180"/>
      <c r="AUG79" s="180"/>
      <c r="AUH79" s="180"/>
      <c r="AUI79" s="180"/>
      <c r="AUJ79" s="180"/>
      <c r="AUK79" s="180"/>
      <c r="AUL79" s="180"/>
      <c r="AUM79" s="180"/>
      <c r="AUN79" s="180"/>
      <c r="AUO79" s="180"/>
      <c r="AUP79" s="180"/>
      <c r="AUQ79" s="180"/>
      <c r="AUR79" s="180"/>
      <c r="AUS79" s="180"/>
      <c r="AUT79" s="180"/>
      <c r="AUU79" s="180"/>
      <c r="AUV79" s="180"/>
      <c r="AUW79" s="180"/>
      <c r="AUX79" s="180"/>
      <c r="AUY79" s="180"/>
      <c r="AUZ79" s="180"/>
      <c r="AVA79" s="180"/>
      <c r="AVB79" s="180"/>
      <c r="AVC79" s="180"/>
      <c r="AVD79" s="180"/>
      <c r="AVE79" s="180"/>
      <c r="AVF79" s="180"/>
      <c r="AVG79" s="180"/>
      <c r="AVH79" s="180"/>
      <c r="AVI79" s="180"/>
      <c r="AVJ79" s="180"/>
      <c r="AVK79" s="180"/>
      <c r="AVL79" s="180"/>
      <c r="AVM79" s="180"/>
      <c r="AVN79" s="180"/>
      <c r="AVO79" s="180"/>
      <c r="AVP79" s="180"/>
      <c r="AVQ79" s="180"/>
      <c r="AVR79" s="180"/>
      <c r="AVS79" s="180"/>
      <c r="AVT79" s="180"/>
      <c r="AVU79" s="180"/>
      <c r="AVV79" s="180"/>
      <c r="AVW79" s="180"/>
      <c r="AVX79" s="180"/>
      <c r="AVY79" s="180"/>
      <c r="AVZ79" s="180"/>
      <c r="AWA79" s="180"/>
      <c r="AWB79" s="180"/>
      <c r="AWC79" s="180"/>
      <c r="AWD79" s="180"/>
      <c r="AWE79" s="180"/>
      <c r="AWF79" s="180"/>
      <c r="AWG79" s="180"/>
      <c r="AWH79" s="180"/>
      <c r="AWI79" s="180"/>
      <c r="AWJ79" s="180"/>
      <c r="AWK79" s="180"/>
      <c r="AWL79" s="180"/>
      <c r="AWM79" s="180"/>
      <c r="AWN79" s="180"/>
      <c r="AWO79" s="180"/>
      <c r="AWP79" s="180"/>
      <c r="AWQ79" s="180"/>
      <c r="AWR79" s="180"/>
      <c r="AWS79" s="180"/>
      <c r="AWT79" s="180"/>
      <c r="AWU79" s="180"/>
      <c r="AWV79" s="180"/>
      <c r="AWW79" s="180"/>
      <c r="AWX79" s="180"/>
      <c r="AWY79" s="180"/>
      <c r="AWZ79" s="180"/>
      <c r="AXA79" s="180"/>
      <c r="AXB79" s="180"/>
      <c r="AXC79" s="180"/>
      <c r="AXD79" s="180"/>
      <c r="AXE79" s="180"/>
      <c r="AXF79" s="180"/>
      <c r="AXG79" s="180"/>
      <c r="AXH79" s="180"/>
      <c r="AXI79" s="180"/>
      <c r="AXJ79" s="180"/>
      <c r="AXK79" s="180"/>
      <c r="AXL79" s="180"/>
      <c r="AXM79" s="180"/>
      <c r="AXN79" s="180"/>
      <c r="AXO79" s="180"/>
      <c r="AXP79" s="180"/>
      <c r="AXQ79" s="180"/>
      <c r="AXR79" s="180"/>
      <c r="AXS79" s="180"/>
      <c r="AXT79" s="180"/>
      <c r="AXU79" s="180"/>
      <c r="AXV79" s="180"/>
      <c r="AXW79" s="180"/>
      <c r="AXX79" s="180"/>
      <c r="AXY79" s="180"/>
      <c r="AXZ79" s="180"/>
      <c r="AYA79" s="180"/>
      <c r="AYB79" s="180"/>
      <c r="AYC79" s="180"/>
      <c r="AYD79" s="180"/>
      <c r="AYE79" s="180"/>
      <c r="AYF79" s="180"/>
      <c r="AYG79" s="180"/>
      <c r="AYH79" s="180"/>
      <c r="AYI79" s="180"/>
      <c r="AYJ79" s="180"/>
      <c r="AYK79" s="180"/>
      <c r="AYL79" s="180"/>
      <c r="AYM79" s="180"/>
      <c r="AYN79" s="180"/>
      <c r="AYO79" s="180"/>
      <c r="AYP79" s="180"/>
      <c r="AYQ79" s="180"/>
      <c r="AYR79" s="180"/>
      <c r="AYS79" s="180"/>
      <c r="AYT79" s="180"/>
      <c r="AYU79" s="180"/>
      <c r="AYV79" s="180"/>
      <c r="AYW79" s="180"/>
      <c r="AYX79" s="180"/>
      <c r="AYY79" s="180"/>
      <c r="AYZ79" s="180"/>
      <c r="AZA79" s="180"/>
      <c r="AZB79" s="180"/>
      <c r="AZC79" s="180"/>
      <c r="AZD79" s="180"/>
      <c r="AZE79" s="180"/>
      <c r="AZF79" s="180"/>
      <c r="AZG79" s="180"/>
      <c r="AZH79" s="180"/>
      <c r="AZI79" s="180"/>
      <c r="AZJ79" s="180"/>
      <c r="AZK79" s="180"/>
      <c r="AZL79" s="180"/>
      <c r="AZM79" s="180"/>
      <c r="AZN79" s="180"/>
      <c r="AZO79" s="180"/>
      <c r="AZP79" s="180"/>
      <c r="AZQ79" s="180"/>
      <c r="AZR79" s="180"/>
      <c r="AZS79" s="180"/>
      <c r="AZT79" s="180"/>
      <c r="AZU79" s="180"/>
      <c r="AZV79" s="180"/>
      <c r="AZW79" s="180"/>
      <c r="AZX79" s="180"/>
      <c r="AZY79" s="180"/>
      <c r="AZZ79" s="180"/>
      <c r="BAA79" s="180"/>
      <c r="BAB79" s="180"/>
      <c r="BAC79" s="180"/>
      <c r="BAD79" s="180"/>
      <c r="BAE79" s="180"/>
      <c r="BAF79" s="180"/>
      <c r="BAG79" s="180"/>
      <c r="BAH79" s="180"/>
      <c r="BAI79" s="180"/>
      <c r="BAJ79" s="180"/>
      <c r="BAK79" s="180"/>
      <c r="BAL79" s="180"/>
      <c r="BAM79" s="180"/>
      <c r="BAN79" s="180"/>
      <c r="BAO79" s="180"/>
      <c r="BAP79" s="180"/>
      <c r="BAQ79" s="180"/>
      <c r="BAR79" s="180"/>
      <c r="BAS79" s="180"/>
      <c r="BAT79" s="180"/>
      <c r="BAU79" s="180"/>
      <c r="BAV79" s="180"/>
      <c r="BAW79" s="180"/>
      <c r="BAX79" s="180"/>
      <c r="BAY79" s="180"/>
      <c r="BAZ79" s="180"/>
      <c r="BBA79" s="180"/>
      <c r="BBB79" s="180"/>
      <c r="BBC79" s="180"/>
      <c r="BBD79" s="180"/>
      <c r="BBE79" s="180"/>
      <c r="BBF79" s="180"/>
      <c r="BBG79" s="180"/>
      <c r="BBH79" s="180"/>
      <c r="BBI79" s="180"/>
      <c r="BBJ79" s="180"/>
      <c r="BBK79" s="180"/>
      <c r="BBL79" s="180"/>
      <c r="BBM79" s="180"/>
      <c r="BBN79" s="180"/>
      <c r="BBO79" s="180"/>
      <c r="BBP79" s="180"/>
      <c r="BBQ79" s="180"/>
      <c r="BBR79" s="180"/>
      <c r="BBS79" s="180"/>
      <c r="BBT79" s="180"/>
      <c r="BBU79" s="180"/>
      <c r="BBV79" s="180"/>
      <c r="BBW79" s="180"/>
      <c r="BBX79" s="180"/>
      <c r="BBY79" s="180"/>
      <c r="BBZ79" s="180"/>
      <c r="BCA79" s="180"/>
      <c r="BCB79" s="180"/>
      <c r="BCC79" s="180"/>
      <c r="BCD79" s="180"/>
      <c r="BCE79" s="180"/>
      <c r="BCF79" s="180"/>
      <c r="BCG79" s="180"/>
      <c r="BCH79" s="180"/>
      <c r="BCI79" s="180"/>
      <c r="BCJ79" s="180"/>
      <c r="BCK79" s="180"/>
      <c r="BCL79" s="180"/>
      <c r="BCM79" s="180"/>
      <c r="BCN79" s="180"/>
      <c r="BCO79" s="180"/>
      <c r="BCP79" s="180"/>
      <c r="BCQ79" s="180"/>
      <c r="BCR79" s="180"/>
      <c r="BCS79" s="180"/>
      <c r="BCT79" s="180"/>
      <c r="BCU79" s="180"/>
      <c r="BCV79" s="180"/>
      <c r="BCW79" s="180"/>
      <c r="BCX79" s="180"/>
      <c r="BCY79" s="180"/>
      <c r="BCZ79" s="180"/>
      <c r="BDA79" s="180"/>
      <c r="BDB79" s="180"/>
      <c r="BDC79" s="180"/>
      <c r="BDD79" s="180"/>
      <c r="BDE79" s="180"/>
      <c r="BDF79" s="180"/>
      <c r="BDG79" s="180"/>
      <c r="BDH79" s="180"/>
      <c r="BDI79" s="180"/>
      <c r="BDJ79" s="180"/>
      <c r="BDK79" s="180"/>
      <c r="BDL79" s="180"/>
      <c r="BDM79" s="180"/>
      <c r="BDN79" s="180"/>
      <c r="BDO79" s="180"/>
      <c r="BDP79" s="180"/>
      <c r="BDQ79" s="180"/>
      <c r="BDR79" s="180"/>
      <c r="BDS79" s="180"/>
      <c r="BDT79" s="180"/>
      <c r="BDU79" s="180"/>
      <c r="BDV79" s="180"/>
      <c r="BDW79" s="180"/>
      <c r="BDX79" s="180"/>
      <c r="BDY79" s="180"/>
      <c r="BDZ79" s="180"/>
      <c r="BEA79" s="180"/>
      <c r="BEB79" s="180"/>
      <c r="BEC79" s="180"/>
      <c r="BED79" s="180"/>
      <c r="BEE79" s="180"/>
      <c r="BEF79" s="180"/>
      <c r="BEG79" s="180"/>
      <c r="BEH79" s="180"/>
      <c r="BEI79" s="180"/>
      <c r="BEJ79" s="180"/>
      <c r="BEK79" s="180"/>
      <c r="BEL79" s="180"/>
      <c r="BEM79" s="180"/>
      <c r="BEN79" s="180"/>
      <c r="BEO79" s="180"/>
      <c r="BEP79" s="180"/>
      <c r="BEQ79" s="180"/>
      <c r="BER79" s="180"/>
      <c r="BES79" s="180"/>
      <c r="BET79" s="180"/>
      <c r="BEU79" s="180"/>
      <c r="BEV79" s="180"/>
      <c r="BEW79" s="180"/>
      <c r="BEX79" s="180"/>
      <c r="BEY79" s="180"/>
      <c r="BEZ79" s="180"/>
      <c r="BFA79" s="180"/>
      <c r="BFB79" s="180"/>
      <c r="BFC79" s="180"/>
      <c r="BFD79" s="180"/>
      <c r="BFE79" s="180"/>
      <c r="BFF79" s="180"/>
      <c r="BFG79" s="180"/>
      <c r="BFH79" s="180"/>
      <c r="BFI79" s="180"/>
      <c r="BFJ79" s="180"/>
      <c r="BFK79" s="180"/>
      <c r="BFL79" s="180"/>
      <c r="BFM79" s="180"/>
      <c r="BFN79" s="180"/>
      <c r="BFO79" s="180"/>
      <c r="BFP79" s="180"/>
      <c r="BFQ79" s="180"/>
      <c r="BFR79" s="180"/>
      <c r="BFS79" s="180"/>
      <c r="BFT79" s="180"/>
      <c r="BFU79" s="180"/>
      <c r="BFV79" s="180"/>
      <c r="BFW79" s="180"/>
      <c r="BFX79" s="180"/>
      <c r="BFY79" s="180"/>
      <c r="BFZ79" s="180"/>
      <c r="BGA79" s="180"/>
      <c r="BGB79" s="180"/>
      <c r="BGC79" s="180"/>
      <c r="BGD79" s="180"/>
      <c r="BGE79" s="180"/>
      <c r="BGF79" s="180"/>
      <c r="BGG79" s="180"/>
      <c r="BGH79" s="180"/>
      <c r="BGI79" s="180"/>
      <c r="BGJ79" s="180"/>
      <c r="BGK79" s="180"/>
      <c r="BGL79" s="180"/>
      <c r="BGM79" s="180"/>
      <c r="BGN79" s="180"/>
      <c r="BGO79" s="180"/>
      <c r="BGP79" s="180"/>
      <c r="BGQ79" s="180"/>
      <c r="BGR79" s="180"/>
      <c r="BGS79" s="180"/>
      <c r="BGT79" s="180"/>
      <c r="BGU79" s="180"/>
      <c r="BGV79" s="180"/>
      <c r="BGW79" s="180"/>
      <c r="BGX79" s="180"/>
      <c r="BGY79" s="180"/>
      <c r="BGZ79" s="180"/>
      <c r="BHA79" s="180"/>
      <c r="BHB79" s="180"/>
      <c r="BHC79" s="180"/>
      <c r="BHD79" s="180"/>
      <c r="BHE79" s="180"/>
      <c r="BHF79" s="180"/>
      <c r="BHG79" s="180"/>
      <c r="BHH79" s="180"/>
      <c r="BHI79" s="180"/>
      <c r="BHJ79" s="180"/>
      <c r="BHK79" s="180"/>
      <c r="BHL79" s="180"/>
      <c r="BHM79" s="180"/>
      <c r="BHN79" s="180"/>
      <c r="BHO79" s="180"/>
      <c r="BHP79" s="180"/>
      <c r="BHQ79" s="180"/>
      <c r="BHR79" s="180"/>
      <c r="BHS79" s="180"/>
      <c r="BHT79" s="180"/>
      <c r="BHU79" s="180"/>
      <c r="BHV79" s="180"/>
      <c r="BHW79" s="180"/>
      <c r="BHX79" s="180"/>
      <c r="BHY79" s="180"/>
      <c r="BHZ79" s="180"/>
      <c r="BIA79" s="180"/>
      <c r="BIB79" s="180"/>
      <c r="BIC79" s="180"/>
      <c r="BID79" s="180"/>
      <c r="BIE79" s="180"/>
      <c r="BIF79" s="180"/>
      <c r="BIG79" s="180"/>
      <c r="BIH79" s="180"/>
      <c r="BII79" s="180"/>
      <c r="BIJ79" s="180"/>
      <c r="BIK79" s="180"/>
      <c r="BIL79" s="180"/>
      <c r="BIM79" s="180"/>
      <c r="BIN79" s="180"/>
      <c r="BIO79" s="180"/>
      <c r="BIP79" s="180"/>
      <c r="BIQ79" s="180"/>
      <c r="BIR79" s="180"/>
      <c r="BIS79" s="180"/>
      <c r="BIT79" s="180"/>
      <c r="BIU79" s="180"/>
      <c r="BIV79" s="180"/>
      <c r="BIW79" s="180"/>
      <c r="BIX79" s="180"/>
      <c r="BIY79" s="180"/>
      <c r="BIZ79" s="180"/>
      <c r="BJA79" s="180"/>
      <c r="BJB79" s="180"/>
      <c r="BJC79" s="180"/>
      <c r="BJD79" s="180"/>
      <c r="BJE79" s="180"/>
      <c r="BJF79" s="180"/>
      <c r="BJG79" s="180"/>
      <c r="BJH79" s="180"/>
      <c r="BJI79" s="180"/>
      <c r="BJJ79" s="180"/>
      <c r="BJK79" s="180"/>
      <c r="BJL79" s="180"/>
      <c r="BJM79" s="180"/>
      <c r="BJN79" s="180"/>
      <c r="BJO79" s="180"/>
      <c r="BJP79" s="180"/>
      <c r="BJQ79" s="180"/>
      <c r="BJR79" s="180"/>
      <c r="BJS79" s="180"/>
      <c r="BJT79" s="180"/>
      <c r="BJU79" s="180"/>
      <c r="BJV79" s="180"/>
      <c r="BJW79" s="180"/>
      <c r="BJX79" s="180"/>
      <c r="BJY79" s="180"/>
      <c r="BJZ79" s="180"/>
      <c r="BKA79" s="180"/>
      <c r="BKB79" s="180"/>
      <c r="BKC79" s="180"/>
      <c r="BKD79" s="180"/>
      <c r="BKE79" s="180"/>
      <c r="BKF79" s="180"/>
      <c r="BKG79" s="180"/>
      <c r="BKH79" s="180"/>
      <c r="BKI79" s="180"/>
      <c r="BKJ79" s="180"/>
      <c r="BKK79" s="180"/>
      <c r="BKL79" s="180"/>
      <c r="BKM79" s="180"/>
      <c r="BKN79" s="180"/>
      <c r="BKO79" s="180"/>
      <c r="BKP79" s="180"/>
      <c r="BKQ79" s="180"/>
      <c r="BKR79" s="180"/>
      <c r="BKS79" s="180"/>
      <c r="BKT79" s="180"/>
      <c r="BKU79" s="180"/>
      <c r="BKV79" s="180"/>
      <c r="BKW79" s="180"/>
      <c r="BKX79" s="180"/>
      <c r="BKY79" s="180"/>
      <c r="BKZ79" s="180"/>
      <c r="BLA79" s="180"/>
      <c r="BLB79" s="180"/>
      <c r="BLC79" s="180"/>
      <c r="BLD79" s="180"/>
      <c r="BLE79" s="180"/>
      <c r="BLF79" s="180"/>
      <c r="BLG79" s="180"/>
      <c r="BLH79" s="180"/>
      <c r="BLI79" s="180"/>
      <c r="BLJ79" s="180"/>
      <c r="BLK79" s="180"/>
      <c r="BLL79" s="180"/>
      <c r="BLM79" s="180"/>
      <c r="BLN79" s="180"/>
      <c r="BLO79" s="180"/>
      <c r="BLP79" s="180"/>
      <c r="BLQ79" s="180"/>
      <c r="BLR79" s="180"/>
      <c r="BLS79" s="180"/>
      <c r="BLT79" s="180"/>
      <c r="BLU79" s="180"/>
      <c r="BLV79" s="180"/>
      <c r="BLW79" s="180"/>
      <c r="BLX79" s="180"/>
      <c r="BLY79" s="180"/>
      <c r="BLZ79" s="180"/>
      <c r="BMA79" s="180"/>
      <c r="BMB79" s="180"/>
      <c r="BMC79" s="180"/>
      <c r="BMD79" s="180"/>
      <c r="BME79" s="180"/>
      <c r="BMF79" s="180"/>
      <c r="BMG79" s="180"/>
      <c r="BMH79" s="180"/>
      <c r="BMI79" s="180"/>
      <c r="BMJ79" s="180"/>
      <c r="BMK79" s="180"/>
      <c r="BML79" s="180"/>
      <c r="BMM79" s="180"/>
      <c r="BMN79" s="180"/>
      <c r="BMO79" s="180"/>
      <c r="BMP79" s="180"/>
      <c r="BMQ79" s="180"/>
      <c r="BMR79" s="180"/>
      <c r="BMS79" s="180"/>
      <c r="BMT79" s="180"/>
      <c r="BMU79" s="180"/>
      <c r="BMV79" s="180"/>
      <c r="BMW79" s="180"/>
      <c r="BMX79" s="180"/>
      <c r="BMY79" s="180"/>
      <c r="BMZ79" s="180"/>
      <c r="BNA79" s="180"/>
      <c r="BNB79" s="180"/>
      <c r="BNC79" s="180"/>
      <c r="BND79" s="180"/>
      <c r="BNE79" s="180"/>
      <c r="BNF79" s="180"/>
      <c r="BNG79" s="180"/>
      <c r="BNH79" s="180"/>
      <c r="BNI79" s="180"/>
      <c r="BNJ79" s="180"/>
      <c r="BNK79" s="180"/>
      <c r="BNL79" s="180"/>
      <c r="BNM79" s="180"/>
      <c r="BNN79" s="180"/>
      <c r="BNO79" s="180"/>
      <c r="BNP79" s="180"/>
      <c r="BNQ79" s="180"/>
      <c r="BNR79" s="180"/>
      <c r="BNS79" s="180"/>
      <c r="BNT79" s="180"/>
      <c r="BNU79" s="180"/>
      <c r="BNV79" s="180"/>
      <c r="BNW79" s="180"/>
      <c r="BNX79" s="180"/>
      <c r="BNY79" s="180"/>
      <c r="BNZ79" s="180"/>
      <c r="BOA79" s="180"/>
      <c r="BOB79" s="180"/>
      <c r="BOC79" s="180"/>
      <c r="BOD79" s="180"/>
      <c r="BOE79" s="180"/>
      <c r="BOF79" s="180"/>
      <c r="BOG79" s="180"/>
      <c r="BOH79" s="180"/>
      <c r="BOI79" s="180"/>
      <c r="BOJ79" s="180"/>
      <c r="BOK79" s="180"/>
      <c r="BOL79" s="180"/>
      <c r="BOM79" s="180"/>
      <c r="BON79" s="180"/>
      <c r="BOO79" s="180"/>
      <c r="BOP79" s="180"/>
      <c r="BOQ79" s="180"/>
      <c r="BOR79" s="180"/>
      <c r="BOS79" s="180"/>
      <c r="BOT79" s="180"/>
      <c r="BOU79" s="180"/>
      <c r="BOV79" s="180"/>
      <c r="BOW79" s="180"/>
      <c r="BOX79" s="180"/>
      <c r="BOY79" s="180"/>
      <c r="BOZ79" s="180"/>
      <c r="BPA79" s="180"/>
      <c r="BPB79" s="180"/>
      <c r="BPC79" s="180"/>
      <c r="BPD79" s="180"/>
      <c r="BPE79" s="180"/>
      <c r="BPF79" s="180"/>
      <c r="BPG79" s="180"/>
      <c r="BPH79" s="180"/>
      <c r="BPI79" s="180"/>
      <c r="BPJ79" s="180"/>
      <c r="BPK79" s="180"/>
      <c r="BPL79" s="180"/>
      <c r="BPM79" s="180"/>
      <c r="BPN79" s="180"/>
      <c r="BPO79" s="180"/>
      <c r="BPP79" s="180"/>
      <c r="BPQ79" s="180"/>
      <c r="BPR79" s="180"/>
      <c r="BPS79" s="180"/>
      <c r="BPT79" s="180"/>
      <c r="BPU79" s="180"/>
      <c r="BPV79" s="180"/>
      <c r="BPW79" s="180"/>
      <c r="BPX79" s="180"/>
      <c r="BPY79" s="180"/>
      <c r="BPZ79" s="180"/>
      <c r="BQA79" s="180"/>
      <c r="BQB79" s="180"/>
      <c r="BQC79" s="180"/>
      <c r="BQD79" s="180"/>
      <c r="BQE79" s="180"/>
      <c r="BQF79" s="180"/>
      <c r="BQG79" s="180"/>
      <c r="BQH79" s="180"/>
      <c r="BQI79" s="180"/>
      <c r="BQJ79" s="180"/>
      <c r="BQK79" s="180"/>
      <c r="BQL79" s="180"/>
      <c r="BQM79" s="180"/>
      <c r="BQN79" s="180"/>
      <c r="BQO79" s="180"/>
      <c r="BQP79" s="180"/>
      <c r="BQQ79" s="180"/>
      <c r="BQR79" s="180"/>
      <c r="BQS79" s="180"/>
      <c r="BQT79" s="180"/>
      <c r="BQU79" s="180"/>
      <c r="BQV79" s="180"/>
      <c r="BQW79" s="180"/>
      <c r="BQX79" s="180"/>
      <c r="BQY79" s="180"/>
      <c r="BQZ79" s="180"/>
      <c r="BRA79" s="180"/>
      <c r="BRB79" s="180"/>
      <c r="BRC79" s="180"/>
      <c r="BRD79" s="180"/>
      <c r="BRE79" s="180"/>
      <c r="BRF79" s="180"/>
      <c r="BRG79" s="180"/>
      <c r="BRH79" s="180"/>
      <c r="BRI79" s="180"/>
      <c r="BRJ79" s="180"/>
      <c r="BRK79" s="180"/>
      <c r="BRL79" s="180"/>
      <c r="BRM79" s="180"/>
      <c r="BRN79" s="180"/>
      <c r="BRO79" s="180"/>
      <c r="BRP79" s="180"/>
      <c r="BRQ79" s="180"/>
      <c r="BRR79" s="180"/>
      <c r="BRS79" s="180"/>
      <c r="BRT79" s="180"/>
      <c r="BRU79" s="180"/>
      <c r="BRV79" s="180"/>
      <c r="BRW79" s="180"/>
      <c r="BRX79" s="180"/>
      <c r="BRY79" s="180"/>
      <c r="BRZ79" s="180"/>
      <c r="BSA79" s="180"/>
      <c r="BSB79" s="180"/>
      <c r="BSC79" s="180"/>
      <c r="BSD79" s="180"/>
      <c r="BSE79" s="180"/>
      <c r="BSF79" s="180"/>
      <c r="BSG79" s="180"/>
      <c r="BSH79" s="180"/>
      <c r="BSI79" s="180"/>
      <c r="BSJ79" s="180"/>
      <c r="BSK79" s="180"/>
      <c r="BSL79" s="180"/>
      <c r="BSM79" s="180"/>
      <c r="BSN79" s="180"/>
      <c r="BSO79" s="180"/>
      <c r="BSP79" s="180"/>
      <c r="BSQ79" s="180"/>
      <c r="BSR79" s="180"/>
      <c r="BSS79" s="180"/>
      <c r="BST79" s="180"/>
      <c r="BSU79" s="180"/>
      <c r="BSV79" s="180"/>
      <c r="BSW79" s="180"/>
      <c r="BSX79" s="180"/>
      <c r="BSY79" s="180"/>
      <c r="BSZ79" s="180"/>
      <c r="BTA79" s="180"/>
      <c r="BTB79" s="180"/>
      <c r="BTC79" s="180"/>
      <c r="BTD79" s="180"/>
      <c r="BTE79" s="180"/>
      <c r="BTF79" s="180"/>
      <c r="BTG79" s="180"/>
      <c r="BTH79" s="180"/>
      <c r="BTI79" s="180"/>
      <c r="BTJ79" s="180"/>
      <c r="BTK79" s="180"/>
      <c r="BTL79" s="180"/>
      <c r="BTM79" s="180"/>
      <c r="BTN79" s="180"/>
      <c r="BTO79" s="180"/>
      <c r="BTP79" s="180"/>
      <c r="BTQ79" s="180"/>
      <c r="BTR79" s="180"/>
      <c r="BTS79" s="180"/>
      <c r="BTT79" s="180"/>
      <c r="BTU79" s="180"/>
      <c r="BTV79" s="180"/>
      <c r="BTW79" s="180"/>
      <c r="BTX79" s="180"/>
      <c r="BTY79" s="180"/>
      <c r="BTZ79" s="180"/>
      <c r="BUA79" s="180"/>
      <c r="BUB79" s="180"/>
      <c r="BUC79" s="180"/>
      <c r="BUD79" s="180"/>
      <c r="BUE79" s="180"/>
      <c r="BUF79" s="180"/>
      <c r="BUG79" s="180"/>
      <c r="BUH79" s="180"/>
      <c r="BUI79" s="180"/>
      <c r="BUJ79" s="180"/>
      <c r="BUK79" s="180"/>
      <c r="BUL79" s="180"/>
      <c r="BUM79" s="180"/>
      <c r="BUN79" s="180"/>
      <c r="BUO79" s="180"/>
      <c r="BUP79" s="180"/>
      <c r="BUQ79" s="180"/>
      <c r="BUR79" s="180"/>
      <c r="BUS79" s="180"/>
      <c r="BUT79" s="180"/>
      <c r="BUU79" s="180"/>
      <c r="BUV79" s="180"/>
      <c r="BUW79" s="180"/>
      <c r="BUX79" s="180"/>
      <c r="BUY79" s="180"/>
      <c r="BUZ79" s="180"/>
      <c r="BVA79" s="180"/>
      <c r="BVB79" s="180"/>
      <c r="BVC79" s="180"/>
      <c r="BVD79" s="180"/>
      <c r="BVE79" s="180"/>
      <c r="BVF79" s="180"/>
      <c r="BVG79" s="180"/>
      <c r="BVH79" s="180"/>
      <c r="BVI79" s="180"/>
      <c r="BVJ79" s="180"/>
      <c r="BVK79" s="180"/>
      <c r="BVL79" s="180"/>
      <c r="BVM79" s="180"/>
      <c r="BVN79" s="180"/>
      <c r="BVO79" s="180"/>
      <c r="BVP79" s="180"/>
      <c r="BVQ79" s="180"/>
      <c r="BVR79" s="180"/>
      <c r="BVS79" s="180"/>
      <c r="BVT79" s="180"/>
      <c r="BVU79" s="180"/>
      <c r="BVV79" s="180"/>
      <c r="BVW79" s="180"/>
      <c r="BVX79" s="180"/>
      <c r="BVY79" s="180"/>
      <c r="BVZ79" s="180"/>
      <c r="BWA79" s="180"/>
      <c r="BWB79" s="180"/>
      <c r="BWC79" s="180"/>
      <c r="BWD79" s="180"/>
      <c r="BWE79" s="180"/>
      <c r="BWF79" s="180"/>
      <c r="BWG79" s="180"/>
      <c r="BWH79" s="180"/>
      <c r="BWI79" s="180"/>
      <c r="BWJ79" s="180"/>
      <c r="BWK79" s="180"/>
      <c r="BWL79" s="180"/>
      <c r="BWM79" s="180"/>
      <c r="BWN79" s="180"/>
      <c r="BWO79" s="180"/>
      <c r="BWP79" s="180"/>
      <c r="BWQ79" s="180"/>
      <c r="BWR79" s="180"/>
      <c r="BWS79" s="180"/>
      <c r="BWT79" s="180"/>
      <c r="BWU79" s="180"/>
      <c r="BWV79" s="180"/>
      <c r="BWW79" s="180"/>
      <c r="BWX79" s="180"/>
      <c r="BWY79" s="180"/>
      <c r="BWZ79" s="180"/>
      <c r="BXA79" s="180"/>
      <c r="BXB79" s="180"/>
      <c r="BXC79" s="180"/>
      <c r="BXD79" s="180"/>
      <c r="BXE79" s="180"/>
      <c r="BXF79" s="180"/>
      <c r="BXG79" s="180"/>
      <c r="BXH79" s="180"/>
      <c r="BXI79" s="180"/>
      <c r="BXJ79" s="180"/>
      <c r="BXK79" s="180"/>
      <c r="BXL79" s="180"/>
      <c r="BXM79" s="180"/>
      <c r="BXN79" s="180"/>
      <c r="BXO79" s="180"/>
      <c r="BXP79" s="180"/>
      <c r="BXQ79" s="180"/>
      <c r="BXR79" s="180"/>
      <c r="BXS79" s="180"/>
      <c r="BXT79" s="180"/>
      <c r="BXU79" s="180"/>
      <c r="BXV79" s="180"/>
      <c r="BXW79" s="180"/>
      <c r="BXX79" s="180"/>
      <c r="BXY79" s="180"/>
      <c r="BXZ79" s="180"/>
      <c r="BYA79" s="180"/>
      <c r="BYB79" s="180"/>
      <c r="BYC79" s="180"/>
      <c r="BYD79" s="180"/>
      <c r="BYE79" s="180"/>
      <c r="BYF79" s="180"/>
      <c r="BYG79" s="180"/>
      <c r="BYH79" s="180"/>
      <c r="BYI79" s="180"/>
      <c r="BYJ79" s="180"/>
      <c r="BYK79" s="180"/>
      <c r="BYL79" s="180"/>
      <c r="BYM79" s="180"/>
      <c r="BYN79" s="180"/>
      <c r="BYO79" s="180"/>
      <c r="BYP79" s="180"/>
      <c r="BYQ79" s="180"/>
      <c r="BYR79" s="180"/>
      <c r="BYS79" s="180"/>
      <c r="BYT79" s="180"/>
      <c r="BYU79" s="180"/>
      <c r="BYV79" s="180"/>
      <c r="BYW79" s="180"/>
      <c r="BYX79" s="180"/>
      <c r="BYY79" s="180"/>
      <c r="BYZ79" s="180"/>
      <c r="BZA79" s="180"/>
      <c r="BZB79" s="180"/>
      <c r="BZC79" s="180"/>
      <c r="BZD79" s="180"/>
      <c r="BZE79" s="180"/>
      <c r="BZF79" s="180"/>
      <c r="BZG79" s="180"/>
      <c r="BZH79" s="180"/>
      <c r="BZI79" s="180"/>
      <c r="BZJ79" s="180"/>
      <c r="BZK79" s="180"/>
      <c r="BZL79" s="180"/>
      <c r="BZM79" s="180"/>
      <c r="BZN79" s="180"/>
      <c r="BZO79" s="180"/>
      <c r="BZP79" s="180"/>
      <c r="BZQ79" s="180"/>
      <c r="BZR79" s="180"/>
      <c r="BZS79" s="180"/>
      <c r="BZT79" s="180"/>
      <c r="BZU79" s="180"/>
      <c r="BZV79" s="180"/>
      <c r="BZW79" s="180"/>
      <c r="BZX79" s="180"/>
      <c r="BZY79" s="180"/>
      <c r="BZZ79" s="180"/>
      <c r="CAA79" s="180"/>
      <c r="CAB79" s="180"/>
      <c r="CAC79" s="180"/>
      <c r="CAD79" s="180"/>
      <c r="CAE79" s="180"/>
      <c r="CAF79" s="180"/>
      <c r="CAG79" s="180"/>
      <c r="CAH79" s="180"/>
      <c r="CAI79" s="180"/>
      <c r="CAJ79" s="180"/>
      <c r="CAK79" s="180"/>
      <c r="CAL79" s="180"/>
      <c r="CAM79" s="180"/>
      <c r="CAN79" s="180"/>
      <c r="CAO79" s="180"/>
      <c r="CAP79" s="180"/>
      <c r="CAQ79" s="180"/>
      <c r="CAR79" s="180"/>
      <c r="CAS79" s="180"/>
      <c r="CAT79" s="180"/>
      <c r="CAU79" s="180"/>
      <c r="CAV79" s="180"/>
      <c r="CAW79" s="180"/>
      <c r="CAX79" s="180"/>
      <c r="CAY79" s="180"/>
      <c r="CAZ79" s="180"/>
      <c r="CBA79" s="180"/>
      <c r="CBB79" s="180"/>
      <c r="CBC79" s="180"/>
      <c r="CBD79" s="180"/>
      <c r="CBE79" s="180"/>
      <c r="CBF79" s="180"/>
      <c r="CBG79" s="180"/>
      <c r="CBH79" s="180"/>
      <c r="CBI79" s="180"/>
      <c r="CBJ79" s="180"/>
      <c r="CBK79" s="180"/>
      <c r="CBL79" s="180"/>
      <c r="CBM79" s="180"/>
      <c r="CBN79" s="180"/>
      <c r="CBO79" s="180"/>
      <c r="CBP79" s="180"/>
      <c r="CBQ79" s="180"/>
      <c r="CBR79" s="180"/>
      <c r="CBS79" s="180"/>
      <c r="CBT79" s="180"/>
      <c r="CBU79" s="180"/>
      <c r="CBV79" s="180"/>
      <c r="CBW79" s="180"/>
      <c r="CBX79" s="180"/>
      <c r="CBY79" s="180"/>
      <c r="CBZ79" s="180"/>
      <c r="CCA79" s="180"/>
      <c r="CCB79" s="180"/>
      <c r="CCC79" s="180"/>
      <c r="CCD79" s="180"/>
      <c r="CCE79" s="180"/>
      <c r="CCF79" s="180"/>
      <c r="CCG79" s="180"/>
      <c r="CCH79" s="180"/>
      <c r="CCI79" s="180"/>
      <c r="CCJ79" s="180"/>
      <c r="CCK79" s="180"/>
      <c r="CCL79" s="180"/>
      <c r="CCM79" s="180"/>
      <c r="CCN79" s="180"/>
      <c r="CCO79" s="180"/>
      <c r="CCP79" s="180"/>
      <c r="CCQ79" s="180"/>
      <c r="CCR79" s="180"/>
      <c r="CCS79" s="180"/>
      <c r="CCT79" s="180"/>
      <c r="CCU79" s="180"/>
      <c r="CCV79" s="180"/>
      <c r="CCW79" s="180"/>
      <c r="CCX79" s="180"/>
      <c r="CCY79" s="180"/>
      <c r="CCZ79" s="180"/>
      <c r="CDA79" s="180"/>
      <c r="CDB79" s="180"/>
      <c r="CDC79" s="180"/>
      <c r="CDD79" s="180"/>
      <c r="CDE79" s="180"/>
      <c r="CDF79" s="180"/>
      <c r="CDG79" s="180"/>
      <c r="CDH79" s="180"/>
      <c r="CDI79" s="180"/>
      <c r="CDJ79" s="180"/>
      <c r="CDK79" s="180"/>
      <c r="CDL79" s="180"/>
      <c r="CDM79" s="180"/>
      <c r="CDN79" s="180"/>
      <c r="CDO79" s="180"/>
      <c r="CDP79" s="180"/>
      <c r="CDQ79" s="180"/>
      <c r="CDR79" s="180"/>
      <c r="CDS79" s="180"/>
      <c r="CDT79" s="180"/>
      <c r="CDU79" s="180"/>
      <c r="CDV79" s="180"/>
      <c r="CDW79" s="180"/>
      <c r="CDX79" s="180"/>
      <c r="CDY79" s="180"/>
      <c r="CDZ79" s="180"/>
      <c r="CEA79" s="180"/>
      <c r="CEB79" s="180"/>
      <c r="CEC79" s="180"/>
      <c r="CED79" s="180"/>
      <c r="CEE79" s="180"/>
      <c r="CEF79" s="180"/>
      <c r="CEG79" s="180"/>
      <c r="CEH79" s="180"/>
      <c r="CEI79" s="180"/>
      <c r="CEJ79" s="180"/>
      <c r="CEK79" s="180"/>
      <c r="CEL79" s="180"/>
      <c r="CEM79" s="180"/>
      <c r="CEN79" s="180"/>
      <c r="CEO79" s="180"/>
      <c r="CEP79" s="180"/>
      <c r="CEQ79" s="180"/>
      <c r="CER79" s="180"/>
      <c r="CES79" s="180"/>
      <c r="CET79" s="180"/>
      <c r="CEU79" s="180"/>
      <c r="CEV79" s="180"/>
      <c r="CEW79" s="180"/>
      <c r="CEX79" s="180"/>
      <c r="CEY79" s="180"/>
      <c r="CEZ79" s="180"/>
      <c r="CFA79" s="180"/>
      <c r="CFB79" s="180"/>
      <c r="CFC79" s="180"/>
      <c r="CFD79" s="180"/>
      <c r="CFE79" s="180"/>
      <c r="CFF79" s="180"/>
      <c r="CFG79" s="180"/>
      <c r="CFH79" s="180"/>
      <c r="CFI79" s="180"/>
      <c r="CFJ79" s="180"/>
      <c r="CFK79" s="180"/>
      <c r="CFL79" s="180"/>
      <c r="CFM79" s="180"/>
      <c r="CFN79" s="180"/>
      <c r="CFO79" s="180"/>
      <c r="CFP79" s="180"/>
      <c r="CFQ79" s="180"/>
      <c r="CFR79" s="180"/>
      <c r="CFS79" s="180"/>
      <c r="CFT79" s="180"/>
      <c r="CFU79" s="180"/>
      <c r="CFV79" s="180"/>
      <c r="CFW79" s="180"/>
      <c r="CFX79" s="180"/>
      <c r="CFY79" s="180"/>
      <c r="CFZ79" s="180"/>
      <c r="CGA79" s="180"/>
      <c r="CGB79" s="180"/>
      <c r="CGC79" s="180"/>
      <c r="CGD79" s="180"/>
      <c r="CGE79" s="180"/>
      <c r="CGF79" s="180"/>
      <c r="CGG79" s="180"/>
      <c r="CGH79" s="180"/>
      <c r="CGI79" s="180"/>
      <c r="CGJ79" s="180"/>
      <c r="CGK79" s="180"/>
      <c r="CGL79" s="180"/>
      <c r="CGM79" s="180"/>
      <c r="CGN79" s="180"/>
      <c r="CGO79" s="180"/>
      <c r="CGP79" s="180"/>
      <c r="CGQ79" s="180"/>
      <c r="CGR79" s="180"/>
      <c r="CGS79" s="180"/>
      <c r="CGT79" s="180"/>
      <c r="CGU79" s="180"/>
      <c r="CGV79" s="180"/>
      <c r="CGW79" s="180"/>
      <c r="CGX79" s="180"/>
      <c r="CGY79" s="180"/>
      <c r="CGZ79" s="180"/>
      <c r="CHA79" s="180"/>
      <c r="CHB79" s="180"/>
      <c r="CHC79" s="180"/>
      <c r="CHD79" s="180"/>
      <c r="CHE79" s="180"/>
      <c r="CHF79" s="180"/>
      <c r="CHG79" s="180"/>
      <c r="CHH79" s="180"/>
      <c r="CHI79" s="180"/>
      <c r="CHJ79" s="180"/>
      <c r="CHK79" s="180"/>
      <c r="CHL79" s="180"/>
      <c r="CHM79" s="180"/>
      <c r="CHN79" s="180"/>
      <c r="CHO79" s="180"/>
      <c r="CHP79" s="180"/>
      <c r="CHQ79" s="180"/>
      <c r="CHR79" s="180"/>
      <c r="CHS79" s="180"/>
      <c r="CHT79" s="180"/>
      <c r="CHU79" s="180"/>
      <c r="CHV79" s="180"/>
      <c r="CHW79" s="180"/>
      <c r="CHX79" s="180"/>
      <c r="CHY79" s="180"/>
      <c r="CHZ79" s="180"/>
      <c r="CIA79" s="180"/>
      <c r="CIB79" s="180"/>
      <c r="CIC79" s="180"/>
      <c r="CID79" s="180"/>
      <c r="CIE79" s="180"/>
      <c r="CIF79" s="180"/>
      <c r="CIG79" s="180"/>
      <c r="CIH79" s="180"/>
      <c r="CII79" s="180"/>
      <c r="CIJ79" s="180"/>
      <c r="CIK79" s="180"/>
      <c r="CIL79" s="180"/>
      <c r="CIM79" s="180"/>
      <c r="CIN79" s="180"/>
      <c r="CIO79" s="180"/>
      <c r="CIP79" s="180"/>
      <c r="CIQ79" s="180"/>
      <c r="CIR79" s="180"/>
      <c r="CIS79" s="180"/>
      <c r="CIT79" s="180"/>
      <c r="CIU79" s="180"/>
      <c r="CIV79" s="180"/>
      <c r="CIW79" s="180"/>
      <c r="CIX79" s="180"/>
      <c r="CIY79" s="180"/>
      <c r="CIZ79" s="180"/>
      <c r="CJA79" s="180"/>
      <c r="CJB79" s="180"/>
      <c r="CJC79" s="180"/>
      <c r="CJD79" s="180"/>
      <c r="CJE79" s="180"/>
      <c r="CJF79" s="180"/>
      <c r="CJG79" s="180"/>
      <c r="CJH79" s="180"/>
      <c r="CJI79" s="180"/>
      <c r="CJJ79" s="180"/>
      <c r="CJK79" s="180"/>
      <c r="CJL79" s="180"/>
      <c r="CJM79" s="180"/>
      <c r="CJN79" s="180"/>
      <c r="CJO79" s="180"/>
      <c r="CJP79" s="180"/>
      <c r="CJQ79" s="180"/>
      <c r="CJR79" s="180"/>
      <c r="CJS79" s="180"/>
      <c r="CJT79" s="180"/>
      <c r="CJU79" s="180"/>
      <c r="CJV79" s="180"/>
      <c r="CJW79" s="180"/>
      <c r="CJX79" s="180"/>
      <c r="CJY79" s="180"/>
      <c r="CJZ79" s="180"/>
      <c r="CKA79" s="180"/>
      <c r="CKB79" s="180"/>
      <c r="CKC79" s="180"/>
      <c r="CKD79" s="180"/>
      <c r="CKE79" s="180"/>
      <c r="CKF79" s="180"/>
      <c r="CKG79" s="180"/>
      <c r="CKH79" s="180"/>
      <c r="CKI79" s="180"/>
      <c r="CKJ79" s="180"/>
      <c r="CKK79" s="180"/>
      <c r="CKL79" s="180"/>
      <c r="CKM79" s="180"/>
      <c r="CKN79" s="180"/>
      <c r="CKO79" s="180"/>
      <c r="CKP79" s="180"/>
      <c r="CKQ79" s="180"/>
      <c r="CKR79" s="180"/>
      <c r="CKS79" s="180"/>
      <c r="CKT79" s="180"/>
      <c r="CKU79" s="180"/>
      <c r="CKV79" s="180"/>
      <c r="CKW79" s="180"/>
      <c r="CKX79" s="180"/>
      <c r="CKY79" s="180"/>
      <c r="CKZ79" s="180"/>
      <c r="CLA79" s="180"/>
      <c r="CLB79" s="180"/>
      <c r="CLC79" s="180"/>
      <c r="CLD79" s="180"/>
      <c r="CLE79" s="180"/>
      <c r="CLF79" s="180"/>
      <c r="CLG79" s="180"/>
      <c r="CLH79" s="180"/>
      <c r="CLI79" s="180"/>
      <c r="CLJ79" s="180"/>
      <c r="CLK79" s="180"/>
      <c r="CLL79" s="180"/>
      <c r="CLM79" s="180"/>
      <c r="CLN79" s="180"/>
      <c r="CLO79" s="180"/>
      <c r="CLP79" s="180"/>
      <c r="CLQ79" s="180"/>
      <c r="CLR79" s="180"/>
      <c r="CLS79" s="180"/>
      <c r="CLT79" s="180"/>
      <c r="CLU79" s="180"/>
      <c r="CLV79" s="180"/>
      <c r="CLW79" s="180"/>
      <c r="CLX79" s="180"/>
      <c r="CLY79" s="180"/>
      <c r="CLZ79" s="180"/>
      <c r="CMA79" s="180"/>
      <c r="CMB79" s="180"/>
      <c r="CMC79" s="180"/>
      <c r="CMD79" s="180"/>
      <c r="CME79" s="180"/>
      <c r="CMF79" s="180"/>
      <c r="CMG79" s="180"/>
      <c r="CMH79" s="180"/>
      <c r="CMI79" s="180"/>
      <c r="CMJ79" s="180"/>
      <c r="CMK79" s="180"/>
      <c r="CML79" s="180"/>
      <c r="CMM79" s="180"/>
      <c r="CMN79" s="180"/>
      <c r="CMO79" s="180"/>
      <c r="CMP79" s="180"/>
      <c r="CMQ79" s="180"/>
      <c r="CMR79" s="180"/>
      <c r="CMS79" s="180"/>
      <c r="CMT79" s="180"/>
      <c r="CMU79" s="180"/>
      <c r="CMV79" s="180"/>
      <c r="CMW79" s="180"/>
      <c r="CMX79" s="180"/>
      <c r="CMY79" s="180"/>
      <c r="CMZ79" s="180"/>
      <c r="CNA79" s="180"/>
      <c r="CNB79" s="180"/>
      <c r="CNC79" s="180"/>
      <c r="CND79" s="180"/>
      <c r="CNE79" s="180"/>
      <c r="CNF79" s="180"/>
      <c r="CNG79" s="180"/>
      <c r="CNH79" s="180"/>
      <c r="CNI79" s="180"/>
      <c r="CNJ79" s="180"/>
      <c r="CNK79" s="180"/>
      <c r="CNL79" s="180"/>
      <c r="CNM79" s="180"/>
      <c r="CNN79" s="180"/>
      <c r="CNO79" s="180"/>
      <c r="CNP79" s="180"/>
      <c r="CNQ79" s="180"/>
      <c r="CNR79" s="180"/>
      <c r="CNS79" s="180"/>
      <c r="CNT79" s="180"/>
      <c r="CNU79" s="180"/>
      <c r="CNV79" s="180"/>
      <c r="CNW79" s="180"/>
      <c r="CNX79" s="180"/>
      <c r="CNY79" s="180"/>
      <c r="CNZ79" s="180"/>
      <c r="COA79" s="180"/>
      <c r="COB79" s="180"/>
      <c r="COC79" s="180"/>
      <c r="COD79" s="180"/>
      <c r="COE79" s="180"/>
      <c r="COF79" s="180"/>
      <c r="COG79" s="180"/>
      <c r="COH79" s="180"/>
      <c r="COI79" s="180"/>
      <c r="COJ79" s="180"/>
      <c r="COK79" s="180"/>
      <c r="COL79" s="180"/>
      <c r="COM79" s="180"/>
      <c r="CON79" s="180"/>
      <c r="COO79" s="180"/>
      <c r="COP79" s="180"/>
      <c r="COQ79" s="180"/>
      <c r="COR79" s="180"/>
      <c r="COS79" s="180"/>
      <c r="COT79" s="180"/>
      <c r="COU79" s="180"/>
      <c r="COV79" s="180"/>
      <c r="COW79" s="180"/>
      <c r="COX79" s="180"/>
      <c r="COY79" s="180"/>
      <c r="COZ79" s="180"/>
      <c r="CPA79" s="180"/>
      <c r="CPB79" s="180"/>
      <c r="CPC79" s="180"/>
      <c r="CPD79" s="180"/>
      <c r="CPE79" s="180"/>
      <c r="CPF79" s="180"/>
      <c r="CPG79" s="180"/>
      <c r="CPH79" s="180"/>
      <c r="CPI79" s="180"/>
      <c r="CPJ79" s="180"/>
      <c r="CPK79" s="180"/>
      <c r="CPL79" s="180"/>
      <c r="CPM79" s="180"/>
      <c r="CPN79" s="180"/>
      <c r="CPO79" s="180"/>
      <c r="CPP79" s="180"/>
      <c r="CPQ79" s="180"/>
      <c r="CPR79" s="180"/>
      <c r="CPS79" s="180"/>
      <c r="CPT79" s="180"/>
      <c r="CPU79" s="180"/>
      <c r="CPV79" s="180"/>
      <c r="CPW79" s="180"/>
      <c r="CPX79" s="180"/>
      <c r="CPY79" s="180"/>
      <c r="CPZ79" s="180"/>
      <c r="CQA79" s="180"/>
      <c r="CQB79" s="180"/>
      <c r="CQC79" s="180"/>
      <c r="CQD79" s="180"/>
      <c r="CQE79" s="180"/>
      <c r="CQF79" s="180"/>
      <c r="CQG79" s="180"/>
      <c r="CQH79" s="180"/>
      <c r="CQI79" s="180"/>
      <c r="CQJ79" s="180"/>
      <c r="CQK79" s="180"/>
      <c r="CQL79" s="180"/>
      <c r="CQM79" s="180"/>
      <c r="CQN79" s="180"/>
      <c r="CQO79" s="180"/>
      <c r="CQP79" s="180"/>
      <c r="CQQ79" s="180"/>
      <c r="CQR79" s="180"/>
      <c r="CQS79" s="180"/>
      <c r="CQT79" s="180"/>
      <c r="CQU79" s="180"/>
      <c r="CQV79" s="180"/>
      <c r="CQW79" s="180"/>
      <c r="CQX79" s="180"/>
      <c r="CQY79" s="180"/>
      <c r="CQZ79" s="180"/>
      <c r="CRA79" s="180"/>
      <c r="CRB79" s="180"/>
      <c r="CRC79" s="180"/>
      <c r="CRD79" s="180"/>
      <c r="CRE79" s="180"/>
      <c r="CRF79" s="180"/>
      <c r="CRG79" s="180"/>
      <c r="CRH79" s="180"/>
      <c r="CRI79" s="180"/>
      <c r="CRJ79" s="180"/>
      <c r="CRK79" s="180"/>
      <c r="CRL79" s="180"/>
      <c r="CRM79" s="180"/>
      <c r="CRN79" s="180"/>
      <c r="CRO79" s="180"/>
      <c r="CRP79" s="180"/>
      <c r="CRQ79" s="180"/>
      <c r="CRR79" s="180"/>
      <c r="CRS79" s="180"/>
      <c r="CRT79" s="180"/>
      <c r="CRU79" s="180"/>
      <c r="CRV79" s="180"/>
      <c r="CRW79" s="180"/>
      <c r="CRX79" s="180"/>
      <c r="CRY79" s="180"/>
      <c r="CRZ79" s="180"/>
      <c r="CSA79" s="180"/>
      <c r="CSB79" s="180"/>
      <c r="CSC79" s="180"/>
      <c r="CSD79" s="180"/>
      <c r="CSE79" s="180"/>
      <c r="CSF79" s="180"/>
      <c r="CSG79" s="180"/>
      <c r="CSH79" s="180"/>
      <c r="CSI79" s="180"/>
      <c r="CSJ79" s="180"/>
      <c r="CSK79" s="180"/>
      <c r="CSL79" s="180"/>
      <c r="CSM79" s="180"/>
      <c r="CSN79" s="180"/>
      <c r="CSO79" s="180"/>
      <c r="CSP79" s="180"/>
      <c r="CSQ79" s="180"/>
      <c r="CSR79" s="180"/>
      <c r="CSS79" s="180"/>
      <c r="CST79" s="180"/>
      <c r="CSU79" s="180"/>
      <c r="CSV79" s="180"/>
      <c r="CSW79" s="180"/>
      <c r="CSX79" s="180"/>
      <c r="CSY79" s="180"/>
      <c r="CSZ79" s="180"/>
      <c r="CTA79" s="180"/>
      <c r="CTB79" s="180"/>
      <c r="CTC79" s="180"/>
      <c r="CTD79" s="180"/>
      <c r="CTE79" s="180"/>
      <c r="CTF79" s="180"/>
      <c r="CTG79" s="180"/>
      <c r="CTH79" s="180"/>
      <c r="CTI79" s="180"/>
      <c r="CTJ79" s="180"/>
      <c r="CTK79" s="180"/>
      <c r="CTL79" s="180"/>
      <c r="CTM79" s="180"/>
      <c r="CTN79" s="180"/>
      <c r="CTO79" s="180"/>
      <c r="CTP79" s="180"/>
      <c r="CTQ79" s="180"/>
      <c r="CTR79" s="180"/>
      <c r="CTS79" s="180"/>
      <c r="CTT79" s="180"/>
      <c r="CTU79" s="180"/>
      <c r="CTV79" s="180"/>
      <c r="CTW79" s="180"/>
      <c r="CTX79" s="180"/>
      <c r="CTY79" s="180"/>
      <c r="CTZ79" s="180"/>
      <c r="CUA79" s="180"/>
      <c r="CUB79" s="180"/>
      <c r="CUC79" s="180"/>
      <c r="CUD79" s="180"/>
      <c r="CUE79" s="180"/>
      <c r="CUF79" s="180"/>
      <c r="CUG79" s="180"/>
      <c r="CUH79" s="180"/>
      <c r="CUI79" s="180"/>
      <c r="CUJ79" s="180"/>
      <c r="CUK79" s="180"/>
      <c r="CUL79" s="180"/>
      <c r="CUM79" s="180"/>
      <c r="CUN79" s="180"/>
      <c r="CUO79" s="180"/>
      <c r="CUP79" s="180"/>
      <c r="CUQ79" s="180"/>
      <c r="CUR79" s="180"/>
      <c r="CUS79" s="180"/>
      <c r="CUT79" s="180"/>
      <c r="CUU79" s="180"/>
      <c r="CUV79" s="180"/>
      <c r="CUW79" s="180"/>
      <c r="CUX79" s="180"/>
      <c r="CUY79" s="180"/>
      <c r="CUZ79" s="180"/>
      <c r="CVA79" s="180"/>
      <c r="CVB79" s="180"/>
      <c r="CVC79" s="180"/>
      <c r="CVD79" s="180"/>
      <c r="CVE79" s="180"/>
      <c r="CVF79" s="180"/>
      <c r="CVG79" s="180"/>
      <c r="CVH79" s="180"/>
      <c r="CVI79" s="180"/>
      <c r="CVJ79" s="180"/>
      <c r="CVK79" s="180"/>
      <c r="CVL79" s="180"/>
      <c r="CVM79" s="180"/>
      <c r="CVN79" s="180"/>
      <c r="CVO79" s="180"/>
      <c r="CVP79" s="180"/>
      <c r="CVQ79" s="180"/>
      <c r="CVR79" s="180"/>
      <c r="CVS79" s="180"/>
      <c r="CVT79" s="180"/>
      <c r="CVU79" s="180"/>
      <c r="CVV79" s="180"/>
      <c r="CVW79" s="180"/>
      <c r="CVX79" s="180"/>
      <c r="CVY79" s="180"/>
      <c r="CVZ79" s="180"/>
      <c r="CWA79" s="180"/>
      <c r="CWB79" s="180"/>
      <c r="CWC79" s="180"/>
      <c r="CWD79" s="180"/>
      <c r="CWE79" s="180"/>
      <c r="CWF79" s="180"/>
      <c r="CWG79" s="180"/>
      <c r="CWH79" s="180"/>
      <c r="CWI79" s="180"/>
      <c r="CWJ79" s="180"/>
      <c r="CWK79" s="180"/>
      <c r="CWL79" s="180"/>
      <c r="CWM79" s="180"/>
      <c r="CWN79" s="180"/>
      <c r="CWO79" s="180"/>
      <c r="CWP79" s="180"/>
      <c r="CWQ79" s="180"/>
      <c r="CWR79" s="180"/>
      <c r="CWS79" s="180"/>
      <c r="CWT79" s="180"/>
      <c r="CWU79" s="180"/>
      <c r="CWV79" s="180"/>
      <c r="CWW79" s="180"/>
      <c r="CWX79" s="180"/>
      <c r="CWY79" s="180"/>
      <c r="CWZ79" s="180"/>
      <c r="CXA79" s="180"/>
      <c r="CXB79" s="180"/>
      <c r="CXC79" s="180"/>
      <c r="CXD79" s="180"/>
      <c r="CXE79" s="180"/>
      <c r="CXF79" s="180"/>
      <c r="CXG79" s="180"/>
      <c r="CXH79" s="180"/>
      <c r="CXI79" s="180"/>
      <c r="CXJ79" s="180"/>
      <c r="CXK79" s="180"/>
      <c r="CXL79" s="180"/>
      <c r="CXM79" s="180"/>
      <c r="CXN79" s="180"/>
      <c r="CXO79" s="180"/>
      <c r="CXP79" s="180"/>
      <c r="CXQ79" s="180"/>
      <c r="CXR79" s="180"/>
      <c r="CXS79" s="180"/>
      <c r="CXT79" s="180"/>
      <c r="CXU79" s="180"/>
      <c r="CXV79" s="180"/>
      <c r="CXW79" s="180"/>
      <c r="CXX79" s="180"/>
      <c r="CXY79" s="180"/>
      <c r="CXZ79" s="180"/>
      <c r="CYA79" s="180"/>
      <c r="CYB79" s="180"/>
      <c r="CYC79" s="180"/>
      <c r="CYD79" s="180"/>
      <c r="CYE79" s="180"/>
      <c r="CYF79" s="180"/>
      <c r="CYG79" s="180"/>
      <c r="CYH79" s="180"/>
      <c r="CYI79" s="180"/>
      <c r="CYJ79" s="180"/>
      <c r="CYK79" s="180"/>
      <c r="CYL79" s="180"/>
      <c r="CYM79" s="180"/>
      <c r="CYN79" s="180"/>
      <c r="CYO79" s="180"/>
      <c r="CYP79" s="180"/>
      <c r="CYQ79" s="180"/>
      <c r="CYR79" s="180"/>
      <c r="CYS79" s="180"/>
      <c r="CYT79" s="180"/>
      <c r="CYU79" s="180"/>
      <c r="CYV79" s="180"/>
      <c r="CYW79" s="180"/>
      <c r="CYX79" s="180"/>
      <c r="CYY79" s="180"/>
      <c r="CYZ79" s="180"/>
      <c r="CZA79" s="180"/>
      <c r="CZB79" s="180"/>
      <c r="CZC79" s="180"/>
      <c r="CZD79" s="180"/>
      <c r="CZE79" s="180"/>
      <c r="CZF79" s="180"/>
      <c r="CZG79" s="180"/>
      <c r="CZH79" s="180"/>
      <c r="CZI79" s="180"/>
      <c r="CZJ79" s="180"/>
      <c r="CZK79" s="180"/>
      <c r="CZL79" s="180"/>
      <c r="CZM79" s="180"/>
      <c r="CZN79" s="180"/>
      <c r="CZO79" s="180"/>
      <c r="CZP79" s="180"/>
      <c r="CZQ79" s="180"/>
      <c r="CZR79" s="180"/>
      <c r="CZS79" s="180"/>
      <c r="CZT79" s="180"/>
      <c r="CZU79" s="180"/>
      <c r="CZV79" s="180"/>
      <c r="CZW79" s="180"/>
      <c r="CZX79" s="180"/>
      <c r="CZY79" s="180"/>
      <c r="CZZ79" s="180"/>
      <c r="DAA79" s="180"/>
      <c r="DAB79" s="180"/>
      <c r="DAC79" s="180"/>
      <c r="DAD79" s="180"/>
      <c r="DAE79" s="180"/>
      <c r="DAF79" s="180"/>
      <c r="DAG79" s="180"/>
      <c r="DAH79" s="180"/>
      <c r="DAI79" s="180"/>
      <c r="DAJ79" s="180"/>
      <c r="DAK79" s="180"/>
      <c r="DAL79" s="180"/>
      <c r="DAM79" s="180"/>
      <c r="DAN79" s="180"/>
      <c r="DAO79" s="180"/>
      <c r="DAP79" s="180"/>
      <c r="DAQ79" s="180"/>
      <c r="DAR79" s="180"/>
      <c r="DAS79" s="180"/>
      <c r="DAT79" s="180"/>
      <c r="DAU79" s="180"/>
      <c r="DAV79" s="180"/>
      <c r="DAW79" s="180"/>
      <c r="DAX79" s="180"/>
      <c r="DAY79" s="180"/>
      <c r="DAZ79" s="180"/>
      <c r="DBA79" s="180"/>
      <c r="DBB79" s="180"/>
      <c r="DBC79" s="180"/>
      <c r="DBD79" s="180"/>
      <c r="DBE79" s="180"/>
      <c r="DBF79" s="180"/>
      <c r="DBG79" s="180"/>
      <c r="DBH79" s="180"/>
      <c r="DBI79" s="180"/>
      <c r="DBJ79" s="180"/>
      <c r="DBK79" s="180"/>
      <c r="DBL79" s="180"/>
      <c r="DBM79" s="180"/>
      <c r="DBN79" s="180"/>
      <c r="DBO79" s="180"/>
      <c r="DBP79" s="180"/>
      <c r="DBQ79" s="180"/>
      <c r="DBR79" s="180"/>
      <c r="DBS79" s="180"/>
      <c r="DBT79" s="180"/>
      <c r="DBU79" s="180"/>
      <c r="DBV79" s="180"/>
      <c r="DBW79" s="180"/>
      <c r="DBX79" s="180"/>
      <c r="DBY79" s="180"/>
      <c r="DBZ79" s="180"/>
      <c r="DCA79" s="180"/>
      <c r="DCB79" s="180"/>
      <c r="DCC79" s="180"/>
      <c r="DCD79" s="180"/>
      <c r="DCE79" s="180"/>
      <c r="DCF79" s="180"/>
      <c r="DCG79" s="180"/>
      <c r="DCH79" s="180"/>
      <c r="DCI79" s="180"/>
      <c r="DCJ79" s="180"/>
      <c r="DCK79" s="180"/>
      <c r="DCL79" s="180"/>
      <c r="DCM79" s="180"/>
      <c r="DCN79" s="180"/>
      <c r="DCO79" s="180"/>
      <c r="DCP79" s="180"/>
      <c r="DCQ79" s="180"/>
      <c r="DCR79" s="180"/>
      <c r="DCS79" s="180"/>
      <c r="DCT79" s="180"/>
      <c r="DCU79" s="180"/>
      <c r="DCV79" s="180"/>
      <c r="DCW79" s="180"/>
      <c r="DCX79" s="180"/>
      <c r="DCY79" s="180"/>
      <c r="DCZ79" s="180"/>
      <c r="DDA79" s="180"/>
      <c r="DDB79" s="180"/>
      <c r="DDC79" s="180"/>
      <c r="DDD79" s="180"/>
      <c r="DDE79" s="180"/>
      <c r="DDF79" s="180"/>
      <c r="DDG79" s="180"/>
      <c r="DDH79" s="180"/>
      <c r="DDI79" s="180"/>
      <c r="DDJ79" s="180"/>
      <c r="DDK79" s="180"/>
      <c r="DDL79" s="180"/>
      <c r="DDM79" s="180"/>
      <c r="DDN79" s="180"/>
      <c r="DDO79" s="180"/>
      <c r="DDP79" s="180"/>
      <c r="DDQ79" s="180"/>
      <c r="DDR79" s="180"/>
      <c r="DDS79" s="180"/>
      <c r="DDT79" s="180"/>
      <c r="DDU79" s="180"/>
      <c r="DDV79" s="180"/>
      <c r="DDW79" s="180"/>
      <c r="DDX79" s="180"/>
      <c r="DDY79" s="180"/>
      <c r="DDZ79" s="180"/>
      <c r="DEA79" s="180"/>
      <c r="DEB79" s="180"/>
      <c r="DEC79" s="180"/>
      <c r="DED79" s="180"/>
      <c r="DEE79" s="180"/>
      <c r="DEF79" s="180"/>
      <c r="DEG79" s="180"/>
      <c r="DEH79" s="180"/>
      <c r="DEI79" s="180"/>
      <c r="DEJ79" s="180"/>
      <c r="DEK79" s="180"/>
      <c r="DEL79" s="180"/>
      <c r="DEM79" s="180"/>
      <c r="DEN79" s="180"/>
      <c r="DEO79" s="180"/>
      <c r="DEP79" s="180"/>
      <c r="DEQ79" s="180"/>
      <c r="DER79" s="180"/>
      <c r="DES79" s="180"/>
      <c r="DET79" s="180"/>
      <c r="DEU79" s="180"/>
      <c r="DEV79" s="180"/>
      <c r="DEW79" s="180"/>
      <c r="DEX79" s="180"/>
      <c r="DEY79" s="180"/>
      <c r="DEZ79" s="180"/>
      <c r="DFA79" s="180"/>
      <c r="DFB79" s="180"/>
      <c r="DFC79" s="180"/>
      <c r="DFD79" s="180"/>
      <c r="DFE79" s="180"/>
      <c r="DFF79" s="180"/>
      <c r="DFG79" s="180"/>
      <c r="DFH79" s="180"/>
      <c r="DFI79" s="180"/>
      <c r="DFJ79" s="180"/>
      <c r="DFK79" s="180"/>
      <c r="DFL79" s="180"/>
      <c r="DFM79" s="180"/>
      <c r="DFN79" s="180"/>
      <c r="DFO79" s="180"/>
      <c r="DFP79" s="180"/>
      <c r="DFQ79" s="180"/>
      <c r="DFR79" s="180"/>
      <c r="DFS79" s="180"/>
      <c r="DFT79" s="180"/>
      <c r="DFU79" s="180"/>
      <c r="DFV79" s="180"/>
      <c r="DFW79" s="180"/>
      <c r="DFX79" s="180"/>
      <c r="DFY79" s="180"/>
      <c r="DFZ79" s="180"/>
      <c r="DGA79" s="180"/>
      <c r="DGB79" s="180"/>
      <c r="DGC79" s="180"/>
      <c r="DGD79" s="180"/>
      <c r="DGE79" s="180"/>
      <c r="DGF79" s="180"/>
      <c r="DGG79" s="180"/>
      <c r="DGH79" s="180"/>
      <c r="DGI79" s="180"/>
      <c r="DGJ79" s="180"/>
      <c r="DGK79" s="180"/>
      <c r="DGL79" s="180"/>
      <c r="DGM79" s="180"/>
      <c r="DGN79" s="180"/>
      <c r="DGO79" s="180"/>
      <c r="DGP79" s="180"/>
      <c r="DGQ79" s="180"/>
      <c r="DGR79" s="180"/>
      <c r="DGS79" s="180"/>
      <c r="DGT79" s="180"/>
      <c r="DGU79" s="180"/>
      <c r="DGV79" s="180"/>
      <c r="DGW79" s="180"/>
      <c r="DGX79" s="180"/>
      <c r="DGY79" s="180"/>
      <c r="DGZ79" s="180"/>
      <c r="DHA79" s="180"/>
      <c r="DHB79" s="180"/>
      <c r="DHC79" s="180"/>
      <c r="DHD79" s="180"/>
      <c r="DHE79" s="180"/>
      <c r="DHF79" s="180"/>
      <c r="DHG79" s="180"/>
      <c r="DHH79" s="180"/>
      <c r="DHI79" s="180"/>
      <c r="DHJ79" s="180"/>
      <c r="DHK79" s="180"/>
      <c r="DHL79" s="180"/>
      <c r="DHM79" s="180"/>
      <c r="DHN79" s="180"/>
      <c r="DHO79" s="180"/>
      <c r="DHP79" s="180"/>
      <c r="DHQ79" s="180"/>
      <c r="DHR79" s="180"/>
      <c r="DHS79" s="180"/>
      <c r="DHT79" s="180"/>
      <c r="DHU79" s="180"/>
      <c r="DHV79" s="180"/>
      <c r="DHW79" s="180"/>
      <c r="DHX79" s="180"/>
      <c r="DHY79" s="180"/>
      <c r="DHZ79" s="180"/>
      <c r="DIA79" s="180"/>
      <c r="DIB79" s="180"/>
      <c r="DIC79" s="180"/>
      <c r="DID79" s="180"/>
      <c r="DIE79" s="180"/>
      <c r="DIF79" s="180"/>
      <c r="DIG79" s="180"/>
      <c r="DIH79" s="180"/>
      <c r="DII79" s="180"/>
      <c r="DIJ79" s="180"/>
      <c r="DIK79" s="180"/>
      <c r="DIL79" s="180"/>
      <c r="DIM79" s="180"/>
      <c r="DIN79" s="180"/>
      <c r="DIO79" s="180"/>
      <c r="DIP79" s="180"/>
      <c r="DIQ79" s="180"/>
      <c r="DIR79" s="180"/>
      <c r="DIS79" s="180"/>
      <c r="DIT79" s="180"/>
      <c r="DIU79" s="180"/>
      <c r="DIV79" s="180"/>
      <c r="DIW79" s="180"/>
      <c r="DIX79" s="180"/>
      <c r="DIY79" s="180"/>
      <c r="DIZ79" s="180"/>
      <c r="DJA79" s="180"/>
      <c r="DJB79" s="180"/>
      <c r="DJC79" s="180"/>
      <c r="DJD79" s="180"/>
      <c r="DJE79" s="180"/>
      <c r="DJF79" s="180"/>
      <c r="DJG79" s="180"/>
      <c r="DJH79" s="180"/>
      <c r="DJI79" s="180"/>
      <c r="DJJ79" s="180"/>
      <c r="DJK79" s="180"/>
      <c r="DJL79" s="180"/>
      <c r="DJM79" s="180"/>
      <c r="DJN79" s="180"/>
      <c r="DJO79" s="180"/>
      <c r="DJP79" s="180"/>
      <c r="DJQ79" s="180"/>
      <c r="DJR79" s="180"/>
      <c r="DJS79" s="180"/>
      <c r="DJT79" s="180"/>
      <c r="DJU79" s="180"/>
      <c r="DJV79" s="180"/>
      <c r="DJW79" s="180"/>
      <c r="DJX79" s="180"/>
      <c r="DJY79" s="180"/>
      <c r="DJZ79" s="180"/>
      <c r="DKA79" s="180"/>
      <c r="DKB79" s="180"/>
      <c r="DKC79" s="180"/>
      <c r="DKD79" s="180"/>
      <c r="DKE79" s="180"/>
      <c r="DKF79" s="180"/>
      <c r="DKG79" s="180"/>
      <c r="DKH79" s="180"/>
      <c r="DKI79" s="180"/>
      <c r="DKJ79" s="180"/>
      <c r="DKK79" s="180"/>
      <c r="DKL79" s="180"/>
      <c r="DKM79" s="180"/>
      <c r="DKN79" s="180"/>
      <c r="DKO79" s="180"/>
      <c r="DKP79" s="180"/>
      <c r="DKQ79" s="180"/>
      <c r="DKR79" s="180"/>
      <c r="DKS79" s="180"/>
      <c r="DKT79" s="180"/>
      <c r="DKU79" s="180"/>
      <c r="DKV79" s="180"/>
      <c r="DKW79" s="180"/>
      <c r="DKX79" s="180"/>
      <c r="DKY79" s="180"/>
      <c r="DKZ79" s="180"/>
      <c r="DLA79" s="180"/>
      <c r="DLB79" s="180"/>
      <c r="DLC79" s="180"/>
      <c r="DLD79" s="180"/>
      <c r="DLE79" s="180"/>
      <c r="DLF79" s="180"/>
      <c r="DLG79" s="180"/>
      <c r="DLH79" s="180"/>
      <c r="DLI79" s="180"/>
      <c r="DLJ79" s="180"/>
      <c r="DLK79" s="180"/>
      <c r="DLL79" s="180"/>
      <c r="DLM79" s="180"/>
      <c r="DLN79" s="180"/>
      <c r="DLO79" s="180"/>
      <c r="DLP79" s="180"/>
      <c r="DLQ79" s="180"/>
      <c r="DLR79" s="180"/>
      <c r="DLS79" s="180"/>
      <c r="DLT79" s="180"/>
      <c r="DLU79" s="180"/>
      <c r="DLV79" s="180"/>
      <c r="DLW79" s="180"/>
      <c r="DLX79" s="180"/>
      <c r="DLY79" s="180"/>
      <c r="DLZ79" s="180"/>
      <c r="DMA79" s="180"/>
      <c r="DMB79" s="180"/>
      <c r="DMC79" s="180"/>
      <c r="DMD79" s="180"/>
      <c r="DME79" s="180"/>
      <c r="DMF79" s="180"/>
      <c r="DMG79" s="180"/>
      <c r="DMH79" s="180"/>
      <c r="DMI79" s="180"/>
      <c r="DMJ79" s="180"/>
      <c r="DMK79" s="180"/>
      <c r="DML79" s="180"/>
      <c r="DMM79" s="180"/>
      <c r="DMN79" s="180"/>
      <c r="DMO79" s="180"/>
      <c r="DMP79" s="180"/>
      <c r="DMQ79" s="180"/>
      <c r="DMR79" s="180"/>
      <c r="DMS79" s="180"/>
      <c r="DMT79" s="180"/>
      <c r="DMU79" s="180"/>
      <c r="DMV79" s="180"/>
      <c r="DMW79" s="180"/>
      <c r="DMX79" s="180"/>
      <c r="DMY79" s="180"/>
      <c r="DMZ79" s="180"/>
      <c r="DNA79" s="180"/>
      <c r="DNB79" s="180"/>
      <c r="DNC79" s="180"/>
      <c r="DND79" s="180"/>
      <c r="DNE79" s="180"/>
      <c r="DNF79" s="180"/>
      <c r="DNG79" s="180"/>
      <c r="DNH79" s="180"/>
      <c r="DNI79" s="180"/>
      <c r="DNJ79" s="180"/>
      <c r="DNK79" s="180"/>
      <c r="DNL79" s="180"/>
      <c r="DNM79" s="180"/>
      <c r="DNN79" s="180"/>
      <c r="DNO79" s="180"/>
      <c r="DNP79" s="180"/>
      <c r="DNQ79" s="180"/>
      <c r="DNR79" s="180"/>
      <c r="DNS79" s="180"/>
      <c r="DNT79" s="180"/>
      <c r="DNU79" s="180"/>
      <c r="DNV79" s="180"/>
      <c r="DNW79" s="180"/>
      <c r="DNX79" s="180"/>
      <c r="DNY79" s="180"/>
      <c r="DNZ79" s="180"/>
      <c r="DOA79" s="180"/>
      <c r="DOB79" s="180"/>
      <c r="DOC79" s="180"/>
      <c r="DOD79" s="180"/>
      <c r="DOE79" s="180"/>
      <c r="DOF79" s="180"/>
      <c r="DOG79" s="180"/>
      <c r="DOH79" s="180"/>
      <c r="DOI79" s="180"/>
      <c r="DOJ79" s="180"/>
      <c r="DOK79" s="180"/>
      <c r="DOL79" s="180"/>
      <c r="DOM79" s="180"/>
      <c r="DON79" s="180"/>
      <c r="DOO79" s="180"/>
      <c r="DOP79" s="180"/>
      <c r="DOQ79" s="180"/>
      <c r="DOR79" s="180"/>
      <c r="DOS79" s="180"/>
      <c r="DOT79" s="180"/>
      <c r="DOU79" s="180"/>
      <c r="DOV79" s="180"/>
      <c r="DOW79" s="180"/>
      <c r="DOX79" s="180"/>
      <c r="DOY79" s="180"/>
      <c r="DOZ79" s="180"/>
      <c r="DPA79" s="180"/>
      <c r="DPB79" s="180"/>
      <c r="DPC79" s="180"/>
      <c r="DPD79" s="180"/>
      <c r="DPE79" s="180"/>
      <c r="DPF79" s="180"/>
      <c r="DPG79" s="180"/>
      <c r="DPH79" s="180"/>
      <c r="DPI79" s="180"/>
      <c r="DPJ79" s="180"/>
      <c r="DPK79" s="180"/>
      <c r="DPL79" s="180"/>
      <c r="DPM79" s="180"/>
      <c r="DPN79" s="180"/>
      <c r="DPO79" s="180"/>
      <c r="DPP79" s="180"/>
      <c r="DPQ79" s="180"/>
      <c r="DPR79" s="180"/>
      <c r="DPS79" s="180"/>
      <c r="DPT79" s="180"/>
      <c r="DPU79" s="180"/>
      <c r="DPV79" s="180"/>
      <c r="DPW79" s="180"/>
      <c r="DPX79" s="180"/>
      <c r="DPY79" s="180"/>
      <c r="DPZ79" s="180"/>
      <c r="DQA79" s="180"/>
      <c r="DQB79" s="180"/>
      <c r="DQC79" s="180"/>
      <c r="DQD79" s="180"/>
      <c r="DQE79" s="180"/>
      <c r="DQF79" s="180"/>
      <c r="DQG79" s="180"/>
      <c r="DQH79" s="180"/>
      <c r="DQI79" s="180"/>
      <c r="DQJ79" s="180"/>
      <c r="DQK79" s="180"/>
      <c r="DQL79" s="180"/>
      <c r="DQM79" s="180"/>
      <c r="DQN79" s="180"/>
      <c r="DQO79" s="180"/>
      <c r="DQP79" s="180"/>
      <c r="DQQ79" s="180"/>
      <c r="DQR79" s="180"/>
      <c r="DQS79" s="180"/>
      <c r="DQT79" s="180"/>
      <c r="DQU79" s="180"/>
      <c r="DQV79" s="180"/>
      <c r="DQW79" s="180"/>
      <c r="DQX79" s="180"/>
      <c r="DQY79" s="180"/>
      <c r="DQZ79" s="180"/>
      <c r="DRA79" s="180"/>
      <c r="DRB79" s="180"/>
      <c r="DRC79" s="180"/>
      <c r="DRD79" s="180"/>
      <c r="DRE79" s="180"/>
      <c r="DRF79" s="180"/>
      <c r="DRG79" s="180"/>
      <c r="DRH79" s="180"/>
      <c r="DRI79" s="180"/>
      <c r="DRJ79" s="180"/>
      <c r="DRK79" s="180"/>
      <c r="DRL79" s="180"/>
      <c r="DRM79" s="180"/>
      <c r="DRN79" s="180"/>
      <c r="DRO79" s="180"/>
      <c r="DRP79" s="180"/>
      <c r="DRQ79" s="180"/>
      <c r="DRR79" s="180"/>
      <c r="DRS79" s="180"/>
      <c r="DRT79" s="180"/>
      <c r="DRU79" s="180"/>
      <c r="DRV79" s="180"/>
      <c r="DRW79" s="180"/>
      <c r="DRX79" s="180"/>
      <c r="DRY79" s="180"/>
      <c r="DRZ79" s="180"/>
      <c r="DSA79" s="180"/>
      <c r="DSB79" s="180"/>
      <c r="DSC79" s="180"/>
      <c r="DSD79" s="180"/>
      <c r="DSE79" s="180"/>
      <c r="DSF79" s="180"/>
      <c r="DSG79" s="180"/>
      <c r="DSH79" s="180"/>
      <c r="DSI79" s="180"/>
      <c r="DSJ79" s="180"/>
      <c r="DSK79" s="180"/>
      <c r="DSL79" s="180"/>
      <c r="DSM79" s="180"/>
      <c r="DSN79" s="180"/>
      <c r="DSO79" s="180"/>
      <c r="DSP79" s="180"/>
      <c r="DSQ79" s="180"/>
      <c r="DSR79" s="180"/>
      <c r="DSS79" s="180"/>
      <c r="DST79" s="180"/>
      <c r="DSU79" s="180"/>
      <c r="DSV79" s="180"/>
      <c r="DSW79" s="180"/>
      <c r="DSX79" s="180"/>
      <c r="DSY79" s="180"/>
      <c r="DSZ79" s="180"/>
      <c r="DTA79" s="180"/>
      <c r="DTB79" s="180"/>
      <c r="DTC79" s="180"/>
      <c r="DTD79" s="180"/>
      <c r="DTE79" s="180"/>
      <c r="DTF79" s="180"/>
      <c r="DTG79" s="180"/>
      <c r="DTH79" s="180"/>
      <c r="DTI79" s="180"/>
      <c r="DTJ79" s="180"/>
      <c r="DTK79" s="180"/>
      <c r="DTL79" s="180"/>
      <c r="DTM79" s="180"/>
      <c r="DTN79" s="180"/>
      <c r="DTO79" s="180"/>
      <c r="DTP79" s="180"/>
      <c r="DTQ79" s="180"/>
      <c r="DTR79" s="180"/>
      <c r="DTS79" s="180"/>
      <c r="DTT79" s="180"/>
      <c r="DTU79" s="180"/>
      <c r="DTV79" s="180"/>
      <c r="DTW79" s="180"/>
      <c r="DTX79" s="180"/>
      <c r="DTY79" s="180"/>
      <c r="DTZ79" s="180"/>
      <c r="DUA79" s="180"/>
      <c r="DUB79" s="180"/>
      <c r="DUC79" s="180"/>
      <c r="DUD79" s="180"/>
      <c r="DUE79" s="180"/>
      <c r="DUF79" s="180"/>
      <c r="DUG79" s="180"/>
      <c r="DUH79" s="180"/>
      <c r="DUI79" s="180"/>
      <c r="DUJ79" s="180"/>
      <c r="DUK79" s="180"/>
      <c r="DUL79" s="180"/>
      <c r="DUM79" s="180"/>
      <c r="DUN79" s="180"/>
      <c r="DUO79" s="180"/>
      <c r="DUP79" s="180"/>
      <c r="DUQ79" s="180"/>
      <c r="DUR79" s="180"/>
      <c r="DUS79" s="180"/>
      <c r="DUT79" s="180"/>
      <c r="DUU79" s="180"/>
      <c r="DUV79" s="180"/>
      <c r="DUW79" s="180"/>
      <c r="DUX79" s="180"/>
      <c r="DUY79" s="180"/>
      <c r="DUZ79" s="180"/>
      <c r="DVA79" s="180"/>
      <c r="DVB79" s="180"/>
      <c r="DVC79" s="180"/>
      <c r="DVD79" s="180"/>
      <c r="DVE79" s="180"/>
      <c r="DVF79" s="180"/>
      <c r="DVG79" s="180"/>
      <c r="DVH79" s="180"/>
      <c r="DVI79" s="180"/>
      <c r="DVJ79" s="180"/>
      <c r="DVK79" s="180"/>
      <c r="DVL79" s="180"/>
      <c r="DVM79" s="180"/>
      <c r="DVN79" s="180"/>
      <c r="DVO79" s="180"/>
      <c r="DVP79" s="180"/>
      <c r="DVQ79" s="180"/>
      <c r="DVR79" s="180"/>
      <c r="DVS79" s="180"/>
      <c r="DVT79" s="180"/>
      <c r="DVU79" s="180"/>
      <c r="DVV79" s="180"/>
      <c r="DVW79" s="180"/>
      <c r="DVX79" s="180"/>
      <c r="DVY79" s="180"/>
      <c r="DVZ79" s="180"/>
      <c r="DWA79" s="180"/>
      <c r="DWB79" s="180"/>
      <c r="DWC79" s="180"/>
      <c r="DWD79" s="180"/>
      <c r="DWE79" s="180"/>
      <c r="DWF79" s="180"/>
      <c r="DWG79" s="180"/>
      <c r="DWH79" s="180"/>
      <c r="DWI79" s="180"/>
      <c r="DWJ79" s="180"/>
      <c r="DWK79" s="180"/>
      <c r="DWL79" s="180"/>
      <c r="DWM79" s="180"/>
      <c r="DWN79" s="180"/>
      <c r="DWO79" s="180"/>
      <c r="DWP79" s="180"/>
      <c r="DWQ79" s="180"/>
      <c r="DWR79" s="180"/>
      <c r="DWS79" s="180"/>
      <c r="DWT79" s="180"/>
      <c r="DWU79" s="180"/>
      <c r="DWV79" s="180"/>
      <c r="DWW79" s="180"/>
      <c r="DWX79" s="180"/>
      <c r="DWY79" s="180"/>
      <c r="DWZ79" s="180"/>
      <c r="DXA79" s="180"/>
      <c r="DXB79" s="180"/>
      <c r="DXC79" s="180"/>
      <c r="DXD79" s="180"/>
      <c r="DXE79" s="180"/>
      <c r="DXF79" s="180"/>
      <c r="DXG79" s="180"/>
      <c r="DXH79" s="180"/>
      <c r="DXI79" s="180"/>
      <c r="DXJ79" s="180"/>
      <c r="DXK79" s="180"/>
      <c r="DXL79" s="180"/>
      <c r="DXM79" s="180"/>
      <c r="DXN79" s="180"/>
      <c r="DXO79" s="180"/>
      <c r="DXP79" s="180"/>
      <c r="DXQ79" s="180"/>
      <c r="DXR79" s="180"/>
      <c r="DXS79" s="180"/>
      <c r="DXT79" s="180"/>
      <c r="DXU79" s="180"/>
      <c r="DXV79" s="180"/>
      <c r="DXW79" s="180"/>
      <c r="DXX79" s="180"/>
      <c r="DXY79" s="180"/>
      <c r="DXZ79" s="180"/>
      <c r="DYA79" s="180"/>
      <c r="DYB79" s="180"/>
      <c r="DYC79" s="180"/>
      <c r="DYD79" s="180"/>
      <c r="DYE79" s="180"/>
      <c r="DYF79" s="180"/>
      <c r="DYG79" s="180"/>
      <c r="DYH79" s="180"/>
      <c r="DYI79" s="180"/>
      <c r="DYJ79" s="180"/>
      <c r="DYK79" s="180"/>
      <c r="DYL79" s="180"/>
      <c r="DYM79" s="180"/>
      <c r="DYN79" s="180"/>
      <c r="DYO79" s="180"/>
      <c r="DYP79" s="180"/>
      <c r="DYQ79" s="180"/>
      <c r="DYR79" s="180"/>
      <c r="DYS79" s="180"/>
      <c r="DYT79" s="180"/>
      <c r="DYU79" s="180"/>
      <c r="DYV79" s="180"/>
      <c r="DYW79" s="180"/>
      <c r="DYX79" s="180"/>
      <c r="DYY79" s="180"/>
      <c r="DYZ79" s="180"/>
      <c r="DZA79" s="180"/>
      <c r="DZB79" s="180"/>
      <c r="DZC79" s="180"/>
      <c r="DZD79" s="180"/>
      <c r="DZE79" s="180"/>
      <c r="DZF79" s="180"/>
      <c r="DZG79" s="180"/>
      <c r="DZH79" s="180"/>
      <c r="DZI79" s="180"/>
      <c r="DZJ79" s="180"/>
      <c r="DZK79" s="180"/>
      <c r="DZL79" s="180"/>
      <c r="DZM79" s="180"/>
      <c r="DZN79" s="180"/>
      <c r="DZO79" s="180"/>
      <c r="DZP79" s="180"/>
      <c r="DZQ79" s="180"/>
      <c r="DZR79" s="180"/>
      <c r="DZS79" s="180"/>
      <c r="DZT79" s="180"/>
      <c r="DZU79" s="180"/>
      <c r="DZV79" s="180"/>
      <c r="DZW79" s="180"/>
      <c r="DZX79" s="180"/>
      <c r="DZY79" s="180"/>
      <c r="DZZ79" s="180"/>
      <c r="EAA79" s="180"/>
      <c r="EAB79" s="180"/>
      <c r="EAC79" s="180"/>
      <c r="EAD79" s="180"/>
      <c r="EAE79" s="180"/>
      <c r="EAF79" s="180"/>
      <c r="EAG79" s="180"/>
      <c r="EAH79" s="180"/>
      <c r="EAI79" s="180"/>
      <c r="EAJ79" s="180"/>
      <c r="EAK79" s="180"/>
      <c r="EAL79" s="180"/>
      <c r="EAM79" s="180"/>
      <c r="EAN79" s="180"/>
      <c r="EAO79" s="180"/>
      <c r="EAP79" s="180"/>
      <c r="EAQ79" s="180"/>
      <c r="EAR79" s="180"/>
      <c r="EAS79" s="180"/>
      <c r="EAT79" s="180"/>
      <c r="EAU79" s="180"/>
      <c r="EAV79" s="180"/>
      <c r="EAW79" s="180"/>
      <c r="EAX79" s="180"/>
      <c r="EAY79" s="180"/>
      <c r="EAZ79" s="180"/>
      <c r="EBA79" s="180"/>
      <c r="EBB79" s="180"/>
      <c r="EBC79" s="180"/>
      <c r="EBD79" s="180"/>
      <c r="EBE79" s="180"/>
      <c r="EBF79" s="180"/>
      <c r="EBG79" s="180"/>
      <c r="EBH79" s="180"/>
      <c r="EBI79" s="180"/>
      <c r="EBJ79" s="180"/>
      <c r="EBK79" s="180"/>
      <c r="EBL79" s="180"/>
      <c r="EBM79" s="180"/>
      <c r="EBN79" s="180"/>
      <c r="EBO79" s="180"/>
      <c r="EBP79" s="180"/>
      <c r="EBQ79" s="180"/>
      <c r="EBR79" s="180"/>
      <c r="EBS79" s="180"/>
      <c r="EBT79" s="180"/>
      <c r="EBU79" s="180"/>
      <c r="EBV79" s="180"/>
      <c r="EBW79" s="180"/>
      <c r="EBX79" s="180"/>
      <c r="EBY79" s="180"/>
      <c r="EBZ79" s="180"/>
      <c r="ECA79" s="180"/>
      <c r="ECB79" s="180"/>
      <c r="ECC79" s="180"/>
      <c r="ECD79" s="180"/>
      <c r="ECE79" s="180"/>
      <c r="ECF79" s="180"/>
      <c r="ECG79" s="180"/>
      <c r="ECH79" s="180"/>
      <c r="ECI79" s="180"/>
      <c r="ECJ79" s="180"/>
      <c r="ECK79" s="180"/>
      <c r="ECL79" s="180"/>
      <c r="ECM79" s="180"/>
      <c r="ECN79" s="180"/>
      <c r="ECO79" s="180"/>
      <c r="ECP79" s="180"/>
      <c r="ECQ79" s="180"/>
      <c r="ECR79" s="180"/>
      <c r="ECS79" s="180"/>
      <c r="ECT79" s="180"/>
      <c r="ECU79" s="180"/>
      <c r="ECV79" s="180"/>
      <c r="ECW79" s="180"/>
      <c r="ECX79" s="180"/>
      <c r="ECY79" s="180"/>
      <c r="ECZ79" s="180"/>
      <c r="EDA79" s="180"/>
      <c r="EDB79" s="180"/>
      <c r="EDC79" s="180"/>
      <c r="EDD79" s="180"/>
      <c r="EDE79" s="180"/>
      <c r="EDF79" s="180"/>
      <c r="EDG79" s="180"/>
      <c r="EDH79" s="180"/>
      <c r="EDI79" s="180"/>
      <c r="EDJ79" s="180"/>
      <c r="EDK79" s="180"/>
      <c r="EDL79" s="180"/>
      <c r="EDM79" s="180"/>
      <c r="EDN79" s="180"/>
      <c r="EDO79" s="180"/>
      <c r="EDP79" s="180"/>
      <c r="EDQ79" s="180"/>
      <c r="EDR79" s="180"/>
      <c r="EDS79" s="180"/>
      <c r="EDT79" s="180"/>
      <c r="EDU79" s="180"/>
      <c r="EDV79" s="180"/>
      <c r="EDW79" s="180"/>
      <c r="EDX79" s="180"/>
      <c r="EDY79" s="180"/>
      <c r="EDZ79" s="180"/>
      <c r="EEA79" s="180"/>
      <c r="EEB79" s="180"/>
      <c r="EEC79" s="180"/>
      <c r="EED79" s="180"/>
      <c r="EEE79" s="180"/>
      <c r="EEF79" s="180"/>
      <c r="EEG79" s="180"/>
      <c r="EEH79" s="180"/>
      <c r="EEI79" s="180"/>
      <c r="EEJ79" s="180"/>
      <c r="EEK79" s="180"/>
      <c r="EEL79" s="180"/>
      <c r="EEM79" s="180"/>
      <c r="EEN79" s="180"/>
      <c r="EEO79" s="180"/>
      <c r="EEP79" s="180"/>
      <c r="EEQ79" s="180"/>
      <c r="EER79" s="180"/>
      <c r="EES79" s="180"/>
      <c r="EET79" s="180"/>
      <c r="EEU79" s="180"/>
      <c r="EEV79" s="180"/>
      <c r="EEW79" s="180"/>
      <c r="EEX79" s="180"/>
      <c r="EEY79" s="180"/>
      <c r="EEZ79" s="180"/>
      <c r="EFA79" s="180"/>
      <c r="EFB79" s="180"/>
      <c r="EFC79" s="180"/>
      <c r="EFD79" s="180"/>
      <c r="EFE79" s="180"/>
      <c r="EFF79" s="180"/>
      <c r="EFG79" s="180"/>
      <c r="EFH79" s="180"/>
      <c r="EFI79" s="180"/>
      <c r="EFJ79" s="180"/>
      <c r="EFK79" s="180"/>
      <c r="EFL79" s="180"/>
      <c r="EFM79" s="180"/>
      <c r="EFN79" s="180"/>
      <c r="EFO79" s="180"/>
      <c r="EFP79" s="180"/>
      <c r="EFQ79" s="180"/>
      <c r="EFR79" s="180"/>
      <c r="EFS79" s="180"/>
      <c r="EFT79" s="180"/>
      <c r="EFU79" s="180"/>
      <c r="EFV79" s="180"/>
      <c r="EFW79" s="180"/>
      <c r="EFX79" s="180"/>
      <c r="EFY79" s="180"/>
      <c r="EFZ79" s="180"/>
      <c r="EGA79" s="180"/>
      <c r="EGB79" s="180"/>
      <c r="EGC79" s="180"/>
      <c r="EGD79" s="180"/>
      <c r="EGE79" s="180"/>
      <c r="EGF79" s="180"/>
      <c r="EGG79" s="180"/>
      <c r="EGH79" s="180"/>
      <c r="EGI79" s="180"/>
      <c r="EGJ79" s="180"/>
      <c r="EGK79" s="180"/>
      <c r="EGL79" s="180"/>
      <c r="EGM79" s="180"/>
      <c r="EGN79" s="180"/>
      <c r="EGO79" s="180"/>
      <c r="EGP79" s="180"/>
      <c r="EGQ79" s="180"/>
      <c r="EGR79" s="180"/>
      <c r="EGS79" s="180"/>
      <c r="EGT79" s="180"/>
      <c r="EGU79" s="180"/>
      <c r="EGV79" s="180"/>
      <c r="EGW79" s="180"/>
      <c r="EGX79" s="180"/>
      <c r="EGY79" s="180"/>
      <c r="EGZ79" s="180"/>
      <c r="EHA79" s="180"/>
      <c r="EHB79" s="180"/>
      <c r="EHC79" s="180"/>
      <c r="EHD79" s="180"/>
      <c r="EHE79" s="180"/>
      <c r="EHF79" s="180"/>
      <c r="EHG79" s="180"/>
      <c r="EHH79" s="180"/>
      <c r="EHI79" s="180"/>
      <c r="EHJ79" s="180"/>
      <c r="EHK79" s="180"/>
      <c r="EHL79" s="180"/>
      <c r="EHM79" s="180"/>
      <c r="EHN79" s="180"/>
      <c r="EHO79" s="180"/>
      <c r="EHP79" s="180"/>
      <c r="EHQ79" s="180"/>
      <c r="EHR79" s="180"/>
      <c r="EHS79" s="180"/>
      <c r="EHT79" s="180"/>
      <c r="EHU79" s="180"/>
      <c r="EHV79" s="180"/>
      <c r="EHW79" s="180"/>
      <c r="EHX79" s="180"/>
      <c r="EHY79" s="180"/>
      <c r="EHZ79" s="180"/>
      <c r="EIA79" s="180"/>
      <c r="EIB79" s="180"/>
      <c r="EIC79" s="180"/>
      <c r="EID79" s="180"/>
      <c r="EIE79" s="180"/>
      <c r="EIF79" s="180"/>
      <c r="EIG79" s="180"/>
      <c r="EIH79" s="180"/>
      <c r="EII79" s="180"/>
      <c r="EIJ79" s="180"/>
      <c r="EIK79" s="180"/>
      <c r="EIL79" s="180"/>
      <c r="EIM79" s="180"/>
      <c r="EIN79" s="180"/>
      <c r="EIO79" s="180"/>
      <c r="EIP79" s="180"/>
      <c r="EIQ79" s="180"/>
      <c r="EIR79" s="180"/>
      <c r="EIS79" s="180"/>
      <c r="EIT79" s="180"/>
      <c r="EIU79" s="180"/>
      <c r="EIV79" s="180"/>
      <c r="EIW79" s="180"/>
      <c r="EIX79" s="180"/>
      <c r="EIY79" s="180"/>
      <c r="EIZ79" s="180"/>
      <c r="EJA79" s="180"/>
      <c r="EJB79" s="180"/>
      <c r="EJC79" s="180"/>
      <c r="EJD79" s="180"/>
      <c r="EJE79" s="180"/>
      <c r="EJF79" s="180"/>
      <c r="EJG79" s="180"/>
      <c r="EJH79" s="180"/>
      <c r="EJI79" s="180"/>
      <c r="EJJ79" s="180"/>
      <c r="EJK79" s="180"/>
      <c r="EJL79" s="180"/>
      <c r="EJM79" s="180"/>
      <c r="EJN79" s="180"/>
      <c r="EJO79" s="180"/>
      <c r="EJP79" s="180"/>
      <c r="EJQ79" s="180"/>
      <c r="EJR79" s="180"/>
      <c r="EJS79" s="180"/>
      <c r="EJT79" s="180"/>
      <c r="EJU79" s="180"/>
      <c r="EJV79" s="180"/>
      <c r="EJW79" s="180"/>
      <c r="EJX79" s="180"/>
      <c r="EJY79" s="180"/>
      <c r="EJZ79" s="180"/>
      <c r="EKA79" s="180"/>
      <c r="EKB79" s="180"/>
      <c r="EKC79" s="180"/>
      <c r="EKD79" s="180"/>
      <c r="EKE79" s="180"/>
      <c r="EKF79" s="180"/>
      <c r="EKG79" s="180"/>
      <c r="EKH79" s="180"/>
      <c r="EKI79" s="180"/>
      <c r="EKJ79" s="180"/>
      <c r="EKK79" s="180"/>
      <c r="EKL79" s="180"/>
      <c r="EKM79" s="180"/>
      <c r="EKN79" s="180"/>
      <c r="EKO79" s="180"/>
      <c r="EKP79" s="180"/>
      <c r="EKQ79" s="180"/>
      <c r="EKR79" s="180"/>
      <c r="EKS79" s="180"/>
      <c r="EKT79" s="180"/>
      <c r="EKU79" s="180"/>
      <c r="EKV79" s="180"/>
      <c r="EKW79" s="180"/>
      <c r="EKX79" s="180"/>
      <c r="EKY79" s="180"/>
      <c r="EKZ79" s="180"/>
      <c r="ELA79" s="180"/>
      <c r="ELB79" s="180"/>
      <c r="ELC79" s="180"/>
      <c r="ELD79" s="180"/>
      <c r="ELE79" s="180"/>
      <c r="ELF79" s="180"/>
      <c r="ELG79" s="180"/>
      <c r="ELH79" s="180"/>
      <c r="ELI79" s="180"/>
      <c r="ELJ79" s="180"/>
      <c r="ELK79" s="180"/>
      <c r="ELL79" s="180"/>
      <c r="ELM79" s="180"/>
      <c r="ELN79" s="180"/>
      <c r="ELO79" s="180"/>
      <c r="ELP79" s="180"/>
      <c r="ELQ79" s="180"/>
      <c r="ELR79" s="180"/>
      <c r="ELS79" s="180"/>
      <c r="ELT79" s="180"/>
      <c r="ELU79" s="180"/>
      <c r="ELV79" s="180"/>
      <c r="ELW79" s="180"/>
      <c r="ELX79" s="180"/>
      <c r="ELY79" s="180"/>
      <c r="ELZ79" s="180"/>
      <c r="EMA79" s="180"/>
      <c r="EMB79" s="180"/>
      <c r="EMC79" s="180"/>
      <c r="EMD79" s="180"/>
      <c r="EME79" s="180"/>
      <c r="EMF79" s="180"/>
      <c r="EMG79" s="180"/>
      <c r="EMH79" s="180"/>
      <c r="EMI79" s="180"/>
      <c r="EMJ79" s="180"/>
      <c r="EMK79" s="180"/>
      <c r="EML79" s="180"/>
      <c r="EMM79" s="180"/>
      <c r="EMN79" s="180"/>
      <c r="EMO79" s="180"/>
      <c r="EMP79" s="180"/>
      <c r="EMQ79" s="180"/>
      <c r="EMR79" s="180"/>
      <c r="EMS79" s="180"/>
      <c r="EMT79" s="180"/>
      <c r="EMU79" s="180"/>
      <c r="EMV79" s="180"/>
      <c r="EMW79" s="180"/>
      <c r="EMX79" s="180"/>
      <c r="EMY79" s="180"/>
      <c r="EMZ79" s="180"/>
      <c r="ENA79" s="180"/>
      <c r="ENB79" s="180"/>
      <c r="ENC79" s="180"/>
      <c r="END79" s="180"/>
      <c r="ENE79" s="180"/>
      <c r="ENF79" s="180"/>
      <c r="ENG79" s="180"/>
      <c r="ENH79" s="180"/>
      <c r="ENI79" s="180"/>
      <c r="ENJ79" s="180"/>
      <c r="ENK79" s="180"/>
      <c r="ENL79" s="180"/>
      <c r="ENM79" s="180"/>
      <c r="ENN79" s="180"/>
      <c r="ENO79" s="180"/>
      <c r="ENP79" s="180"/>
      <c r="ENQ79" s="180"/>
      <c r="ENR79" s="180"/>
      <c r="ENS79" s="180"/>
      <c r="ENT79" s="180"/>
      <c r="ENU79" s="180"/>
      <c r="ENV79" s="180"/>
      <c r="ENW79" s="180"/>
      <c r="ENX79" s="180"/>
      <c r="ENY79" s="180"/>
      <c r="ENZ79" s="180"/>
      <c r="EOA79" s="180"/>
      <c r="EOB79" s="180"/>
      <c r="EOC79" s="180"/>
      <c r="EOD79" s="180"/>
      <c r="EOE79" s="180"/>
      <c r="EOF79" s="180"/>
      <c r="EOG79" s="180"/>
      <c r="EOH79" s="180"/>
      <c r="EOI79" s="180"/>
      <c r="EOJ79" s="180"/>
      <c r="EOK79" s="180"/>
      <c r="EOL79" s="180"/>
      <c r="EOM79" s="180"/>
      <c r="EON79" s="180"/>
      <c r="EOO79" s="180"/>
      <c r="EOP79" s="180"/>
      <c r="EOQ79" s="180"/>
      <c r="EOR79" s="180"/>
      <c r="EOS79" s="180"/>
      <c r="EOT79" s="180"/>
      <c r="EOU79" s="180"/>
      <c r="EOV79" s="180"/>
      <c r="EOW79" s="180"/>
      <c r="EOX79" s="180"/>
      <c r="EOY79" s="180"/>
      <c r="EOZ79" s="180"/>
      <c r="EPA79" s="180"/>
      <c r="EPB79" s="180"/>
      <c r="EPC79" s="180"/>
      <c r="EPD79" s="180"/>
      <c r="EPE79" s="180"/>
      <c r="EPF79" s="180"/>
      <c r="EPG79" s="180"/>
      <c r="EPH79" s="180"/>
      <c r="EPI79" s="180"/>
      <c r="EPJ79" s="180"/>
      <c r="EPK79" s="180"/>
      <c r="EPL79" s="180"/>
      <c r="EPM79" s="180"/>
      <c r="EPN79" s="180"/>
      <c r="EPO79" s="180"/>
      <c r="EPP79" s="180"/>
      <c r="EPQ79" s="180"/>
      <c r="EPR79" s="180"/>
      <c r="EPS79" s="180"/>
      <c r="EPT79" s="180"/>
      <c r="EPU79" s="180"/>
      <c r="EPV79" s="180"/>
      <c r="EPW79" s="180"/>
      <c r="EPX79" s="180"/>
      <c r="EPY79" s="180"/>
      <c r="EPZ79" s="180"/>
      <c r="EQA79" s="180"/>
      <c r="EQB79" s="180"/>
      <c r="EQC79" s="180"/>
      <c r="EQD79" s="180"/>
      <c r="EQE79" s="180"/>
      <c r="EQF79" s="180"/>
      <c r="EQG79" s="180"/>
      <c r="EQH79" s="180"/>
      <c r="EQI79" s="180"/>
      <c r="EQJ79" s="180"/>
      <c r="EQK79" s="180"/>
      <c r="EQL79" s="180"/>
      <c r="EQM79" s="180"/>
      <c r="EQN79" s="180"/>
      <c r="EQO79" s="180"/>
      <c r="EQP79" s="180"/>
      <c r="EQQ79" s="180"/>
      <c r="EQR79" s="180"/>
      <c r="EQS79" s="180"/>
      <c r="EQT79" s="180"/>
      <c r="EQU79" s="180"/>
      <c r="EQV79" s="180"/>
      <c r="EQW79" s="180"/>
      <c r="EQX79" s="180"/>
      <c r="EQY79" s="180"/>
      <c r="EQZ79" s="180"/>
      <c r="ERA79" s="180"/>
      <c r="ERB79" s="180"/>
      <c r="ERC79" s="180"/>
      <c r="ERD79" s="180"/>
      <c r="ERE79" s="180"/>
      <c r="ERF79" s="180"/>
      <c r="ERG79" s="180"/>
      <c r="ERH79" s="180"/>
      <c r="ERI79" s="180"/>
      <c r="ERJ79" s="180"/>
      <c r="ERK79" s="180"/>
      <c r="ERL79" s="180"/>
      <c r="ERM79" s="180"/>
      <c r="ERN79" s="180"/>
      <c r="ERO79" s="180"/>
      <c r="ERP79" s="180"/>
      <c r="ERQ79" s="180"/>
      <c r="ERR79" s="180"/>
      <c r="ERS79" s="180"/>
      <c r="ERT79" s="180"/>
      <c r="ERU79" s="180"/>
      <c r="ERV79" s="180"/>
      <c r="ERW79" s="180"/>
      <c r="ERX79" s="180"/>
      <c r="ERY79" s="180"/>
      <c r="ERZ79" s="180"/>
      <c r="ESA79" s="180"/>
      <c r="ESB79" s="180"/>
      <c r="ESC79" s="180"/>
      <c r="ESD79" s="180"/>
      <c r="ESE79" s="180"/>
      <c r="ESF79" s="180"/>
      <c r="ESG79" s="180"/>
      <c r="ESH79" s="180"/>
      <c r="ESI79" s="180"/>
      <c r="ESJ79" s="180"/>
      <c r="ESK79" s="180"/>
      <c r="ESL79" s="180"/>
      <c r="ESM79" s="180"/>
      <c r="ESN79" s="180"/>
      <c r="ESO79" s="180"/>
      <c r="ESP79" s="180"/>
      <c r="ESQ79" s="180"/>
      <c r="ESR79" s="180"/>
      <c r="ESS79" s="180"/>
      <c r="EST79" s="180"/>
      <c r="ESU79" s="180"/>
      <c r="ESV79" s="180"/>
      <c r="ESW79" s="180"/>
      <c r="ESX79" s="180"/>
      <c r="ESY79" s="180"/>
      <c r="ESZ79" s="180"/>
      <c r="ETA79" s="180"/>
      <c r="ETB79" s="180"/>
      <c r="ETC79" s="180"/>
      <c r="ETD79" s="180"/>
      <c r="ETE79" s="180"/>
      <c r="ETF79" s="180"/>
      <c r="ETG79" s="180"/>
      <c r="ETH79" s="180"/>
      <c r="ETI79" s="180"/>
      <c r="ETJ79" s="180"/>
      <c r="ETK79" s="180"/>
      <c r="ETL79" s="180"/>
      <c r="ETM79" s="180"/>
      <c r="ETN79" s="180"/>
      <c r="ETO79" s="180"/>
      <c r="ETP79" s="180"/>
      <c r="ETQ79" s="180"/>
      <c r="ETR79" s="180"/>
      <c r="ETS79" s="180"/>
      <c r="ETT79" s="180"/>
      <c r="ETU79" s="180"/>
      <c r="ETV79" s="180"/>
      <c r="ETW79" s="180"/>
      <c r="ETX79" s="180"/>
      <c r="ETY79" s="180"/>
      <c r="ETZ79" s="180"/>
      <c r="EUA79" s="180"/>
      <c r="EUB79" s="180"/>
      <c r="EUC79" s="180"/>
      <c r="EUD79" s="180"/>
      <c r="EUE79" s="180"/>
      <c r="EUF79" s="180"/>
      <c r="EUG79" s="180"/>
      <c r="EUH79" s="180"/>
      <c r="EUI79" s="180"/>
      <c r="EUJ79" s="180"/>
      <c r="EUK79" s="180"/>
      <c r="EUL79" s="180"/>
      <c r="EUM79" s="180"/>
      <c r="EUN79" s="180"/>
      <c r="EUO79" s="180"/>
      <c r="EUP79" s="180"/>
      <c r="EUQ79" s="180"/>
      <c r="EUR79" s="180"/>
      <c r="EUS79" s="180"/>
      <c r="EUT79" s="180"/>
      <c r="EUU79" s="180"/>
      <c r="EUV79" s="180"/>
      <c r="EUW79" s="180"/>
      <c r="EUX79" s="180"/>
      <c r="EUY79" s="180"/>
      <c r="EUZ79" s="180"/>
      <c r="EVA79" s="180"/>
      <c r="EVB79" s="180"/>
      <c r="EVC79" s="180"/>
      <c r="EVD79" s="180"/>
      <c r="EVE79" s="180"/>
      <c r="EVF79" s="180"/>
      <c r="EVG79" s="180"/>
      <c r="EVH79" s="180"/>
      <c r="EVI79" s="180"/>
      <c r="EVJ79" s="180"/>
      <c r="EVK79" s="180"/>
      <c r="EVL79" s="180"/>
      <c r="EVM79" s="180"/>
      <c r="EVN79" s="180"/>
      <c r="EVO79" s="180"/>
      <c r="EVP79" s="180"/>
      <c r="EVQ79" s="180"/>
      <c r="EVR79" s="180"/>
      <c r="EVS79" s="180"/>
      <c r="EVT79" s="180"/>
      <c r="EVU79" s="180"/>
      <c r="EVV79" s="180"/>
      <c r="EVW79" s="180"/>
      <c r="EVX79" s="180"/>
      <c r="EVY79" s="180"/>
      <c r="EVZ79" s="180"/>
      <c r="EWA79" s="180"/>
      <c r="EWB79" s="180"/>
      <c r="EWC79" s="180"/>
      <c r="EWD79" s="180"/>
      <c r="EWE79" s="180"/>
      <c r="EWF79" s="180"/>
      <c r="EWG79" s="180"/>
      <c r="EWH79" s="180"/>
      <c r="EWI79" s="180"/>
      <c r="EWJ79" s="180"/>
      <c r="EWK79" s="180"/>
      <c r="EWL79" s="180"/>
      <c r="EWM79" s="180"/>
      <c r="EWN79" s="180"/>
      <c r="EWO79" s="180"/>
      <c r="EWP79" s="180"/>
      <c r="EWQ79" s="180"/>
      <c r="EWR79" s="180"/>
      <c r="EWS79" s="180"/>
      <c r="EWT79" s="180"/>
      <c r="EWU79" s="180"/>
      <c r="EWV79" s="180"/>
      <c r="EWW79" s="180"/>
      <c r="EWX79" s="180"/>
      <c r="EWY79" s="180"/>
      <c r="EWZ79" s="180"/>
      <c r="EXA79" s="180"/>
      <c r="EXB79" s="180"/>
      <c r="EXC79" s="180"/>
      <c r="EXD79" s="180"/>
      <c r="EXE79" s="180"/>
      <c r="EXF79" s="180"/>
      <c r="EXG79" s="180"/>
      <c r="EXH79" s="180"/>
      <c r="EXI79" s="180"/>
      <c r="EXJ79" s="180"/>
      <c r="EXK79" s="180"/>
      <c r="EXL79" s="180"/>
      <c r="EXM79" s="180"/>
      <c r="EXN79" s="180"/>
      <c r="EXO79" s="180"/>
      <c r="EXP79" s="180"/>
      <c r="EXQ79" s="180"/>
      <c r="EXR79" s="180"/>
      <c r="EXS79" s="180"/>
      <c r="EXT79" s="180"/>
      <c r="EXU79" s="180"/>
      <c r="EXV79" s="180"/>
      <c r="EXW79" s="180"/>
      <c r="EXX79" s="180"/>
      <c r="EXY79" s="180"/>
      <c r="EXZ79" s="180"/>
      <c r="EYA79" s="180"/>
      <c r="EYB79" s="180"/>
      <c r="EYC79" s="180"/>
      <c r="EYD79" s="180"/>
      <c r="EYE79" s="180"/>
      <c r="EYF79" s="180"/>
      <c r="EYG79" s="180"/>
      <c r="EYH79" s="180"/>
      <c r="EYI79" s="180"/>
      <c r="EYJ79" s="180"/>
      <c r="EYK79" s="180"/>
      <c r="EYL79" s="180"/>
      <c r="EYM79" s="180"/>
      <c r="EYN79" s="180"/>
      <c r="EYO79" s="180"/>
      <c r="EYP79" s="180"/>
      <c r="EYQ79" s="180"/>
      <c r="EYR79" s="180"/>
      <c r="EYS79" s="180"/>
      <c r="EYT79" s="180"/>
      <c r="EYU79" s="180"/>
      <c r="EYV79" s="180"/>
      <c r="EYW79" s="180"/>
      <c r="EYX79" s="180"/>
      <c r="EYY79" s="180"/>
      <c r="EYZ79" s="180"/>
      <c r="EZA79" s="180"/>
      <c r="EZB79" s="180"/>
      <c r="EZC79" s="180"/>
      <c r="EZD79" s="180"/>
      <c r="EZE79" s="180"/>
      <c r="EZF79" s="180"/>
      <c r="EZG79" s="180"/>
      <c r="EZH79" s="180"/>
      <c r="EZI79" s="180"/>
      <c r="EZJ79" s="180"/>
      <c r="EZK79" s="180"/>
      <c r="EZL79" s="180"/>
      <c r="EZM79" s="180"/>
      <c r="EZN79" s="180"/>
      <c r="EZO79" s="180"/>
      <c r="EZP79" s="180"/>
      <c r="EZQ79" s="180"/>
      <c r="EZR79" s="180"/>
      <c r="EZS79" s="180"/>
      <c r="EZT79" s="180"/>
      <c r="EZU79" s="180"/>
      <c r="EZV79" s="180"/>
      <c r="EZW79" s="180"/>
      <c r="EZX79" s="180"/>
      <c r="EZY79" s="180"/>
      <c r="EZZ79" s="180"/>
      <c r="FAA79" s="180"/>
      <c r="FAB79" s="180"/>
      <c r="FAC79" s="180"/>
      <c r="FAD79" s="180"/>
      <c r="FAE79" s="180"/>
      <c r="FAF79" s="180"/>
      <c r="FAG79" s="180"/>
      <c r="FAH79" s="180"/>
      <c r="FAI79" s="180"/>
      <c r="FAJ79" s="180"/>
      <c r="FAK79" s="180"/>
      <c r="FAL79" s="180"/>
      <c r="FAM79" s="180"/>
      <c r="FAN79" s="180"/>
      <c r="FAO79" s="180"/>
      <c r="FAP79" s="180"/>
      <c r="FAQ79" s="180"/>
      <c r="FAR79" s="180"/>
      <c r="FAS79" s="180"/>
      <c r="FAT79" s="180"/>
      <c r="FAU79" s="180"/>
      <c r="FAV79" s="180"/>
      <c r="FAW79" s="180"/>
      <c r="FAX79" s="180"/>
      <c r="FAY79" s="180"/>
      <c r="FAZ79" s="180"/>
      <c r="FBA79" s="180"/>
      <c r="FBB79" s="180"/>
      <c r="FBC79" s="180"/>
      <c r="FBD79" s="180"/>
      <c r="FBE79" s="180"/>
      <c r="FBF79" s="180"/>
      <c r="FBG79" s="180"/>
      <c r="FBH79" s="180"/>
      <c r="FBI79" s="180"/>
      <c r="FBJ79" s="180"/>
      <c r="FBK79" s="180"/>
      <c r="FBL79" s="180"/>
      <c r="FBM79" s="180"/>
      <c r="FBN79" s="180"/>
      <c r="FBO79" s="180"/>
      <c r="FBP79" s="180"/>
      <c r="FBQ79" s="180"/>
      <c r="FBR79" s="180"/>
      <c r="FBS79" s="180"/>
      <c r="FBT79" s="180"/>
      <c r="FBU79" s="180"/>
      <c r="FBV79" s="180"/>
      <c r="FBW79" s="180"/>
      <c r="FBX79" s="180"/>
      <c r="FBY79" s="180"/>
      <c r="FBZ79" s="180"/>
      <c r="FCA79" s="180"/>
      <c r="FCB79" s="180"/>
      <c r="FCC79" s="180"/>
      <c r="FCD79" s="180"/>
      <c r="FCE79" s="180"/>
      <c r="FCF79" s="180"/>
      <c r="FCG79" s="180"/>
      <c r="FCH79" s="180"/>
      <c r="FCI79" s="180"/>
      <c r="FCJ79" s="180"/>
      <c r="FCK79" s="180"/>
      <c r="FCL79" s="180"/>
      <c r="FCM79" s="180"/>
      <c r="FCN79" s="180"/>
      <c r="FCO79" s="180"/>
      <c r="FCP79" s="180"/>
      <c r="FCQ79" s="180"/>
      <c r="FCR79" s="180"/>
      <c r="FCS79" s="180"/>
      <c r="FCT79" s="180"/>
      <c r="FCU79" s="180"/>
      <c r="FCV79" s="180"/>
      <c r="FCW79" s="180"/>
      <c r="FCX79" s="180"/>
      <c r="FCY79" s="180"/>
      <c r="FCZ79" s="180"/>
      <c r="FDA79" s="180"/>
      <c r="FDB79" s="180"/>
      <c r="FDC79" s="180"/>
      <c r="FDD79" s="180"/>
      <c r="FDE79" s="180"/>
      <c r="FDF79" s="180"/>
      <c r="FDG79" s="180"/>
      <c r="FDH79" s="180"/>
      <c r="FDI79" s="180"/>
      <c r="FDJ79" s="180"/>
      <c r="FDK79" s="180"/>
      <c r="FDL79" s="180"/>
      <c r="FDM79" s="180"/>
      <c r="FDN79" s="180"/>
      <c r="FDO79" s="180"/>
      <c r="FDP79" s="180"/>
      <c r="FDQ79" s="180"/>
      <c r="FDR79" s="180"/>
      <c r="FDS79" s="180"/>
      <c r="FDT79" s="180"/>
      <c r="FDU79" s="180"/>
      <c r="FDV79" s="180"/>
      <c r="FDW79" s="180"/>
      <c r="FDX79" s="180"/>
      <c r="FDY79" s="180"/>
      <c r="FDZ79" s="180"/>
      <c r="FEA79" s="180"/>
      <c r="FEB79" s="180"/>
      <c r="FEC79" s="180"/>
      <c r="FED79" s="180"/>
      <c r="FEE79" s="180"/>
      <c r="FEF79" s="180"/>
      <c r="FEG79" s="180"/>
      <c r="FEH79" s="180"/>
      <c r="FEI79" s="180"/>
      <c r="FEJ79" s="180"/>
      <c r="FEK79" s="180"/>
      <c r="FEL79" s="180"/>
      <c r="FEM79" s="180"/>
      <c r="FEN79" s="180"/>
      <c r="FEO79" s="180"/>
      <c r="FEP79" s="180"/>
      <c r="FEQ79" s="180"/>
      <c r="FER79" s="180"/>
      <c r="FES79" s="180"/>
      <c r="FET79" s="180"/>
      <c r="FEU79" s="180"/>
      <c r="FEV79" s="180"/>
      <c r="FEW79" s="180"/>
      <c r="FEX79" s="180"/>
      <c r="FEY79" s="180"/>
      <c r="FEZ79" s="180"/>
      <c r="FFA79" s="180"/>
      <c r="FFB79" s="180"/>
      <c r="FFC79" s="180"/>
      <c r="FFD79" s="180"/>
      <c r="FFE79" s="180"/>
      <c r="FFF79" s="180"/>
      <c r="FFG79" s="180"/>
      <c r="FFH79" s="180"/>
      <c r="FFI79" s="180"/>
      <c r="FFJ79" s="180"/>
      <c r="FFK79" s="180"/>
      <c r="FFL79" s="180"/>
      <c r="FFM79" s="180"/>
      <c r="FFN79" s="180"/>
      <c r="FFO79" s="180"/>
      <c r="FFP79" s="180"/>
      <c r="FFQ79" s="180"/>
      <c r="FFR79" s="180"/>
      <c r="FFS79" s="180"/>
      <c r="FFT79" s="180"/>
      <c r="FFU79" s="180"/>
      <c r="FFV79" s="180"/>
      <c r="FFW79" s="180"/>
      <c r="FFX79" s="180"/>
      <c r="FFY79" s="180"/>
      <c r="FFZ79" s="180"/>
      <c r="FGA79" s="180"/>
      <c r="FGB79" s="180"/>
      <c r="FGC79" s="180"/>
      <c r="FGD79" s="180"/>
      <c r="FGE79" s="180"/>
      <c r="FGF79" s="180"/>
      <c r="FGG79" s="180"/>
      <c r="FGH79" s="180"/>
      <c r="FGI79" s="180"/>
      <c r="FGJ79" s="180"/>
      <c r="FGK79" s="180"/>
      <c r="FGL79" s="180"/>
      <c r="FGM79" s="180"/>
      <c r="FGN79" s="180"/>
      <c r="FGO79" s="180"/>
      <c r="FGP79" s="180"/>
      <c r="FGQ79" s="180"/>
      <c r="FGR79" s="180"/>
      <c r="FGS79" s="180"/>
      <c r="FGT79" s="180"/>
      <c r="FGU79" s="180"/>
      <c r="FGV79" s="180"/>
      <c r="FGW79" s="180"/>
      <c r="FGX79" s="180"/>
      <c r="FGY79" s="180"/>
      <c r="FGZ79" s="180"/>
      <c r="FHA79" s="180"/>
      <c r="FHB79" s="180"/>
      <c r="FHC79" s="180"/>
      <c r="FHD79" s="180"/>
      <c r="FHE79" s="180"/>
      <c r="FHF79" s="180"/>
      <c r="FHG79" s="180"/>
      <c r="FHH79" s="180"/>
      <c r="FHI79" s="180"/>
      <c r="FHJ79" s="180"/>
      <c r="FHK79" s="180"/>
      <c r="FHL79" s="180"/>
      <c r="FHM79" s="180"/>
      <c r="FHN79" s="180"/>
      <c r="FHO79" s="180"/>
      <c r="FHP79" s="180"/>
      <c r="FHQ79" s="180"/>
      <c r="FHR79" s="180"/>
      <c r="FHS79" s="180"/>
      <c r="FHT79" s="180"/>
      <c r="FHU79" s="180"/>
      <c r="FHV79" s="180"/>
      <c r="FHW79" s="180"/>
      <c r="FHX79" s="180"/>
      <c r="FHY79" s="180"/>
      <c r="FHZ79" s="180"/>
      <c r="FIA79" s="180"/>
      <c r="FIB79" s="180"/>
      <c r="FIC79" s="180"/>
      <c r="FID79" s="180"/>
      <c r="FIE79" s="180"/>
      <c r="FIF79" s="180"/>
      <c r="FIG79" s="180"/>
      <c r="FIH79" s="180"/>
      <c r="FII79" s="180"/>
      <c r="FIJ79" s="180"/>
      <c r="FIK79" s="180"/>
      <c r="FIL79" s="180"/>
      <c r="FIM79" s="180"/>
      <c r="FIN79" s="180"/>
      <c r="FIO79" s="180"/>
      <c r="FIP79" s="180"/>
      <c r="FIQ79" s="180"/>
      <c r="FIR79" s="180"/>
      <c r="FIS79" s="180"/>
      <c r="FIT79" s="180"/>
      <c r="FIU79" s="180"/>
      <c r="FIV79" s="180"/>
      <c r="FIW79" s="180"/>
      <c r="FIX79" s="180"/>
      <c r="FIY79" s="180"/>
      <c r="FIZ79" s="180"/>
      <c r="FJA79" s="180"/>
      <c r="FJB79" s="180"/>
      <c r="FJC79" s="180"/>
      <c r="FJD79" s="180"/>
      <c r="FJE79" s="180"/>
      <c r="FJF79" s="180"/>
      <c r="FJG79" s="180"/>
      <c r="FJH79" s="180"/>
      <c r="FJI79" s="180"/>
      <c r="FJJ79" s="180"/>
      <c r="FJK79" s="180"/>
      <c r="FJL79" s="180"/>
      <c r="FJM79" s="180"/>
      <c r="FJN79" s="180"/>
      <c r="FJO79" s="180"/>
      <c r="FJP79" s="180"/>
      <c r="FJQ79" s="180"/>
      <c r="FJR79" s="180"/>
      <c r="FJS79" s="180"/>
      <c r="FJT79" s="180"/>
      <c r="FJU79" s="180"/>
      <c r="FJV79" s="180"/>
      <c r="FJW79" s="180"/>
      <c r="FJX79" s="180"/>
      <c r="FJY79" s="180"/>
      <c r="FJZ79" s="180"/>
      <c r="FKA79" s="180"/>
      <c r="FKB79" s="180"/>
      <c r="FKC79" s="180"/>
      <c r="FKD79" s="180"/>
      <c r="FKE79" s="180"/>
      <c r="FKF79" s="180"/>
      <c r="FKG79" s="180"/>
      <c r="FKH79" s="180"/>
      <c r="FKI79" s="180"/>
      <c r="FKJ79" s="180"/>
      <c r="FKK79" s="180"/>
      <c r="FKL79" s="180"/>
      <c r="FKM79" s="180"/>
      <c r="FKN79" s="180"/>
      <c r="FKO79" s="180"/>
      <c r="FKP79" s="180"/>
      <c r="FKQ79" s="180"/>
      <c r="FKR79" s="180"/>
      <c r="FKS79" s="180"/>
      <c r="FKT79" s="180"/>
      <c r="FKU79" s="180"/>
      <c r="FKV79" s="180"/>
      <c r="FKW79" s="180"/>
      <c r="FKX79" s="180"/>
      <c r="FKY79" s="180"/>
      <c r="FKZ79" s="180"/>
      <c r="FLA79" s="180"/>
      <c r="FLB79" s="180"/>
      <c r="FLC79" s="180"/>
      <c r="FLD79" s="180"/>
      <c r="FLE79" s="180"/>
      <c r="FLF79" s="180"/>
      <c r="FLG79" s="180"/>
      <c r="FLH79" s="180"/>
      <c r="FLI79" s="180"/>
      <c r="FLJ79" s="180"/>
      <c r="FLK79" s="180"/>
      <c r="FLL79" s="180"/>
      <c r="FLM79" s="180"/>
      <c r="FLN79" s="180"/>
      <c r="FLO79" s="180"/>
      <c r="FLP79" s="180"/>
      <c r="FLQ79" s="180"/>
      <c r="FLR79" s="180"/>
      <c r="FLS79" s="180"/>
      <c r="FLT79" s="180"/>
      <c r="FLU79" s="180"/>
      <c r="FLV79" s="180"/>
      <c r="FLW79" s="180"/>
      <c r="FLX79" s="180"/>
      <c r="FLY79" s="180"/>
      <c r="FLZ79" s="180"/>
      <c r="FMA79" s="180"/>
      <c r="FMB79" s="180"/>
      <c r="FMC79" s="180"/>
      <c r="FMD79" s="180"/>
      <c r="FME79" s="180"/>
      <c r="FMF79" s="180"/>
      <c r="FMG79" s="180"/>
      <c r="FMH79" s="180"/>
      <c r="FMI79" s="180"/>
      <c r="FMJ79" s="180"/>
      <c r="FMK79" s="180"/>
      <c r="FML79" s="180"/>
      <c r="FMM79" s="180"/>
      <c r="FMN79" s="180"/>
      <c r="FMO79" s="180"/>
      <c r="FMP79" s="180"/>
      <c r="FMQ79" s="180"/>
      <c r="FMR79" s="180"/>
      <c r="FMS79" s="180"/>
      <c r="FMT79" s="180"/>
      <c r="FMU79" s="180"/>
      <c r="FMV79" s="180"/>
      <c r="FMW79" s="180"/>
      <c r="FMX79" s="180"/>
      <c r="FMY79" s="180"/>
      <c r="FMZ79" s="180"/>
      <c r="FNA79" s="180"/>
      <c r="FNB79" s="180"/>
      <c r="FNC79" s="180"/>
      <c r="FND79" s="180"/>
      <c r="FNE79" s="180"/>
      <c r="FNF79" s="180"/>
      <c r="FNG79" s="180"/>
      <c r="FNH79" s="180"/>
      <c r="FNI79" s="180"/>
      <c r="FNJ79" s="180"/>
      <c r="FNK79" s="180"/>
      <c r="FNL79" s="180"/>
      <c r="FNM79" s="180"/>
      <c r="FNN79" s="180"/>
      <c r="FNO79" s="180"/>
      <c r="FNP79" s="180"/>
      <c r="FNQ79" s="180"/>
      <c r="FNR79" s="180"/>
      <c r="FNS79" s="180"/>
      <c r="FNT79" s="180"/>
      <c r="FNU79" s="180"/>
      <c r="FNV79" s="180"/>
      <c r="FNW79" s="180"/>
      <c r="FNX79" s="180"/>
      <c r="FNY79" s="180"/>
      <c r="FNZ79" s="180"/>
      <c r="FOA79" s="180"/>
      <c r="FOB79" s="180"/>
      <c r="FOC79" s="180"/>
      <c r="FOD79" s="180"/>
      <c r="FOE79" s="180"/>
      <c r="FOF79" s="180"/>
      <c r="FOG79" s="180"/>
      <c r="FOH79" s="180"/>
      <c r="FOI79" s="180"/>
      <c r="FOJ79" s="180"/>
      <c r="FOK79" s="180"/>
      <c r="FOL79" s="180"/>
      <c r="FOM79" s="180"/>
      <c r="FON79" s="180"/>
      <c r="FOO79" s="180"/>
      <c r="FOP79" s="180"/>
      <c r="FOQ79" s="180"/>
      <c r="FOR79" s="180"/>
      <c r="FOS79" s="180"/>
      <c r="FOT79" s="180"/>
      <c r="FOU79" s="180"/>
      <c r="FOV79" s="180"/>
      <c r="FOW79" s="180"/>
      <c r="FOX79" s="180"/>
      <c r="FOY79" s="180"/>
      <c r="FOZ79" s="180"/>
      <c r="FPA79" s="180"/>
      <c r="FPB79" s="180"/>
      <c r="FPC79" s="180"/>
      <c r="FPD79" s="180"/>
      <c r="FPE79" s="180"/>
      <c r="FPF79" s="180"/>
      <c r="FPG79" s="180"/>
      <c r="FPH79" s="180"/>
      <c r="FPI79" s="180"/>
      <c r="FPJ79" s="180"/>
      <c r="FPK79" s="180"/>
      <c r="FPL79" s="180"/>
      <c r="FPM79" s="180"/>
      <c r="FPN79" s="180"/>
      <c r="FPO79" s="180"/>
      <c r="FPP79" s="180"/>
      <c r="FPQ79" s="180"/>
      <c r="FPR79" s="180"/>
      <c r="FPS79" s="180"/>
      <c r="FPT79" s="180"/>
      <c r="FPU79" s="180"/>
      <c r="FPV79" s="180"/>
      <c r="FPW79" s="180"/>
      <c r="FPX79" s="180"/>
      <c r="FPY79" s="180"/>
      <c r="FPZ79" s="180"/>
      <c r="FQA79" s="180"/>
      <c r="FQB79" s="180"/>
      <c r="FQC79" s="180"/>
      <c r="FQD79" s="180"/>
      <c r="FQE79" s="180"/>
      <c r="FQF79" s="180"/>
      <c r="FQG79" s="180"/>
      <c r="FQH79" s="180"/>
      <c r="FQI79" s="180"/>
      <c r="FQJ79" s="180"/>
      <c r="FQK79" s="180"/>
      <c r="FQL79" s="180"/>
      <c r="FQM79" s="180"/>
      <c r="FQN79" s="180"/>
      <c r="FQO79" s="180"/>
      <c r="FQP79" s="180"/>
      <c r="FQQ79" s="180"/>
      <c r="FQR79" s="180"/>
      <c r="FQS79" s="180"/>
      <c r="FQT79" s="180"/>
      <c r="FQU79" s="180"/>
      <c r="FQV79" s="180"/>
      <c r="FQW79" s="180"/>
      <c r="FQX79" s="180"/>
      <c r="FQY79" s="180"/>
      <c r="FQZ79" s="180"/>
      <c r="FRA79" s="180"/>
      <c r="FRB79" s="180"/>
      <c r="FRC79" s="180"/>
      <c r="FRD79" s="180"/>
      <c r="FRE79" s="180"/>
      <c r="FRF79" s="180"/>
      <c r="FRG79" s="180"/>
      <c r="FRH79" s="180"/>
      <c r="FRI79" s="180"/>
      <c r="FRJ79" s="180"/>
      <c r="FRK79" s="180"/>
      <c r="FRL79" s="180"/>
      <c r="FRM79" s="180"/>
      <c r="FRN79" s="180"/>
      <c r="FRO79" s="180"/>
      <c r="FRP79" s="180"/>
      <c r="FRQ79" s="180"/>
      <c r="FRR79" s="180"/>
      <c r="FRS79" s="180"/>
      <c r="FRT79" s="180"/>
      <c r="FRU79" s="180"/>
      <c r="FRV79" s="180"/>
      <c r="FRW79" s="180"/>
      <c r="FRX79" s="180"/>
      <c r="FRY79" s="180"/>
      <c r="FRZ79" s="180"/>
      <c r="FSA79" s="180"/>
      <c r="FSB79" s="180"/>
      <c r="FSC79" s="180"/>
      <c r="FSD79" s="180"/>
      <c r="FSE79" s="180"/>
      <c r="FSF79" s="180"/>
      <c r="FSG79" s="180"/>
      <c r="FSH79" s="180"/>
      <c r="FSI79" s="180"/>
      <c r="FSJ79" s="180"/>
      <c r="FSK79" s="180"/>
      <c r="FSL79" s="180"/>
      <c r="FSM79" s="180"/>
      <c r="FSN79" s="180"/>
      <c r="FSO79" s="180"/>
      <c r="FSP79" s="180"/>
      <c r="FSQ79" s="180"/>
      <c r="FSR79" s="180"/>
      <c r="FSS79" s="180"/>
      <c r="FST79" s="180"/>
      <c r="FSU79" s="180"/>
      <c r="FSV79" s="180"/>
      <c r="FSW79" s="180"/>
      <c r="FSX79" s="180"/>
      <c r="FSY79" s="180"/>
      <c r="FSZ79" s="180"/>
      <c r="FTA79" s="180"/>
      <c r="FTB79" s="180"/>
      <c r="FTC79" s="180"/>
      <c r="FTD79" s="180"/>
      <c r="FTE79" s="180"/>
      <c r="FTF79" s="180"/>
      <c r="FTG79" s="180"/>
      <c r="FTH79" s="180"/>
      <c r="FTI79" s="180"/>
      <c r="FTJ79" s="180"/>
      <c r="FTK79" s="180"/>
      <c r="FTL79" s="180"/>
      <c r="FTM79" s="180"/>
      <c r="FTN79" s="180"/>
      <c r="FTO79" s="180"/>
      <c r="FTP79" s="180"/>
      <c r="FTQ79" s="180"/>
      <c r="FTR79" s="180"/>
      <c r="FTS79" s="180"/>
      <c r="FTT79" s="180"/>
      <c r="FTU79" s="180"/>
      <c r="FTV79" s="180"/>
      <c r="FTW79" s="180"/>
      <c r="FTX79" s="180"/>
      <c r="FTY79" s="180"/>
      <c r="FTZ79" s="180"/>
      <c r="FUA79" s="180"/>
      <c r="FUB79" s="180"/>
      <c r="FUC79" s="180"/>
      <c r="FUD79" s="180"/>
      <c r="FUE79" s="180"/>
      <c r="FUF79" s="180"/>
      <c r="FUG79" s="180"/>
      <c r="FUH79" s="180"/>
      <c r="FUI79" s="180"/>
      <c r="FUJ79" s="180"/>
      <c r="FUK79" s="180"/>
      <c r="FUL79" s="180"/>
      <c r="FUM79" s="180"/>
      <c r="FUN79" s="180"/>
      <c r="FUO79" s="180"/>
      <c r="FUP79" s="180"/>
      <c r="FUQ79" s="180"/>
      <c r="FUR79" s="180"/>
      <c r="FUS79" s="180"/>
      <c r="FUT79" s="180"/>
      <c r="FUU79" s="180"/>
      <c r="FUV79" s="180"/>
      <c r="FUW79" s="180"/>
      <c r="FUX79" s="180"/>
      <c r="FUY79" s="180"/>
      <c r="FUZ79" s="180"/>
      <c r="FVA79" s="180"/>
      <c r="FVB79" s="180"/>
      <c r="FVC79" s="180"/>
      <c r="FVD79" s="180"/>
      <c r="FVE79" s="180"/>
      <c r="FVF79" s="180"/>
      <c r="FVG79" s="180"/>
      <c r="FVH79" s="180"/>
      <c r="FVI79" s="180"/>
      <c r="FVJ79" s="180"/>
      <c r="FVK79" s="180"/>
      <c r="FVL79" s="180"/>
      <c r="FVM79" s="180"/>
      <c r="FVN79" s="180"/>
      <c r="FVO79" s="180"/>
      <c r="FVP79" s="180"/>
      <c r="FVQ79" s="180"/>
      <c r="FVR79" s="180"/>
      <c r="FVS79" s="180"/>
      <c r="FVT79" s="180"/>
      <c r="FVU79" s="180"/>
      <c r="FVV79" s="180"/>
      <c r="FVW79" s="180"/>
      <c r="FVX79" s="180"/>
      <c r="FVY79" s="180"/>
      <c r="FVZ79" s="180"/>
      <c r="FWA79" s="180"/>
      <c r="FWB79" s="180"/>
      <c r="FWC79" s="180"/>
      <c r="FWD79" s="180"/>
      <c r="FWE79" s="180"/>
      <c r="FWF79" s="180"/>
      <c r="FWG79" s="180"/>
      <c r="FWH79" s="180"/>
      <c r="FWI79" s="180"/>
      <c r="FWJ79" s="180"/>
      <c r="FWK79" s="180"/>
      <c r="FWL79" s="180"/>
      <c r="FWM79" s="180"/>
      <c r="FWN79" s="180"/>
      <c r="FWO79" s="180"/>
      <c r="FWP79" s="180"/>
      <c r="FWQ79" s="180"/>
      <c r="FWR79" s="180"/>
      <c r="FWS79" s="180"/>
      <c r="FWT79" s="180"/>
      <c r="FWU79" s="180"/>
      <c r="FWV79" s="180"/>
      <c r="FWW79" s="180"/>
      <c r="FWX79" s="180"/>
      <c r="FWY79" s="180"/>
      <c r="FWZ79" s="180"/>
      <c r="FXA79" s="180"/>
      <c r="FXB79" s="180"/>
      <c r="FXC79" s="180"/>
      <c r="FXD79" s="180"/>
      <c r="FXE79" s="180"/>
      <c r="FXF79" s="180"/>
      <c r="FXG79" s="180"/>
      <c r="FXH79" s="180"/>
      <c r="FXI79" s="180"/>
      <c r="FXJ79" s="180"/>
      <c r="FXK79" s="180"/>
      <c r="FXL79" s="180"/>
      <c r="FXM79" s="180"/>
      <c r="FXN79" s="180"/>
      <c r="FXO79" s="180"/>
      <c r="FXP79" s="180"/>
      <c r="FXQ79" s="180"/>
      <c r="FXR79" s="180"/>
      <c r="FXS79" s="180"/>
      <c r="FXT79" s="180"/>
      <c r="FXU79" s="180"/>
      <c r="FXV79" s="180"/>
      <c r="FXW79" s="180"/>
      <c r="FXX79" s="180"/>
      <c r="FXY79" s="180"/>
      <c r="FXZ79" s="180"/>
      <c r="FYA79" s="180"/>
      <c r="FYB79" s="180"/>
      <c r="FYC79" s="180"/>
      <c r="FYD79" s="180"/>
      <c r="FYE79" s="180"/>
      <c r="FYF79" s="180"/>
      <c r="FYG79" s="180"/>
      <c r="FYH79" s="180"/>
      <c r="FYI79" s="180"/>
      <c r="FYJ79" s="180"/>
      <c r="FYK79" s="180"/>
      <c r="FYL79" s="180"/>
      <c r="FYM79" s="180"/>
      <c r="FYN79" s="180"/>
      <c r="FYO79" s="180"/>
      <c r="FYP79" s="180"/>
      <c r="FYQ79" s="180"/>
      <c r="FYR79" s="180"/>
      <c r="FYS79" s="180"/>
      <c r="FYT79" s="180"/>
      <c r="FYU79" s="180"/>
      <c r="FYV79" s="180"/>
      <c r="FYW79" s="180"/>
      <c r="FYX79" s="180"/>
      <c r="FYY79" s="180"/>
      <c r="FYZ79" s="180"/>
      <c r="FZA79" s="180"/>
      <c r="FZB79" s="180"/>
      <c r="FZC79" s="180"/>
      <c r="FZD79" s="180"/>
      <c r="FZE79" s="180"/>
      <c r="FZF79" s="180"/>
      <c r="FZG79" s="180"/>
      <c r="FZH79" s="180"/>
      <c r="FZI79" s="180"/>
      <c r="FZJ79" s="180"/>
      <c r="FZK79" s="180"/>
      <c r="FZL79" s="180"/>
      <c r="FZM79" s="180"/>
      <c r="FZN79" s="180"/>
      <c r="FZO79" s="180"/>
      <c r="FZP79" s="180"/>
      <c r="FZQ79" s="180"/>
      <c r="FZR79" s="180"/>
      <c r="FZS79" s="180"/>
      <c r="FZT79" s="180"/>
      <c r="FZU79" s="180"/>
      <c r="FZV79" s="180"/>
      <c r="FZW79" s="180"/>
      <c r="FZX79" s="180"/>
      <c r="FZY79" s="180"/>
      <c r="FZZ79" s="180"/>
      <c r="GAA79" s="180"/>
      <c r="GAB79" s="180"/>
      <c r="GAC79" s="180"/>
      <c r="GAD79" s="180"/>
      <c r="GAE79" s="180"/>
      <c r="GAF79" s="180"/>
      <c r="GAG79" s="180"/>
      <c r="GAH79" s="180"/>
      <c r="GAI79" s="180"/>
      <c r="GAJ79" s="180"/>
      <c r="GAK79" s="180"/>
      <c r="GAL79" s="180"/>
      <c r="GAM79" s="180"/>
      <c r="GAN79" s="180"/>
      <c r="GAO79" s="180"/>
      <c r="GAP79" s="180"/>
      <c r="GAQ79" s="180"/>
      <c r="GAR79" s="180"/>
      <c r="GAS79" s="180"/>
      <c r="GAT79" s="180"/>
      <c r="GAU79" s="180"/>
      <c r="GAV79" s="180"/>
      <c r="GAW79" s="180"/>
      <c r="GAX79" s="180"/>
      <c r="GAY79" s="180"/>
      <c r="GAZ79" s="180"/>
      <c r="GBA79" s="180"/>
      <c r="GBB79" s="180"/>
      <c r="GBC79" s="180"/>
      <c r="GBD79" s="180"/>
      <c r="GBE79" s="180"/>
      <c r="GBF79" s="180"/>
      <c r="GBG79" s="180"/>
      <c r="GBH79" s="180"/>
      <c r="GBI79" s="180"/>
      <c r="GBJ79" s="180"/>
      <c r="GBK79" s="180"/>
      <c r="GBL79" s="180"/>
      <c r="GBM79" s="180"/>
      <c r="GBN79" s="180"/>
      <c r="GBO79" s="180"/>
      <c r="GBP79" s="180"/>
      <c r="GBQ79" s="180"/>
      <c r="GBR79" s="180"/>
      <c r="GBS79" s="180"/>
      <c r="GBT79" s="180"/>
      <c r="GBU79" s="180"/>
      <c r="GBV79" s="180"/>
      <c r="GBW79" s="180"/>
      <c r="GBX79" s="180"/>
      <c r="GBY79" s="180"/>
      <c r="GBZ79" s="180"/>
      <c r="GCA79" s="180"/>
      <c r="GCB79" s="180"/>
      <c r="GCC79" s="180"/>
      <c r="GCD79" s="180"/>
      <c r="GCE79" s="180"/>
      <c r="GCF79" s="180"/>
      <c r="GCG79" s="180"/>
      <c r="GCH79" s="180"/>
      <c r="GCI79" s="180"/>
      <c r="GCJ79" s="180"/>
      <c r="GCK79" s="180"/>
      <c r="GCL79" s="180"/>
      <c r="GCM79" s="180"/>
      <c r="GCN79" s="180"/>
      <c r="GCO79" s="180"/>
      <c r="GCP79" s="180"/>
      <c r="GCQ79" s="180"/>
      <c r="GCR79" s="180"/>
      <c r="GCS79" s="180"/>
      <c r="GCT79" s="180"/>
      <c r="GCU79" s="180"/>
      <c r="GCV79" s="180"/>
      <c r="GCW79" s="180"/>
      <c r="GCX79" s="180"/>
      <c r="GCY79" s="180"/>
      <c r="GCZ79" s="180"/>
      <c r="GDA79" s="180"/>
      <c r="GDB79" s="180"/>
      <c r="GDC79" s="180"/>
      <c r="GDD79" s="180"/>
      <c r="GDE79" s="180"/>
      <c r="GDF79" s="180"/>
      <c r="GDG79" s="180"/>
      <c r="GDH79" s="180"/>
      <c r="GDI79" s="180"/>
      <c r="GDJ79" s="180"/>
      <c r="GDK79" s="180"/>
      <c r="GDL79" s="180"/>
      <c r="GDM79" s="180"/>
      <c r="GDN79" s="180"/>
      <c r="GDO79" s="180"/>
      <c r="GDP79" s="180"/>
      <c r="GDQ79" s="180"/>
      <c r="GDR79" s="180"/>
      <c r="GDS79" s="180"/>
      <c r="GDT79" s="180"/>
      <c r="GDU79" s="180"/>
      <c r="GDV79" s="180"/>
      <c r="GDW79" s="180"/>
      <c r="GDX79" s="180"/>
      <c r="GDY79" s="180"/>
      <c r="GDZ79" s="180"/>
      <c r="GEA79" s="180"/>
      <c r="GEB79" s="180"/>
      <c r="GEC79" s="180"/>
      <c r="GED79" s="180"/>
      <c r="GEE79" s="180"/>
      <c r="GEF79" s="180"/>
      <c r="GEG79" s="180"/>
      <c r="GEH79" s="180"/>
      <c r="GEI79" s="180"/>
      <c r="GEJ79" s="180"/>
      <c r="GEK79" s="180"/>
      <c r="GEL79" s="180"/>
      <c r="GEM79" s="180"/>
      <c r="GEN79" s="180"/>
      <c r="GEO79" s="180"/>
      <c r="GEP79" s="180"/>
      <c r="GEQ79" s="180"/>
      <c r="GER79" s="180"/>
      <c r="GES79" s="180"/>
      <c r="GET79" s="180"/>
      <c r="GEU79" s="180"/>
      <c r="GEV79" s="180"/>
      <c r="GEW79" s="180"/>
      <c r="GEX79" s="180"/>
      <c r="GEY79" s="180"/>
      <c r="GEZ79" s="180"/>
      <c r="GFA79" s="180"/>
      <c r="GFB79" s="180"/>
      <c r="GFC79" s="180"/>
      <c r="GFD79" s="180"/>
      <c r="GFE79" s="180"/>
      <c r="GFF79" s="180"/>
      <c r="GFG79" s="180"/>
      <c r="GFH79" s="180"/>
      <c r="GFI79" s="180"/>
      <c r="GFJ79" s="180"/>
      <c r="GFK79" s="180"/>
      <c r="GFL79" s="180"/>
      <c r="GFM79" s="180"/>
      <c r="GFN79" s="180"/>
      <c r="GFO79" s="180"/>
      <c r="GFP79" s="180"/>
      <c r="GFQ79" s="180"/>
      <c r="GFR79" s="180"/>
      <c r="GFS79" s="180"/>
      <c r="GFT79" s="180"/>
      <c r="GFU79" s="180"/>
      <c r="GFV79" s="180"/>
      <c r="GFW79" s="180"/>
      <c r="GFX79" s="180"/>
      <c r="GFY79" s="180"/>
      <c r="GFZ79" s="180"/>
      <c r="GGA79" s="180"/>
      <c r="GGB79" s="180"/>
      <c r="GGC79" s="180"/>
      <c r="GGD79" s="180"/>
      <c r="GGE79" s="180"/>
      <c r="GGF79" s="180"/>
      <c r="GGG79" s="180"/>
      <c r="GGH79" s="180"/>
      <c r="GGI79" s="180"/>
      <c r="GGJ79" s="180"/>
      <c r="GGK79" s="180"/>
      <c r="GGL79" s="180"/>
      <c r="GGM79" s="180"/>
      <c r="GGN79" s="180"/>
      <c r="GGO79" s="180"/>
      <c r="GGP79" s="180"/>
      <c r="GGQ79" s="180"/>
      <c r="GGR79" s="180"/>
      <c r="GGS79" s="180"/>
      <c r="GGT79" s="180"/>
      <c r="GGU79" s="180"/>
      <c r="GGV79" s="180"/>
      <c r="GGW79" s="180"/>
      <c r="GGX79" s="180"/>
      <c r="GGY79" s="180"/>
      <c r="GGZ79" s="180"/>
      <c r="GHA79" s="180"/>
      <c r="GHB79" s="180"/>
      <c r="GHC79" s="180"/>
      <c r="GHD79" s="180"/>
      <c r="GHE79" s="180"/>
      <c r="GHF79" s="180"/>
      <c r="GHG79" s="180"/>
      <c r="GHH79" s="180"/>
      <c r="GHI79" s="180"/>
      <c r="GHJ79" s="180"/>
      <c r="GHK79" s="180"/>
      <c r="GHL79" s="180"/>
      <c r="GHM79" s="180"/>
      <c r="GHN79" s="180"/>
      <c r="GHO79" s="180"/>
      <c r="GHP79" s="180"/>
      <c r="GHQ79" s="180"/>
      <c r="GHR79" s="180"/>
      <c r="GHS79" s="180"/>
      <c r="GHT79" s="180"/>
      <c r="GHU79" s="180"/>
      <c r="GHV79" s="180"/>
      <c r="GHW79" s="180"/>
      <c r="GHX79" s="180"/>
      <c r="GHY79" s="180"/>
      <c r="GHZ79" s="180"/>
      <c r="GIA79" s="180"/>
      <c r="GIB79" s="180"/>
      <c r="GIC79" s="180"/>
      <c r="GID79" s="180"/>
      <c r="GIE79" s="180"/>
      <c r="GIF79" s="180"/>
      <c r="GIG79" s="180"/>
      <c r="GIH79" s="180"/>
      <c r="GII79" s="180"/>
      <c r="GIJ79" s="180"/>
      <c r="GIK79" s="180"/>
      <c r="GIL79" s="180"/>
      <c r="GIM79" s="180"/>
      <c r="GIN79" s="180"/>
      <c r="GIO79" s="180"/>
      <c r="GIP79" s="180"/>
      <c r="GIQ79" s="180"/>
      <c r="GIR79" s="180"/>
      <c r="GIS79" s="180"/>
      <c r="GIT79" s="180"/>
      <c r="GIU79" s="180"/>
      <c r="GIV79" s="180"/>
      <c r="GIW79" s="180"/>
      <c r="GIX79" s="180"/>
      <c r="GIY79" s="180"/>
      <c r="GIZ79" s="180"/>
      <c r="GJA79" s="180"/>
      <c r="GJB79" s="180"/>
      <c r="GJC79" s="180"/>
      <c r="GJD79" s="180"/>
      <c r="GJE79" s="180"/>
      <c r="GJF79" s="180"/>
      <c r="GJG79" s="180"/>
      <c r="GJH79" s="180"/>
      <c r="GJI79" s="180"/>
      <c r="GJJ79" s="180"/>
      <c r="GJK79" s="180"/>
      <c r="GJL79" s="180"/>
      <c r="GJM79" s="180"/>
      <c r="GJN79" s="180"/>
      <c r="GJO79" s="180"/>
      <c r="GJP79" s="180"/>
      <c r="GJQ79" s="180"/>
      <c r="GJR79" s="180"/>
      <c r="GJS79" s="180"/>
      <c r="GJT79" s="180"/>
      <c r="GJU79" s="180"/>
      <c r="GJV79" s="180"/>
      <c r="GJW79" s="180"/>
      <c r="GJX79" s="180"/>
      <c r="GJY79" s="180"/>
      <c r="GJZ79" s="180"/>
      <c r="GKA79" s="180"/>
      <c r="GKB79" s="180"/>
      <c r="GKC79" s="180"/>
      <c r="GKD79" s="180"/>
      <c r="GKE79" s="180"/>
      <c r="GKF79" s="180"/>
      <c r="GKG79" s="180"/>
      <c r="GKH79" s="180"/>
      <c r="GKI79" s="180"/>
      <c r="GKJ79" s="180"/>
      <c r="GKK79" s="180"/>
      <c r="GKL79" s="180"/>
      <c r="GKM79" s="180"/>
      <c r="GKN79" s="180"/>
      <c r="GKO79" s="180"/>
      <c r="GKP79" s="180"/>
      <c r="GKQ79" s="180"/>
      <c r="GKR79" s="180"/>
      <c r="GKS79" s="180"/>
      <c r="GKT79" s="180"/>
      <c r="GKU79" s="180"/>
      <c r="GKV79" s="180"/>
      <c r="GKW79" s="180"/>
      <c r="GKX79" s="180"/>
      <c r="GKY79" s="180"/>
      <c r="GKZ79" s="180"/>
      <c r="GLA79" s="180"/>
      <c r="GLB79" s="180"/>
      <c r="GLC79" s="180"/>
      <c r="GLD79" s="180"/>
      <c r="GLE79" s="180"/>
      <c r="GLF79" s="180"/>
      <c r="GLG79" s="180"/>
      <c r="GLH79" s="180"/>
      <c r="GLI79" s="180"/>
      <c r="GLJ79" s="180"/>
      <c r="GLK79" s="180"/>
      <c r="GLL79" s="180"/>
      <c r="GLM79" s="180"/>
      <c r="GLN79" s="180"/>
      <c r="GLO79" s="180"/>
      <c r="GLP79" s="180"/>
      <c r="GLQ79" s="180"/>
      <c r="GLR79" s="180"/>
      <c r="GLS79" s="180"/>
      <c r="GLT79" s="180"/>
      <c r="GLU79" s="180"/>
      <c r="GLV79" s="180"/>
      <c r="GLW79" s="180"/>
      <c r="GLX79" s="180"/>
      <c r="GLY79" s="180"/>
      <c r="GLZ79" s="180"/>
      <c r="GMA79" s="180"/>
      <c r="GMB79" s="180"/>
      <c r="GMC79" s="180"/>
      <c r="GMD79" s="180"/>
      <c r="GME79" s="180"/>
      <c r="GMF79" s="180"/>
      <c r="GMG79" s="180"/>
      <c r="GMH79" s="180"/>
      <c r="GMI79" s="180"/>
      <c r="GMJ79" s="180"/>
      <c r="GMK79" s="180"/>
      <c r="GML79" s="180"/>
      <c r="GMM79" s="180"/>
      <c r="GMN79" s="180"/>
      <c r="GMO79" s="180"/>
      <c r="GMP79" s="180"/>
      <c r="GMQ79" s="180"/>
      <c r="GMR79" s="180"/>
      <c r="GMS79" s="180"/>
      <c r="GMT79" s="180"/>
      <c r="GMU79" s="180"/>
      <c r="GMV79" s="180"/>
      <c r="GMW79" s="180"/>
      <c r="GMX79" s="180"/>
      <c r="GMY79" s="180"/>
      <c r="GMZ79" s="180"/>
      <c r="GNA79" s="180"/>
      <c r="GNB79" s="180"/>
      <c r="GNC79" s="180"/>
      <c r="GND79" s="180"/>
      <c r="GNE79" s="180"/>
      <c r="GNF79" s="180"/>
      <c r="GNG79" s="180"/>
      <c r="GNH79" s="180"/>
      <c r="GNI79" s="180"/>
      <c r="GNJ79" s="180"/>
      <c r="GNK79" s="180"/>
      <c r="GNL79" s="180"/>
      <c r="GNM79" s="180"/>
      <c r="GNN79" s="180"/>
      <c r="GNO79" s="180"/>
      <c r="GNP79" s="180"/>
      <c r="GNQ79" s="180"/>
      <c r="GNR79" s="180"/>
      <c r="GNS79" s="180"/>
      <c r="GNT79" s="180"/>
      <c r="GNU79" s="180"/>
      <c r="GNV79" s="180"/>
      <c r="GNW79" s="180"/>
      <c r="GNX79" s="180"/>
      <c r="GNY79" s="180"/>
      <c r="GNZ79" s="180"/>
      <c r="GOA79" s="180"/>
      <c r="GOB79" s="180"/>
      <c r="GOC79" s="180"/>
      <c r="GOD79" s="180"/>
      <c r="GOE79" s="180"/>
      <c r="GOF79" s="180"/>
      <c r="GOG79" s="180"/>
      <c r="GOH79" s="180"/>
      <c r="GOI79" s="180"/>
      <c r="GOJ79" s="180"/>
      <c r="GOK79" s="180"/>
      <c r="GOL79" s="180"/>
      <c r="GOM79" s="180"/>
      <c r="GON79" s="180"/>
      <c r="GOO79" s="180"/>
      <c r="GOP79" s="180"/>
      <c r="GOQ79" s="180"/>
      <c r="GOR79" s="180"/>
      <c r="GOS79" s="180"/>
      <c r="GOT79" s="180"/>
      <c r="GOU79" s="180"/>
      <c r="GOV79" s="180"/>
      <c r="GOW79" s="180"/>
      <c r="GOX79" s="180"/>
      <c r="GOY79" s="180"/>
      <c r="GOZ79" s="180"/>
      <c r="GPA79" s="180"/>
      <c r="GPB79" s="180"/>
      <c r="GPC79" s="180"/>
      <c r="GPD79" s="180"/>
      <c r="GPE79" s="180"/>
      <c r="GPF79" s="180"/>
      <c r="GPG79" s="180"/>
      <c r="GPH79" s="180"/>
      <c r="GPI79" s="180"/>
      <c r="GPJ79" s="180"/>
      <c r="GPK79" s="180"/>
      <c r="GPL79" s="180"/>
      <c r="GPM79" s="180"/>
      <c r="GPN79" s="180"/>
      <c r="GPO79" s="180"/>
      <c r="GPP79" s="180"/>
      <c r="GPQ79" s="180"/>
      <c r="GPR79" s="180"/>
      <c r="GPS79" s="180"/>
      <c r="GPT79" s="180"/>
      <c r="GPU79" s="180"/>
      <c r="GPV79" s="180"/>
      <c r="GPW79" s="180"/>
      <c r="GPX79" s="180"/>
      <c r="GPY79" s="180"/>
      <c r="GPZ79" s="180"/>
      <c r="GQA79" s="180"/>
      <c r="GQB79" s="180"/>
      <c r="GQC79" s="180"/>
      <c r="GQD79" s="180"/>
      <c r="GQE79" s="180"/>
      <c r="GQF79" s="180"/>
      <c r="GQG79" s="180"/>
      <c r="GQH79" s="180"/>
      <c r="GQI79" s="180"/>
      <c r="GQJ79" s="180"/>
      <c r="GQK79" s="180"/>
      <c r="GQL79" s="180"/>
      <c r="GQM79" s="180"/>
      <c r="GQN79" s="180"/>
      <c r="GQO79" s="180"/>
      <c r="GQP79" s="180"/>
      <c r="GQQ79" s="180"/>
      <c r="GQR79" s="180"/>
      <c r="GQS79" s="180"/>
      <c r="GQT79" s="180"/>
      <c r="GQU79" s="180"/>
      <c r="GQV79" s="180"/>
      <c r="GQW79" s="180"/>
      <c r="GQX79" s="180"/>
      <c r="GQY79" s="180"/>
      <c r="GQZ79" s="180"/>
      <c r="GRA79" s="180"/>
      <c r="GRB79" s="180"/>
      <c r="GRC79" s="180"/>
      <c r="GRD79" s="180"/>
      <c r="GRE79" s="180"/>
      <c r="GRF79" s="180"/>
      <c r="GRG79" s="180"/>
      <c r="GRH79" s="180"/>
      <c r="GRI79" s="180"/>
      <c r="GRJ79" s="180"/>
      <c r="GRK79" s="180"/>
      <c r="GRL79" s="180"/>
      <c r="GRM79" s="180"/>
      <c r="GRN79" s="180"/>
      <c r="GRO79" s="180"/>
      <c r="GRP79" s="180"/>
      <c r="GRQ79" s="180"/>
      <c r="GRR79" s="180"/>
      <c r="GRS79" s="180"/>
      <c r="GRT79" s="180"/>
      <c r="GRU79" s="180"/>
      <c r="GRV79" s="180"/>
      <c r="GRW79" s="180"/>
      <c r="GRX79" s="180"/>
      <c r="GRY79" s="180"/>
      <c r="GRZ79" s="180"/>
      <c r="GSA79" s="180"/>
      <c r="GSB79" s="180"/>
      <c r="GSC79" s="180"/>
      <c r="GSD79" s="180"/>
      <c r="GSE79" s="180"/>
      <c r="GSF79" s="180"/>
      <c r="GSG79" s="180"/>
      <c r="GSH79" s="180"/>
      <c r="GSI79" s="180"/>
      <c r="GSJ79" s="180"/>
      <c r="GSK79" s="180"/>
      <c r="GSL79" s="180"/>
      <c r="GSM79" s="180"/>
      <c r="GSN79" s="180"/>
      <c r="GSO79" s="180"/>
      <c r="GSP79" s="180"/>
      <c r="GSQ79" s="180"/>
      <c r="GSR79" s="180"/>
      <c r="GSS79" s="180"/>
      <c r="GST79" s="180"/>
      <c r="GSU79" s="180"/>
      <c r="GSV79" s="180"/>
      <c r="GSW79" s="180"/>
      <c r="GSX79" s="180"/>
      <c r="GSY79" s="180"/>
      <c r="GSZ79" s="180"/>
      <c r="GTA79" s="180"/>
      <c r="GTB79" s="180"/>
      <c r="GTC79" s="180"/>
      <c r="GTD79" s="180"/>
      <c r="GTE79" s="180"/>
      <c r="GTF79" s="180"/>
      <c r="GTG79" s="180"/>
      <c r="GTH79" s="180"/>
      <c r="GTI79" s="180"/>
      <c r="GTJ79" s="180"/>
      <c r="GTK79" s="180"/>
      <c r="GTL79" s="180"/>
      <c r="GTM79" s="180"/>
      <c r="GTN79" s="180"/>
      <c r="GTO79" s="180"/>
      <c r="GTP79" s="180"/>
      <c r="GTQ79" s="180"/>
      <c r="GTR79" s="180"/>
      <c r="GTS79" s="180"/>
      <c r="GTT79" s="180"/>
      <c r="GTU79" s="180"/>
      <c r="GTV79" s="180"/>
      <c r="GTW79" s="180"/>
      <c r="GTX79" s="180"/>
      <c r="GTY79" s="180"/>
      <c r="GTZ79" s="180"/>
      <c r="GUA79" s="180"/>
      <c r="GUB79" s="180"/>
      <c r="GUC79" s="180"/>
      <c r="GUD79" s="180"/>
      <c r="GUE79" s="180"/>
      <c r="GUF79" s="180"/>
      <c r="GUG79" s="180"/>
      <c r="GUH79" s="180"/>
      <c r="GUI79" s="180"/>
      <c r="GUJ79" s="180"/>
      <c r="GUK79" s="180"/>
      <c r="GUL79" s="180"/>
      <c r="GUM79" s="180"/>
      <c r="GUN79" s="180"/>
      <c r="GUO79" s="180"/>
      <c r="GUP79" s="180"/>
      <c r="GUQ79" s="180"/>
      <c r="GUR79" s="180"/>
      <c r="GUS79" s="180"/>
      <c r="GUT79" s="180"/>
      <c r="GUU79" s="180"/>
      <c r="GUV79" s="180"/>
      <c r="GUW79" s="180"/>
      <c r="GUX79" s="180"/>
      <c r="GUY79" s="180"/>
      <c r="GUZ79" s="180"/>
      <c r="GVA79" s="180"/>
      <c r="GVB79" s="180"/>
      <c r="GVC79" s="180"/>
      <c r="GVD79" s="180"/>
      <c r="GVE79" s="180"/>
      <c r="GVF79" s="180"/>
      <c r="GVG79" s="180"/>
      <c r="GVH79" s="180"/>
      <c r="GVI79" s="180"/>
      <c r="GVJ79" s="180"/>
      <c r="GVK79" s="180"/>
      <c r="GVL79" s="180"/>
      <c r="GVM79" s="180"/>
      <c r="GVN79" s="180"/>
      <c r="GVO79" s="180"/>
      <c r="GVP79" s="180"/>
      <c r="GVQ79" s="180"/>
      <c r="GVR79" s="180"/>
      <c r="GVS79" s="180"/>
      <c r="GVT79" s="180"/>
      <c r="GVU79" s="180"/>
      <c r="GVV79" s="180"/>
      <c r="GVW79" s="180"/>
      <c r="GVX79" s="180"/>
      <c r="GVY79" s="180"/>
      <c r="GVZ79" s="180"/>
      <c r="GWA79" s="180"/>
      <c r="GWB79" s="180"/>
      <c r="GWC79" s="180"/>
      <c r="GWD79" s="180"/>
      <c r="GWE79" s="180"/>
      <c r="GWF79" s="180"/>
      <c r="GWG79" s="180"/>
      <c r="GWH79" s="180"/>
      <c r="GWI79" s="180"/>
      <c r="GWJ79" s="180"/>
      <c r="GWK79" s="180"/>
      <c r="GWL79" s="180"/>
      <c r="GWM79" s="180"/>
      <c r="GWN79" s="180"/>
      <c r="GWO79" s="180"/>
      <c r="GWP79" s="180"/>
      <c r="GWQ79" s="180"/>
      <c r="GWR79" s="180"/>
      <c r="GWS79" s="180"/>
      <c r="GWT79" s="180"/>
      <c r="GWU79" s="180"/>
      <c r="GWV79" s="180"/>
      <c r="GWW79" s="180"/>
      <c r="GWX79" s="180"/>
      <c r="GWY79" s="180"/>
      <c r="GWZ79" s="180"/>
      <c r="GXA79" s="180"/>
      <c r="GXB79" s="180"/>
      <c r="GXC79" s="180"/>
      <c r="GXD79" s="180"/>
      <c r="GXE79" s="180"/>
      <c r="GXF79" s="180"/>
      <c r="GXG79" s="180"/>
      <c r="GXH79" s="180"/>
      <c r="GXI79" s="180"/>
      <c r="GXJ79" s="180"/>
      <c r="GXK79" s="180"/>
      <c r="GXL79" s="180"/>
      <c r="GXM79" s="180"/>
      <c r="GXN79" s="180"/>
      <c r="GXO79" s="180"/>
      <c r="GXP79" s="180"/>
      <c r="GXQ79" s="180"/>
      <c r="GXR79" s="180"/>
      <c r="GXS79" s="180"/>
      <c r="GXT79" s="180"/>
      <c r="GXU79" s="180"/>
      <c r="GXV79" s="180"/>
      <c r="GXW79" s="180"/>
      <c r="GXX79" s="180"/>
      <c r="GXY79" s="180"/>
      <c r="GXZ79" s="180"/>
      <c r="GYA79" s="180"/>
      <c r="GYB79" s="180"/>
      <c r="GYC79" s="180"/>
      <c r="GYD79" s="180"/>
      <c r="GYE79" s="180"/>
      <c r="GYF79" s="180"/>
      <c r="GYG79" s="180"/>
      <c r="GYH79" s="180"/>
      <c r="GYI79" s="180"/>
      <c r="GYJ79" s="180"/>
      <c r="GYK79" s="180"/>
      <c r="GYL79" s="180"/>
      <c r="GYM79" s="180"/>
      <c r="GYN79" s="180"/>
      <c r="GYO79" s="180"/>
      <c r="GYP79" s="180"/>
      <c r="GYQ79" s="180"/>
      <c r="GYR79" s="180"/>
      <c r="GYS79" s="180"/>
      <c r="GYT79" s="180"/>
      <c r="GYU79" s="180"/>
      <c r="GYV79" s="180"/>
      <c r="GYW79" s="180"/>
      <c r="GYX79" s="180"/>
      <c r="GYY79" s="180"/>
      <c r="GYZ79" s="180"/>
      <c r="GZA79" s="180"/>
      <c r="GZB79" s="180"/>
      <c r="GZC79" s="180"/>
      <c r="GZD79" s="180"/>
      <c r="GZE79" s="180"/>
      <c r="GZF79" s="180"/>
      <c r="GZG79" s="180"/>
      <c r="GZH79" s="180"/>
      <c r="GZI79" s="180"/>
      <c r="GZJ79" s="180"/>
      <c r="GZK79" s="180"/>
      <c r="GZL79" s="180"/>
      <c r="GZM79" s="180"/>
      <c r="GZN79" s="180"/>
      <c r="GZO79" s="180"/>
      <c r="GZP79" s="180"/>
      <c r="GZQ79" s="180"/>
      <c r="GZR79" s="180"/>
      <c r="GZS79" s="180"/>
      <c r="GZT79" s="180"/>
      <c r="GZU79" s="180"/>
      <c r="GZV79" s="180"/>
      <c r="GZW79" s="180"/>
      <c r="GZX79" s="180"/>
      <c r="GZY79" s="180"/>
      <c r="GZZ79" s="180"/>
      <c r="HAA79" s="180"/>
      <c r="HAB79" s="180"/>
      <c r="HAC79" s="180"/>
      <c r="HAD79" s="180"/>
      <c r="HAE79" s="180"/>
      <c r="HAF79" s="180"/>
      <c r="HAG79" s="180"/>
      <c r="HAH79" s="180"/>
      <c r="HAI79" s="180"/>
      <c r="HAJ79" s="180"/>
      <c r="HAK79" s="180"/>
      <c r="HAL79" s="180"/>
      <c r="HAM79" s="180"/>
      <c r="HAN79" s="180"/>
      <c r="HAO79" s="180"/>
      <c r="HAP79" s="180"/>
      <c r="HAQ79" s="180"/>
      <c r="HAR79" s="180"/>
      <c r="HAS79" s="180"/>
      <c r="HAT79" s="180"/>
      <c r="HAU79" s="180"/>
      <c r="HAV79" s="180"/>
      <c r="HAW79" s="180"/>
      <c r="HAX79" s="180"/>
      <c r="HAY79" s="180"/>
      <c r="HAZ79" s="180"/>
      <c r="HBA79" s="180"/>
      <c r="HBB79" s="180"/>
      <c r="HBC79" s="180"/>
      <c r="HBD79" s="180"/>
      <c r="HBE79" s="180"/>
      <c r="HBF79" s="180"/>
      <c r="HBG79" s="180"/>
      <c r="HBH79" s="180"/>
      <c r="HBI79" s="180"/>
      <c r="HBJ79" s="180"/>
      <c r="HBK79" s="180"/>
      <c r="HBL79" s="180"/>
      <c r="HBM79" s="180"/>
      <c r="HBN79" s="180"/>
      <c r="HBO79" s="180"/>
      <c r="HBP79" s="180"/>
      <c r="HBQ79" s="180"/>
      <c r="HBR79" s="180"/>
      <c r="HBS79" s="180"/>
      <c r="HBT79" s="180"/>
      <c r="HBU79" s="180"/>
      <c r="HBV79" s="180"/>
      <c r="HBW79" s="180"/>
      <c r="HBX79" s="180"/>
      <c r="HBY79" s="180"/>
      <c r="HBZ79" s="180"/>
      <c r="HCA79" s="180"/>
      <c r="HCB79" s="180"/>
      <c r="HCC79" s="180"/>
      <c r="HCD79" s="180"/>
      <c r="HCE79" s="180"/>
      <c r="HCF79" s="180"/>
      <c r="HCG79" s="180"/>
      <c r="HCH79" s="180"/>
      <c r="HCI79" s="180"/>
      <c r="HCJ79" s="180"/>
      <c r="HCK79" s="180"/>
      <c r="HCL79" s="180"/>
      <c r="HCM79" s="180"/>
      <c r="HCN79" s="180"/>
      <c r="HCO79" s="180"/>
      <c r="HCP79" s="180"/>
      <c r="HCQ79" s="180"/>
      <c r="HCR79" s="180"/>
      <c r="HCS79" s="180"/>
      <c r="HCT79" s="180"/>
      <c r="HCU79" s="180"/>
      <c r="HCV79" s="180"/>
      <c r="HCW79" s="180"/>
      <c r="HCX79" s="180"/>
      <c r="HCY79" s="180"/>
      <c r="HCZ79" s="180"/>
      <c r="HDA79" s="180"/>
      <c r="HDB79" s="180"/>
      <c r="HDC79" s="180"/>
      <c r="HDD79" s="180"/>
      <c r="HDE79" s="180"/>
      <c r="HDF79" s="180"/>
      <c r="HDG79" s="180"/>
      <c r="HDH79" s="180"/>
      <c r="HDI79" s="180"/>
      <c r="HDJ79" s="180"/>
      <c r="HDK79" s="180"/>
      <c r="HDL79" s="180"/>
      <c r="HDM79" s="180"/>
      <c r="HDN79" s="180"/>
      <c r="HDO79" s="180"/>
      <c r="HDP79" s="180"/>
      <c r="HDQ79" s="180"/>
      <c r="HDR79" s="180"/>
      <c r="HDS79" s="180"/>
      <c r="HDT79" s="180"/>
      <c r="HDU79" s="180"/>
      <c r="HDV79" s="180"/>
      <c r="HDW79" s="180"/>
      <c r="HDX79" s="180"/>
      <c r="HDY79" s="180"/>
      <c r="HDZ79" s="180"/>
      <c r="HEA79" s="180"/>
      <c r="HEB79" s="180"/>
      <c r="HEC79" s="180"/>
      <c r="HED79" s="180"/>
      <c r="HEE79" s="180"/>
      <c r="HEF79" s="180"/>
      <c r="HEG79" s="180"/>
      <c r="HEH79" s="180"/>
      <c r="HEI79" s="180"/>
      <c r="HEJ79" s="180"/>
      <c r="HEK79" s="180"/>
      <c r="HEL79" s="180"/>
      <c r="HEM79" s="180"/>
      <c r="HEN79" s="180"/>
      <c r="HEO79" s="180"/>
      <c r="HEP79" s="180"/>
      <c r="HEQ79" s="180"/>
      <c r="HER79" s="180"/>
      <c r="HES79" s="180"/>
      <c r="HET79" s="180"/>
      <c r="HEU79" s="180"/>
      <c r="HEV79" s="180"/>
      <c r="HEW79" s="180"/>
      <c r="HEX79" s="180"/>
      <c r="HEY79" s="180"/>
      <c r="HEZ79" s="180"/>
      <c r="HFA79" s="180"/>
      <c r="HFB79" s="180"/>
      <c r="HFC79" s="180"/>
      <c r="HFD79" s="180"/>
      <c r="HFE79" s="180"/>
      <c r="HFF79" s="180"/>
      <c r="HFG79" s="180"/>
      <c r="HFH79" s="180"/>
      <c r="HFI79" s="180"/>
      <c r="HFJ79" s="180"/>
      <c r="HFK79" s="180"/>
      <c r="HFL79" s="180"/>
      <c r="HFM79" s="180"/>
      <c r="HFN79" s="180"/>
      <c r="HFO79" s="180"/>
      <c r="HFP79" s="180"/>
      <c r="HFQ79" s="180"/>
      <c r="HFR79" s="180"/>
      <c r="HFS79" s="180"/>
      <c r="HFT79" s="180"/>
      <c r="HFU79" s="180"/>
      <c r="HFV79" s="180"/>
      <c r="HFW79" s="180"/>
      <c r="HFX79" s="180"/>
      <c r="HFY79" s="180"/>
      <c r="HFZ79" s="180"/>
      <c r="HGA79" s="180"/>
      <c r="HGB79" s="180"/>
      <c r="HGC79" s="180"/>
      <c r="HGD79" s="180"/>
      <c r="HGE79" s="180"/>
      <c r="HGF79" s="180"/>
      <c r="HGG79" s="180"/>
      <c r="HGH79" s="180"/>
      <c r="HGI79" s="180"/>
      <c r="HGJ79" s="180"/>
      <c r="HGK79" s="180"/>
      <c r="HGL79" s="180"/>
      <c r="HGM79" s="180"/>
      <c r="HGN79" s="180"/>
      <c r="HGO79" s="180"/>
      <c r="HGP79" s="180"/>
      <c r="HGQ79" s="180"/>
      <c r="HGR79" s="180"/>
      <c r="HGS79" s="180"/>
      <c r="HGT79" s="180"/>
      <c r="HGU79" s="180"/>
      <c r="HGV79" s="180"/>
      <c r="HGW79" s="180"/>
      <c r="HGX79" s="180"/>
      <c r="HGY79" s="180"/>
      <c r="HGZ79" s="180"/>
      <c r="HHA79" s="180"/>
      <c r="HHB79" s="180"/>
      <c r="HHC79" s="180"/>
      <c r="HHD79" s="180"/>
      <c r="HHE79" s="180"/>
      <c r="HHF79" s="180"/>
      <c r="HHG79" s="180"/>
      <c r="HHH79" s="180"/>
      <c r="HHI79" s="180"/>
      <c r="HHJ79" s="180"/>
      <c r="HHK79" s="180"/>
      <c r="HHL79" s="180"/>
      <c r="HHM79" s="180"/>
      <c r="HHN79" s="180"/>
      <c r="HHO79" s="180"/>
      <c r="HHP79" s="180"/>
      <c r="HHQ79" s="180"/>
      <c r="HHR79" s="180"/>
      <c r="HHS79" s="180"/>
      <c r="HHT79" s="180"/>
      <c r="HHU79" s="180"/>
      <c r="HHV79" s="180"/>
      <c r="HHW79" s="180"/>
      <c r="HHX79" s="180"/>
      <c r="HHY79" s="180"/>
      <c r="HHZ79" s="180"/>
      <c r="HIA79" s="180"/>
      <c r="HIB79" s="180"/>
      <c r="HIC79" s="180"/>
      <c r="HID79" s="180"/>
      <c r="HIE79" s="180"/>
      <c r="HIF79" s="180"/>
      <c r="HIG79" s="180"/>
      <c r="HIH79" s="180"/>
      <c r="HII79" s="180"/>
      <c r="HIJ79" s="180"/>
      <c r="HIK79" s="180"/>
      <c r="HIL79" s="180"/>
      <c r="HIM79" s="180"/>
      <c r="HIN79" s="180"/>
      <c r="HIO79" s="180"/>
      <c r="HIP79" s="180"/>
      <c r="HIQ79" s="180"/>
      <c r="HIR79" s="180"/>
      <c r="HIS79" s="180"/>
      <c r="HIT79" s="180"/>
      <c r="HIU79" s="180"/>
      <c r="HIV79" s="180"/>
      <c r="HIW79" s="180"/>
      <c r="HIX79" s="180"/>
      <c r="HIY79" s="180"/>
      <c r="HIZ79" s="180"/>
      <c r="HJA79" s="180"/>
      <c r="HJB79" s="180"/>
      <c r="HJC79" s="180"/>
      <c r="HJD79" s="180"/>
      <c r="HJE79" s="180"/>
      <c r="HJF79" s="180"/>
      <c r="HJG79" s="180"/>
      <c r="HJH79" s="180"/>
      <c r="HJI79" s="180"/>
      <c r="HJJ79" s="180"/>
      <c r="HJK79" s="180"/>
      <c r="HJL79" s="180"/>
      <c r="HJM79" s="180"/>
      <c r="HJN79" s="180"/>
      <c r="HJO79" s="180"/>
      <c r="HJP79" s="180"/>
      <c r="HJQ79" s="180"/>
      <c r="HJR79" s="180"/>
      <c r="HJS79" s="180"/>
      <c r="HJT79" s="180"/>
      <c r="HJU79" s="180"/>
      <c r="HJV79" s="180"/>
      <c r="HJW79" s="180"/>
      <c r="HJX79" s="180"/>
      <c r="HJY79" s="180"/>
      <c r="HJZ79" s="180"/>
      <c r="HKA79" s="180"/>
      <c r="HKB79" s="180"/>
      <c r="HKC79" s="180"/>
      <c r="HKD79" s="180"/>
      <c r="HKE79" s="180"/>
      <c r="HKF79" s="180"/>
      <c r="HKG79" s="180"/>
      <c r="HKH79" s="180"/>
      <c r="HKI79" s="180"/>
      <c r="HKJ79" s="180"/>
      <c r="HKK79" s="180"/>
      <c r="HKL79" s="180"/>
      <c r="HKM79" s="180"/>
      <c r="HKN79" s="180"/>
      <c r="HKO79" s="180"/>
      <c r="HKP79" s="180"/>
      <c r="HKQ79" s="180"/>
      <c r="HKR79" s="180"/>
      <c r="HKS79" s="180"/>
      <c r="HKT79" s="180"/>
      <c r="HKU79" s="180"/>
      <c r="HKV79" s="180"/>
      <c r="HKW79" s="180"/>
      <c r="HKX79" s="180"/>
      <c r="HKY79" s="180"/>
      <c r="HKZ79" s="180"/>
      <c r="HLA79" s="180"/>
      <c r="HLB79" s="180"/>
      <c r="HLC79" s="180"/>
      <c r="HLD79" s="180"/>
      <c r="HLE79" s="180"/>
      <c r="HLF79" s="180"/>
      <c r="HLG79" s="180"/>
      <c r="HLH79" s="180"/>
      <c r="HLI79" s="180"/>
      <c r="HLJ79" s="180"/>
      <c r="HLK79" s="180"/>
      <c r="HLL79" s="180"/>
      <c r="HLM79" s="180"/>
      <c r="HLN79" s="180"/>
      <c r="HLO79" s="180"/>
      <c r="HLP79" s="180"/>
      <c r="HLQ79" s="180"/>
      <c r="HLR79" s="180"/>
      <c r="HLS79" s="180"/>
      <c r="HLT79" s="180"/>
      <c r="HLU79" s="180"/>
      <c r="HLV79" s="180"/>
      <c r="HLW79" s="180"/>
      <c r="HLX79" s="180"/>
      <c r="HLY79" s="180"/>
      <c r="HLZ79" s="180"/>
      <c r="HMA79" s="180"/>
      <c r="HMB79" s="180"/>
      <c r="HMC79" s="180"/>
      <c r="HMD79" s="180"/>
      <c r="HME79" s="180"/>
      <c r="HMF79" s="180"/>
      <c r="HMG79" s="180"/>
      <c r="HMH79" s="180"/>
      <c r="HMI79" s="180"/>
      <c r="HMJ79" s="180"/>
      <c r="HMK79" s="180"/>
      <c r="HML79" s="180"/>
      <c r="HMM79" s="180"/>
      <c r="HMN79" s="180"/>
      <c r="HMO79" s="180"/>
      <c r="HMP79" s="180"/>
      <c r="HMQ79" s="180"/>
      <c r="HMR79" s="180"/>
      <c r="HMS79" s="180"/>
      <c r="HMT79" s="180"/>
      <c r="HMU79" s="180"/>
      <c r="HMV79" s="180"/>
      <c r="HMW79" s="180"/>
      <c r="HMX79" s="180"/>
      <c r="HMY79" s="180"/>
      <c r="HMZ79" s="180"/>
      <c r="HNA79" s="180"/>
      <c r="HNB79" s="180"/>
      <c r="HNC79" s="180"/>
      <c r="HND79" s="180"/>
      <c r="HNE79" s="180"/>
      <c r="HNF79" s="180"/>
      <c r="HNG79" s="180"/>
      <c r="HNH79" s="180"/>
      <c r="HNI79" s="180"/>
      <c r="HNJ79" s="180"/>
      <c r="HNK79" s="180"/>
      <c r="HNL79" s="180"/>
      <c r="HNM79" s="180"/>
      <c r="HNN79" s="180"/>
      <c r="HNO79" s="180"/>
      <c r="HNP79" s="180"/>
      <c r="HNQ79" s="180"/>
      <c r="HNR79" s="180"/>
      <c r="HNS79" s="180"/>
      <c r="HNT79" s="180"/>
      <c r="HNU79" s="180"/>
      <c r="HNV79" s="180"/>
      <c r="HNW79" s="180"/>
      <c r="HNX79" s="180"/>
      <c r="HNY79" s="180"/>
      <c r="HNZ79" s="180"/>
      <c r="HOA79" s="180"/>
      <c r="HOB79" s="180"/>
      <c r="HOC79" s="180"/>
      <c r="HOD79" s="180"/>
      <c r="HOE79" s="180"/>
      <c r="HOF79" s="180"/>
      <c r="HOG79" s="180"/>
      <c r="HOH79" s="180"/>
      <c r="HOI79" s="180"/>
      <c r="HOJ79" s="180"/>
      <c r="HOK79" s="180"/>
      <c r="HOL79" s="180"/>
      <c r="HOM79" s="180"/>
      <c r="HON79" s="180"/>
      <c r="HOO79" s="180"/>
      <c r="HOP79" s="180"/>
      <c r="HOQ79" s="180"/>
      <c r="HOR79" s="180"/>
      <c r="HOS79" s="180"/>
      <c r="HOT79" s="180"/>
      <c r="HOU79" s="180"/>
      <c r="HOV79" s="180"/>
      <c r="HOW79" s="180"/>
      <c r="HOX79" s="180"/>
      <c r="HOY79" s="180"/>
      <c r="HOZ79" s="180"/>
      <c r="HPA79" s="180"/>
      <c r="HPB79" s="180"/>
      <c r="HPC79" s="180"/>
      <c r="HPD79" s="180"/>
      <c r="HPE79" s="180"/>
      <c r="HPF79" s="180"/>
      <c r="HPG79" s="180"/>
      <c r="HPH79" s="180"/>
      <c r="HPI79" s="180"/>
      <c r="HPJ79" s="180"/>
      <c r="HPK79" s="180"/>
      <c r="HPL79" s="180"/>
      <c r="HPM79" s="180"/>
      <c r="HPN79" s="180"/>
      <c r="HPO79" s="180"/>
      <c r="HPP79" s="180"/>
      <c r="HPQ79" s="180"/>
      <c r="HPR79" s="180"/>
      <c r="HPS79" s="180"/>
      <c r="HPT79" s="180"/>
      <c r="HPU79" s="180"/>
      <c r="HPV79" s="180"/>
      <c r="HPW79" s="180"/>
      <c r="HPX79" s="180"/>
      <c r="HPY79" s="180"/>
      <c r="HPZ79" s="180"/>
      <c r="HQA79" s="180"/>
      <c r="HQB79" s="180"/>
      <c r="HQC79" s="180"/>
      <c r="HQD79" s="180"/>
      <c r="HQE79" s="180"/>
      <c r="HQF79" s="180"/>
      <c r="HQG79" s="180"/>
      <c r="HQH79" s="180"/>
      <c r="HQI79" s="180"/>
      <c r="HQJ79" s="180"/>
      <c r="HQK79" s="180"/>
      <c r="HQL79" s="180"/>
      <c r="HQM79" s="180"/>
      <c r="HQN79" s="180"/>
      <c r="HQO79" s="180"/>
      <c r="HQP79" s="180"/>
      <c r="HQQ79" s="180"/>
      <c r="HQR79" s="180"/>
      <c r="HQS79" s="180"/>
      <c r="HQT79" s="180"/>
      <c r="HQU79" s="180"/>
      <c r="HQV79" s="180"/>
      <c r="HQW79" s="180"/>
      <c r="HQX79" s="180"/>
      <c r="HQY79" s="180"/>
      <c r="HQZ79" s="180"/>
      <c r="HRA79" s="180"/>
      <c r="HRB79" s="180"/>
      <c r="HRC79" s="180"/>
      <c r="HRD79" s="180"/>
      <c r="HRE79" s="180"/>
      <c r="HRF79" s="180"/>
      <c r="HRG79" s="180"/>
      <c r="HRH79" s="180"/>
      <c r="HRI79" s="180"/>
      <c r="HRJ79" s="180"/>
      <c r="HRK79" s="180"/>
      <c r="HRL79" s="180"/>
      <c r="HRM79" s="180"/>
      <c r="HRN79" s="180"/>
      <c r="HRO79" s="180"/>
      <c r="HRP79" s="180"/>
      <c r="HRQ79" s="180"/>
      <c r="HRR79" s="180"/>
      <c r="HRS79" s="180"/>
      <c r="HRT79" s="180"/>
      <c r="HRU79" s="180"/>
      <c r="HRV79" s="180"/>
      <c r="HRW79" s="180"/>
      <c r="HRX79" s="180"/>
      <c r="HRY79" s="180"/>
      <c r="HRZ79" s="180"/>
      <c r="HSA79" s="180"/>
      <c r="HSB79" s="180"/>
      <c r="HSC79" s="180"/>
      <c r="HSD79" s="180"/>
      <c r="HSE79" s="180"/>
      <c r="HSF79" s="180"/>
      <c r="HSG79" s="180"/>
      <c r="HSH79" s="180"/>
      <c r="HSI79" s="180"/>
      <c r="HSJ79" s="180"/>
      <c r="HSK79" s="180"/>
      <c r="HSL79" s="180"/>
      <c r="HSM79" s="180"/>
      <c r="HSN79" s="180"/>
      <c r="HSO79" s="180"/>
      <c r="HSP79" s="180"/>
      <c r="HSQ79" s="180"/>
      <c r="HSR79" s="180"/>
      <c r="HSS79" s="180"/>
      <c r="HST79" s="180"/>
      <c r="HSU79" s="180"/>
      <c r="HSV79" s="180"/>
      <c r="HSW79" s="180"/>
      <c r="HSX79" s="180"/>
      <c r="HSY79" s="180"/>
      <c r="HSZ79" s="180"/>
      <c r="HTA79" s="180"/>
      <c r="HTB79" s="180"/>
      <c r="HTC79" s="180"/>
      <c r="HTD79" s="180"/>
      <c r="HTE79" s="180"/>
      <c r="HTF79" s="180"/>
      <c r="HTG79" s="180"/>
      <c r="HTH79" s="180"/>
      <c r="HTI79" s="180"/>
      <c r="HTJ79" s="180"/>
      <c r="HTK79" s="180"/>
      <c r="HTL79" s="180"/>
      <c r="HTM79" s="180"/>
      <c r="HTN79" s="180"/>
      <c r="HTO79" s="180"/>
      <c r="HTP79" s="180"/>
      <c r="HTQ79" s="180"/>
      <c r="HTR79" s="180"/>
      <c r="HTS79" s="180"/>
      <c r="HTT79" s="180"/>
      <c r="HTU79" s="180"/>
      <c r="HTV79" s="180"/>
      <c r="HTW79" s="180"/>
      <c r="HTX79" s="180"/>
      <c r="HTY79" s="180"/>
      <c r="HTZ79" s="180"/>
      <c r="HUA79" s="180"/>
      <c r="HUB79" s="180"/>
      <c r="HUC79" s="180"/>
      <c r="HUD79" s="180"/>
      <c r="HUE79" s="180"/>
      <c r="HUF79" s="180"/>
      <c r="HUG79" s="180"/>
      <c r="HUH79" s="180"/>
      <c r="HUI79" s="180"/>
      <c r="HUJ79" s="180"/>
      <c r="HUK79" s="180"/>
      <c r="HUL79" s="180"/>
      <c r="HUM79" s="180"/>
      <c r="HUN79" s="180"/>
      <c r="HUO79" s="180"/>
      <c r="HUP79" s="180"/>
      <c r="HUQ79" s="180"/>
      <c r="HUR79" s="180"/>
      <c r="HUS79" s="180"/>
      <c r="HUT79" s="180"/>
      <c r="HUU79" s="180"/>
      <c r="HUV79" s="180"/>
      <c r="HUW79" s="180"/>
      <c r="HUX79" s="180"/>
      <c r="HUY79" s="180"/>
      <c r="HUZ79" s="180"/>
      <c r="HVA79" s="180"/>
      <c r="HVB79" s="180"/>
      <c r="HVC79" s="180"/>
      <c r="HVD79" s="180"/>
      <c r="HVE79" s="180"/>
      <c r="HVF79" s="180"/>
      <c r="HVG79" s="180"/>
      <c r="HVH79" s="180"/>
      <c r="HVI79" s="180"/>
      <c r="HVJ79" s="180"/>
      <c r="HVK79" s="180"/>
      <c r="HVL79" s="180"/>
      <c r="HVM79" s="180"/>
      <c r="HVN79" s="180"/>
      <c r="HVO79" s="180"/>
      <c r="HVP79" s="180"/>
      <c r="HVQ79" s="180"/>
      <c r="HVR79" s="180"/>
      <c r="HVS79" s="180"/>
      <c r="HVT79" s="180"/>
      <c r="HVU79" s="180"/>
      <c r="HVV79" s="180"/>
      <c r="HVW79" s="180"/>
      <c r="HVX79" s="180"/>
      <c r="HVY79" s="180"/>
      <c r="HVZ79" s="180"/>
      <c r="HWA79" s="180"/>
      <c r="HWB79" s="180"/>
      <c r="HWC79" s="180"/>
      <c r="HWD79" s="180"/>
      <c r="HWE79" s="180"/>
      <c r="HWF79" s="180"/>
      <c r="HWG79" s="180"/>
      <c r="HWH79" s="180"/>
      <c r="HWI79" s="180"/>
      <c r="HWJ79" s="180"/>
      <c r="HWK79" s="180"/>
      <c r="HWL79" s="180"/>
      <c r="HWM79" s="180"/>
      <c r="HWN79" s="180"/>
      <c r="HWO79" s="180"/>
      <c r="HWP79" s="180"/>
      <c r="HWQ79" s="180"/>
      <c r="HWR79" s="180"/>
      <c r="HWS79" s="180"/>
      <c r="HWT79" s="180"/>
      <c r="HWU79" s="180"/>
      <c r="HWV79" s="180"/>
      <c r="HWW79" s="180"/>
      <c r="HWX79" s="180"/>
      <c r="HWY79" s="180"/>
      <c r="HWZ79" s="180"/>
      <c r="HXA79" s="180"/>
      <c r="HXB79" s="180"/>
      <c r="HXC79" s="180"/>
      <c r="HXD79" s="180"/>
      <c r="HXE79" s="180"/>
      <c r="HXF79" s="180"/>
      <c r="HXG79" s="180"/>
      <c r="HXH79" s="180"/>
      <c r="HXI79" s="180"/>
      <c r="HXJ79" s="180"/>
      <c r="HXK79" s="180"/>
      <c r="HXL79" s="180"/>
      <c r="HXM79" s="180"/>
      <c r="HXN79" s="180"/>
      <c r="HXO79" s="180"/>
      <c r="HXP79" s="180"/>
      <c r="HXQ79" s="180"/>
      <c r="HXR79" s="180"/>
      <c r="HXS79" s="180"/>
      <c r="HXT79" s="180"/>
      <c r="HXU79" s="180"/>
      <c r="HXV79" s="180"/>
      <c r="HXW79" s="180"/>
      <c r="HXX79" s="180"/>
      <c r="HXY79" s="180"/>
      <c r="HXZ79" s="180"/>
      <c r="HYA79" s="180"/>
      <c r="HYB79" s="180"/>
      <c r="HYC79" s="180"/>
      <c r="HYD79" s="180"/>
      <c r="HYE79" s="180"/>
      <c r="HYF79" s="180"/>
      <c r="HYG79" s="180"/>
      <c r="HYH79" s="180"/>
      <c r="HYI79" s="180"/>
      <c r="HYJ79" s="180"/>
      <c r="HYK79" s="180"/>
      <c r="HYL79" s="180"/>
      <c r="HYM79" s="180"/>
      <c r="HYN79" s="180"/>
      <c r="HYO79" s="180"/>
      <c r="HYP79" s="180"/>
      <c r="HYQ79" s="180"/>
      <c r="HYR79" s="180"/>
      <c r="HYS79" s="180"/>
      <c r="HYT79" s="180"/>
      <c r="HYU79" s="180"/>
      <c r="HYV79" s="180"/>
      <c r="HYW79" s="180"/>
      <c r="HYX79" s="180"/>
      <c r="HYY79" s="180"/>
      <c r="HYZ79" s="180"/>
      <c r="HZA79" s="180"/>
      <c r="HZB79" s="180"/>
      <c r="HZC79" s="180"/>
      <c r="HZD79" s="180"/>
      <c r="HZE79" s="180"/>
      <c r="HZF79" s="180"/>
      <c r="HZG79" s="180"/>
      <c r="HZH79" s="180"/>
      <c r="HZI79" s="180"/>
      <c r="HZJ79" s="180"/>
      <c r="HZK79" s="180"/>
      <c r="HZL79" s="180"/>
      <c r="HZM79" s="180"/>
      <c r="HZN79" s="180"/>
      <c r="HZO79" s="180"/>
      <c r="HZP79" s="180"/>
      <c r="HZQ79" s="180"/>
      <c r="HZR79" s="180"/>
      <c r="HZS79" s="180"/>
      <c r="HZT79" s="180"/>
      <c r="HZU79" s="180"/>
      <c r="HZV79" s="180"/>
      <c r="HZW79" s="180"/>
      <c r="HZX79" s="180"/>
      <c r="HZY79" s="180"/>
      <c r="HZZ79" s="180"/>
      <c r="IAA79" s="180"/>
      <c r="IAB79" s="180"/>
      <c r="IAC79" s="180"/>
      <c r="IAD79" s="180"/>
      <c r="IAE79" s="180"/>
      <c r="IAF79" s="180"/>
      <c r="IAG79" s="180"/>
      <c r="IAH79" s="180"/>
      <c r="IAI79" s="180"/>
      <c r="IAJ79" s="180"/>
      <c r="IAK79" s="180"/>
      <c r="IAL79" s="180"/>
      <c r="IAM79" s="180"/>
      <c r="IAN79" s="180"/>
      <c r="IAO79" s="180"/>
      <c r="IAP79" s="180"/>
      <c r="IAQ79" s="180"/>
      <c r="IAR79" s="180"/>
      <c r="IAS79" s="180"/>
      <c r="IAT79" s="180"/>
      <c r="IAU79" s="180"/>
      <c r="IAV79" s="180"/>
      <c r="IAW79" s="180"/>
      <c r="IAX79" s="180"/>
      <c r="IAY79" s="180"/>
      <c r="IAZ79" s="180"/>
      <c r="IBA79" s="180"/>
      <c r="IBB79" s="180"/>
      <c r="IBC79" s="180"/>
      <c r="IBD79" s="180"/>
      <c r="IBE79" s="180"/>
      <c r="IBF79" s="180"/>
      <c r="IBG79" s="180"/>
      <c r="IBH79" s="180"/>
      <c r="IBI79" s="180"/>
      <c r="IBJ79" s="180"/>
      <c r="IBK79" s="180"/>
      <c r="IBL79" s="180"/>
      <c r="IBM79" s="180"/>
      <c r="IBN79" s="180"/>
      <c r="IBO79" s="180"/>
      <c r="IBP79" s="180"/>
      <c r="IBQ79" s="180"/>
      <c r="IBR79" s="180"/>
      <c r="IBS79" s="180"/>
      <c r="IBT79" s="180"/>
      <c r="IBU79" s="180"/>
      <c r="IBV79" s="180"/>
      <c r="IBW79" s="180"/>
      <c r="IBX79" s="180"/>
      <c r="IBY79" s="180"/>
      <c r="IBZ79" s="180"/>
      <c r="ICA79" s="180"/>
      <c r="ICB79" s="180"/>
      <c r="ICC79" s="180"/>
      <c r="ICD79" s="180"/>
      <c r="ICE79" s="180"/>
      <c r="ICF79" s="180"/>
      <c r="ICG79" s="180"/>
      <c r="ICH79" s="180"/>
      <c r="ICI79" s="180"/>
      <c r="ICJ79" s="180"/>
      <c r="ICK79" s="180"/>
      <c r="ICL79" s="180"/>
      <c r="ICM79" s="180"/>
      <c r="ICN79" s="180"/>
      <c r="ICO79" s="180"/>
      <c r="ICP79" s="180"/>
      <c r="ICQ79" s="180"/>
      <c r="ICR79" s="180"/>
      <c r="ICS79" s="180"/>
      <c r="ICT79" s="180"/>
      <c r="ICU79" s="180"/>
      <c r="ICV79" s="180"/>
      <c r="ICW79" s="180"/>
      <c r="ICX79" s="180"/>
      <c r="ICY79" s="180"/>
      <c r="ICZ79" s="180"/>
      <c r="IDA79" s="180"/>
      <c r="IDB79" s="180"/>
      <c r="IDC79" s="180"/>
      <c r="IDD79" s="180"/>
      <c r="IDE79" s="180"/>
      <c r="IDF79" s="180"/>
      <c r="IDG79" s="180"/>
      <c r="IDH79" s="180"/>
      <c r="IDI79" s="180"/>
      <c r="IDJ79" s="180"/>
      <c r="IDK79" s="180"/>
      <c r="IDL79" s="180"/>
      <c r="IDM79" s="180"/>
      <c r="IDN79" s="180"/>
      <c r="IDO79" s="180"/>
      <c r="IDP79" s="180"/>
      <c r="IDQ79" s="180"/>
      <c r="IDR79" s="180"/>
      <c r="IDS79" s="180"/>
      <c r="IDT79" s="180"/>
      <c r="IDU79" s="180"/>
      <c r="IDV79" s="180"/>
      <c r="IDW79" s="180"/>
      <c r="IDX79" s="180"/>
      <c r="IDY79" s="180"/>
      <c r="IDZ79" s="180"/>
      <c r="IEA79" s="180"/>
      <c r="IEB79" s="180"/>
      <c r="IEC79" s="180"/>
      <c r="IED79" s="180"/>
      <c r="IEE79" s="180"/>
      <c r="IEF79" s="180"/>
      <c r="IEG79" s="180"/>
      <c r="IEH79" s="180"/>
      <c r="IEI79" s="180"/>
      <c r="IEJ79" s="180"/>
      <c r="IEK79" s="180"/>
      <c r="IEL79" s="180"/>
      <c r="IEM79" s="180"/>
      <c r="IEN79" s="180"/>
      <c r="IEO79" s="180"/>
      <c r="IEP79" s="180"/>
      <c r="IEQ79" s="180"/>
      <c r="IER79" s="180"/>
      <c r="IES79" s="180"/>
      <c r="IET79" s="180"/>
      <c r="IEU79" s="180"/>
      <c r="IEV79" s="180"/>
      <c r="IEW79" s="180"/>
      <c r="IEX79" s="180"/>
      <c r="IEY79" s="180"/>
      <c r="IEZ79" s="180"/>
      <c r="IFA79" s="180"/>
      <c r="IFB79" s="180"/>
      <c r="IFC79" s="180"/>
      <c r="IFD79" s="180"/>
      <c r="IFE79" s="180"/>
      <c r="IFF79" s="180"/>
      <c r="IFG79" s="180"/>
      <c r="IFH79" s="180"/>
      <c r="IFI79" s="180"/>
      <c r="IFJ79" s="180"/>
      <c r="IFK79" s="180"/>
      <c r="IFL79" s="180"/>
      <c r="IFM79" s="180"/>
      <c r="IFN79" s="180"/>
      <c r="IFO79" s="180"/>
      <c r="IFP79" s="180"/>
      <c r="IFQ79" s="180"/>
      <c r="IFR79" s="180"/>
      <c r="IFS79" s="180"/>
      <c r="IFT79" s="180"/>
      <c r="IFU79" s="180"/>
      <c r="IFV79" s="180"/>
      <c r="IFW79" s="180"/>
      <c r="IFX79" s="180"/>
      <c r="IFY79" s="180"/>
      <c r="IFZ79" s="180"/>
      <c r="IGA79" s="180"/>
      <c r="IGB79" s="180"/>
      <c r="IGC79" s="180"/>
      <c r="IGD79" s="180"/>
      <c r="IGE79" s="180"/>
      <c r="IGF79" s="180"/>
      <c r="IGG79" s="180"/>
      <c r="IGH79" s="180"/>
      <c r="IGI79" s="180"/>
      <c r="IGJ79" s="180"/>
      <c r="IGK79" s="180"/>
      <c r="IGL79" s="180"/>
      <c r="IGM79" s="180"/>
      <c r="IGN79" s="180"/>
      <c r="IGO79" s="180"/>
      <c r="IGP79" s="180"/>
      <c r="IGQ79" s="180"/>
      <c r="IGR79" s="180"/>
      <c r="IGS79" s="180"/>
      <c r="IGT79" s="180"/>
      <c r="IGU79" s="180"/>
      <c r="IGV79" s="180"/>
      <c r="IGW79" s="180"/>
      <c r="IGX79" s="180"/>
      <c r="IGY79" s="180"/>
      <c r="IGZ79" s="180"/>
      <c r="IHA79" s="180"/>
      <c r="IHB79" s="180"/>
      <c r="IHC79" s="180"/>
      <c r="IHD79" s="180"/>
      <c r="IHE79" s="180"/>
      <c r="IHF79" s="180"/>
      <c r="IHG79" s="180"/>
      <c r="IHH79" s="180"/>
      <c r="IHI79" s="180"/>
      <c r="IHJ79" s="180"/>
      <c r="IHK79" s="180"/>
      <c r="IHL79" s="180"/>
      <c r="IHM79" s="180"/>
      <c r="IHN79" s="180"/>
      <c r="IHO79" s="180"/>
      <c r="IHP79" s="180"/>
      <c r="IHQ79" s="180"/>
      <c r="IHR79" s="180"/>
      <c r="IHS79" s="180"/>
      <c r="IHT79" s="180"/>
      <c r="IHU79" s="180"/>
      <c r="IHV79" s="180"/>
      <c r="IHW79" s="180"/>
      <c r="IHX79" s="180"/>
      <c r="IHY79" s="180"/>
      <c r="IHZ79" s="180"/>
      <c r="IIA79" s="180"/>
      <c r="IIB79" s="180"/>
      <c r="IIC79" s="180"/>
      <c r="IID79" s="180"/>
      <c r="IIE79" s="180"/>
      <c r="IIF79" s="180"/>
      <c r="IIG79" s="180"/>
      <c r="IIH79" s="180"/>
      <c r="III79" s="180"/>
      <c r="IIJ79" s="180"/>
      <c r="IIK79" s="180"/>
      <c r="IIL79" s="180"/>
      <c r="IIM79" s="180"/>
      <c r="IIN79" s="180"/>
      <c r="IIO79" s="180"/>
      <c r="IIP79" s="180"/>
      <c r="IIQ79" s="180"/>
      <c r="IIR79" s="180"/>
      <c r="IIS79" s="180"/>
      <c r="IIT79" s="180"/>
      <c r="IIU79" s="180"/>
      <c r="IIV79" s="180"/>
      <c r="IIW79" s="180"/>
      <c r="IIX79" s="180"/>
      <c r="IIY79" s="180"/>
      <c r="IIZ79" s="180"/>
      <c r="IJA79" s="180"/>
      <c r="IJB79" s="180"/>
      <c r="IJC79" s="180"/>
      <c r="IJD79" s="180"/>
      <c r="IJE79" s="180"/>
      <c r="IJF79" s="180"/>
      <c r="IJG79" s="180"/>
      <c r="IJH79" s="180"/>
      <c r="IJI79" s="180"/>
      <c r="IJJ79" s="180"/>
      <c r="IJK79" s="180"/>
      <c r="IJL79" s="180"/>
      <c r="IJM79" s="180"/>
      <c r="IJN79" s="180"/>
      <c r="IJO79" s="180"/>
      <c r="IJP79" s="180"/>
      <c r="IJQ79" s="180"/>
      <c r="IJR79" s="180"/>
      <c r="IJS79" s="180"/>
      <c r="IJT79" s="180"/>
      <c r="IJU79" s="180"/>
      <c r="IJV79" s="180"/>
      <c r="IJW79" s="180"/>
      <c r="IJX79" s="180"/>
      <c r="IJY79" s="180"/>
      <c r="IJZ79" s="180"/>
      <c r="IKA79" s="180"/>
      <c r="IKB79" s="180"/>
      <c r="IKC79" s="180"/>
      <c r="IKD79" s="180"/>
      <c r="IKE79" s="180"/>
      <c r="IKF79" s="180"/>
      <c r="IKG79" s="180"/>
      <c r="IKH79" s="180"/>
      <c r="IKI79" s="180"/>
      <c r="IKJ79" s="180"/>
      <c r="IKK79" s="180"/>
      <c r="IKL79" s="180"/>
      <c r="IKM79" s="180"/>
      <c r="IKN79" s="180"/>
      <c r="IKO79" s="180"/>
      <c r="IKP79" s="180"/>
      <c r="IKQ79" s="180"/>
      <c r="IKR79" s="180"/>
      <c r="IKS79" s="180"/>
      <c r="IKT79" s="180"/>
      <c r="IKU79" s="180"/>
      <c r="IKV79" s="180"/>
      <c r="IKW79" s="180"/>
      <c r="IKX79" s="180"/>
      <c r="IKY79" s="180"/>
      <c r="IKZ79" s="180"/>
      <c r="ILA79" s="180"/>
      <c r="ILB79" s="180"/>
      <c r="ILC79" s="180"/>
      <c r="ILD79" s="180"/>
      <c r="ILE79" s="180"/>
      <c r="ILF79" s="180"/>
      <c r="ILG79" s="180"/>
      <c r="ILH79" s="180"/>
      <c r="ILI79" s="180"/>
      <c r="ILJ79" s="180"/>
      <c r="ILK79" s="180"/>
      <c r="ILL79" s="180"/>
      <c r="ILM79" s="180"/>
      <c r="ILN79" s="180"/>
      <c r="ILO79" s="180"/>
      <c r="ILP79" s="180"/>
      <c r="ILQ79" s="180"/>
      <c r="ILR79" s="180"/>
      <c r="ILS79" s="180"/>
      <c r="ILT79" s="180"/>
      <c r="ILU79" s="180"/>
      <c r="ILV79" s="180"/>
      <c r="ILW79" s="180"/>
      <c r="ILX79" s="180"/>
      <c r="ILY79" s="180"/>
      <c r="ILZ79" s="180"/>
      <c r="IMA79" s="180"/>
      <c r="IMB79" s="180"/>
      <c r="IMC79" s="180"/>
      <c r="IMD79" s="180"/>
      <c r="IME79" s="180"/>
      <c r="IMF79" s="180"/>
      <c r="IMG79" s="180"/>
      <c r="IMH79" s="180"/>
      <c r="IMI79" s="180"/>
      <c r="IMJ79" s="180"/>
      <c r="IMK79" s="180"/>
      <c r="IML79" s="180"/>
      <c r="IMM79" s="180"/>
      <c r="IMN79" s="180"/>
      <c r="IMO79" s="180"/>
      <c r="IMP79" s="180"/>
      <c r="IMQ79" s="180"/>
      <c r="IMR79" s="180"/>
      <c r="IMS79" s="180"/>
      <c r="IMT79" s="180"/>
      <c r="IMU79" s="180"/>
      <c r="IMV79" s="180"/>
      <c r="IMW79" s="180"/>
      <c r="IMX79" s="180"/>
      <c r="IMY79" s="180"/>
      <c r="IMZ79" s="180"/>
      <c r="INA79" s="180"/>
      <c r="INB79" s="180"/>
      <c r="INC79" s="180"/>
      <c r="IND79" s="180"/>
      <c r="INE79" s="180"/>
      <c r="INF79" s="180"/>
      <c r="ING79" s="180"/>
      <c r="INH79" s="180"/>
      <c r="INI79" s="180"/>
      <c r="INJ79" s="180"/>
      <c r="INK79" s="180"/>
      <c r="INL79" s="180"/>
      <c r="INM79" s="180"/>
      <c r="INN79" s="180"/>
      <c r="INO79" s="180"/>
      <c r="INP79" s="180"/>
      <c r="INQ79" s="180"/>
      <c r="INR79" s="180"/>
      <c r="INS79" s="180"/>
      <c r="INT79" s="180"/>
      <c r="INU79" s="180"/>
      <c r="INV79" s="180"/>
      <c r="INW79" s="180"/>
      <c r="INX79" s="180"/>
      <c r="INY79" s="180"/>
      <c r="INZ79" s="180"/>
      <c r="IOA79" s="180"/>
      <c r="IOB79" s="180"/>
      <c r="IOC79" s="180"/>
      <c r="IOD79" s="180"/>
      <c r="IOE79" s="180"/>
      <c r="IOF79" s="180"/>
      <c r="IOG79" s="180"/>
      <c r="IOH79" s="180"/>
      <c r="IOI79" s="180"/>
      <c r="IOJ79" s="180"/>
      <c r="IOK79" s="180"/>
      <c r="IOL79" s="180"/>
      <c r="IOM79" s="180"/>
      <c r="ION79" s="180"/>
      <c r="IOO79" s="180"/>
      <c r="IOP79" s="180"/>
      <c r="IOQ79" s="180"/>
      <c r="IOR79" s="180"/>
      <c r="IOS79" s="180"/>
      <c r="IOT79" s="180"/>
      <c r="IOU79" s="180"/>
      <c r="IOV79" s="180"/>
      <c r="IOW79" s="180"/>
      <c r="IOX79" s="180"/>
      <c r="IOY79" s="180"/>
      <c r="IOZ79" s="180"/>
      <c r="IPA79" s="180"/>
      <c r="IPB79" s="180"/>
      <c r="IPC79" s="180"/>
      <c r="IPD79" s="180"/>
      <c r="IPE79" s="180"/>
      <c r="IPF79" s="180"/>
      <c r="IPG79" s="180"/>
      <c r="IPH79" s="180"/>
      <c r="IPI79" s="180"/>
      <c r="IPJ79" s="180"/>
      <c r="IPK79" s="180"/>
      <c r="IPL79" s="180"/>
      <c r="IPM79" s="180"/>
      <c r="IPN79" s="180"/>
      <c r="IPO79" s="180"/>
      <c r="IPP79" s="180"/>
      <c r="IPQ79" s="180"/>
      <c r="IPR79" s="180"/>
      <c r="IPS79" s="180"/>
      <c r="IPT79" s="180"/>
      <c r="IPU79" s="180"/>
      <c r="IPV79" s="180"/>
      <c r="IPW79" s="180"/>
      <c r="IPX79" s="180"/>
      <c r="IPY79" s="180"/>
      <c r="IPZ79" s="180"/>
      <c r="IQA79" s="180"/>
      <c r="IQB79" s="180"/>
      <c r="IQC79" s="180"/>
      <c r="IQD79" s="180"/>
      <c r="IQE79" s="180"/>
      <c r="IQF79" s="180"/>
      <c r="IQG79" s="180"/>
      <c r="IQH79" s="180"/>
      <c r="IQI79" s="180"/>
      <c r="IQJ79" s="180"/>
      <c r="IQK79" s="180"/>
      <c r="IQL79" s="180"/>
      <c r="IQM79" s="180"/>
      <c r="IQN79" s="180"/>
      <c r="IQO79" s="180"/>
      <c r="IQP79" s="180"/>
      <c r="IQQ79" s="180"/>
      <c r="IQR79" s="180"/>
      <c r="IQS79" s="180"/>
      <c r="IQT79" s="180"/>
      <c r="IQU79" s="180"/>
      <c r="IQV79" s="180"/>
      <c r="IQW79" s="180"/>
      <c r="IQX79" s="180"/>
      <c r="IQY79" s="180"/>
      <c r="IQZ79" s="180"/>
      <c r="IRA79" s="180"/>
      <c r="IRB79" s="180"/>
      <c r="IRC79" s="180"/>
      <c r="IRD79" s="180"/>
      <c r="IRE79" s="180"/>
      <c r="IRF79" s="180"/>
      <c r="IRG79" s="180"/>
      <c r="IRH79" s="180"/>
      <c r="IRI79" s="180"/>
      <c r="IRJ79" s="180"/>
      <c r="IRK79" s="180"/>
      <c r="IRL79" s="180"/>
      <c r="IRM79" s="180"/>
      <c r="IRN79" s="180"/>
      <c r="IRO79" s="180"/>
      <c r="IRP79" s="180"/>
      <c r="IRQ79" s="180"/>
      <c r="IRR79" s="180"/>
      <c r="IRS79" s="180"/>
      <c r="IRT79" s="180"/>
      <c r="IRU79" s="180"/>
      <c r="IRV79" s="180"/>
      <c r="IRW79" s="180"/>
      <c r="IRX79" s="180"/>
      <c r="IRY79" s="180"/>
      <c r="IRZ79" s="180"/>
      <c r="ISA79" s="180"/>
      <c r="ISB79" s="180"/>
      <c r="ISC79" s="180"/>
      <c r="ISD79" s="180"/>
      <c r="ISE79" s="180"/>
      <c r="ISF79" s="180"/>
      <c r="ISG79" s="180"/>
      <c r="ISH79" s="180"/>
      <c r="ISI79" s="180"/>
      <c r="ISJ79" s="180"/>
      <c r="ISK79" s="180"/>
      <c r="ISL79" s="180"/>
      <c r="ISM79" s="180"/>
      <c r="ISN79" s="180"/>
      <c r="ISO79" s="180"/>
      <c r="ISP79" s="180"/>
      <c r="ISQ79" s="180"/>
      <c r="ISR79" s="180"/>
      <c r="ISS79" s="180"/>
      <c r="IST79" s="180"/>
      <c r="ISU79" s="180"/>
      <c r="ISV79" s="180"/>
      <c r="ISW79" s="180"/>
      <c r="ISX79" s="180"/>
      <c r="ISY79" s="180"/>
      <c r="ISZ79" s="180"/>
      <c r="ITA79" s="180"/>
      <c r="ITB79" s="180"/>
      <c r="ITC79" s="180"/>
      <c r="ITD79" s="180"/>
      <c r="ITE79" s="180"/>
      <c r="ITF79" s="180"/>
      <c r="ITG79" s="180"/>
      <c r="ITH79" s="180"/>
      <c r="ITI79" s="180"/>
      <c r="ITJ79" s="180"/>
      <c r="ITK79" s="180"/>
      <c r="ITL79" s="180"/>
      <c r="ITM79" s="180"/>
      <c r="ITN79" s="180"/>
      <c r="ITO79" s="180"/>
      <c r="ITP79" s="180"/>
      <c r="ITQ79" s="180"/>
      <c r="ITR79" s="180"/>
      <c r="ITS79" s="180"/>
      <c r="ITT79" s="180"/>
      <c r="ITU79" s="180"/>
      <c r="ITV79" s="180"/>
      <c r="ITW79" s="180"/>
      <c r="ITX79" s="180"/>
      <c r="ITY79" s="180"/>
      <c r="ITZ79" s="180"/>
      <c r="IUA79" s="180"/>
      <c r="IUB79" s="180"/>
      <c r="IUC79" s="180"/>
      <c r="IUD79" s="180"/>
      <c r="IUE79" s="180"/>
      <c r="IUF79" s="180"/>
      <c r="IUG79" s="180"/>
      <c r="IUH79" s="180"/>
      <c r="IUI79" s="180"/>
      <c r="IUJ79" s="180"/>
      <c r="IUK79" s="180"/>
      <c r="IUL79" s="180"/>
      <c r="IUM79" s="180"/>
      <c r="IUN79" s="180"/>
      <c r="IUO79" s="180"/>
      <c r="IUP79" s="180"/>
      <c r="IUQ79" s="180"/>
      <c r="IUR79" s="180"/>
      <c r="IUS79" s="180"/>
      <c r="IUT79" s="180"/>
      <c r="IUU79" s="180"/>
      <c r="IUV79" s="180"/>
      <c r="IUW79" s="180"/>
      <c r="IUX79" s="180"/>
      <c r="IUY79" s="180"/>
      <c r="IUZ79" s="180"/>
      <c r="IVA79" s="180"/>
      <c r="IVB79" s="180"/>
      <c r="IVC79" s="180"/>
      <c r="IVD79" s="180"/>
      <c r="IVE79" s="180"/>
      <c r="IVF79" s="180"/>
      <c r="IVG79" s="180"/>
      <c r="IVH79" s="180"/>
      <c r="IVI79" s="180"/>
      <c r="IVJ79" s="180"/>
      <c r="IVK79" s="180"/>
      <c r="IVL79" s="180"/>
      <c r="IVM79" s="180"/>
      <c r="IVN79" s="180"/>
      <c r="IVO79" s="180"/>
      <c r="IVP79" s="180"/>
      <c r="IVQ79" s="180"/>
      <c r="IVR79" s="180"/>
      <c r="IVS79" s="180"/>
      <c r="IVT79" s="180"/>
      <c r="IVU79" s="180"/>
      <c r="IVV79" s="180"/>
      <c r="IVW79" s="180"/>
      <c r="IVX79" s="180"/>
      <c r="IVY79" s="180"/>
      <c r="IVZ79" s="180"/>
      <c r="IWA79" s="180"/>
      <c r="IWB79" s="180"/>
      <c r="IWC79" s="180"/>
      <c r="IWD79" s="180"/>
      <c r="IWE79" s="180"/>
      <c r="IWF79" s="180"/>
      <c r="IWG79" s="180"/>
      <c r="IWH79" s="180"/>
      <c r="IWI79" s="180"/>
      <c r="IWJ79" s="180"/>
      <c r="IWK79" s="180"/>
      <c r="IWL79" s="180"/>
      <c r="IWM79" s="180"/>
      <c r="IWN79" s="180"/>
      <c r="IWO79" s="180"/>
      <c r="IWP79" s="180"/>
      <c r="IWQ79" s="180"/>
      <c r="IWR79" s="180"/>
      <c r="IWS79" s="180"/>
      <c r="IWT79" s="180"/>
      <c r="IWU79" s="180"/>
      <c r="IWV79" s="180"/>
      <c r="IWW79" s="180"/>
      <c r="IWX79" s="180"/>
      <c r="IWY79" s="180"/>
      <c r="IWZ79" s="180"/>
      <c r="IXA79" s="180"/>
      <c r="IXB79" s="180"/>
      <c r="IXC79" s="180"/>
      <c r="IXD79" s="180"/>
      <c r="IXE79" s="180"/>
      <c r="IXF79" s="180"/>
      <c r="IXG79" s="180"/>
      <c r="IXH79" s="180"/>
      <c r="IXI79" s="180"/>
      <c r="IXJ79" s="180"/>
      <c r="IXK79" s="180"/>
      <c r="IXL79" s="180"/>
      <c r="IXM79" s="180"/>
      <c r="IXN79" s="180"/>
      <c r="IXO79" s="180"/>
      <c r="IXP79" s="180"/>
      <c r="IXQ79" s="180"/>
      <c r="IXR79" s="180"/>
      <c r="IXS79" s="180"/>
      <c r="IXT79" s="180"/>
      <c r="IXU79" s="180"/>
      <c r="IXV79" s="180"/>
      <c r="IXW79" s="180"/>
      <c r="IXX79" s="180"/>
      <c r="IXY79" s="180"/>
      <c r="IXZ79" s="180"/>
      <c r="IYA79" s="180"/>
      <c r="IYB79" s="180"/>
      <c r="IYC79" s="180"/>
      <c r="IYD79" s="180"/>
      <c r="IYE79" s="180"/>
      <c r="IYF79" s="180"/>
      <c r="IYG79" s="180"/>
      <c r="IYH79" s="180"/>
      <c r="IYI79" s="180"/>
      <c r="IYJ79" s="180"/>
      <c r="IYK79" s="180"/>
      <c r="IYL79" s="180"/>
      <c r="IYM79" s="180"/>
      <c r="IYN79" s="180"/>
      <c r="IYO79" s="180"/>
      <c r="IYP79" s="180"/>
      <c r="IYQ79" s="180"/>
      <c r="IYR79" s="180"/>
      <c r="IYS79" s="180"/>
      <c r="IYT79" s="180"/>
      <c r="IYU79" s="180"/>
      <c r="IYV79" s="180"/>
      <c r="IYW79" s="180"/>
      <c r="IYX79" s="180"/>
      <c r="IYY79" s="180"/>
      <c r="IYZ79" s="180"/>
      <c r="IZA79" s="180"/>
      <c r="IZB79" s="180"/>
      <c r="IZC79" s="180"/>
      <c r="IZD79" s="180"/>
      <c r="IZE79" s="180"/>
      <c r="IZF79" s="180"/>
      <c r="IZG79" s="180"/>
      <c r="IZH79" s="180"/>
      <c r="IZI79" s="180"/>
      <c r="IZJ79" s="180"/>
      <c r="IZK79" s="180"/>
      <c r="IZL79" s="180"/>
      <c r="IZM79" s="180"/>
      <c r="IZN79" s="180"/>
      <c r="IZO79" s="180"/>
      <c r="IZP79" s="180"/>
      <c r="IZQ79" s="180"/>
      <c r="IZR79" s="180"/>
      <c r="IZS79" s="180"/>
      <c r="IZT79" s="180"/>
      <c r="IZU79" s="180"/>
      <c r="IZV79" s="180"/>
      <c r="IZW79" s="180"/>
      <c r="IZX79" s="180"/>
      <c r="IZY79" s="180"/>
      <c r="IZZ79" s="180"/>
      <c r="JAA79" s="180"/>
      <c r="JAB79" s="180"/>
      <c r="JAC79" s="180"/>
      <c r="JAD79" s="180"/>
      <c r="JAE79" s="180"/>
      <c r="JAF79" s="180"/>
      <c r="JAG79" s="180"/>
      <c r="JAH79" s="180"/>
      <c r="JAI79" s="180"/>
      <c r="JAJ79" s="180"/>
      <c r="JAK79" s="180"/>
      <c r="JAL79" s="180"/>
      <c r="JAM79" s="180"/>
      <c r="JAN79" s="180"/>
      <c r="JAO79" s="180"/>
      <c r="JAP79" s="180"/>
      <c r="JAQ79" s="180"/>
      <c r="JAR79" s="180"/>
      <c r="JAS79" s="180"/>
      <c r="JAT79" s="180"/>
      <c r="JAU79" s="180"/>
      <c r="JAV79" s="180"/>
      <c r="JAW79" s="180"/>
      <c r="JAX79" s="180"/>
      <c r="JAY79" s="180"/>
      <c r="JAZ79" s="180"/>
      <c r="JBA79" s="180"/>
      <c r="JBB79" s="180"/>
      <c r="JBC79" s="180"/>
      <c r="JBD79" s="180"/>
      <c r="JBE79" s="180"/>
      <c r="JBF79" s="180"/>
      <c r="JBG79" s="180"/>
      <c r="JBH79" s="180"/>
      <c r="JBI79" s="180"/>
      <c r="JBJ79" s="180"/>
      <c r="JBK79" s="180"/>
      <c r="JBL79" s="180"/>
      <c r="JBM79" s="180"/>
      <c r="JBN79" s="180"/>
      <c r="JBO79" s="180"/>
      <c r="JBP79" s="180"/>
      <c r="JBQ79" s="180"/>
      <c r="JBR79" s="180"/>
      <c r="JBS79" s="180"/>
      <c r="JBT79" s="180"/>
      <c r="JBU79" s="180"/>
      <c r="JBV79" s="180"/>
      <c r="JBW79" s="180"/>
      <c r="JBX79" s="180"/>
      <c r="JBY79" s="180"/>
      <c r="JBZ79" s="180"/>
      <c r="JCA79" s="180"/>
      <c r="JCB79" s="180"/>
      <c r="JCC79" s="180"/>
      <c r="JCD79" s="180"/>
      <c r="JCE79" s="180"/>
      <c r="JCF79" s="180"/>
      <c r="JCG79" s="180"/>
      <c r="JCH79" s="180"/>
      <c r="JCI79" s="180"/>
      <c r="JCJ79" s="180"/>
      <c r="JCK79" s="180"/>
      <c r="JCL79" s="180"/>
      <c r="JCM79" s="180"/>
      <c r="JCN79" s="180"/>
      <c r="JCO79" s="180"/>
      <c r="JCP79" s="180"/>
      <c r="JCQ79" s="180"/>
      <c r="JCR79" s="180"/>
      <c r="JCS79" s="180"/>
      <c r="JCT79" s="180"/>
      <c r="JCU79" s="180"/>
      <c r="JCV79" s="180"/>
      <c r="JCW79" s="180"/>
      <c r="JCX79" s="180"/>
      <c r="JCY79" s="180"/>
      <c r="JCZ79" s="180"/>
      <c r="JDA79" s="180"/>
      <c r="JDB79" s="180"/>
      <c r="JDC79" s="180"/>
      <c r="JDD79" s="180"/>
      <c r="JDE79" s="180"/>
      <c r="JDF79" s="180"/>
      <c r="JDG79" s="180"/>
      <c r="JDH79" s="180"/>
      <c r="JDI79" s="180"/>
      <c r="JDJ79" s="180"/>
      <c r="JDK79" s="180"/>
      <c r="JDL79" s="180"/>
      <c r="JDM79" s="180"/>
      <c r="JDN79" s="180"/>
      <c r="JDO79" s="180"/>
      <c r="JDP79" s="180"/>
      <c r="JDQ79" s="180"/>
      <c r="JDR79" s="180"/>
      <c r="JDS79" s="180"/>
      <c r="JDT79" s="180"/>
      <c r="JDU79" s="180"/>
      <c r="JDV79" s="180"/>
      <c r="JDW79" s="180"/>
      <c r="JDX79" s="180"/>
      <c r="JDY79" s="180"/>
      <c r="JDZ79" s="180"/>
      <c r="JEA79" s="180"/>
      <c r="JEB79" s="180"/>
      <c r="JEC79" s="180"/>
      <c r="JED79" s="180"/>
      <c r="JEE79" s="180"/>
      <c r="JEF79" s="180"/>
      <c r="JEG79" s="180"/>
      <c r="JEH79" s="180"/>
      <c r="JEI79" s="180"/>
      <c r="JEJ79" s="180"/>
      <c r="JEK79" s="180"/>
      <c r="JEL79" s="180"/>
      <c r="JEM79" s="180"/>
      <c r="JEN79" s="180"/>
      <c r="JEO79" s="180"/>
      <c r="JEP79" s="180"/>
      <c r="JEQ79" s="180"/>
      <c r="JER79" s="180"/>
      <c r="JES79" s="180"/>
      <c r="JET79" s="180"/>
      <c r="JEU79" s="180"/>
      <c r="JEV79" s="180"/>
      <c r="JEW79" s="180"/>
      <c r="JEX79" s="180"/>
      <c r="JEY79" s="180"/>
      <c r="JEZ79" s="180"/>
      <c r="JFA79" s="180"/>
      <c r="JFB79" s="180"/>
      <c r="JFC79" s="180"/>
      <c r="JFD79" s="180"/>
      <c r="JFE79" s="180"/>
      <c r="JFF79" s="180"/>
      <c r="JFG79" s="180"/>
      <c r="JFH79" s="180"/>
      <c r="JFI79" s="180"/>
      <c r="JFJ79" s="180"/>
      <c r="JFK79" s="180"/>
      <c r="JFL79" s="180"/>
      <c r="JFM79" s="180"/>
      <c r="JFN79" s="180"/>
      <c r="JFO79" s="180"/>
      <c r="JFP79" s="180"/>
      <c r="JFQ79" s="180"/>
      <c r="JFR79" s="180"/>
      <c r="JFS79" s="180"/>
      <c r="JFT79" s="180"/>
      <c r="JFU79" s="180"/>
      <c r="JFV79" s="180"/>
      <c r="JFW79" s="180"/>
      <c r="JFX79" s="180"/>
      <c r="JFY79" s="180"/>
      <c r="JFZ79" s="180"/>
      <c r="JGA79" s="180"/>
      <c r="JGB79" s="180"/>
      <c r="JGC79" s="180"/>
      <c r="JGD79" s="180"/>
      <c r="JGE79" s="180"/>
      <c r="JGF79" s="180"/>
      <c r="JGG79" s="180"/>
      <c r="JGH79" s="180"/>
      <c r="JGI79" s="180"/>
      <c r="JGJ79" s="180"/>
      <c r="JGK79" s="180"/>
      <c r="JGL79" s="180"/>
      <c r="JGM79" s="180"/>
      <c r="JGN79" s="180"/>
      <c r="JGO79" s="180"/>
      <c r="JGP79" s="180"/>
      <c r="JGQ79" s="180"/>
      <c r="JGR79" s="180"/>
      <c r="JGS79" s="180"/>
      <c r="JGT79" s="180"/>
      <c r="JGU79" s="180"/>
      <c r="JGV79" s="180"/>
      <c r="JGW79" s="180"/>
      <c r="JGX79" s="180"/>
      <c r="JGY79" s="180"/>
      <c r="JGZ79" s="180"/>
      <c r="JHA79" s="180"/>
      <c r="JHB79" s="180"/>
      <c r="JHC79" s="180"/>
      <c r="JHD79" s="180"/>
      <c r="JHE79" s="180"/>
      <c r="JHF79" s="180"/>
      <c r="JHG79" s="180"/>
      <c r="JHH79" s="180"/>
      <c r="JHI79" s="180"/>
      <c r="JHJ79" s="180"/>
      <c r="JHK79" s="180"/>
      <c r="JHL79" s="180"/>
      <c r="JHM79" s="180"/>
      <c r="JHN79" s="180"/>
      <c r="JHO79" s="180"/>
      <c r="JHP79" s="180"/>
      <c r="JHQ79" s="180"/>
      <c r="JHR79" s="180"/>
      <c r="JHS79" s="180"/>
      <c r="JHT79" s="180"/>
      <c r="JHU79" s="180"/>
      <c r="JHV79" s="180"/>
      <c r="JHW79" s="180"/>
      <c r="JHX79" s="180"/>
      <c r="JHY79" s="180"/>
      <c r="JHZ79" s="180"/>
      <c r="JIA79" s="180"/>
      <c r="JIB79" s="180"/>
      <c r="JIC79" s="180"/>
      <c r="JID79" s="180"/>
      <c r="JIE79" s="180"/>
      <c r="JIF79" s="180"/>
      <c r="JIG79" s="180"/>
      <c r="JIH79" s="180"/>
      <c r="JII79" s="180"/>
      <c r="JIJ79" s="180"/>
      <c r="JIK79" s="180"/>
      <c r="JIL79" s="180"/>
      <c r="JIM79" s="180"/>
      <c r="JIN79" s="180"/>
      <c r="JIO79" s="180"/>
      <c r="JIP79" s="180"/>
      <c r="JIQ79" s="180"/>
      <c r="JIR79" s="180"/>
      <c r="JIS79" s="180"/>
      <c r="JIT79" s="180"/>
      <c r="JIU79" s="180"/>
      <c r="JIV79" s="180"/>
      <c r="JIW79" s="180"/>
      <c r="JIX79" s="180"/>
      <c r="JIY79" s="180"/>
      <c r="JIZ79" s="180"/>
      <c r="JJA79" s="180"/>
      <c r="JJB79" s="180"/>
      <c r="JJC79" s="180"/>
      <c r="JJD79" s="180"/>
      <c r="JJE79" s="180"/>
      <c r="JJF79" s="180"/>
      <c r="JJG79" s="180"/>
      <c r="JJH79" s="180"/>
      <c r="JJI79" s="180"/>
      <c r="JJJ79" s="180"/>
      <c r="JJK79" s="180"/>
      <c r="JJL79" s="180"/>
      <c r="JJM79" s="180"/>
      <c r="JJN79" s="180"/>
      <c r="JJO79" s="180"/>
      <c r="JJP79" s="180"/>
      <c r="JJQ79" s="180"/>
      <c r="JJR79" s="180"/>
      <c r="JJS79" s="180"/>
      <c r="JJT79" s="180"/>
      <c r="JJU79" s="180"/>
      <c r="JJV79" s="180"/>
      <c r="JJW79" s="180"/>
      <c r="JJX79" s="180"/>
      <c r="JJY79" s="180"/>
      <c r="JJZ79" s="180"/>
      <c r="JKA79" s="180"/>
      <c r="JKB79" s="180"/>
      <c r="JKC79" s="180"/>
      <c r="JKD79" s="180"/>
      <c r="JKE79" s="180"/>
      <c r="JKF79" s="180"/>
      <c r="JKG79" s="180"/>
      <c r="JKH79" s="180"/>
      <c r="JKI79" s="180"/>
      <c r="JKJ79" s="180"/>
      <c r="JKK79" s="180"/>
      <c r="JKL79" s="180"/>
      <c r="JKM79" s="180"/>
      <c r="JKN79" s="180"/>
      <c r="JKO79" s="180"/>
      <c r="JKP79" s="180"/>
      <c r="JKQ79" s="180"/>
      <c r="JKR79" s="180"/>
      <c r="JKS79" s="180"/>
      <c r="JKT79" s="180"/>
      <c r="JKU79" s="180"/>
      <c r="JKV79" s="180"/>
      <c r="JKW79" s="180"/>
      <c r="JKX79" s="180"/>
      <c r="JKY79" s="180"/>
      <c r="JKZ79" s="180"/>
      <c r="JLA79" s="180"/>
      <c r="JLB79" s="180"/>
      <c r="JLC79" s="180"/>
      <c r="JLD79" s="180"/>
      <c r="JLE79" s="180"/>
      <c r="JLF79" s="180"/>
      <c r="JLG79" s="180"/>
      <c r="JLH79" s="180"/>
      <c r="JLI79" s="180"/>
      <c r="JLJ79" s="180"/>
      <c r="JLK79" s="180"/>
      <c r="JLL79" s="180"/>
      <c r="JLM79" s="180"/>
      <c r="JLN79" s="180"/>
      <c r="JLO79" s="180"/>
      <c r="JLP79" s="180"/>
      <c r="JLQ79" s="180"/>
      <c r="JLR79" s="180"/>
      <c r="JLS79" s="180"/>
      <c r="JLT79" s="180"/>
      <c r="JLU79" s="180"/>
      <c r="JLV79" s="180"/>
      <c r="JLW79" s="180"/>
      <c r="JLX79" s="180"/>
      <c r="JLY79" s="180"/>
      <c r="JLZ79" s="180"/>
      <c r="JMA79" s="180"/>
      <c r="JMB79" s="180"/>
      <c r="JMC79" s="180"/>
      <c r="JMD79" s="180"/>
      <c r="JME79" s="180"/>
      <c r="JMF79" s="180"/>
      <c r="JMG79" s="180"/>
      <c r="JMH79" s="180"/>
      <c r="JMI79" s="180"/>
      <c r="JMJ79" s="180"/>
      <c r="JMK79" s="180"/>
      <c r="JML79" s="180"/>
      <c r="JMM79" s="180"/>
      <c r="JMN79" s="180"/>
      <c r="JMO79" s="180"/>
      <c r="JMP79" s="180"/>
      <c r="JMQ79" s="180"/>
      <c r="JMR79" s="180"/>
      <c r="JMS79" s="180"/>
      <c r="JMT79" s="180"/>
      <c r="JMU79" s="180"/>
      <c r="JMV79" s="180"/>
      <c r="JMW79" s="180"/>
      <c r="JMX79" s="180"/>
      <c r="JMY79" s="180"/>
      <c r="JMZ79" s="180"/>
      <c r="JNA79" s="180"/>
      <c r="JNB79" s="180"/>
      <c r="JNC79" s="180"/>
      <c r="JND79" s="180"/>
      <c r="JNE79" s="180"/>
      <c r="JNF79" s="180"/>
      <c r="JNG79" s="180"/>
      <c r="JNH79" s="180"/>
      <c r="JNI79" s="180"/>
      <c r="JNJ79" s="180"/>
      <c r="JNK79" s="180"/>
      <c r="JNL79" s="180"/>
      <c r="JNM79" s="180"/>
      <c r="JNN79" s="180"/>
      <c r="JNO79" s="180"/>
      <c r="JNP79" s="180"/>
      <c r="JNQ79" s="180"/>
      <c r="JNR79" s="180"/>
      <c r="JNS79" s="180"/>
      <c r="JNT79" s="180"/>
      <c r="JNU79" s="180"/>
      <c r="JNV79" s="180"/>
      <c r="JNW79" s="180"/>
      <c r="JNX79" s="180"/>
      <c r="JNY79" s="180"/>
      <c r="JNZ79" s="180"/>
      <c r="JOA79" s="180"/>
      <c r="JOB79" s="180"/>
      <c r="JOC79" s="180"/>
      <c r="JOD79" s="180"/>
      <c r="JOE79" s="180"/>
      <c r="JOF79" s="180"/>
      <c r="JOG79" s="180"/>
      <c r="JOH79" s="180"/>
      <c r="JOI79" s="180"/>
      <c r="JOJ79" s="180"/>
      <c r="JOK79" s="180"/>
      <c r="JOL79" s="180"/>
      <c r="JOM79" s="180"/>
      <c r="JON79" s="180"/>
      <c r="JOO79" s="180"/>
      <c r="JOP79" s="180"/>
      <c r="JOQ79" s="180"/>
      <c r="JOR79" s="180"/>
      <c r="JOS79" s="180"/>
      <c r="JOT79" s="180"/>
      <c r="JOU79" s="180"/>
      <c r="JOV79" s="180"/>
      <c r="JOW79" s="180"/>
      <c r="JOX79" s="180"/>
      <c r="JOY79" s="180"/>
      <c r="JOZ79" s="180"/>
      <c r="JPA79" s="180"/>
      <c r="JPB79" s="180"/>
      <c r="JPC79" s="180"/>
      <c r="JPD79" s="180"/>
      <c r="JPE79" s="180"/>
      <c r="JPF79" s="180"/>
      <c r="JPG79" s="180"/>
      <c r="JPH79" s="180"/>
      <c r="JPI79" s="180"/>
      <c r="JPJ79" s="180"/>
      <c r="JPK79" s="180"/>
      <c r="JPL79" s="180"/>
      <c r="JPM79" s="180"/>
      <c r="JPN79" s="180"/>
      <c r="JPO79" s="180"/>
      <c r="JPP79" s="180"/>
      <c r="JPQ79" s="180"/>
      <c r="JPR79" s="180"/>
      <c r="JPS79" s="180"/>
      <c r="JPT79" s="180"/>
      <c r="JPU79" s="180"/>
      <c r="JPV79" s="180"/>
      <c r="JPW79" s="180"/>
      <c r="JPX79" s="180"/>
      <c r="JPY79" s="180"/>
      <c r="JPZ79" s="180"/>
      <c r="JQA79" s="180"/>
      <c r="JQB79" s="180"/>
      <c r="JQC79" s="180"/>
      <c r="JQD79" s="180"/>
      <c r="JQE79" s="180"/>
      <c r="JQF79" s="180"/>
      <c r="JQG79" s="180"/>
      <c r="JQH79" s="180"/>
      <c r="JQI79" s="180"/>
      <c r="JQJ79" s="180"/>
      <c r="JQK79" s="180"/>
      <c r="JQL79" s="180"/>
      <c r="JQM79" s="180"/>
      <c r="JQN79" s="180"/>
      <c r="JQO79" s="180"/>
      <c r="JQP79" s="180"/>
      <c r="JQQ79" s="180"/>
      <c r="JQR79" s="180"/>
      <c r="JQS79" s="180"/>
      <c r="JQT79" s="180"/>
      <c r="JQU79" s="180"/>
      <c r="JQV79" s="180"/>
      <c r="JQW79" s="180"/>
      <c r="JQX79" s="180"/>
      <c r="JQY79" s="180"/>
      <c r="JQZ79" s="180"/>
      <c r="JRA79" s="180"/>
      <c r="JRB79" s="180"/>
      <c r="JRC79" s="180"/>
      <c r="JRD79" s="180"/>
      <c r="JRE79" s="180"/>
      <c r="JRF79" s="180"/>
      <c r="JRG79" s="180"/>
      <c r="JRH79" s="180"/>
      <c r="JRI79" s="180"/>
      <c r="JRJ79" s="180"/>
      <c r="JRK79" s="180"/>
      <c r="JRL79" s="180"/>
      <c r="JRM79" s="180"/>
      <c r="JRN79" s="180"/>
      <c r="JRO79" s="180"/>
      <c r="JRP79" s="180"/>
      <c r="JRQ79" s="180"/>
      <c r="JRR79" s="180"/>
      <c r="JRS79" s="180"/>
      <c r="JRT79" s="180"/>
      <c r="JRU79" s="180"/>
      <c r="JRV79" s="180"/>
      <c r="JRW79" s="180"/>
      <c r="JRX79" s="180"/>
      <c r="JRY79" s="180"/>
      <c r="JRZ79" s="180"/>
      <c r="JSA79" s="180"/>
      <c r="JSB79" s="180"/>
      <c r="JSC79" s="180"/>
      <c r="JSD79" s="180"/>
      <c r="JSE79" s="180"/>
      <c r="JSF79" s="180"/>
      <c r="JSG79" s="180"/>
      <c r="JSH79" s="180"/>
      <c r="JSI79" s="180"/>
      <c r="JSJ79" s="180"/>
      <c r="JSK79" s="180"/>
      <c r="JSL79" s="180"/>
      <c r="JSM79" s="180"/>
      <c r="JSN79" s="180"/>
      <c r="JSO79" s="180"/>
      <c r="JSP79" s="180"/>
      <c r="JSQ79" s="180"/>
      <c r="JSR79" s="180"/>
      <c r="JSS79" s="180"/>
      <c r="JST79" s="180"/>
      <c r="JSU79" s="180"/>
      <c r="JSV79" s="180"/>
      <c r="JSW79" s="180"/>
      <c r="JSX79" s="180"/>
      <c r="JSY79" s="180"/>
      <c r="JSZ79" s="180"/>
      <c r="JTA79" s="180"/>
      <c r="JTB79" s="180"/>
      <c r="JTC79" s="180"/>
      <c r="JTD79" s="180"/>
      <c r="JTE79" s="180"/>
      <c r="JTF79" s="180"/>
      <c r="JTG79" s="180"/>
      <c r="JTH79" s="180"/>
      <c r="JTI79" s="180"/>
      <c r="JTJ79" s="180"/>
      <c r="JTK79" s="180"/>
      <c r="JTL79" s="180"/>
      <c r="JTM79" s="180"/>
      <c r="JTN79" s="180"/>
      <c r="JTO79" s="180"/>
      <c r="JTP79" s="180"/>
      <c r="JTQ79" s="180"/>
      <c r="JTR79" s="180"/>
      <c r="JTS79" s="180"/>
      <c r="JTT79" s="180"/>
      <c r="JTU79" s="180"/>
      <c r="JTV79" s="180"/>
      <c r="JTW79" s="180"/>
      <c r="JTX79" s="180"/>
      <c r="JTY79" s="180"/>
      <c r="JTZ79" s="180"/>
      <c r="JUA79" s="180"/>
      <c r="JUB79" s="180"/>
      <c r="JUC79" s="180"/>
      <c r="JUD79" s="180"/>
      <c r="JUE79" s="180"/>
      <c r="JUF79" s="180"/>
      <c r="JUG79" s="180"/>
      <c r="JUH79" s="180"/>
      <c r="JUI79" s="180"/>
      <c r="JUJ79" s="180"/>
      <c r="JUK79" s="180"/>
      <c r="JUL79" s="180"/>
      <c r="JUM79" s="180"/>
      <c r="JUN79" s="180"/>
      <c r="JUO79" s="180"/>
      <c r="JUP79" s="180"/>
      <c r="JUQ79" s="180"/>
      <c r="JUR79" s="180"/>
      <c r="JUS79" s="180"/>
      <c r="JUT79" s="180"/>
      <c r="JUU79" s="180"/>
      <c r="JUV79" s="180"/>
      <c r="JUW79" s="180"/>
      <c r="JUX79" s="180"/>
      <c r="JUY79" s="180"/>
      <c r="JUZ79" s="180"/>
      <c r="JVA79" s="180"/>
      <c r="JVB79" s="180"/>
      <c r="JVC79" s="180"/>
      <c r="JVD79" s="180"/>
      <c r="JVE79" s="180"/>
      <c r="JVF79" s="180"/>
      <c r="JVG79" s="180"/>
      <c r="JVH79" s="180"/>
      <c r="JVI79" s="180"/>
      <c r="JVJ79" s="180"/>
      <c r="JVK79" s="180"/>
      <c r="JVL79" s="180"/>
      <c r="JVM79" s="180"/>
      <c r="JVN79" s="180"/>
      <c r="JVO79" s="180"/>
      <c r="JVP79" s="180"/>
      <c r="JVQ79" s="180"/>
      <c r="JVR79" s="180"/>
      <c r="JVS79" s="180"/>
      <c r="JVT79" s="180"/>
      <c r="JVU79" s="180"/>
      <c r="JVV79" s="180"/>
      <c r="JVW79" s="180"/>
      <c r="JVX79" s="180"/>
      <c r="JVY79" s="180"/>
      <c r="JVZ79" s="180"/>
      <c r="JWA79" s="180"/>
      <c r="JWB79" s="180"/>
      <c r="JWC79" s="180"/>
      <c r="JWD79" s="180"/>
      <c r="JWE79" s="180"/>
      <c r="JWF79" s="180"/>
      <c r="JWG79" s="180"/>
      <c r="JWH79" s="180"/>
      <c r="JWI79" s="180"/>
      <c r="JWJ79" s="180"/>
      <c r="JWK79" s="180"/>
      <c r="JWL79" s="180"/>
      <c r="JWM79" s="180"/>
      <c r="JWN79" s="180"/>
      <c r="JWO79" s="180"/>
      <c r="JWP79" s="180"/>
      <c r="JWQ79" s="180"/>
      <c r="JWR79" s="180"/>
      <c r="JWS79" s="180"/>
      <c r="JWT79" s="180"/>
      <c r="JWU79" s="180"/>
      <c r="JWV79" s="180"/>
      <c r="JWW79" s="180"/>
      <c r="JWX79" s="180"/>
      <c r="JWY79" s="180"/>
      <c r="JWZ79" s="180"/>
      <c r="JXA79" s="180"/>
      <c r="JXB79" s="180"/>
      <c r="JXC79" s="180"/>
      <c r="JXD79" s="180"/>
      <c r="JXE79" s="180"/>
      <c r="JXF79" s="180"/>
      <c r="JXG79" s="180"/>
      <c r="JXH79" s="180"/>
      <c r="JXI79" s="180"/>
      <c r="JXJ79" s="180"/>
      <c r="JXK79" s="180"/>
      <c r="JXL79" s="180"/>
      <c r="JXM79" s="180"/>
      <c r="JXN79" s="180"/>
      <c r="JXO79" s="180"/>
      <c r="JXP79" s="180"/>
      <c r="JXQ79" s="180"/>
      <c r="JXR79" s="180"/>
      <c r="JXS79" s="180"/>
      <c r="JXT79" s="180"/>
      <c r="JXU79" s="180"/>
      <c r="JXV79" s="180"/>
      <c r="JXW79" s="180"/>
      <c r="JXX79" s="180"/>
      <c r="JXY79" s="180"/>
      <c r="JXZ79" s="180"/>
      <c r="JYA79" s="180"/>
      <c r="JYB79" s="180"/>
      <c r="JYC79" s="180"/>
      <c r="JYD79" s="180"/>
      <c r="JYE79" s="180"/>
      <c r="JYF79" s="180"/>
      <c r="JYG79" s="180"/>
      <c r="JYH79" s="180"/>
      <c r="JYI79" s="180"/>
      <c r="JYJ79" s="180"/>
      <c r="JYK79" s="180"/>
      <c r="JYL79" s="180"/>
      <c r="JYM79" s="180"/>
      <c r="JYN79" s="180"/>
      <c r="JYO79" s="180"/>
      <c r="JYP79" s="180"/>
      <c r="JYQ79" s="180"/>
      <c r="JYR79" s="180"/>
      <c r="JYS79" s="180"/>
      <c r="JYT79" s="180"/>
      <c r="JYU79" s="180"/>
      <c r="JYV79" s="180"/>
      <c r="JYW79" s="180"/>
      <c r="JYX79" s="180"/>
      <c r="JYY79" s="180"/>
      <c r="JYZ79" s="180"/>
      <c r="JZA79" s="180"/>
      <c r="JZB79" s="180"/>
      <c r="JZC79" s="180"/>
      <c r="JZD79" s="180"/>
      <c r="JZE79" s="180"/>
      <c r="JZF79" s="180"/>
      <c r="JZG79" s="180"/>
      <c r="JZH79" s="180"/>
      <c r="JZI79" s="180"/>
      <c r="JZJ79" s="180"/>
      <c r="JZK79" s="180"/>
      <c r="JZL79" s="180"/>
      <c r="JZM79" s="180"/>
      <c r="JZN79" s="180"/>
      <c r="JZO79" s="180"/>
      <c r="JZP79" s="180"/>
      <c r="JZQ79" s="180"/>
      <c r="JZR79" s="180"/>
      <c r="JZS79" s="180"/>
      <c r="JZT79" s="180"/>
      <c r="JZU79" s="180"/>
      <c r="JZV79" s="180"/>
      <c r="JZW79" s="180"/>
      <c r="JZX79" s="180"/>
      <c r="JZY79" s="180"/>
      <c r="JZZ79" s="180"/>
      <c r="KAA79" s="180"/>
      <c r="KAB79" s="180"/>
      <c r="KAC79" s="180"/>
      <c r="KAD79" s="180"/>
      <c r="KAE79" s="180"/>
      <c r="KAF79" s="180"/>
      <c r="KAG79" s="180"/>
      <c r="KAH79" s="180"/>
      <c r="KAI79" s="180"/>
      <c r="KAJ79" s="180"/>
      <c r="KAK79" s="180"/>
      <c r="KAL79" s="180"/>
      <c r="KAM79" s="180"/>
      <c r="KAN79" s="180"/>
      <c r="KAO79" s="180"/>
      <c r="KAP79" s="180"/>
      <c r="KAQ79" s="180"/>
      <c r="KAR79" s="180"/>
      <c r="KAS79" s="180"/>
      <c r="KAT79" s="180"/>
      <c r="KAU79" s="180"/>
      <c r="KAV79" s="180"/>
      <c r="KAW79" s="180"/>
      <c r="KAX79" s="180"/>
      <c r="KAY79" s="180"/>
      <c r="KAZ79" s="180"/>
      <c r="KBA79" s="180"/>
      <c r="KBB79" s="180"/>
      <c r="KBC79" s="180"/>
      <c r="KBD79" s="180"/>
      <c r="KBE79" s="180"/>
      <c r="KBF79" s="180"/>
      <c r="KBG79" s="180"/>
      <c r="KBH79" s="180"/>
      <c r="KBI79" s="180"/>
      <c r="KBJ79" s="180"/>
      <c r="KBK79" s="180"/>
      <c r="KBL79" s="180"/>
      <c r="KBM79" s="180"/>
      <c r="KBN79" s="180"/>
      <c r="KBO79" s="180"/>
      <c r="KBP79" s="180"/>
      <c r="KBQ79" s="180"/>
      <c r="KBR79" s="180"/>
      <c r="KBS79" s="180"/>
      <c r="KBT79" s="180"/>
      <c r="KBU79" s="180"/>
      <c r="KBV79" s="180"/>
      <c r="KBW79" s="180"/>
      <c r="KBX79" s="180"/>
      <c r="KBY79" s="180"/>
      <c r="KBZ79" s="180"/>
      <c r="KCA79" s="180"/>
      <c r="KCB79" s="180"/>
      <c r="KCC79" s="180"/>
      <c r="KCD79" s="180"/>
      <c r="KCE79" s="180"/>
      <c r="KCF79" s="180"/>
      <c r="KCG79" s="180"/>
      <c r="KCH79" s="180"/>
      <c r="KCI79" s="180"/>
      <c r="KCJ79" s="180"/>
      <c r="KCK79" s="180"/>
      <c r="KCL79" s="180"/>
      <c r="KCM79" s="180"/>
      <c r="KCN79" s="180"/>
      <c r="KCO79" s="180"/>
      <c r="KCP79" s="180"/>
      <c r="KCQ79" s="180"/>
      <c r="KCR79" s="180"/>
      <c r="KCS79" s="180"/>
      <c r="KCT79" s="180"/>
      <c r="KCU79" s="180"/>
      <c r="KCV79" s="180"/>
      <c r="KCW79" s="180"/>
      <c r="KCX79" s="180"/>
      <c r="KCY79" s="180"/>
      <c r="KCZ79" s="180"/>
      <c r="KDA79" s="180"/>
      <c r="KDB79" s="180"/>
      <c r="KDC79" s="180"/>
      <c r="KDD79" s="180"/>
      <c r="KDE79" s="180"/>
      <c r="KDF79" s="180"/>
      <c r="KDG79" s="180"/>
      <c r="KDH79" s="180"/>
      <c r="KDI79" s="180"/>
      <c r="KDJ79" s="180"/>
      <c r="KDK79" s="180"/>
      <c r="KDL79" s="180"/>
      <c r="KDM79" s="180"/>
      <c r="KDN79" s="180"/>
      <c r="KDO79" s="180"/>
      <c r="KDP79" s="180"/>
      <c r="KDQ79" s="180"/>
      <c r="KDR79" s="180"/>
      <c r="KDS79" s="180"/>
      <c r="KDT79" s="180"/>
      <c r="KDU79" s="180"/>
      <c r="KDV79" s="180"/>
      <c r="KDW79" s="180"/>
      <c r="KDX79" s="180"/>
      <c r="KDY79" s="180"/>
      <c r="KDZ79" s="180"/>
      <c r="KEA79" s="180"/>
      <c r="KEB79" s="180"/>
      <c r="KEC79" s="180"/>
      <c r="KED79" s="180"/>
      <c r="KEE79" s="180"/>
      <c r="KEF79" s="180"/>
      <c r="KEG79" s="180"/>
      <c r="KEH79" s="180"/>
      <c r="KEI79" s="180"/>
      <c r="KEJ79" s="180"/>
      <c r="KEK79" s="180"/>
      <c r="KEL79" s="180"/>
      <c r="KEM79" s="180"/>
      <c r="KEN79" s="180"/>
      <c r="KEO79" s="180"/>
      <c r="KEP79" s="180"/>
      <c r="KEQ79" s="180"/>
      <c r="KER79" s="180"/>
      <c r="KES79" s="180"/>
      <c r="KET79" s="180"/>
      <c r="KEU79" s="180"/>
      <c r="KEV79" s="180"/>
      <c r="KEW79" s="180"/>
      <c r="KEX79" s="180"/>
      <c r="KEY79" s="180"/>
      <c r="KEZ79" s="180"/>
      <c r="KFA79" s="180"/>
      <c r="KFB79" s="180"/>
      <c r="KFC79" s="180"/>
      <c r="KFD79" s="180"/>
      <c r="KFE79" s="180"/>
      <c r="KFF79" s="180"/>
      <c r="KFG79" s="180"/>
      <c r="KFH79" s="180"/>
      <c r="KFI79" s="180"/>
      <c r="KFJ79" s="180"/>
      <c r="KFK79" s="180"/>
      <c r="KFL79" s="180"/>
      <c r="KFM79" s="180"/>
      <c r="KFN79" s="180"/>
      <c r="KFO79" s="180"/>
      <c r="KFP79" s="180"/>
      <c r="KFQ79" s="180"/>
      <c r="KFR79" s="180"/>
      <c r="KFS79" s="180"/>
      <c r="KFT79" s="180"/>
      <c r="KFU79" s="180"/>
      <c r="KFV79" s="180"/>
      <c r="KFW79" s="180"/>
      <c r="KFX79" s="180"/>
      <c r="KFY79" s="180"/>
      <c r="KFZ79" s="180"/>
      <c r="KGA79" s="180"/>
      <c r="KGB79" s="180"/>
      <c r="KGC79" s="180"/>
      <c r="KGD79" s="180"/>
      <c r="KGE79" s="180"/>
      <c r="KGF79" s="180"/>
      <c r="KGG79" s="180"/>
      <c r="KGH79" s="180"/>
      <c r="KGI79" s="180"/>
      <c r="KGJ79" s="180"/>
      <c r="KGK79" s="180"/>
      <c r="KGL79" s="180"/>
      <c r="KGM79" s="180"/>
      <c r="KGN79" s="180"/>
      <c r="KGO79" s="180"/>
      <c r="KGP79" s="180"/>
      <c r="KGQ79" s="180"/>
      <c r="KGR79" s="180"/>
      <c r="KGS79" s="180"/>
      <c r="KGT79" s="180"/>
      <c r="KGU79" s="180"/>
      <c r="KGV79" s="180"/>
      <c r="KGW79" s="180"/>
      <c r="KGX79" s="180"/>
      <c r="KGY79" s="180"/>
      <c r="KGZ79" s="180"/>
      <c r="KHA79" s="180"/>
      <c r="KHB79" s="180"/>
      <c r="KHC79" s="180"/>
      <c r="KHD79" s="180"/>
      <c r="KHE79" s="180"/>
      <c r="KHF79" s="180"/>
      <c r="KHG79" s="180"/>
      <c r="KHH79" s="180"/>
      <c r="KHI79" s="180"/>
      <c r="KHJ79" s="180"/>
      <c r="KHK79" s="180"/>
      <c r="KHL79" s="180"/>
      <c r="KHM79" s="180"/>
      <c r="KHN79" s="180"/>
      <c r="KHO79" s="180"/>
      <c r="KHP79" s="180"/>
      <c r="KHQ79" s="180"/>
      <c r="KHR79" s="180"/>
      <c r="KHS79" s="180"/>
      <c r="KHT79" s="180"/>
      <c r="KHU79" s="180"/>
      <c r="KHV79" s="180"/>
      <c r="KHW79" s="180"/>
      <c r="KHX79" s="180"/>
      <c r="KHY79" s="180"/>
      <c r="KHZ79" s="180"/>
      <c r="KIA79" s="180"/>
      <c r="KIB79" s="180"/>
      <c r="KIC79" s="180"/>
      <c r="KID79" s="180"/>
      <c r="KIE79" s="180"/>
      <c r="KIF79" s="180"/>
      <c r="KIG79" s="180"/>
      <c r="KIH79" s="180"/>
      <c r="KII79" s="180"/>
      <c r="KIJ79" s="180"/>
      <c r="KIK79" s="180"/>
      <c r="KIL79" s="180"/>
      <c r="KIM79" s="180"/>
      <c r="KIN79" s="180"/>
      <c r="KIO79" s="180"/>
      <c r="KIP79" s="180"/>
      <c r="KIQ79" s="180"/>
      <c r="KIR79" s="180"/>
      <c r="KIS79" s="180"/>
      <c r="KIT79" s="180"/>
      <c r="KIU79" s="180"/>
      <c r="KIV79" s="180"/>
      <c r="KIW79" s="180"/>
      <c r="KIX79" s="180"/>
      <c r="KIY79" s="180"/>
      <c r="KIZ79" s="180"/>
      <c r="KJA79" s="180"/>
      <c r="KJB79" s="180"/>
      <c r="KJC79" s="180"/>
      <c r="KJD79" s="180"/>
      <c r="KJE79" s="180"/>
      <c r="KJF79" s="180"/>
      <c r="KJG79" s="180"/>
      <c r="KJH79" s="180"/>
      <c r="KJI79" s="180"/>
      <c r="KJJ79" s="180"/>
      <c r="KJK79" s="180"/>
      <c r="KJL79" s="180"/>
      <c r="KJM79" s="180"/>
      <c r="KJN79" s="180"/>
      <c r="KJO79" s="180"/>
      <c r="KJP79" s="180"/>
      <c r="KJQ79" s="180"/>
      <c r="KJR79" s="180"/>
      <c r="KJS79" s="180"/>
      <c r="KJT79" s="180"/>
      <c r="KJU79" s="180"/>
      <c r="KJV79" s="180"/>
      <c r="KJW79" s="180"/>
      <c r="KJX79" s="180"/>
      <c r="KJY79" s="180"/>
      <c r="KJZ79" s="180"/>
      <c r="KKA79" s="180"/>
      <c r="KKB79" s="180"/>
      <c r="KKC79" s="180"/>
      <c r="KKD79" s="180"/>
      <c r="KKE79" s="180"/>
      <c r="KKF79" s="180"/>
      <c r="KKG79" s="180"/>
      <c r="KKH79" s="180"/>
      <c r="KKI79" s="180"/>
      <c r="KKJ79" s="180"/>
      <c r="KKK79" s="180"/>
      <c r="KKL79" s="180"/>
      <c r="KKM79" s="180"/>
      <c r="KKN79" s="180"/>
      <c r="KKO79" s="180"/>
      <c r="KKP79" s="180"/>
      <c r="KKQ79" s="180"/>
      <c r="KKR79" s="180"/>
      <c r="KKS79" s="180"/>
      <c r="KKT79" s="180"/>
      <c r="KKU79" s="180"/>
      <c r="KKV79" s="180"/>
      <c r="KKW79" s="180"/>
      <c r="KKX79" s="180"/>
      <c r="KKY79" s="180"/>
      <c r="KKZ79" s="180"/>
      <c r="KLA79" s="180"/>
      <c r="KLB79" s="180"/>
      <c r="KLC79" s="180"/>
      <c r="KLD79" s="180"/>
      <c r="KLE79" s="180"/>
      <c r="KLF79" s="180"/>
      <c r="KLG79" s="180"/>
      <c r="KLH79" s="180"/>
      <c r="KLI79" s="180"/>
      <c r="KLJ79" s="180"/>
      <c r="KLK79" s="180"/>
      <c r="KLL79" s="180"/>
      <c r="KLM79" s="180"/>
      <c r="KLN79" s="180"/>
      <c r="KLO79" s="180"/>
      <c r="KLP79" s="180"/>
      <c r="KLQ79" s="180"/>
      <c r="KLR79" s="180"/>
      <c r="KLS79" s="180"/>
      <c r="KLT79" s="180"/>
      <c r="KLU79" s="180"/>
      <c r="KLV79" s="180"/>
      <c r="KLW79" s="180"/>
      <c r="KLX79" s="180"/>
      <c r="KLY79" s="180"/>
      <c r="KLZ79" s="180"/>
      <c r="KMA79" s="180"/>
      <c r="KMB79" s="180"/>
      <c r="KMC79" s="180"/>
      <c r="KMD79" s="180"/>
      <c r="KME79" s="180"/>
      <c r="KMF79" s="180"/>
      <c r="KMG79" s="180"/>
      <c r="KMH79" s="180"/>
      <c r="KMI79" s="180"/>
      <c r="KMJ79" s="180"/>
      <c r="KMK79" s="180"/>
      <c r="KML79" s="180"/>
      <c r="KMM79" s="180"/>
      <c r="KMN79" s="180"/>
      <c r="KMO79" s="180"/>
      <c r="KMP79" s="180"/>
      <c r="KMQ79" s="180"/>
      <c r="KMR79" s="180"/>
      <c r="KMS79" s="180"/>
      <c r="KMT79" s="180"/>
      <c r="KMU79" s="180"/>
      <c r="KMV79" s="180"/>
      <c r="KMW79" s="180"/>
      <c r="KMX79" s="180"/>
      <c r="KMY79" s="180"/>
      <c r="KMZ79" s="180"/>
      <c r="KNA79" s="180"/>
      <c r="KNB79" s="180"/>
      <c r="KNC79" s="180"/>
      <c r="KND79" s="180"/>
      <c r="KNE79" s="180"/>
      <c r="KNF79" s="180"/>
      <c r="KNG79" s="180"/>
      <c r="KNH79" s="180"/>
      <c r="KNI79" s="180"/>
      <c r="KNJ79" s="180"/>
      <c r="KNK79" s="180"/>
      <c r="KNL79" s="180"/>
      <c r="KNM79" s="180"/>
      <c r="KNN79" s="180"/>
      <c r="KNO79" s="180"/>
      <c r="KNP79" s="180"/>
      <c r="KNQ79" s="180"/>
      <c r="KNR79" s="180"/>
      <c r="KNS79" s="180"/>
      <c r="KNT79" s="180"/>
      <c r="KNU79" s="180"/>
      <c r="KNV79" s="180"/>
      <c r="KNW79" s="180"/>
      <c r="KNX79" s="180"/>
      <c r="KNY79" s="180"/>
      <c r="KNZ79" s="180"/>
      <c r="KOA79" s="180"/>
      <c r="KOB79" s="180"/>
      <c r="KOC79" s="180"/>
      <c r="KOD79" s="180"/>
      <c r="KOE79" s="180"/>
      <c r="KOF79" s="180"/>
      <c r="KOG79" s="180"/>
      <c r="KOH79" s="180"/>
      <c r="KOI79" s="180"/>
      <c r="KOJ79" s="180"/>
      <c r="KOK79" s="180"/>
      <c r="KOL79" s="180"/>
      <c r="KOM79" s="180"/>
      <c r="KON79" s="180"/>
      <c r="KOO79" s="180"/>
      <c r="KOP79" s="180"/>
      <c r="KOQ79" s="180"/>
      <c r="KOR79" s="180"/>
      <c r="KOS79" s="180"/>
      <c r="KOT79" s="180"/>
      <c r="KOU79" s="180"/>
      <c r="KOV79" s="180"/>
      <c r="KOW79" s="180"/>
      <c r="KOX79" s="180"/>
      <c r="KOY79" s="180"/>
      <c r="KOZ79" s="180"/>
      <c r="KPA79" s="180"/>
      <c r="KPB79" s="180"/>
      <c r="KPC79" s="180"/>
      <c r="KPD79" s="180"/>
      <c r="KPE79" s="180"/>
      <c r="KPF79" s="180"/>
      <c r="KPG79" s="180"/>
      <c r="KPH79" s="180"/>
      <c r="KPI79" s="180"/>
      <c r="KPJ79" s="180"/>
      <c r="KPK79" s="180"/>
      <c r="KPL79" s="180"/>
      <c r="KPM79" s="180"/>
      <c r="KPN79" s="180"/>
      <c r="KPO79" s="180"/>
      <c r="KPP79" s="180"/>
      <c r="KPQ79" s="180"/>
      <c r="KPR79" s="180"/>
      <c r="KPS79" s="180"/>
      <c r="KPT79" s="180"/>
      <c r="KPU79" s="180"/>
      <c r="KPV79" s="180"/>
      <c r="KPW79" s="180"/>
      <c r="KPX79" s="180"/>
      <c r="KPY79" s="180"/>
      <c r="KPZ79" s="180"/>
      <c r="KQA79" s="180"/>
      <c r="KQB79" s="180"/>
      <c r="KQC79" s="180"/>
      <c r="KQD79" s="180"/>
      <c r="KQE79" s="180"/>
      <c r="KQF79" s="180"/>
      <c r="KQG79" s="180"/>
      <c r="KQH79" s="180"/>
      <c r="KQI79" s="180"/>
      <c r="KQJ79" s="180"/>
      <c r="KQK79" s="180"/>
      <c r="KQL79" s="180"/>
      <c r="KQM79" s="180"/>
      <c r="KQN79" s="180"/>
      <c r="KQO79" s="180"/>
      <c r="KQP79" s="180"/>
      <c r="KQQ79" s="180"/>
      <c r="KQR79" s="180"/>
      <c r="KQS79" s="180"/>
      <c r="KQT79" s="180"/>
      <c r="KQU79" s="180"/>
      <c r="KQV79" s="180"/>
      <c r="KQW79" s="180"/>
      <c r="KQX79" s="180"/>
      <c r="KQY79" s="180"/>
      <c r="KQZ79" s="180"/>
      <c r="KRA79" s="180"/>
      <c r="KRB79" s="180"/>
      <c r="KRC79" s="180"/>
      <c r="KRD79" s="180"/>
      <c r="KRE79" s="180"/>
      <c r="KRF79" s="180"/>
      <c r="KRG79" s="180"/>
      <c r="KRH79" s="180"/>
      <c r="KRI79" s="180"/>
      <c r="KRJ79" s="180"/>
      <c r="KRK79" s="180"/>
      <c r="KRL79" s="180"/>
      <c r="KRM79" s="180"/>
      <c r="KRN79" s="180"/>
      <c r="KRO79" s="180"/>
      <c r="KRP79" s="180"/>
      <c r="KRQ79" s="180"/>
      <c r="KRR79" s="180"/>
      <c r="KRS79" s="180"/>
      <c r="KRT79" s="180"/>
      <c r="KRU79" s="180"/>
      <c r="KRV79" s="180"/>
      <c r="KRW79" s="180"/>
      <c r="KRX79" s="180"/>
      <c r="KRY79" s="180"/>
      <c r="KRZ79" s="180"/>
      <c r="KSA79" s="180"/>
      <c r="KSB79" s="180"/>
      <c r="KSC79" s="180"/>
      <c r="KSD79" s="180"/>
      <c r="KSE79" s="180"/>
      <c r="KSF79" s="180"/>
      <c r="KSG79" s="180"/>
      <c r="KSH79" s="180"/>
      <c r="KSI79" s="180"/>
      <c r="KSJ79" s="180"/>
      <c r="KSK79" s="180"/>
      <c r="KSL79" s="180"/>
      <c r="KSM79" s="180"/>
      <c r="KSN79" s="180"/>
      <c r="KSO79" s="180"/>
      <c r="KSP79" s="180"/>
      <c r="KSQ79" s="180"/>
      <c r="KSR79" s="180"/>
      <c r="KSS79" s="180"/>
      <c r="KST79" s="180"/>
      <c r="KSU79" s="180"/>
      <c r="KSV79" s="180"/>
      <c r="KSW79" s="180"/>
      <c r="KSX79" s="180"/>
      <c r="KSY79" s="180"/>
      <c r="KSZ79" s="180"/>
      <c r="KTA79" s="180"/>
      <c r="KTB79" s="180"/>
      <c r="KTC79" s="180"/>
      <c r="KTD79" s="180"/>
      <c r="KTE79" s="180"/>
      <c r="KTF79" s="180"/>
      <c r="KTG79" s="180"/>
      <c r="KTH79" s="180"/>
      <c r="KTI79" s="180"/>
      <c r="KTJ79" s="180"/>
      <c r="KTK79" s="180"/>
      <c r="KTL79" s="180"/>
      <c r="KTM79" s="180"/>
      <c r="KTN79" s="180"/>
      <c r="KTO79" s="180"/>
      <c r="KTP79" s="180"/>
      <c r="KTQ79" s="180"/>
      <c r="KTR79" s="180"/>
      <c r="KTS79" s="180"/>
      <c r="KTT79" s="180"/>
      <c r="KTU79" s="180"/>
      <c r="KTV79" s="180"/>
      <c r="KTW79" s="180"/>
      <c r="KTX79" s="180"/>
      <c r="KTY79" s="180"/>
      <c r="KTZ79" s="180"/>
      <c r="KUA79" s="180"/>
      <c r="KUB79" s="180"/>
      <c r="KUC79" s="180"/>
      <c r="KUD79" s="180"/>
      <c r="KUE79" s="180"/>
      <c r="KUF79" s="180"/>
      <c r="KUG79" s="180"/>
      <c r="KUH79" s="180"/>
      <c r="KUI79" s="180"/>
      <c r="KUJ79" s="180"/>
      <c r="KUK79" s="180"/>
      <c r="KUL79" s="180"/>
      <c r="KUM79" s="180"/>
      <c r="KUN79" s="180"/>
      <c r="KUO79" s="180"/>
      <c r="KUP79" s="180"/>
      <c r="KUQ79" s="180"/>
      <c r="KUR79" s="180"/>
      <c r="KUS79" s="180"/>
      <c r="KUT79" s="180"/>
      <c r="KUU79" s="180"/>
      <c r="KUV79" s="180"/>
      <c r="KUW79" s="180"/>
      <c r="KUX79" s="180"/>
      <c r="KUY79" s="180"/>
      <c r="KUZ79" s="180"/>
      <c r="KVA79" s="180"/>
      <c r="KVB79" s="180"/>
      <c r="KVC79" s="180"/>
      <c r="KVD79" s="180"/>
      <c r="KVE79" s="180"/>
      <c r="KVF79" s="180"/>
      <c r="KVG79" s="180"/>
      <c r="KVH79" s="180"/>
      <c r="KVI79" s="180"/>
      <c r="KVJ79" s="180"/>
      <c r="KVK79" s="180"/>
      <c r="KVL79" s="180"/>
      <c r="KVM79" s="180"/>
      <c r="KVN79" s="180"/>
      <c r="KVO79" s="180"/>
      <c r="KVP79" s="180"/>
      <c r="KVQ79" s="180"/>
      <c r="KVR79" s="180"/>
      <c r="KVS79" s="180"/>
      <c r="KVT79" s="180"/>
      <c r="KVU79" s="180"/>
      <c r="KVV79" s="180"/>
      <c r="KVW79" s="180"/>
      <c r="KVX79" s="180"/>
      <c r="KVY79" s="180"/>
      <c r="KVZ79" s="180"/>
      <c r="KWA79" s="180"/>
      <c r="KWB79" s="180"/>
      <c r="KWC79" s="180"/>
      <c r="KWD79" s="180"/>
      <c r="KWE79" s="180"/>
      <c r="KWF79" s="180"/>
      <c r="KWG79" s="180"/>
      <c r="KWH79" s="180"/>
      <c r="KWI79" s="180"/>
      <c r="KWJ79" s="180"/>
      <c r="KWK79" s="180"/>
      <c r="KWL79" s="180"/>
      <c r="KWM79" s="180"/>
      <c r="KWN79" s="180"/>
      <c r="KWO79" s="180"/>
      <c r="KWP79" s="180"/>
      <c r="KWQ79" s="180"/>
      <c r="KWR79" s="180"/>
      <c r="KWS79" s="180"/>
      <c r="KWT79" s="180"/>
      <c r="KWU79" s="180"/>
      <c r="KWV79" s="180"/>
      <c r="KWW79" s="180"/>
      <c r="KWX79" s="180"/>
      <c r="KWY79" s="180"/>
      <c r="KWZ79" s="180"/>
      <c r="KXA79" s="180"/>
      <c r="KXB79" s="180"/>
      <c r="KXC79" s="180"/>
      <c r="KXD79" s="180"/>
      <c r="KXE79" s="180"/>
      <c r="KXF79" s="180"/>
      <c r="KXG79" s="180"/>
      <c r="KXH79" s="180"/>
      <c r="KXI79" s="180"/>
      <c r="KXJ79" s="180"/>
      <c r="KXK79" s="180"/>
      <c r="KXL79" s="180"/>
      <c r="KXM79" s="180"/>
      <c r="KXN79" s="180"/>
      <c r="KXO79" s="180"/>
      <c r="KXP79" s="180"/>
      <c r="KXQ79" s="180"/>
      <c r="KXR79" s="180"/>
      <c r="KXS79" s="180"/>
      <c r="KXT79" s="180"/>
      <c r="KXU79" s="180"/>
      <c r="KXV79" s="180"/>
      <c r="KXW79" s="180"/>
      <c r="KXX79" s="180"/>
      <c r="KXY79" s="180"/>
      <c r="KXZ79" s="180"/>
      <c r="KYA79" s="180"/>
      <c r="KYB79" s="180"/>
      <c r="KYC79" s="180"/>
      <c r="KYD79" s="180"/>
      <c r="KYE79" s="180"/>
      <c r="KYF79" s="180"/>
      <c r="KYG79" s="180"/>
      <c r="KYH79" s="180"/>
      <c r="KYI79" s="180"/>
      <c r="KYJ79" s="180"/>
      <c r="KYK79" s="180"/>
      <c r="KYL79" s="180"/>
      <c r="KYM79" s="180"/>
      <c r="KYN79" s="180"/>
      <c r="KYO79" s="180"/>
      <c r="KYP79" s="180"/>
      <c r="KYQ79" s="180"/>
      <c r="KYR79" s="180"/>
      <c r="KYS79" s="180"/>
      <c r="KYT79" s="180"/>
      <c r="KYU79" s="180"/>
      <c r="KYV79" s="180"/>
      <c r="KYW79" s="180"/>
      <c r="KYX79" s="180"/>
      <c r="KYY79" s="180"/>
      <c r="KYZ79" s="180"/>
      <c r="KZA79" s="180"/>
      <c r="KZB79" s="180"/>
      <c r="KZC79" s="180"/>
      <c r="KZD79" s="180"/>
      <c r="KZE79" s="180"/>
      <c r="KZF79" s="180"/>
      <c r="KZG79" s="180"/>
      <c r="KZH79" s="180"/>
      <c r="KZI79" s="180"/>
      <c r="KZJ79" s="180"/>
      <c r="KZK79" s="180"/>
      <c r="KZL79" s="180"/>
      <c r="KZM79" s="180"/>
      <c r="KZN79" s="180"/>
      <c r="KZO79" s="180"/>
      <c r="KZP79" s="180"/>
      <c r="KZQ79" s="180"/>
      <c r="KZR79" s="180"/>
      <c r="KZS79" s="180"/>
      <c r="KZT79" s="180"/>
      <c r="KZU79" s="180"/>
      <c r="KZV79" s="180"/>
      <c r="KZW79" s="180"/>
      <c r="KZX79" s="180"/>
      <c r="KZY79" s="180"/>
      <c r="KZZ79" s="180"/>
      <c r="LAA79" s="180"/>
      <c r="LAB79" s="180"/>
      <c r="LAC79" s="180"/>
      <c r="LAD79" s="180"/>
      <c r="LAE79" s="180"/>
      <c r="LAF79" s="180"/>
      <c r="LAG79" s="180"/>
      <c r="LAH79" s="180"/>
      <c r="LAI79" s="180"/>
      <c r="LAJ79" s="180"/>
      <c r="LAK79" s="180"/>
      <c r="LAL79" s="180"/>
      <c r="LAM79" s="180"/>
      <c r="LAN79" s="180"/>
      <c r="LAO79" s="180"/>
      <c r="LAP79" s="180"/>
      <c r="LAQ79" s="180"/>
      <c r="LAR79" s="180"/>
      <c r="LAS79" s="180"/>
      <c r="LAT79" s="180"/>
      <c r="LAU79" s="180"/>
      <c r="LAV79" s="180"/>
      <c r="LAW79" s="180"/>
      <c r="LAX79" s="180"/>
      <c r="LAY79" s="180"/>
      <c r="LAZ79" s="180"/>
      <c r="LBA79" s="180"/>
      <c r="LBB79" s="180"/>
      <c r="LBC79" s="180"/>
      <c r="LBD79" s="180"/>
      <c r="LBE79" s="180"/>
      <c r="LBF79" s="180"/>
      <c r="LBG79" s="180"/>
      <c r="LBH79" s="180"/>
      <c r="LBI79" s="180"/>
      <c r="LBJ79" s="180"/>
      <c r="LBK79" s="180"/>
      <c r="LBL79" s="180"/>
      <c r="LBM79" s="180"/>
      <c r="LBN79" s="180"/>
      <c r="LBO79" s="180"/>
      <c r="LBP79" s="180"/>
      <c r="LBQ79" s="180"/>
      <c r="LBR79" s="180"/>
      <c r="LBS79" s="180"/>
      <c r="LBT79" s="180"/>
      <c r="LBU79" s="180"/>
      <c r="LBV79" s="180"/>
      <c r="LBW79" s="180"/>
      <c r="LBX79" s="180"/>
      <c r="LBY79" s="180"/>
      <c r="LBZ79" s="180"/>
      <c r="LCA79" s="180"/>
      <c r="LCB79" s="180"/>
      <c r="LCC79" s="180"/>
      <c r="LCD79" s="180"/>
      <c r="LCE79" s="180"/>
      <c r="LCF79" s="180"/>
      <c r="LCG79" s="180"/>
      <c r="LCH79" s="180"/>
      <c r="LCI79" s="180"/>
      <c r="LCJ79" s="180"/>
      <c r="LCK79" s="180"/>
      <c r="LCL79" s="180"/>
      <c r="LCM79" s="180"/>
      <c r="LCN79" s="180"/>
      <c r="LCO79" s="180"/>
      <c r="LCP79" s="180"/>
      <c r="LCQ79" s="180"/>
      <c r="LCR79" s="180"/>
      <c r="LCS79" s="180"/>
      <c r="LCT79" s="180"/>
      <c r="LCU79" s="180"/>
      <c r="LCV79" s="180"/>
      <c r="LCW79" s="180"/>
      <c r="LCX79" s="180"/>
      <c r="LCY79" s="180"/>
      <c r="LCZ79" s="180"/>
      <c r="LDA79" s="180"/>
      <c r="LDB79" s="180"/>
      <c r="LDC79" s="180"/>
      <c r="LDD79" s="180"/>
      <c r="LDE79" s="180"/>
      <c r="LDF79" s="180"/>
      <c r="LDG79" s="180"/>
      <c r="LDH79" s="180"/>
      <c r="LDI79" s="180"/>
      <c r="LDJ79" s="180"/>
      <c r="LDK79" s="180"/>
      <c r="LDL79" s="180"/>
      <c r="LDM79" s="180"/>
      <c r="LDN79" s="180"/>
      <c r="LDO79" s="180"/>
      <c r="LDP79" s="180"/>
      <c r="LDQ79" s="180"/>
      <c r="LDR79" s="180"/>
      <c r="LDS79" s="180"/>
      <c r="LDT79" s="180"/>
      <c r="LDU79" s="180"/>
      <c r="LDV79" s="180"/>
      <c r="LDW79" s="180"/>
      <c r="LDX79" s="180"/>
      <c r="LDY79" s="180"/>
      <c r="LDZ79" s="180"/>
      <c r="LEA79" s="180"/>
      <c r="LEB79" s="180"/>
      <c r="LEC79" s="180"/>
      <c r="LED79" s="180"/>
      <c r="LEE79" s="180"/>
      <c r="LEF79" s="180"/>
      <c r="LEG79" s="180"/>
      <c r="LEH79" s="180"/>
      <c r="LEI79" s="180"/>
      <c r="LEJ79" s="180"/>
      <c r="LEK79" s="180"/>
      <c r="LEL79" s="180"/>
      <c r="LEM79" s="180"/>
      <c r="LEN79" s="180"/>
      <c r="LEO79" s="180"/>
      <c r="LEP79" s="180"/>
      <c r="LEQ79" s="180"/>
      <c r="LER79" s="180"/>
      <c r="LES79" s="180"/>
      <c r="LET79" s="180"/>
      <c r="LEU79" s="180"/>
      <c r="LEV79" s="180"/>
      <c r="LEW79" s="180"/>
      <c r="LEX79" s="180"/>
      <c r="LEY79" s="180"/>
      <c r="LEZ79" s="180"/>
      <c r="LFA79" s="180"/>
      <c r="LFB79" s="180"/>
      <c r="LFC79" s="180"/>
      <c r="LFD79" s="180"/>
      <c r="LFE79" s="180"/>
      <c r="LFF79" s="180"/>
      <c r="LFG79" s="180"/>
      <c r="LFH79" s="180"/>
      <c r="LFI79" s="180"/>
      <c r="LFJ79" s="180"/>
      <c r="LFK79" s="180"/>
      <c r="LFL79" s="180"/>
      <c r="LFM79" s="180"/>
      <c r="LFN79" s="180"/>
      <c r="LFO79" s="180"/>
      <c r="LFP79" s="180"/>
      <c r="LFQ79" s="180"/>
      <c r="LFR79" s="180"/>
      <c r="LFS79" s="180"/>
      <c r="LFT79" s="180"/>
      <c r="LFU79" s="180"/>
      <c r="LFV79" s="180"/>
      <c r="LFW79" s="180"/>
      <c r="LFX79" s="180"/>
      <c r="LFY79" s="180"/>
      <c r="LFZ79" s="180"/>
      <c r="LGA79" s="180"/>
      <c r="LGB79" s="180"/>
      <c r="LGC79" s="180"/>
      <c r="LGD79" s="180"/>
      <c r="LGE79" s="180"/>
      <c r="LGF79" s="180"/>
      <c r="LGG79" s="180"/>
      <c r="LGH79" s="180"/>
      <c r="LGI79" s="180"/>
      <c r="LGJ79" s="180"/>
      <c r="LGK79" s="180"/>
      <c r="LGL79" s="180"/>
      <c r="LGM79" s="180"/>
      <c r="LGN79" s="180"/>
      <c r="LGO79" s="180"/>
      <c r="LGP79" s="180"/>
      <c r="LGQ79" s="180"/>
      <c r="LGR79" s="180"/>
      <c r="LGS79" s="180"/>
      <c r="LGT79" s="180"/>
      <c r="LGU79" s="180"/>
      <c r="LGV79" s="180"/>
      <c r="LGW79" s="180"/>
      <c r="LGX79" s="180"/>
      <c r="LGY79" s="180"/>
      <c r="LGZ79" s="180"/>
      <c r="LHA79" s="180"/>
      <c r="LHB79" s="180"/>
      <c r="LHC79" s="180"/>
      <c r="LHD79" s="180"/>
      <c r="LHE79" s="180"/>
      <c r="LHF79" s="180"/>
      <c r="LHG79" s="180"/>
      <c r="LHH79" s="180"/>
      <c r="LHI79" s="180"/>
      <c r="LHJ79" s="180"/>
      <c r="LHK79" s="180"/>
      <c r="LHL79" s="180"/>
      <c r="LHM79" s="180"/>
      <c r="LHN79" s="180"/>
      <c r="LHO79" s="180"/>
      <c r="LHP79" s="180"/>
      <c r="LHQ79" s="180"/>
      <c r="LHR79" s="180"/>
      <c r="LHS79" s="180"/>
      <c r="LHT79" s="180"/>
      <c r="LHU79" s="180"/>
      <c r="LHV79" s="180"/>
      <c r="LHW79" s="180"/>
      <c r="LHX79" s="180"/>
      <c r="LHY79" s="180"/>
      <c r="LHZ79" s="180"/>
      <c r="LIA79" s="180"/>
      <c r="LIB79" s="180"/>
      <c r="LIC79" s="180"/>
      <c r="LID79" s="180"/>
      <c r="LIE79" s="180"/>
      <c r="LIF79" s="180"/>
      <c r="LIG79" s="180"/>
      <c r="LIH79" s="180"/>
      <c r="LII79" s="180"/>
      <c r="LIJ79" s="180"/>
      <c r="LIK79" s="180"/>
      <c r="LIL79" s="180"/>
      <c r="LIM79" s="180"/>
      <c r="LIN79" s="180"/>
      <c r="LIO79" s="180"/>
      <c r="LIP79" s="180"/>
      <c r="LIQ79" s="180"/>
      <c r="LIR79" s="180"/>
      <c r="LIS79" s="180"/>
      <c r="LIT79" s="180"/>
      <c r="LIU79" s="180"/>
      <c r="LIV79" s="180"/>
      <c r="LIW79" s="180"/>
      <c r="LIX79" s="180"/>
      <c r="LIY79" s="180"/>
      <c r="LIZ79" s="180"/>
      <c r="LJA79" s="180"/>
      <c r="LJB79" s="180"/>
      <c r="LJC79" s="180"/>
      <c r="LJD79" s="180"/>
      <c r="LJE79" s="180"/>
      <c r="LJF79" s="180"/>
      <c r="LJG79" s="180"/>
      <c r="LJH79" s="180"/>
      <c r="LJI79" s="180"/>
      <c r="LJJ79" s="180"/>
      <c r="LJK79" s="180"/>
      <c r="LJL79" s="180"/>
      <c r="LJM79" s="180"/>
      <c r="LJN79" s="180"/>
      <c r="LJO79" s="180"/>
      <c r="LJP79" s="180"/>
      <c r="LJQ79" s="180"/>
      <c r="LJR79" s="180"/>
      <c r="LJS79" s="180"/>
      <c r="LJT79" s="180"/>
      <c r="LJU79" s="180"/>
      <c r="LJV79" s="180"/>
      <c r="LJW79" s="180"/>
      <c r="LJX79" s="180"/>
      <c r="LJY79" s="180"/>
      <c r="LJZ79" s="180"/>
      <c r="LKA79" s="180"/>
      <c r="LKB79" s="180"/>
      <c r="LKC79" s="180"/>
      <c r="LKD79" s="180"/>
      <c r="LKE79" s="180"/>
      <c r="LKF79" s="180"/>
      <c r="LKG79" s="180"/>
      <c r="LKH79" s="180"/>
      <c r="LKI79" s="180"/>
      <c r="LKJ79" s="180"/>
      <c r="LKK79" s="180"/>
      <c r="LKL79" s="180"/>
      <c r="LKM79" s="180"/>
      <c r="LKN79" s="180"/>
      <c r="LKO79" s="180"/>
      <c r="LKP79" s="180"/>
      <c r="LKQ79" s="180"/>
      <c r="LKR79" s="180"/>
      <c r="LKS79" s="180"/>
      <c r="LKT79" s="180"/>
      <c r="LKU79" s="180"/>
      <c r="LKV79" s="180"/>
      <c r="LKW79" s="180"/>
      <c r="LKX79" s="180"/>
      <c r="LKY79" s="180"/>
      <c r="LKZ79" s="180"/>
      <c r="LLA79" s="180"/>
      <c r="LLB79" s="180"/>
      <c r="LLC79" s="180"/>
      <c r="LLD79" s="180"/>
      <c r="LLE79" s="180"/>
      <c r="LLF79" s="180"/>
      <c r="LLG79" s="180"/>
      <c r="LLH79" s="180"/>
      <c r="LLI79" s="180"/>
      <c r="LLJ79" s="180"/>
      <c r="LLK79" s="180"/>
      <c r="LLL79" s="180"/>
      <c r="LLM79" s="180"/>
      <c r="LLN79" s="180"/>
      <c r="LLO79" s="180"/>
      <c r="LLP79" s="180"/>
      <c r="LLQ79" s="180"/>
      <c r="LLR79" s="180"/>
      <c r="LLS79" s="180"/>
      <c r="LLT79" s="180"/>
      <c r="LLU79" s="180"/>
      <c r="LLV79" s="180"/>
      <c r="LLW79" s="180"/>
      <c r="LLX79" s="180"/>
      <c r="LLY79" s="180"/>
      <c r="LLZ79" s="180"/>
      <c r="LMA79" s="180"/>
      <c r="LMB79" s="180"/>
      <c r="LMC79" s="180"/>
      <c r="LMD79" s="180"/>
      <c r="LME79" s="180"/>
      <c r="LMF79" s="180"/>
      <c r="LMG79" s="180"/>
      <c r="LMH79" s="180"/>
      <c r="LMI79" s="180"/>
      <c r="LMJ79" s="180"/>
      <c r="LMK79" s="180"/>
      <c r="LML79" s="180"/>
      <c r="LMM79" s="180"/>
      <c r="LMN79" s="180"/>
      <c r="LMO79" s="180"/>
      <c r="LMP79" s="180"/>
      <c r="LMQ79" s="180"/>
      <c r="LMR79" s="180"/>
      <c r="LMS79" s="180"/>
      <c r="LMT79" s="180"/>
      <c r="LMU79" s="180"/>
      <c r="LMV79" s="180"/>
      <c r="LMW79" s="180"/>
      <c r="LMX79" s="180"/>
      <c r="LMY79" s="180"/>
      <c r="LMZ79" s="180"/>
      <c r="LNA79" s="180"/>
      <c r="LNB79" s="180"/>
      <c r="LNC79" s="180"/>
      <c r="LND79" s="180"/>
      <c r="LNE79" s="180"/>
      <c r="LNF79" s="180"/>
      <c r="LNG79" s="180"/>
      <c r="LNH79" s="180"/>
      <c r="LNI79" s="180"/>
      <c r="LNJ79" s="180"/>
      <c r="LNK79" s="180"/>
      <c r="LNL79" s="180"/>
      <c r="LNM79" s="180"/>
      <c r="LNN79" s="180"/>
      <c r="LNO79" s="180"/>
      <c r="LNP79" s="180"/>
      <c r="LNQ79" s="180"/>
      <c r="LNR79" s="180"/>
      <c r="LNS79" s="180"/>
      <c r="LNT79" s="180"/>
      <c r="LNU79" s="180"/>
      <c r="LNV79" s="180"/>
      <c r="LNW79" s="180"/>
      <c r="LNX79" s="180"/>
      <c r="LNY79" s="180"/>
      <c r="LNZ79" s="180"/>
      <c r="LOA79" s="180"/>
      <c r="LOB79" s="180"/>
      <c r="LOC79" s="180"/>
      <c r="LOD79" s="180"/>
      <c r="LOE79" s="180"/>
      <c r="LOF79" s="180"/>
      <c r="LOG79" s="180"/>
      <c r="LOH79" s="180"/>
      <c r="LOI79" s="180"/>
      <c r="LOJ79" s="180"/>
      <c r="LOK79" s="180"/>
      <c r="LOL79" s="180"/>
      <c r="LOM79" s="180"/>
      <c r="LON79" s="180"/>
      <c r="LOO79" s="180"/>
      <c r="LOP79" s="180"/>
      <c r="LOQ79" s="180"/>
      <c r="LOR79" s="180"/>
      <c r="LOS79" s="180"/>
      <c r="LOT79" s="180"/>
      <c r="LOU79" s="180"/>
      <c r="LOV79" s="180"/>
      <c r="LOW79" s="180"/>
      <c r="LOX79" s="180"/>
      <c r="LOY79" s="180"/>
      <c r="LOZ79" s="180"/>
      <c r="LPA79" s="180"/>
      <c r="LPB79" s="180"/>
      <c r="LPC79" s="180"/>
      <c r="LPD79" s="180"/>
      <c r="LPE79" s="180"/>
      <c r="LPF79" s="180"/>
      <c r="LPG79" s="180"/>
      <c r="LPH79" s="180"/>
      <c r="LPI79" s="180"/>
      <c r="LPJ79" s="180"/>
      <c r="LPK79" s="180"/>
      <c r="LPL79" s="180"/>
      <c r="LPM79" s="180"/>
      <c r="LPN79" s="180"/>
      <c r="LPO79" s="180"/>
      <c r="LPP79" s="180"/>
      <c r="LPQ79" s="180"/>
      <c r="LPR79" s="180"/>
      <c r="LPS79" s="180"/>
      <c r="LPT79" s="180"/>
      <c r="LPU79" s="180"/>
      <c r="LPV79" s="180"/>
      <c r="LPW79" s="180"/>
      <c r="LPX79" s="180"/>
      <c r="LPY79" s="180"/>
      <c r="LPZ79" s="180"/>
      <c r="LQA79" s="180"/>
      <c r="LQB79" s="180"/>
      <c r="LQC79" s="180"/>
      <c r="LQD79" s="180"/>
      <c r="LQE79" s="180"/>
      <c r="LQF79" s="180"/>
      <c r="LQG79" s="180"/>
      <c r="LQH79" s="180"/>
      <c r="LQI79" s="180"/>
      <c r="LQJ79" s="180"/>
      <c r="LQK79" s="180"/>
      <c r="LQL79" s="180"/>
      <c r="LQM79" s="180"/>
      <c r="LQN79" s="180"/>
      <c r="LQO79" s="180"/>
      <c r="LQP79" s="180"/>
      <c r="LQQ79" s="180"/>
      <c r="LQR79" s="180"/>
      <c r="LQS79" s="180"/>
      <c r="LQT79" s="180"/>
      <c r="LQU79" s="180"/>
      <c r="LQV79" s="180"/>
      <c r="LQW79" s="180"/>
      <c r="LQX79" s="180"/>
      <c r="LQY79" s="180"/>
      <c r="LQZ79" s="180"/>
      <c r="LRA79" s="180"/>
      <c r="LRB79" s="180"/>
      <c r="LRC79" s="180"/>
      <c r="LRD79" s="180"/>
      <c r="LRE79" s="180"/>
      <c r="LRF79" s="180"/>
      <c r="LRG79" s="180"/>
      <c r="LRH79" s="180"/>
      <c r="LRI79" s="180"/>
      <c r="LRJ79" s="180"/>
      <c r="LRK79" s="180"/>
      <c r="LRL79" s="180"/>
      <c r="LRM79" s="180"/>
      <c r="LRN79" s="180"/>
      <c r="LRO79" s="180"/>
      <c r="LRP79" s="180"/>
      <c r="LRQ79" s="180"/>
      <c r="LRR79" s="180"/>
      <c r="LRS79" s="180"/>
      <c r="LRT79" s="180"/>
      <c r="LRU79" s="180"/>
      <c r="LRV79" s="180"/>
      <c r="LRW79" s="180"/>
      <c r="LRX79" s="180"/>
      <c r="LRY79" s="180"/>
      <c r="LRZ79" s="180"/>
      <c r="LSA79" s="180"/>
      <c r="LSB79" s="180"/>
      <c r="LSC79" s="180"/>
      <c r="LSD79" s="180"/>
      <c r="LSE79" s="180"/>
      <c r="LSF79" s="180"/>
      <c r="LSG79" s="180"/>
      <c r="LSH79" s="180"/>
      <c r="LSI79" s="180"/>
      <c r="LSJ79" s="180"/>
      <c r="LSK79" s="180"/>
      <c r="LSL79" s="180"/>
      <c r="LSM79" s="180"/>
      <c r="LSN79" s="180"/>
      <c r="LSO79" s="180"/>
      <c r="LSP79" s="180"/>
      <c r="LSQ79" s="180"/>
      <c r="LSR79" s="180"/>
      <c r="LSS79" s="180"/>
      <c r="LST79" s="180"/>
      <c r="LSU79" s="180"/>
      <c r="LSV79" s="180"/>
      <c r="LSW79" s="180"/>
      <c r="LSX79" s="180"/>
      <c r="LSY79" s="180"/>
      <c r="LSZ79" s="180"/>
      <c r="LTA79" s="180"/>
      <c r="LTB79" s="180"/>
      <c r="LTC79" s="180"/>
      <c r="LTD79" s="180"/>
      <c r="LTE79" s="180"/>
      <c r="LTF79" s="180"/>
      <c r="LTG79" s="180"/>
      <c r="LTH79" s="180"/>
      <c r="LTI79" s="180"/>
      <c r="LTJ79" s="180"/>
      <c r="LTK79" s="180"/>
      <c r="LTL79" s="180"/>
      <c r="LTM79" s="180"/>
      <c r="LTN79" s="180"/>
      <c r="LTO79" s="180"/>
      <c r="LTP79" s="180"/>
      <c r="LTQ79" s="180"/>
      <c r="LTR79" s="180"/>
      <c r="LTS79" s="180"/>
      <c r="LTT79" s="180"/>
      <c r="LTU79" s="180"/>
      <c r="LTV79" s="180"/>
      <c r="LTW79" s="180"/>
      <c r="LTX79" s="180"/>
      <c r="LTY79" s="180"/>
      <c r="LTZ79" s="180"/>
      <c r="LUA79" s="180"/>
      <c r="LUB79" s="180"/>
      <c r="LUC79" s="180"/>
      <c r="LUD79" s="180"/>
      <c r="LUE79" s="180"/>
      <c r="LUF79" s="180"/>
      <c r="LUG79" s="180"/>
      <c r="LUH79" s="180"/>
      <c r="LUI79" s="180"/>
      <c r="LUJ79" s="180"/>
      <c r="LUK79" s="180"/>
      <c r="LUL79" s="180"/>
      <c r="LUM79" s="180"/>
      <c r="LUN79" s="180"/>
      <c r="LUO79" s="180"/>
      <c r="LUP79" s="180"/>
      <c r="LUQ79" s="180"/>
      <c r="LUR79" s="180"/>
      <c r="LUS79" s="180"/>
      <c r="LUT79" s="180"/>
      <c r="LUU79" s="180"/>
      <c r="LUV79" s="180"/>
      <c r="LUW79" s="180"/>
      <c r="LUX79" s="180"/>
      <c r="LUY79" s="180"/>
      <c r="LUZ79" s="180"/>
      <c r="LVA79" s="180"/>
      <c r="LVB79" s="180"/>
      <c r="LVC79" s="180"/>
      <c r="LVD79" s="180"/>
      <c r="LVE79" s="180"/>
      <c r="LVF79" s="180"/>
      <c r="LVG79" s="180"/>
      <c r="LVH79" s="180"/>
      <c r="LVI79" s="180"/>
      <c r="LVJ79" s="180"/>
      <c r="LVK79" s="180"/>
      <c r="LVL79" s="180"/>
      <c r="LVM79" s="180"/>
      <c r="LVN79" s="180"/>
      <c r="LVO79" s="180"/>
      <c r="LVP79" s="180"/>
      <c r="LVQ79" s="180"/>
      <c r="LVR79" s="180"/>
      <c r="LVS79" s="180"/>
      <c r="LVT79" s="180"/>
      <c r="LVU79" s="180"/>
      <c r="LVV79" s="180"/>
      <c r="LVW79" s="180"/>
      <c r="LVX79" s="180"/>
      <c r="LVY79" s="180"/>
      <c r="LVZ79" s="180"/>
      <c r="LWA79" s="180"/>
      <c r="LWB79" s="180"/>
      <c r="LWC79" s="180"/>
      <c r="LWD79" s="180"/>
      <c r="LWE79" s="180"/>
      <c r="LWF79" s="180"/>
      <c r="LWG79" s="180"/>
      <c r="LWH79" s="180"/>
      <c r="LWI79" s="180"/>
      <c r="LWJ79" s="180"/>
      <c r="LWK79" s="180"/>
      <c r="LWL79" s="180"/>
      <c r="LWM79" s="180"/>
      <c r="LWN79" s="180"/>
      <c r="LWO79" s="180"/>
      <c r="LWP79" s="180"/>
      <c r="LWQ79" s="180"/>
      <c r="LWR79" s="180"/>
      <c r="LWS79" s="180"/>
      <c r="LWT79" s="180"/>
      <c r="LWU79" s="180"/>
      <c r="LWV79" s="180"/>
      <c r="LWW79" s="180"/>
      <c r="LWX79" s="180"/>
      <c r="LWY79" s="180"/>
      <c r="LWZ79" s="180"/>
      <c r="LXA79" s="180"/>
      <c r="LXB79" s="180"/>
      <c r="LXC79" s="180"/>
      <c r="LXD79" s="180"/>
      <c r="LXE79" s="180"/>
      <c r="LXF79" s="180"/>
      <c r="LXG79" s="180"/>
      <c r="LXH79" s="180"/>
      <c r="LXI79" s="180"/>
      <c r="LXJ79" s="180"/>
      <c r="LXK79" s="180"/>
      <c r="LXL79" s="180"/>
      <c r="LXM79" s="180"/>
      <c r="LXN79" s="180"/>
      <c r="LXO79" s="180"/>
      <c r="LXP79" s="180"/>
      <c r="LXQ79" s="180"/>
      <c r="LXR79" s="180"/>
      <c r="LXS79" s="180"/>
      <c r="LXT79" s="180"/>
      <c r="LXU79" s="180"/>
      <c r="LXV79" s="180"/>
      <c r="LXW79" s="180"/>
      <c r="LXX79" s="180"/>
      <c r="LXY79" s="180"/>
      <c r="LXZ79" s="180"/>
      <c r="LYA79" s="180"/>
      <c r="LYB79" s="180"/>
      <c r="LYC79" s="180"/>
      <c r="LYD79" s="180"/>
      <c r="LYE79" s="180"/>
      <c r="LYF79" s="180"/>
      <c r="LYG79" s="180"/>
      <c r="LYH79" s="180"/>
      <c r="LYI79" s="180"/>
      <c r="LYJ79" s="180"/>
      <c r="LYK79" s="180"/>
      <c r="LYL79" s="180"/>
      <c r="LYM79" s="180"/>
      <c r="LYN79" s="180"/>
      <c r="LYO79" s="180"/>
      <c r="LYP79" s="180"/>
      <c r="LYQ79" s="180"/>
      <c r="LYR79" s="180"/>
      <c r="LYS79" s="180"/>
      <c r="LYT79" s="180"/>
      <c r="LYU79" s="180"/>
      <c r="LYV79" s="180"/>
      <c r="LYW79" s="180"/>
      <c r="LYX79" s="180"/>
      <c r="LYY79" s="180"/>
      <c r="LYZ79" s="180"/>
      <c r="LZA79" s="180"/>
      <c r="LZB79" s="180"/>
      <c r="LZC79" s="180"/>
      <c r="LZD79" s="180"/>
      <c r="LZE79" s="180"/>
      <c r="LZF79" s="180"/>
      <c r="LZG79" s="180"/>
      <c r="LZH79" s="180"/>
      <c r="LZI79" s="180"/>
      <c r="LZJ79" s="180"/>
      <c r="LZK79" s="180"/>
      <c r="LZL79" s="180"/>
      <c r="LZM79" s="180"/>
      <c r="LZN79" s="180"/>
      <c r="LZO79" s="180"/>
      <c r="LZP79" s="180"/>
      <c r="LZQ79" s="180"/>
      <c r="LZR79" s="180"/>
      <c r="LZS79" s="180"/>
      <c r="LZT79" s="180"/>
      <c r="LZU79" s="180"/>
      <c r="LZV79" s="180"/>
      <c r="LZW79" s="180"/>
      <c r="LZX79" s="180"/>
      <c r="LZY79" s="180"/>
      <c r="LZZ79" s="180"/>
      <c r="MAA79" s="180"/>
      <c r="MAB79" s="180"/>
      <c r="MAC79" s="180"/>
      <c r="MAD79" s="180"/>
      <c r="MAE79" s="180"/>
      <c r="MAF79" s="180"/>
      <c r="MAG79" s="180"/>
      <c r="MAH79" s="180"/>
      <c r="MAI79" s="180"/>
      <c r="MAJ79" s="180"/>
      <c r="MAK79" s="180"/>
      <c r="MAL79" s="180"/>
      <c r="MAM79" s="180"/>
      <c r="MAN79" s="180"/>
      <c r="MAO79" s="180"/>
      <c r="MAP79" s="180"/>
      <c r="MAQ79" s="180"/>
      <c r="MAR79" s="180"/>
      <c r="MAS79" s="180"/>
      <c r="MAT79" s="180"/>
      <c r="MAU79" s="180"/>
      <c r="MAV79" s="180"/>
      <c r="MAW79" s="180"/>
      <c r="MAX79" s="180"/>
      <c r="MAY79" s="180"/>
      <c r="MAZ79" s="180"/>
      <c r="MBA79" s="180"/>
      <c r="MBB79" s="180"/>
      <c r="MBC79" s="180"/>
      <c r="MBD79" s="180"/>
      <c r="MBE79" s="180"/>
      <c r="MBF79" s="180"/>
      <c r="MBG79" s="180"/>
      <c r="MBH79" s="180"/>
      <c r="MBI79" s="180"/>
      <c r="MBJ79" s="180"/>
      <c r="MBK79" s="180"/>
      <c r="MBL79" s="180"/>
      <c r="MBM79" s="180"/>
      <c r="MBN79" s="180"/>
      <c r="MBO79" s="180"/>
      <c r="MBP79" s="180"/>
      <c r="MBQ79" s="180"/>
      <c r="MBR79" s="180"/>
      <c r="MBS79" s="180"/>
      <c r="MBT79" s="180"/>
      <c r="MBU79" s="180"/>
      <c r="MBV79" s="180"/>
      <c r="MBW79" s="180"/>
      <c r="MBX79" s="180"/>
      <c r="MBY79" s="180"/>
      <c r="MBZ79" s="180"/>
      <c r="MCA79" s="180"/>
      <c r="MCB79" s="180"/>
      <c r="MCC79" s="180"/>
      <c r="MCD79" s="180"/>
      <c r="MCE79" s="180"/>
      <c r="MCF79" s="180"/>
      <c r="MCG79" s="180"/>
      <c r="MCH79" s="180"/>
      <c r="MCI79" s="180"/>
      <c r="MCJ79" s="180"/>
      <c r="MCK79" s="180"/>
      <c r="MCL79" s="180"/>
      <c r="MCM79" s="180"/>
      <c r="MCN79" s="180"/>
      <c r="MCO79" s="180"/>
      <c r="MCP79" s="180"/>
      <c r="MCQ79" s="180"/>
      <c r="MCR79" s="180"/>
      <c r="MCS79" s="180"/>
      <c r="MCT79" s="180"/>
      <c r="MCU79" s="180"/>
      <c r="MCV79" s="180"/>
      <c r="MCW79" s="180"/>
      <c r="MCX79" s="180"/>
      <c r="MCY79" s="180"/>
      <c r="MCZ79" s="180"/>
      <c r="MDA79" s="180"/>
      <c r="MDB79" s="180"/>
      <c r="MDC79" s="180"/>
      <c r="MDD79" s="180"/>
      <c r="MDE79" s="180"/>
      <c r="MDF79" s="180"/>
      <c r="MDG79" s="180"/>
      <c r="MDH79" s="180"/>
      <c r="MDI79" s="180"/>
      <c r="MDJ79" s="180"/>
      <c r="MDK79" s="180"/>
      <c r="MDL79" s="180"/>
      <c r="MDM79" s="180"/>
      <c r="MDN79" s="180"/>
      <c r="MDO79" s="180"/>
      <c r="MDP79" s="180"/>
      <c r="MDQ79" s="180"/>
      <c r="MDR79" s="180"/>
      <c r="MDS79" s="180"/>
      <c r="MDT79" s="180"/>
      <c r="MDU79" s="180"/>
      <c r="MDV79" s="180"/>
      <c r="MDW79" s="180"/>
      <c r="MDX79" s="180"/>
      <c r="MDY79" s="180"/>
      <c r="MDZ79" s="180"/>
      <c r="MEA79" s="180"/>
      <c r="MEB79" s="180"/>
      <c r="MEC79" s="180"/>
      <c r="MED79" s="180"/>
      <c r="MEE79" s="180"/>
      <c r="MEF79" s="180"/>
      <c r="MEG79" s="180"/>
      <c r="MEH79" s="180"/>
      <c r="MEI79" s="180"/>
      <c r="MEJ79" s="180"/>
      <c r="MEK79" s="180"/>
      <c r="MEL79" s="180"/>
      <c r="MEM79" s="180"/>
      <c r="MEN79" s="180"/>
      <c r="MEO79" s="180"/>
      <c r="MEP79" s="180"/>
      <c r="MEQ79" s="180"/>
      <c r="MER79" s="180"/>
      <c r="MES79" s="180"/>
      <c r="MET79" s="180"/>
      <c r="MEU79" s="180"/>
      <c r="MEV79" s="180"/>
      <c r="MEW79" s="180"/>
      <c r="MEX79" s="180"/>
      <c r="MEY79" s="180"/>
      <c r="MEZ79" s="180"/>
      <c r="MFA79" s="180"/>
      <c r="MFB79" s="180"/>
      <c r="MFC79" s="180"/>
      <c r="MFD79" s="180"/>
      <c r="MFE79" s="180"/>
      <c r="MFF79" s="180"/>
      <c r="MFG79" s="180"/>
      <c r="MFH79" s="180"/>
      <c r="MFI79" s="180"/>
      <c r="MFJ79" s="180"/>
      <c r="MFK79" s="180"/>
      <c r="MFL79" s="180"/>
      <c r="MFM79" s="180"/>
      <c r="MFN79" s="180"/>
      <c r="MFO79" s="180"/>
      <c r="MFP79" s="180"/>
      <c r="MFQ79" s="180"/>
      <c r="MFR79" s="180"/>
      <c r="MFS79" s="180"/>
      <c r="MFT79" s="180"/>
      <c r="MFU79" s="180"/>
      <c r="MFV79" s="180"/>
      <c r="MFW79" s="180"/>
      <c r="MFX79" s="180"/>
      <c r="MFY79" s="180"/>
      <c r="MFZ79" s="180"/>
      <c r="MGA79" s="180"/>
      <c r="MGB79" s="180"/>
      <c r="MGC79" s="180"/>
      <c r="MGD79" s="180"/>
      <c r="MGE79" s="180"/>
      <c r="MGF79" s="180"/>
      <c r="MGG79" s="180"/>
      <c r="MGH79" s="180"/>
      <c r="MGI79" s="180"/>
      <c r="MGJ79" s="180"/>
      <c r="MGK79" s="180"/>
      <c r="MGL79" s="180"/>
      <c r="MGM79" s="180"/>
      <c r="MGN79" s="180"/>
      <c r="MGO79" s="180"/>
      <c r="MGP79" s="180"/>
      <c r="MGQ79" s="180"/>
      <c r="MGR79" s="180"/>
      <c r="MGS79" s="180"/>
      <c r="MGT79" s="180"/>
      <c r="MGU79" s="180"/>
      <c r="MGV79" s="180"/>
      <c r="MGW79" s="180"/>
      <c r="MGX79" s="180"/>
      <c r="MGY79" s="180"/>
      <c r="MGZ79" s="180"/>
      <c r="MHA79" s="180"/>
      <c r="MHB79" s="180"/>
      <c r="MHC79" s="180"/>
      <c r="MHD79" s="180"/>
      <c r="MHE79" s="180"/>
      <c r="MHF79" s="180"/>
      <c r="MHG79" s="180"/>
      <c r="MHH79" s="180"/>
      <c r="MHI79" s="180"/>
      <c r="MHJ79" s="180"/>
      <c r="MHK79" s="180"/>
      <c r="MHL79" s="180"/>
      <c r="MHM79" s="180"/>
      <c r="MHN79" s="180"/>
      <c r="MHO79" s="180"/>
      <c r="MHP79" s="180"/>
      <c r="MHQ79" s="180"/>
      <c r="MHR79" s="180"/>
      <c r="MHS79" s="180"/>
      <c r="MHT79" s="180"/>
      <c r="MHU79" s="180"/>
      <c r="MHV79" s="180"/>
      <c r="MHW79" s="180"/>
      <c r="MHX79" s="180"/>
      <c r="MHY79" s="180"/>
      <c r="MHZ79" s="180"/>
      <c r="MIA79" s="180"/>
      <c r="MIB79" s="180"/>
      <c r="MIC79" s="180"/>
      <c r="MID79" s="180"/>
      <c r="MIE79" s="180"/>
      <c r="MIF79" s="180"/>
      <c r="MIG79" s="180"/>
      <c r="MIH79" s="180"/>
      <c r="MII79" s="180"/>
      <c r="MIJ79" s="180"/>
      <c r="MIK79" s="180"/>
      <c r="MIL79" s="180"/>
      <c r="MIM79" s="180"/>
      <c r="MIN79" s="180"/>
      <c r="MIO79" s="180"/>
      <c r="MIP79" s="180"/>
      <c r="MIQ79" s="180"/>
      <c r="MIR79" s="180"/>
      <c r="MIS79" s="180"/>
      <c r="MIT79" s="180"/>
      <c r="MIU79" s="180"/>
      <c r="MIV79" s="180"/>
      <c r="MIW79" s="180"/>
      <c r="MIX79" s="180"/>
      <c r="MIY79" s="180"/>
      <c r="MIZ79" s="180"/>
      <c r="MJA79" s="180"/>
      <c r="MJB79" s="180"/>
      <c r="MJC79" s="180"/>
      <c r="MJD79" s="180"/>
      <c r="MJE79" s="180"/>
      <c r="MJF79" s="180"/>
      <c r="MJG79" s="180"/>
      <c r="MJH79" s="180"/>
      <c r="MJI79" s="180"/>
      <c r="MJJ79" s="180"/>
      <c r="MJK79" s="180"/>
      <c r="MJL79" s="180"/>
      <c r="MJM79" s="180"/>
      <c r="MJN79" s="180"/>
      <c r="MJO79" s="180"/>
      <c r="MJP79" s="180"/>
      <c r="MJQ79" s="180"/>
      <c r="MJR79" s="180"/>
      <c r="MJS79" s="180"/>
      <c r="MJT79" s="180"/>
      <c r="MJU79" s="180"/>
      <c r="MJV79" s="180"/>
      <c r="MJW79" s="180"/>
      <c r="MJX79" s="180"/>
      <c r="MJY79" s="180"/>
      <c r="MJZ79" s="180"/>
      <c r="MKA79" s="180"/>
      <c r="MKB79" s="180"/>
      <c r="MKC79" s="180"/>
      <c r="MKD79" s="180"/>
      <c r="MKE79" s="180"/>
      <c r="MKF79" s="180"/>
      <c r="MKG79" s="180"/>
      <c r="MKH79" s="180"/>
      <c r="MKI79" s="180"/>
      <c r="MKJ79" s="180"/>
      <c r="MKK79" s="180"/>
      <c r="MKL79" s="180"/>
      <c r="MKM79" s="180"/>
      <c r="MKN79" s="180"/>
      <c r="MKO79" s="180"/>
      <c r="MKP79" s="180"/>
      <c r="MKQ79" s="180"/>
      <c r="MKR79" s="180"/>
      <c r="MKS79" s="180"/>
      <c r="MKT79" s="180"/>
      <c r="MKU79" s="180"/>
      <c r="MKV79" s="180"/>
      <c r="MKW79" s="180"/>
      <c r="MKX79" s="180"/>
      <c r="MKY79" s="180"/>
      <c r="MKZ79" s="180"/>
      <c r="MLA79" s="180"/>
      <c r="MLB79" s="180"/>
      <c r="MLC79" s="180"/>
      <c r="MLD79" s="180"/>
      <c r="MLE79" s="180"/>
      <c r="MLF79" s="180"/>
      <c r="MLG79" s="180"/>
      <c r="MLH79" s="180"/>
      <c r="MLI79" s="180"/>
      <c r="MLJ79" s="180"/>
      <c r="MLK79" s="180"/>
      <c r="MLL79" s="180"/>
      <c r="MLM79" s="180"/>
      <c r="MLN79" s="180"/>
      <c r="MLO79" s="180"/>
      <c r="MLP79" s="180"/>
      <c r="MLQ79" s="180"/>
      <c r="MLR79" s="180"/>
      <c r="MLS79" s="180"/>
      <c r="MLT79" s="180"/>
      <c r="MLU79" s="180"/>
      <c r="MLV79" s="180"/>
      <c r="MLW79" s="180"/>
      <c r="MLX79" s="180"/>
      <c r="MLY79" s="180"/>
      <c r="MLZ79" s="180"/>
      <c r="MMA79" s="180"/>
      <c r="MMB79" s="180"/>
      <c r="MMC79" s="180"/>
      <c r="MMD79" s="180"/>
      <c r="MME79" s="180"/>
      <c r="MMF79" s="180"/>
      <c r="MMG79" s="180"/>
      <c r="MMH79" s="180"/>
      <c r="MMI79" s="180"/>
      <c r="MMJ79" s="180"/>
      <c r="MMK79" s="180"/>
      <c r="MML79" s="180"/>
      <c r="MMM79" s="180"/>
      <c r="MMN79" s="180"/>
      <c r="MMO79" s="180"/>
      <c r="MMP79" s="180"/>
      <c r="MMQ79" s="180"/>
      <c r="MMR79" s="180"/>
      <c r="MMS79" s="180"/>
      <c r="MMT79" s="180"/>
      <c r="MMU79" s="180"/>
      <c r="MMV79" s="180"/>
      <c r="MMW79" s="180"/>
      <c r="MMX79" s="180"/>
      <c r="MMY79" s="180"/>
      <c r="MMZ79" s="180"/>
      <c r="MNA79" s="180"/>
      <c r="MNB79" s="180"/>
      <c r="MNC79" s="180"/>
      <c r="MND79" s="180"/>
      <c r="MNE79" s="180"/>
      <c r="MNF79" s="180"/>
      <c r="MNG79" s="180"/>
      <c r="MNH79" s="180"/>
      <c r="MNI79" s="180"/>
      <c r="MNJ79" s="180"/>
      <c r="MNK79" s="180"/>
      <c r="MNL79" s="180"/>
      <c r="MNM79" s="180"/>
      <c r="MNN79" s="180"/>
      <c r="MNO79" s="180"/>
      <c r="MNP79" s="180"/>
      <c r="MNQ79" s="180"/>
      <c r="MNR79" s="180"/>
      <c r="MNS79" s="180"/>
      <c r="MNT79" s="180"/>
      <c r="MNU79" s="180"/>
      <c r="MNV79" s="180"/>
      <c r="MNW79" s="180"/>
      <c r="MNX79" s="180"/>
      <c r="MNY79" s="180"/>
      <c r="MNZ79" s="180"/>
      <c r="MOA79" s="180"/>
      <c r="MOB79" s="180"/>
      <c r="MOC79" s="180"/>
      <c r="MOD79" s="180"/>
      <c r="MOE79" s="180"/>
      <c r="MOF79" s="180"/>
      <c r="MOG79" s="180"/>
      <c r="MOH79" s="180"/>
      <c r="MOI79" s="180"/>
      <c r="MOJ79" s="180"/>
      <c r="MOK79" s="180"/>
      <c r="MOL79" s="180"/>
      <c r="MOM79" s="180"/>
      <c r="MON79" s="180"/>
      <c r="MOO79" s="180"/>
      <c r="MOP79" s="180"/>
      <c r="MOQ79" s="180"/>
      <c r="MOR79" s="180"/>
      <c r="MOS79" s="180"/>
      <c r="MOT79" s="180"/>
      <c r="MOU79" s="180"/>
      <c r="MOV79" s="180"/>
      <c r="MOW79" s="180"/>
      <c r="MOX79" s="180"/>
      <c r="MOY79" s="180"/>
      <c r="MOZ79" s="180"/>
      <c r="MPA79" s="180"/>
      <c r="MPB79" s="180"/>
      <c r="MPC79" s="180"/>
      <c r="MPD79" s="180"/>
      <c r="MPE79" s="180"/>
      <c r="MPF79" s="180"/>
      <c r="MPG79" s="180"/>
      <c r="MPH79" s="180"/>
      <c r="MPI79" s="180"/>
      <c r="MPJ79" s="180"/>
      <c r="MPK79" s="180"/>
      <c r="MPL79" s="180"/>
      <c r="MPM79" s="180"/>
      <c r="MPN79" s="180"/>
      <c r="MPO79" s="180"/>
      <c r="MPP79" s="180"/>
      <c r="MPQ79" s="180"/>
      <c r="MPR79" s="180"/>
      <c r="MPS79" s="180"/>
      <c r="MPT79" s="180"/>
      <c r="MPU79" s="180"/>
      <c r="MPV79" s="180"/>
      <c r="MPW79" s="180"/>
      <c r="MPX79" s="180"/>
      <c r="MPY79" s="180"/>
      <c r="MPZ79" s="180"/>
      <c r="MQA79" s="180"/>
      <c r="MQB79" s="180"/>
      <c r="MQC79" s="180"/>
      <c r="MQD79" s="180"/>
      <c r="MQE79" s="180"/>
      <c r="MQF79" s="180"/>
      <c r="MQG79" s="180"/>
      <c r="MQH79" s="180"/>
      <c r="MQI79" s="180"/>
      <c r="MQJ79" s="180"/>
      <c r="MQK79" s="180"/>
      <c r="MQL79" s="180"/>
      <c r="MQM79" s="180"/>
      <c r="MQN79" s="180"/>
      <c r="MQO79" s="180"/>
      <c r="MQP79" s="180"/>
      <c r="MQQ79" s="180"/>
      <c r="MQR79" s="180"/>
      <c r="MQS79" s="180"/>
      <c r="MQT79" s="180"/>
      <c r="MQU79" s="180"/>
      <c r="MQV79" s="180"/>
      <c r="MQW79" s="180"/>
      <c r="MQX79" s="180"/>
      <c r="MQY79" s="180"/>
      <c r="MQZ79" s="180"/>
      <c r="MRA79" s="180"/>
      <c r="MRB79" s="180"/>
      <c r="MRC79" s="180"/>
      <c r="MRD79" s="180"/>
      <c r="MRE79" s="180"/>
      <c r="MRF79" s="180"/>
      <c r="MRG79" s="180"/>
      <c r="MRH79" s="180"/>
      <c r="MRI79" s="180"/>
      <c r="MRJ79" s="180"/>
      <c r="MRK79" s="180"/>
      <c r="MRL79" s="180"/>
      <c r="MRM79" s="180"/>
      <c r="MRN79" s="180"/>
      <c r="MRO79" s="180"/>
      <c r="MRP79" s="180"/>
      <c r="MRQ79" s="180"/>
      <c r="MRR79" s="180"/>
      <c r="MRS79" s="180"/>
      <c r="MRT79" s="180"/>
      <c r="MRU79" s="180"/>
      <c r="MRV79" s="180"/>
      <c r="MRW79" s="180"/>
      <c r="MRX79" s="180"/>
      <c r="MRY79" s="180"/>
      <c r="MRZ79" s="180"/>
      <c r="MSA79" s="180"/>
      <c r="MSB79" s="180"/>
      <c r="MSC79" s="180"/>
      <c r="MSD79" s="180"/>
      <c r="MSE79" s="180"/>
      <c r="MSF79" s="180"/>
      <c r="MSG79" s="180"/>
      <c r="MSH79" s="180"/>
      <c r="MSI79" s="180"/>
      <c r="MSJ79" s="180"/>
      <c r="MSK79" s="180"/>
      <c r="MSL79" s="180"/>
      <c r="MSM79" s="180"/>
      <c r="MSN79" s="180"/>
      <c r="MSO79" s="180"/>
      <c r="MSP79" s="180"/>
      <c r="MSQ79" s="180"/>
      <c r="MSR79" s="180"/>
      <c r="MSS79" s="180"/>
      <c r="MST79" s="180"/>
      <c r="MSU79" s="180"/>
      <c r="MSV79" s="180"/>
      <c r="MSW79" s="180"/>
      <c r="MSX79" s="180"/>
      <c r="MSY79" s="180"/>
      <c r="MSZ79" s="180"/>
      <c r="MTA79" s="180"/>
      <c r="MTB79" s="180"/>
      <c r="MTC79" s="180"/>
      <c r="MTD79" s="180"/>
      <c r="MTE79" s="180"/>
      <c r="MTF79" s="180"/>
      <c r="MTG79" s="180"/>
      <c r="MTH79" s="180"/>
      <c r="MTI79" s="180"/>
      <c r="MTJ79" s="180"/>
      <c r="MTK79" s="180"/>
      <c r="MTL79" s="180"/>
      <c r="MTM79" s="180"/>
      <c r="MTN79" s="180"/>
      <c r="MTO79" s="180"/>
      <c r="MTP79" s="180"/>
      <c r="MTQ79" s="180"/>
      <c r="MTR79" s="180"/>
      <c r="MTS79" s="180"/>
      <c r="MTT79" s="180"/>
      <c r="MTU79" s="180"/>
      <c r="MTV79" s="180"/>
      <c r="MTW79" s="180"/>
      <c r="MTX79" s="180"/>
      <c r="MTY79" s="180"/>
      <c r="MTZ79" s="180"/>
      <c r="MUA79" s="180"/>
      <c r="MUB79" s="180"/>
      <c r="MUC79" s="180"/>
      <c r="MUD79" s="180"/>
      <c r="MUE79" s="180"/>
      <c r="MUF79" s="180"/>
      <c r="MUG79" s="180"/>
      <c r="MUH79" s="180"/>
      <c r="MUI79" s="180"/>
      <c r="MUJ79" s="180"/>
      <c r="MUK79" s="180"/>
      <c r="MUL79" s="180"/>
      <c r="MUM79" s="180"/>
      <c r="MUN79" s="180"/>
      <c r="MUO79" s="180"/>
      <c r="MUP79" s="180"/>
      <c r="MUQ79" s="180"/>
      <c r="MUR79" s="180"/>
      <c r="MUS79" s="180"/>
      <c r="MUT79" s="180"/>
      <c r="MUU79" s="180"/>
      <c r="MUV79" s="180"/>
      <c r="MUW79" s="180"/>
      <c r="MUX79" s="180"/>
      <c r="MUY79" s="180"/>
      <c r="MUZ79" s="180"/>
      <c r="MVA79" s="180"/>
      <c r="MVB79" s="180"/>
      <c r="MVC79" s="180"/>
      <c r="MVD79" s="180"/>
      <c r="MVE79" s="180"/>
      <c r="MVF79" s="180"/>
      <c r="MVG79" s="180"/>
      <c r="MVH79" s="180"/>
      <c r="MVI79" s="180"/>
      <c r="MVJ79" s="180"/>
      <c r="MVK79" s="180"/>
      <c r="MVL79" s="180"/>
      <c r="MVM79" s="180"/>
      <c r="MVN79" s="180"/>
      <c r="MVO79" s="180"/>
      <c r="MVP79" s="180"/>
      <c r="MVQ79" s="180"/>
      <c r="MVR79" s="180"/>
      <c r="MVS79" s="180"/>
      <c r="MVT79" s="180"/>
      <c r="MVU79" s="180"/>
      <c r="MVV79" s="180"/>
      <c r="MVW79" s="180"/>
      <c r="MVX79" s="180"/>
      <c r="MVY79" s="180"/>
      <c r="MVZ79" s="180"/>
      <c r="MWA79" s="180"/>
      <c r="MWB79" s="180"/>
      <c r="MWC79" s="180"/>
      <c r="MWD79" s="180"/>
      <c r="MWE79" s="180"/>
      <c r="MWF79" s="180"/>
      <c r="MWG79" s="180"/>
      <c r="MWH79" s="180"/>
      <c r="MWI79" s="180"/>
      <c r="MWJ79" s="180"/>
      <c r="MWK79" s="180"/>
      <c r="MWL79" s="180"/>
      <c r="MWM79" s="180"/>
      <c r="MWN79" s="180"/>
      <c r="MWO79" s="180"/>
      <c r="MWP79" s="180"/>
      <c r="MWQ79" s="180"/>
      <c r="MWR79" s="180"/>
      <c r="MWS79" s="180"/>
      <c r="MWT79" s="180"/>
      <c r="MWU79" s="180"/>
      <c r="MWV79" s="180"/>
      <c r="MWW79" s="180"/>
      <c r="MWX79" s="180"/>
      <c r="MWY79" s="180"/>
      <c r="MWZ79" s="180"/>
      <c r="MXA79" s="180"/>
      <c r="MXB79" s="180"/>
      <c r="MXC79" s="180"/>
      <c r="MXD79" s="180"/>
      <c r="MXE79" s="180"/>
      <c r="MXF79" s="180"/>
      <c r="MXG79" s="180"/>
      <c r="MXH79" s="180"/>
      <c r="MXI79" s="180"/>
      <c r="MXJ79" s="180"/>
      <c r="MXK79" s="180"/>
      <c r="MXL79" s="180"/>
      <c r="MXM79" s="180"/>
      <c r="MXN79" s="180"/>
      <c r="MXO79" s="180"/>
      <c r="MXP79" s="180"/>
      <c r="MXQ79" s="180"/>
      <c r="MXR79" s="180"/>
      <c r="MXS79" s="180"/>
      <c r="MXT79" s="180"/>
      <c r="MXU79" s="180"/>
      <c r="MXV79" s="180"/>
      <c r="MXW79" s="180"/>
      <c r="MXX79" s="180"/>
      <c r="MXY79" s="180"/>
      <c r="MXZ79" s="180"/>
      <c r="MYA79" s="180"/>
      <c r="MYB79" s="180"/>
      <c r="MYC79" s="180"/>
      <c r="MYD79" s="180"/>
      <c r="MYE79" s="180"/>
      <c r="MYF79" s="180"/>
      <c r="MYG79" s="180"/>
      <c r="MYH79" s="180"/>
      <c r="MYI79" s="180"/>
      <c r="MYJ79" s="180"/>
      <c r="MYK79" s="180"/>
      <c r="MYL79" s="180"/>
      <c r="MYM79" s="180"/>
      <c r="MYN79" s="180"/>
      <c r="MYO79" s="180"/>
      <c r="MYP79" s="180"/>
      <c r="MYQ79" s="180"/>
      <c r="MYR79" s="180"/>
      <c r="MYS79" s="180"/>
      <c r="MYT79" s="180"/>
      <c r="MYU79" s="180"/>
      <c r="MYV79" s="180"/>
      <c r="MYW79" s="180"/>
      <c r="MYX79" s="180"/>
      <c r="MYY79" s="180"/>
      <c r="MYZ79" s="180"/>
      <c r="MZA79" s="180"/>
      <c r="MZB79" s="180"/>
      <c r="MZC79" s="180"/>
      <c r="MZD79" s="180"/>
      <c r="MZE79" s="180"/>
      <c r="MZF79" s="180"/>
      <c r="MZG79" s="180"/>
      <c r="MZH79" s="180"/>
      <c r="MZI79" s="180"/>
      <c r="MZJ79" s="180"/>
      <c r="MZK79" s="180"/>
      <c r="MZL79" s="180"/>
      <c r="MZM79" s="180"/>
      <c r="MZN79" s="180"/>
      <c r="MZO79" s="180"/>
      <c r="MZP79" s="180"/>
      <c r="MZQ79" s="180"/>
      <c r="MZR79" s="180"/>
      <c r="MZS79" s="180"/>
      <c r="MZT79" s="180"/>
      <c r="MZU79" s="180"/>
      <c r="MZV79" s="180"/>
      <c r="MZW79" s="180"/>
      <c r="MZX79" s="180"/>
      <c r="MZY79" s="180"/>
      <c r="MZZ79" s="180"/>
      <c r="NAA79" s="180"/>
      <c r="NAB79" s="180"/>
      <c r="NAC79" s="180"/>
      <c r="NAD79" s="180"/>
      <c r="NAE79" s="180"/>
      <c r="NAF79" s="180"/>
      <c r="NAG79" s="180"/>
      <c r="NAH79" s="180"/>
      <c r="NAI79" s="180"/>
      <c r="NAJ79" s="180"/>
      <c r="NAK79" s="180"/>
      <c r="NAL79" s="180"/>
      <c r="NAM79" s="180"/>
      <c r="NAN79" s="180"/>
      <c r="NAO79" s="180"/>
      <c r="NAP79" s="180"/>
      <c r="NAQ79" s="180"/>
      <c r="NAR79" s="180"/>
      <c r="NAS79" s="180"/>
      <c r="NAT79" s="180"/>
      <c r="NAU79" s="180"/>
      <c r="NAV79" s="180"/>
      <c r="NAW79" s="180"/>
      <c r="NAX79" s="180"/>
      <c r="NAY79" s="180"/>
      <c r="NAZ79" s="180"/>
      <c r="NBA79" s="180"/>
      <c r="NBB79" s="180"/>
      <c r="NBC79" s="180"/>
      <c r="NBD79" s="180"/>
      <c r="NBE79" s="180"/>
      <c r="NBF79" s="180"/>
      <c r="NBG79" s="180"/>
      <c r="NBH79" s="180"/>
      <c r="NBI79" s="180"/>
      <c r="NBJ79" s="180"/>
      <c r="NBK79" s="180"/>
      <c r="NBL79" s="180"/>
      <c r="NBM79" s="180"/>
      <c r="NBN79" s="180"/>
      <c r="NBO79" s="180"/>
      <c r="NBP79" s="180"/>
      <c r="NBQ79" s="180"/>
      <c r="NBR79" s="180"/>
      <c r="NBS79" s="180"/>
      <c r="NBT79" s="180"/>
      <c r="NBU79" s="180"/>
      <c r="NBV79" s="180"/>
      <c r="NBW79" s="180"/>
      <c r="NBX79" s="180"/>
      <c r="NBY79" s="180"/>
      <c r="NBZ79" s="180"/>
      <c r="NCA79" s="180"/>
      <c r="NCB79" s="180"/>
      <c r="NCC79" s="180"/>
      <c r="NCD79" s="180"/>
      <c r="NCE79" s="180"/>
      <c r="NCF79" s="180"/>
      <c r="NCG79" s="180"/>
      <c r="NCH79" s="180"/>
      <c r="NCI79" s="180"/>
      <c r="NCJ79" s="180"/>
      <c r="NCK79" s="180"/>
      <c r="NCL79" s="180"/>
      <c r="NCM79" s="180"/>
      <c r="NCN79" s="180"/>
      <c r="NCO79" s="180"/>
      <c r="NCP79" s="180"/>
      <c r="NCQ79" s="180"/>
      <c r="NCR79" s="180"/>
      <c r="NCS79" s="180"/>
      <c r="NCT79" s="180"/>
      <c r="NCU79" s="180"/>
      <c r="NCV79" s="180"/>
      <c r="NCW79" s="180"/>
      <c r="NCX79" s="180"/>
      <c r="NCY79" s="180"/>
      <c r="NCZ79" s="180"/>
      <c r="NDA79" s="180"/>
      <c r="NDB79" s="180"/>
      <c r="NDC79" s="180"/>
      <c r="NDD79" s="180"/>
      <c r="NDE79" s="180"/>
      <c r="NDF79" s="180"/>
      <c r="NDG79" s="180"/>
      <c r="NDH79" s="180"/>
      <c r="NDI79" s="180"/>
      <c r="NDJ79" s="180"/>
      <c r="NDK79" s="180"/>
      <c r="NDL79" s="180"/>
      <c r="NDM79" s="180"/>
      <c r="NDN79" s="180"/>
      <c r="NDO79" s="180"/>
      <c r="NDP79" s="180"/>
      <c r="NDQ79" s="180"/>
      <c r="NDR79" s="180"/>
      <c r="NDS79" s="180"/>
      <c r="NDT79" s="180"/>
      <c r="NDU79" s="180"/>
      <c r="NDV79" s="180"/>
      <c r="NDW79" s="180"/>
      <c r="NDX79" s="180"/>
      <c r="NDY79" s="180"/>
      <c r="NDZ79" s="180"/>
      <c r="NEA79" s="180"/>
      <c r="NEB79" s="180"/>
      <c r="NEC79" s="180"/>
      <c r="NED79" s="180"/>
      <c r="NEE79" s="180"/>
      <c r="NEF79" s="180"/>
      <c r="NEG79" s="180"/>
      <c r="NEH79" s="180"/>
      <c r="NEI79" s="180"/>
      <c r="NEJ79" s="180"/>
      <c r="NEK79" s="180"/>
      <c r="NEL79" s="180"/>
      <c r="NEM79" s="180"/>
      <c r="NEN79" s="180"/>
      <c r="NEO79" s="180"/>
      <c r="NEP79" s="180"/>
      <c r="NEQ79" s="180"/>
      <c r="NER79" s="180"/>
      <c r="NES79" s="180"/>
      <c r="NET79" s="180"/>
      <c r="NEU79" s="180"/>
      <c r="NEV79" s="180"/>
      <c r="NEW79" s="180"/>
      <c r="NEX79" s="180"/>
      <c r="NEY79" s="180"/>
      <c r="NEZ79" s="180"/>
      <c r="NFA79" s="180"/>
      <c r="NFB79" s="180"/>
      <c r="NFC79" s="180"/>
      <c r="NFD79" s="180"/>
      <c r="NFE79" s="180"/>
      <c r="NFF79" s="180"/>
      <c r="NFG79" s="180"/>
      <c r="NFH79" s="180"/>
      <c r="NFI79" s="180"/>
      <c r="NFJ79" s="180"/>
      <c r="NFK79" s="180"/>
      <c r="NFL79" s="180"/>
      <c r="NFM79" s="180"/>
      <c r="NFN79" s="180"/>
      <c r="NFO79" s="180"/>
      <c r="NFP79" s="180"/>
      <c r="NFQ79" s="180"/>
      <c r="NFR79" s="180"/>
      <c r="NFS79" s="180"/>
      <c r="NFT79" s="180"/>
      <c r="NFU79" s="180"/>
      <c r="NFV79" s="180"/>
      <c r="NFW79" s="180"/>
      <c r="NFX79" s="180"/>
      <c r="NFY79" s="180"/>
      <c r="NFZ79" s="180"/>
      <c r="NGA79" s="180"/>
      <c r="NGB79" s="180"/>
      <c r="NGC79" s="180"/>
      <c r="NGD79" s="180"/>
      <c r="NGE79" s="180"/>
      <c r="NGF79" s="180"/>
      <c r="NGG79" s="180"/>
      <c r="NGH79" s="180"/>
      <c r="NGI79" s="180"/>
      <c r="NGJ79" s="180"/>
      <c r="NGK79" s="180"/>
      <c r="NGL79" s="180"/>
      <c r="NGM79" s="180"/>
      <c r="NGN79" s="180"/>
      <c r="NGO79" s="180"/>
      <c r="NGP79" s="180"/>
      <c r="NGQ79" s="180"/>
      <c r="NGR79" s="180"/>
      <c r="NGS79" s="180"/>
      <c r="NGT79" s="180"/>
      <c r="NGU79" s="180"/>
      <c r="NGV79" s="180"/>
      <c r="NGW79" s="180"/>
      <c r="NGX79" s="180"/>
      <c r="NGY79" s="180"/>
      <c r="NGZ79" s="180"/>
      <c r="NHA79" s="180"/>
      <c r="NHB79" s="180"/>
      <c r="NHC79" s="180"/>
      <c r="NHD79" s="180"/>
      <c r="NHE79" s="180"/>
      <c r="NHF79" s="180"/>
      <c r="NHG79" s="180"/>
      <c r="NHH79" s="180"/>
      <c r="NHI79" s="180"/>
      <c r="NHJ79" s="180"/>
      <c r="NHK79" s="180"/>
      <c r="NHL79" s="180"/>
      <c r="NHM79" s="180"/>
      <c r="NHN79" s="180"/>
      <c r="NHO79" s="180"/>
      <c r="NHP79" s="180"/>
      <c r="NHQ79" s="180"/>
      <c r="NHR79" s="180"/>
      <c r="NHS79" s="180"/>
      <c r="NHT79" s="180"/>
      <c r="NHU79" s="180"/>
      <c r="NHV79" s="180"/>
      <c r="NHW79" s="180"/>
      <c r="NHX79" s="180"/>
      <c r="NHY79" s="180"/>
      <c r="NHZ79" s="180"/>
      <c r="NIA79" s="180"/>
      <c r="NIB79" s="180"/>
      <c r="NIC79" s="180"/>
      <c r="NID79" s="180"/>
      <c r="NIE79" s="180"/>
      <c r="NIF79" s="180"/>
      <c r="NIG79" s="180"/>
      <c r="NIH79" s="180"/>
      <c r="NII79" s="180"/>
      <c r="NIJ79" s="180"/>
      <c r="NIK79" s="180"/>
      <c r="NIL79" s="180"/>
      <c r="NIM79" s="180"/>
      <c r="NIN79" s="180"/>
      <c r="NIO79" s="180"/>
      <c r="NIP79" s="180"/>
      <c r="NIQ79" s="180"/>
      <c r="NIR79" s="180"/>
      <c r="NIS79" s="180"/>
      <c r="NIT79" s="180"/>
      <c r="NIU79" s="180"/>
      <c r="NIV79" s="180"/>
      <c r="NIW79" s="180"/>
      <c r="NIX79" s="180"/>
      <c r="NIY79" s="180"/>
      <c r="NIZ79" s="180"/>
      <c r="NJA79" s="180"/>
      <c r="NJB79" s="180"/>
      <c r="NJC79" s="180"/>
      <c r="NJD79" s="180"/>
      <c r="NJE79" s="180"/>
      <c r="NJF79" s="180"/>
      <c r="NJG79" s="180"/>
      <c r="NJH79" s="180"/>
      <c r="NJI79" s="180"/>
      <c r="NJJ79" s="180"/>
      <c r="NJK79" s="180"/>
      <c r="NJL79" s="180"/>
      <c r="NJM79" s="180"/>
      <c r="NJN79" s="180"/>
      <c r="NJO79" s="180"/>
      <c r="NJP79" s="180"/>
      <c r="NJQ79" s="180"/>
      <c r="NJR79" s="180"/>
      <c r="NJS79" s="180"/>
      <c r="NJT79" s="180"/>
      <c r="NJU79" s="180"/>
      <c r="NJV79" s="180"/>
      <c r="NJW79" s="180"/>
      <c r="NJX79" s="180"/>
      <c r="NJY79" s="180"/>
      <c r="NJZ79" s="180"/>
      <c r="NKA79" s="180"/>
      <c r="NKB79" s="180"/>
      <c r="NKC79" s="180"/>
      <c r="NKD79" s="180"/>
      <c r="NKE79" s="180"/>
      <c r="NKF79" s="180"/>
      <c r="NKG79" s="180"/>
      <c r="NKH79" s="180"/>
      <c r="NKI79" s="180"/>
      <c r="NKJ79" s="180"/>
      <c r="NKK79" s="180"/>
      <c r="NKL79" s="180"/>
      <c r="NKM79" s="180"/>
      <c r="NKN79" s="180"/>
      <c r="NKO79" s="180"/>
      <c r="NKP79" s="180"/>
      <c r="NKQ79" s="180"/>
      <c r="NKR79" s="180"/>
      <c r="NKS79" s="180"/>
      <c r="NKT79" s="180"/>
      <c r="NKU79" s="180"/>
      <c r="NKV79" s="180"/>
      <c r="NKW79" s="180"/>
      <c r="NKX79" s="180"/>
      <c r="NKY79" s="180"/>
      <c r="NKZ79" s="180"/>
      <c r="NLA79" s="180"/>
      <c r="NLB79" s="180"/>
      <c r="NLC79" s="180"/>
      <c r="NLD79" s="180"/>
      <c r="NLE79" s="180"/>
      <c r="NLF79" s="180"/>
      <c r="NLG79" s="180"/>
      <c r="NLH79" s="180"/>
      <c r="NLI79" s="180"/>
      <c r="NLJ79" s="180"/>
      <c r="NLK79" s="180"/>
      <c r="NLL79" s="180"/>
      <c r="NLM79" s="180"/>
      <c r="NLN79" s="180"/>
      <c r="NLO79" s="180"/>
      <c r="NLP79" s="180"/>
      <c r="NLQ79" s="180"/>
      <c r="NLR79" s="180"/>
      <c r="NLS79" s="180"/>
      <c r="NLT79" s="180"/>
      <c r="NLU79" s="180"/>
      <c r="NLV79" s="180"/>
      <c r="NLW79" s="180"/>
      <c r="NLX79" s="180"/>
      <c r="NLY79" s="180"/>
      <c r="NLZ79" s="180"/>
      <c r="NMA79" s="180"/>
      <c r="NMB79" s="180"/>
      <c r="NMC79" s="180"/>
      <c r="NMD79" s="180"/>
      <c r="NME79" s="180"/>
      <c r="NMF79" s="180"/>
      <c r="NMG79" s="180"/>
      <c r="NMH79" s="180"/>
      <c r="NMI79" s="180"/>
      <c r="NMJ79" s="180"/>
      <c r="NMK79" s="180"/>
      <c r="NML79" s="180"/>
      <c r="NMM79" s="180"/>
      <c r="NMN79" s="180"/>
      <c r="NMO79" s="180"/>
      <c r="NMP79" s="180"/>
      <c r="NMQ79" s="180"/>
      <c r="NMR79" s="180"/>
      <c r="NMS79" s="180"/>
      <c r="NMT79" s="180"/>
      <c r="NMU79" s="180"/>
      <c r="NMV79" s="180"/>
      <c r="NMW79" s="180"/>
      <c r="NMX79" s="180"/>
      <c r="NMY79" s="180"/>
      <c r="NMZ79" s="180"/>
      <c r="NNA79" s="180"/>
      <c r="NNB79" s="180"/>
      <c r="NNC79" s="180"/>
      <c r="NND79" s="180"/>
      <c r="NNE79" s="180"/>
      <c r="NNF79" s="180"/>
      <c r="NNG79" s="180"/>
      <c r="NNH79" s="180"/>
      <c r="NNI79" s="180"/>
      <c r="NNJ79" s="180"/>
      <c r="NNK79" s="180"/>
      <c r="NNL79" s="180"/>
      <c r="NNM79" s="180"/>
      <c r="NNN79" s="180"/>
      <c r="NNO79" s="180"/>
      <c r="NNP79" s="180"/>
      <c r="NNQ79" s="180"/>
      <c r="NNR79" s="180"/>
      <c r="NNS79" s="180"/>
      <c r="NNT79" s="180"/>
      <c r="NNU79" s="180"/>
      <c r="NNV79" s="180"/>
      <c r="NNW79" s="180"/>
      <c r="NNX79" s="180"/>
      <c r="NNY79" s="180"/>
      <c r="NNZ79" s="180"/>
      <c r="NOA79" s="180"/>
      <c r="NOB79" s="180"/>
      <c r="NOC79" s="180"/>
      <c r="NOD79" s="180"/>
      <c r="NOE79" s="180"/>
      <c r="NOF79" s="180"/>
      <c r="NOG79" s="180"/>
      <c r="NOH79" s="180"/>
      <c r="NOI79" s="180"/>
      <c r="NOJ79" s="180"/>
      <c r="NOK79" s="180"/>
      <c r="NOL79" s="180"/>
      <c r="NOM79" s="180"/>
      <c r="NON79" s="180"/>
      <c r="NOO79" s="180"/>
      <c r="NOP79" s="180"/>
      <c r="NOQ79" s="180"/>
      <c r="NOR79" s="180"/>
      <c r="NOS79" s="180"/>
      <c r="NOT79" s="180"/>
      <c r="NOU79" s="180"/>
      <c r="NOV79" s="180"/>
      <c r="NOW79" s="180"/>
      <c r="NOX79" s="180"/>
      <c r="NOY79" s="180"/>
      <c r="NOZ79" s="180"/>
      <c r="NPA79" s="180"/>
      <c r="NPB79" s="180"/>
      <c r="NPC79" s="180"/>
      <c r="NPD79" s="180"/>
      <c r="NPE79" s="180"/>
      <c r="NPF79" s="180"/>
      <c r="NPG79" s="180"/>
      <c r="NPH79" s="180"/>
      <c r="NPI79" s="180"/>
      <c r="NPJ79" s="180"/>
      <c r="NPK79" s="180"/>
      <c r="NPL79" s="180"/>
      <c r="NPM79" s="180"/>
      <c r="NPN79" s="180"/>
      <c r="NPO79" s="180"/>
      <c r="NPP79" s="180"/>
      <c r="NPQ79" s="180"/>
      <c r="NPR79" s="180"/>
      <c r="NPS79" s="180"/>
      <c r="NPT79" s="180"/>
      <c r="NPU79" s="180"/>
      <c r="NPV79" s="180"/>
      <c r="NPW79" s="180"/>
      <c r="NPX79" s="180"/>
      <c r="NPY79" s="180"/>
      <c r="NPZ79" s="180"/>
      <c r="NQA79" s="180"/>
      <c r="NQB79" s="180"/>
      <c r="NQC79" s="180"/>
      <c r="NQD79" s="180"/>
      <c r="NQE79" s="180"/>
      <c r="NQF79" s="180"/>
      <c r="NQG79" s="180"/>
      <c r="NQH79" s="180"/>
      <c r="NQI79" s="180"/>
      <c r="NQJ79" s="180"/>
      <c r="NQK79" s="180"/>
      <c r="NQL79" s="180"/>
      <c r="NQM79" s="180"/>
      <c r="NQN79" s="180"/>
      <c r="NQO79" s="180"/>
      <c r="NQP79" s="180"/>
      <c r="NQQ79" s="180"/>
      <c r="NQR79" s="180"/>
      <c r="NQS79" s="180"/>
      <c r="NQT79" s="180"/>
      <c r="NQU79" s="180"/>
      <c r="NQV79" s="180"/>
      <c r="NQW79" s="180"/>
      <c r="NQX79" s="180"/>
      <c r="NQY79" s="180"/>
      <c r="NQZ79" s="180"/>
      <c r="NRA79" s="180"/>
      <c r="NRB79" s="180"/>
      <c r="NRC79" s="180"/>
      <c r="NRD79" s="180"/>
      <c r="NRE79" s="180"/>
      <c r="NRF79" s="180"/>
      <c r="NRG79" s="180"/>
      <c r="NRH79" s="180"/>
      <c r="NRI79" s="180"/>
      <c r="NRJ79" s="180"/>
      <c r="NRK79" s="180"/>
      <c r="NRL79" s="180"/>
      <c r="NRM79" s="180"/>
      <c r="NRN79" s="180"/>
      <c r="NRO79" s="180"/>
      <c r="NRP79" s="180"/>
      <c r="NRQ79" s="180"/>
      <c r="NRR79" s="180"/>
      <c r="NRS79" s="180"/>
      <c r="NRT79" s="180"/>
      <c r="NRU79" s="180"/>
      <c r="NRV79" s="180"/>
      <c r="NRW79" s="180"/>
      <c r="NRX79" s="180"/>
      <c r="NRY79" s="180"/>
      <c r="NRZ79" s="180"/>
      <c r="NSA79" s="180"/>
      <c r="NSB79" s="180"/>
      <c r="NSC79" s="180"/>
      <c r="NSD79" s="180"/>
      <c r="NSE79" s="180"/>
      <c r="NSF79" s="180"/>
      <c r="NSG79" s="180"/>
      <c r="NSH79" s="180"/>
      <c r="NSI79" s="180"/>
      <c r="NSJ79" s="180"/>
      <c r="NSK79" s="180"/>
      <c r="NSL79" s="180"/>
      <c r="NSM79" s="180"/>
      <c r="NSN79" s="180"/>
      <c r="NSO79" s="180"/>
      <c r="NSP79" s="180"/>
      <c r="NSQ79" s="180"/>
      <c r="NSR79" s="180"/>
      <c r="NSS79" s="180"/>
      <c r="NST79" s="180"/>
      <c r="NSU79" s="180"/>
      <c r="NSV79" s="180"/>
      <c r="NSW79" s="180"/>
      <c r="NSX79" s="180"/>
      <c r="NSY79" s="180"/>
      <c r="NSZ79" s="180"/>
      <c r="NTA79" s="180"/>
      <c r="NTB79" s="180"/>
      <c r="NTC79" s="180"/>
      <c r="NTD79" s="180"/>
      <c r="NTE79" s="180"/>
      <c r="NTF79" s="180"/>
      <c r="NTG79" s="180"/>
      <c r="NTH79" s="180"/>
      <c r="NTI79" s="180"/>
      <c r="NTJ79" s="180"/>
      <c r="NTK79" s="180"/>
      <c r="NTL79" s="180"/>
      <c r="NTM79" s="180"/>
      <c r="NTN79" s="180"/>
      <c r="NTO79" s="180"/>
      <c r="NTP79" s="180"/>
      <c r="NTQ79" s="180"/>
      <c r="NTR79" s="180"/>
      <c r="NTS79" s="180"/>
      <c r="NTT79" s="180"/>
      <c r="NTU79" s="180"/>
      <c r="NTV79" s="180"/>
      <c r="NTW79" s="180"/>
      <c r="NTX79" s="180"/>
      <c r="NTY79" s="180"/>
      <c r="NTZ79" s="180"/>
      <c r="NUA79" s="180"/>
      <c r="NUB79" s="180"/>
      <c r="NUC79" s="180"/>
      <c r="NUD79" s="180"/>
      <c r="NUE79" s="180"/>
      <c r="NUF79" s="180"/>
      <c r="NUG79" s="180"/>
      <c r="NUH79" s="180"/>
      <c r="NUI79" s="180"/>
      <c r="NUJ79" s="180"/>
      <c r="NUK79" s="180"/>
      <c r="NUL79" s="180"/>
      <c r="NUM79" s="180"/>
      <c r="NUN79" s="180"/>
      <c r="NUO79" s="180"/>
      <c r="NUP79" s="180"/>
      <c r="NUQ79" s="180"/>
      <c r="NUR79" s="180"/>
      <c r="NUS79" s="180"/>
      <c r="NUT79" s="180"/>
      <c r="NUU79" s="180"/>
      <c r="NUV79" s="180"/>
      <c r="NUW79" s="180"/>
      <c r="NUX79" s="180"/>
      <c r="NUY79" s="180"/>
      <c r="NUZ79" s="180"/>
      <c r="NVA79" s="180"/>
      <c r="NVB79" s="180"/>
      <c r="NVC79" s="180"/>
      <c r="NVD79" s="180"/>
      <c r="NVE79" s="180"/>
      <c r="NVF79" s="180"/>
      <c r="NVG79" s="180"/>
      <c r="NVH79" s="180"/>
      <c r="NVI79" s="180"/>
      <c r="NVJ79" s="180"/>
      <c r="NVK79" s="180"/>
      <c r="NVL79" s="180"/>
      <c r="NVM79" s="180"/>
      <c r="NVN79" s="180"/>
      <c r="NVO79" s="180"/>
      <c r="NVP79" s="180"/>
      <c r="NVQ79" s="180"/>
      <c r="NVR79" s="180"/>
      <c r="NVS79" s="180"/>
      <c r="NVT79" s="180"/>
      <c r="NVU79" s="180"/>
      <c r="NVV79" s="180"/>
      <c r="NVW79" s="180"/>
      <c r="NVX79" s="180"/>
      <c r="NVY79" s="180"/>
      <c r="NVZ79" s="180"/>
      <c r="NWA79" s="180"/>
      <c r="NWB79" s="180"/>
      <c r="NWC79" s="180"/>
      <c r="NWD79" s="180"/>
      <c r="NWE79" s="180"/>
      <c r="NWF79" s="180"/>
      <c r="NWG79" s="180"/>
      <c r="NWH79" s="180"/>
      <c r="NWI79" s="180"/>
      <c r="NWJ79" s="180"/>
      <c r="NWK79" s="180"/>
      <c r="NWL79" s="180"/>
      <c r="NWM79" s="180"/>
      <c r="NWN79" s="180"/>
      <c r="NWO79" s="180"/>
      <c r="NWP79" s="180"/>
      <c r="NWQ79" s="180"/>
      <c r="NWR79" s="180"/>
      <c r="NWS79" s="180"/>
      <c r="NWT79" s="180"/>
      <c r="NWU79" s="180"/>
      <c r="NWV79" s="180"/>
      <c r="NWW79" s="180"/>
      <c r="NWX79" s="180"/>
      <c r="NWY79" s="180"/>
      <c r="NWZ79" s="180"/>
      <c r="NXA79" s="180"/>
      <c r="NXB79" s="180"/>
      <c r="NXC79" s="180"/>
      <c r="NXD79" s="180"/>
      <c r="NXE79" s="180"/>
      <c r="NXF79" s="180"/>
      <c r="NXG79" s="180"/>
      <c r="NXH79" s="180"/>
      <c r="NXI79" s="180"/>
      <c r="NXJ79" s="180"/>
      <c r="NXK79" s="180"/>
      <c r="NXL79" s="180"/>
      <c r="NXM79" s="180"/>
      <c r="NXN79" s="180"/>
      <c r="NXO79" s="180"/>
      <c r="NXP79" s="180"/>
      <c r="NXQ79" s="180"/>
      <c r="NXR79" s="180"/>
      <c r="NXS79" s="180"/>
      <c r="NXT79" s="180"/>
      <c r="NXU79" s="180"/>
      <c r="NXV79" s="180"/>
      <c r="NXW79" s="180"/>
      <c r="NXX79" s="180"/>
      <c r="NXY79" s="180"/>
      <c r="NXZ79" s="180"/>
      <c r="NYA79" s="180"/>
      <c r="NYB79" s="180"/>
      <c r="NYC79" s="180"/>
      <c r="NYD79" s="180"/>
      <c r="NYE79" s="180"/>
      <c r="NYF79" s="180"/>
      <c r="NYG79" s="180"/>
      <c r="NYH79" s="180"/>
      <c r="NYI79" s="180"/>
      <c r="NYJ79" s="180"/>
      <c r="NYK79" s="180"/>
      <c r="NYL79" s="180"/>
      <c r="NYM79" s="180"/>
      <c r="NYN79" s="180"/>
      <c r="NYO79" s="180"/>
      <c r="NYP79" s="180"/>
      <c r="NYQ79" s="180"/>
      <c r="NYR79" s="180"/>
      <c r="NYS79" s="180"/>
      <c r="NYT79" s="180"/>
      <c r="NYU79" s="180"/>
      <c r="NYV79" s="180"/>
      <c r="NYW79" s="180"/>
      <c r="NYX79" s="180"/>
      <c r="NYY79" s="180"/>
      <c r="NYZ79" s="180"/>
      <c r="NZA79" s="180"/>
      <c r="NZB79" s="180"/>
      <c r="NZC79" s="180"/>
      <c r="NZD79" s="180"/>
      <c r="NZE79" s="180"/>
      <c r="NZF79" s="180"/>
      <c r="NZG79" s="180"/>
      <c r="NZH79" s="180"/>
      <c r="NZI79" s="180"/>
      <c r="NZJ79" s="180"/>
      <c r="NZK79" s="180"/>
      <c r="NZL79" s="180"/>
      <c r="NZM79" s="180"/>
      <c r="NZN79" s="180"/>
      <c r="NZO79" s="180"/>
      <c r="NZP79" s="180"/>
      <c r="NZQ79" s="180"/>
      <c r="NZR79" s="180"/>
      <c r="NZS79" s="180"/>
      <c r="NZT79" s="180"/>
      <c r="NZU79" s="180"/>
      <c r="NZV79" s="180"/>
      <c r="NZW79" s="180"/>
      <c r="NZX79" s="180"/>
      <c r="NZY79" s="180"/>
      <c r="NZZ79" s="180"/>
      <c r="OAA79" s="180"/>
      <c r="OAB79" s="180"/>
      <c r="OAC79" s="180"/>
      <c r="OAD79" s="180"/>
      <c r="OAE79" s="180"/>
      <c r="OAF79" s="180"/>
      <c r="OAG79" s="180"/>
      <c r="OAH79" s="180"/>
      <c r="OAI79" s="180"/>
      <c r="OAJ79" s="180"/>
      <c r="OAK79" s="180"/>
      <c r="OAL79" s="180"/>
      <c r="OAM79" s="180"/>
      <c r="OAN79" s="180"/>
      <c r="OAO79" s="180"/>
      <c r="OAP79" s="180"/>
      <c r="OAQ79" s="180"/>
      <c r="OAR79" s="180"/>
      <c r="OAS79" s="180"/>
      <c r="OAT79" s="180"/>
      <c r="OAU79" s="180"/>
      <c r="OAV79" s="180"/>
      <c r="OAW79" s="180"/>
      <c r="OAX79" s="180"/>
      <c r="OAY79" s="180"/>
      <c r="OAZ79" s="180"/>
      <c r="OBA79" s="180"/>
      <c r="OBB79" s="180"/>
      <c r="OBC79" s="180"/>
      <c r="OBD79" s="180"/>
      <c r="OBE79" s="180"/>
      <c r="OBF79" s="180"/>
      <c r="OBG79" s="180"/>
      <c r="OBH79" s="180"/>
      <c r="OBI79" s="180"/>
      <c r="OBJ79" s="180"/>
      <c r="OBK79" s="180"/>
      <c r="OBL79" s="180"/>
      <c r="OBM79" s="180"/>
      <c r="OBN79" s="180"/>
      <c r="OBO79" s="180"/>
      <c r="OBP79" s="180"/>
      <c r="OBQ79" s="180"/>
      <c r="OBR79" s="180"/>
      <c r="OBS79" s="180"/>
      <c r="OBT79" s="180"/>
      <c r="OBU79" s="180"/>
      <c r="OBV79" s="180"/>
      <c r="OBW79" s="180"/>
      <c r="OBX79" s="180"/>
      <c r="OBY79" s="180"/>
      <c r="OBZ79" s="180"/>
      <c r="OCA79" s="180"/>
      <c r="OCB79" s="180"/>
      <c r="OCC79" s="180"/>
      <c r="OCD79" s="180"/>
      <c r="OCE79" s="180"/>
      <c r="OCF79" s="180"/>
      <c r="OCG79" s="180"/>
      <c r="OCH79" s="180"/>
      <c r="OCI79" s="180"/>
      <c r="OCJ79" s="180"/>
      <c r="OCK79" s="180"/>
      <c r="OCL79" s="180"/>
      <c r="OCM79" s="180"/>
      <c r="OCN79" s="180"/>
      <c r="OCO79" s="180"/>
      <c r="OCP79" s="180"/>
      <c r="OCQ79" s="180"/>
      <c r="OCR79" s="180"/>
      <c r="OCS79" s="180"/>
      <c r="OCT79" s="180"/>
      <c r="OCU79" s="180"/>
      <c r="OCV79" s="180"/>
      <c r="OCW79" s="180"/>
      <c r="OCX79" s="180"/>
      <c r="OCY79" s="180"/>
      <c r="OCZ79" s="180"/>
      <c r="ODA79" s="180"/>
      <c r="ODB79" s="180"/>
      <c r="ODC79" s="180"/>
      <c r="ODD79" s="180"/>
      <c r="ODE79" s="180"/>
      <c r="ODF79" s="180"/>
      <c r="ODG79" s="180"/>
      <c r="ODH79" s="180"/>
      <c r="ODI79" s="180"/>
      <c r="ODJ79" s="180"/>
      <c r="ODK79" s="180"/>
      <c r="ODL79" s="180"/>
      <c r="ODM79" s="180"/>
      <c r="ODN79" s="180"/>
      <c r="ODO79" s="180"/>
      <c r="ODP79" s="180"/>
      <c r="ODQ79" s="180"/>
      <c r="ODR79" s="180"/>
      <c r="ODS79" s="180"/>
      <c r="ODT79" s="180"/>
      <c r="ODU79" s="180"/>
      <c r="ODV79" s="180"/>
      <c r="ODW79" s="180"/>
      <c r="ODX79" s="180"/>
      <c r="ODY79" s="180"/>
      <c r="ODZ79" s="180"/>
      <c r="OEA79" s="180"/>
      <c r="OEB79" s="180"/>
      <c r="OEC79" s="180"/>
      <c r="OED79" s="180"/>
      <c r="OEE79" s="180"/>
      <c r="OEF79" s="180"/>
      <c r="OEG79" s="180"/>
      <c r="OEH79" s="180"/>
      <c r="OEI79" s="180"/>
      <c r="OEJ79" s="180"/>
      <c r="OEK79" s="180"/>
      <c r="OEL79" s="180"/>
      <c r="OEM79" s="180"/>
      <c r="OEN79" s="180"/>
      <c r="OEO79" s="180"/>
      <c r="OEP79" s="180"/>
      <c r="OEQ79" s="180"/>
      <c r="OER79" s="180"/>
      <c r="OES79" s="180"/>
      <c r="OET79" s="180"/>
      <c r="OEU79" s="180"/>
      <c r="OEV79" s="180"/>
      <c r="OEW79" s="180"/>
      <c r="OEX79" s="180"/>
      <c r="OEY79" s="180"/>
      <c r="OEZ79" s="180"/>
      <c r="OFA79" s="180"/>
      <c r="OFB79" s="180"/>
      <c r="OFC79" s="180"/>
      <c r="OFD79" s="180"/>
      <c r="OFE79" s="180"/>
      <c r="OFF79" s="180"/>
      <c r="OFG79" s="180"/>
      <c r="OFH79" s="180"/>
      <c r="OFI79" s="180"/>
      <c r="OFJ79" s="180"/>
      <c r="OFK79" s="180"/>
      <c r="OFL79" s="180"/>
      <c r="OFM79" s="180"/>
      <c r="OFN79" s="180"/>
      <c r="OFO79" s="180"/>
      <c r="OFP79" s="180"/>
      <c r="OFQ79" s="180"/>
      <c r="OFR79" s="180"/>
      <c r="OFS79" s="180"/>
      <c r="OFT79" s="180"/>
      <c r="OFU79" s="180"/>
      <c r="OFV79" s="180"/>
      <c r="OFW79" s="180"/>
      <c r="OFX79" s="180"/>
      <c r="OFY79" s="180"/>
      <c r="OFZ79" s="180"/>
      <c r="OGA79" s="180"/>
      <c r="OGB79" s="180"/>
      <c r="OGC79" s="180"/>
      <c r="OGD79" s="180"/>
      <c r="OGE79" s="180"/>
      <c r="OGF79" s="180"/>
      <c r="OGG79" s="180"/>
      <c r="OGH79" s="180"/>
      <c r="OGI79" s="180"/>
      <c r="OGJ79" s="180"/>
      <c r="OGK79" s="180"/>
      <c r="OGL79" s="180"/>
      <c r="OGM79" s="180"/>
      <c r="OGN79" s="180"/>
      <c r="OGO79" s="180"/>
      <c r="OGP79" s="180"/>
      <c r="OGQ79" s="180"/>
      <c r="OGR79" s="180"/>
      <c r="OGS79" s="180"/>
      <c r="OGT79" s="180"/>
      <c r="OGU79" s="180"/>
      <c r="OGV79" s="180"/>
      <c r="OGW79" s="180"/>
      <c r="OGX79" s="180"/>
      <c r="OGY79" s="180"/>
      <c r="OGZ79" s="180"/>
      <c r="OHA79" s="180"/>
      <c r="OHB79" s="180"/>
      <c r="OHC79" s="180"/>
      <c r="OHD79" s="180"/>
      <c r="OHE79" s="180"/>
      <c r="OHF79" s="180"/>
      <c r="OHG79" s="180"/>
      <c r="OHH79" s="180"/>
      <c r="OHI79" s="180"/>
      <c r="OHJ79" s="180"/>
      <c r="OHK79" s="180"/>
      <c r="OHL79" s="180"/>
      <c r="OHM79" s="180"/>
      <c r="OHN79" s="180"/>
      <c r="OHO79" s="180"/>
      <c r="OHP79" s="180"/>
      <c r="OHQ79" s="180"/>
      <c r="OHR79" s="180"/>
      <c r="OHS79" s="180"/>
      <c r="OHT79" s="180"/>
      <c r="OHU79" s="180"/>
      <c r="OHV79" s="180"/>
      <c r="OHW79" s="180"/>
      <c r="OHX79" s="180"/>
      <c r="OHY79" s="180"/>
      <c r="OHZ79" s="180"/>
      <c r="OIA79" s="180"/>
      <c r="OIB79" s="180"/>
      <c r="OIC79" s="180"/>
      <c r="OID79" s="180"/>
      <c r="OIE79" s="180"/>
      <c r="OIF79" s="180"/>
      <c r="OIG79" s="180"/>
      <c r="OIH79" s="180"/>
      <c r="OII79" s="180"/>
      <c r="OIJ79" s="180"/>
      <c r="OIK79" s="180"/>
      <c r="OIL79" s="180"/>
      <c r="OIM79" s="180"/>
      <c r="OIN79" s="180"/>
      <c r="OIO79" s="180"/>
      <c r="OIP79" s="180"/>
      <c r="OIQ79" s="180"/>
      <c r="OIR79" s="180"/>
      <c r="OIS79" s="180"/>
      <c r="OIT79" s="180"/>
      <c r="OIU79" s="180"/>
      <c r="OIV79" s="180"/>
      <c r="OIW79" s="180"/>
      <c r="OIX79" s="180"/>
      <c r="OIY79" s="180"/>
      <c r="OIZ79" s="180"/>
      <c r="OJA79" s="180"/>
      <c r="OJB79" s="180"/>
      <c r="OJC79" s="180"/>
      <c r="OJD79" s="180"/>
      <c r="OJE79" s="180"/>
      <c r="OJF79" s="180"/>
      <c r="OJG79" s="180"/>
      <c r="OJH79" s="180"/>
      <c r="OJI79" s="180"/>
      <c r="OJJ79" s="180"/>
      <c r="OJK79" s="180"/>
      <c r="OJL79" s="180"/>
      <c r="OJM79" s="180"/>
      <c r="OJN79" s="180"/>
      <c r="OJO79" s="180"/>
      <c r="OJP79" s="180"/>
      <c r="OJQ79" s="180"/>
      <c r="OJR79" s="180"/>
      <c r="OJS79" s="180"/>
      <c r="OJT79" s="180"/>
      <c r="OJU79" s="180"/>
      <c r="OJV79" s="180"/>
      <c r="OJW79" s="180"/>
      <c r="OJX79" s="180"/>
      <c r="OJY79" s="180"/>
      <c r="OJZ79" s="180"/>
      <c r="OKA79" s="180"/>
      <c r="OKB79" s="180"/>
      <c r="OKC79" s="180"/>
      <c r="OKD79" s="180"/>
      <c r="OKE79" s="180"/>
      <c r="OKF79" s="180"/>
      <c r="OKG79" s="180"/>
      <c r="OKH79" s="180"/>
      <c r="OKI79" s="180"/>
      <c r="OKJ79" s="180"/>
      <c r="OKK79" s="180"/>
      <c r="OKL79" s="180"/>
      <c r="OKM79" s="180"/>
      <c r="OKN79" s="180"/>
      <c r="OKO79" s="180"/>
      <c r="OKP79" s="180"/>
      <c r="OKQ79" s="180"/>
      <c r="OKR79" s="180"/>
      <c r="OKS79" s="180"/>
      <c r="OKT79" s="180"/>
      <c r="OKU79" s="180"/>
      <c r="OKV79" s="180"/>
      <c r="OKW79" s="180"/>
      <c r="OKX79" s="180"/>
      <c r="OKY79" s="180"/>
      <c r="OKZ79" s="180"/>
      <c r="OLA79" s="180"/>
      <c r="OLB79" s="180"/>
      <c r="OLC79" s="180"/>
      <c r="OLD79" s="180"/>
      <c r="OLE79" s="180"/>
      <c r="OLF79" s="180"/>
      <c r="OLG79" s="180"/>
      <c r="OLH79" s="180"/>
      <c r="OLI79" s="180"/>
      <c r="OLJ79" s="180"/>
      <c r="OLK79" s="180"/>
      <c r="OLL79" s="180"/>
      <c r="OLM79" s="180"/>
      <c r="OLN79" s="180"/>
      <c r="OLO79" s="180"/>
      <c r="OLP79" s="180"/>
      <c r="OLQ79" s="180"/>
      <c r="OLR79" s="180"/>
      <c r="OLS79" s="180"/>
      <c r="OLT79" s="180"/>
      <c r="OLU79" s="180"/>
      <c r="OLV79" s="180"/>
      <c r="OLW79" s="180"/>
      <c r="OLX79" s="180"/>
      <c r="OLY79" s="180"/>
      <c r="OLZ79" s="180"/>
      <c r="OMA79" s="180"/>
      <c r="OMB79" s="180"/>
      <c r="OMC79" s="180"/>
      <c r="OMD79" s="180"/>
      <c r="OME79" s="180"/>
      <c r="OMF79" s="180"/>
      <c r="OMG79" s="180"/>
      <c r="OMH79" s="180"/>
      <c r="OMI79" s="180"/>
      <c r="OMJ79" s="180"/>
      <c r="OMK79" s="180"/>
      <c r="OML79" s="180"/>
      <c r="OMM79" s="180"/>
      <c r="OMN79" s="180"/>
      <c r="OMO79" s="180"/>
      <c r="OMP79" s="180"/>
      <c r="OMQ79" s="180"/>
      <c r="OMR79" s="180"/>
      <c r="OMS79" s="180"/>
      <c r="OMT79" s="180"/>
      <c r="OMU79" s="180"/>
      <c r="OMV79" s="180"/>
      <c r="OMW79" s="180"/>
      <c r="OMX79" s="180"/>
      <c r="OMY79" s="180"/>
      <c r="OMZ79" s="180"/>
      <c r="ONA79" s="180"/>
      <c r="ONB79" s="180"/>
      <c r="ONC79" s="180"/>
      <c r="OND79" s="180"/>
      <c r="ONE79" s="180"/>
      <c r="ONF79" s="180"/>
      <c r="ONG79" s="180"/>
      <c r="ONH79" s="180"/>
      <c r="ONI79" s="180"/>
      <c r="ONJ79" s="180"/>
      <c r="ONK79" s="180"/>
      <c r="ONL79" s="180"/>
      <c r="ONM79" s="180"/>
      <c r="ONN79" s="180"/>
      <c r="ONO79" s="180"/>
      <c r="ONP79" s="180"/>
      <c r="ONQ79" s="180"/>
      <c r="ONR79" s="180"/>
      <c r="ONS79" s="180"/>
      <c r="ONT79" s="180"/>
      <c r="ONU79" s="180"/>
      <c r="ONV79" s="180"/>
      <c r="ONW79" s="180"/>
      <c r="ONX79" s="180"/>
      <c r="ONY79" s="180"/>
      <c r="ONZ79" s="180"/>
      <c r="OOA79" s="180"/>
      <c r="OOB79" s="180"/>
      <c r="OOC79" s="180"/>
      <c r="OOD79" s="180"/>
      <c r="OOE79" s="180"/>
      <c r="OOF79" s="180"/>
      <c r="OOG79" s="180"/>
      <c r="OOH79" s="180"/>
      <c r="OOI79" s="180"/>
      <c r="OOJ79" s="180"/>
      <c r="OOK79" s="180"/>
      <c r="OOL79" s="180"/>
      <c r="OOM79" s="180"/>
      <c r="OON79" s="180"/>
      <c r="OOO79" s="180"/>
      <c r="OOP79" s="180"/>
      <c r="OOQ79" s="180"/>
      <c r="OOR79" s="180"/>
      <c r="OOS79" s="180"/>
      <c r="OOT79" s="180"/>
      <c r="OOU79" s="180"/>
      <c r="OOV79" s="180"/>
      <c r="OOW79" s="180"/>
      <c r="OOX79" s="180"/>
      <c r="OOY79" s="180"/>
      <c r="OOZ79" s="180"/>
      <c r="OPA79" s="180"/>
      <c r="OPB79" s="180"/>
      <c r="OPC79" s="180"/>
      <c r="OPD79" s="180"/>
      <c r="OPE79" s="180"/>
      <c r="OPF79" s="180"/>
      <c r="OPG79" s="180"/>
      <c r="OPH79" s="180"/>
      <c r="OPI79" s="180"/>
      <c r="OPJ79" s="180"/>
      <c r="OPK79" s="180"/>
      <c r="OPL79" s="180"/>
      <c r="OPM79" s="180"/>
      <c r="OPN79" s="180"/>
      <c r="OPO79" s="180"/>
      <c r="OPP79" s="180"/>
      <c r="OPQ79" s="180"/>
      <c r="OPR79" s="180"/>
      <c r="OPS79" s="180"/>
      <c r="OPT79" s="180"/>
      <c r="OPU79" s="180"/>
      <c r="OPV79" s="180"/>
      <c r="OPW79" s="180"/>
      <c r="OPX79" s="180"/>
      <c r="OPY79" s="180"/>
      <c r="OPZ79" s="180"/>
      <c r="OQA79" s="180"/>
      <c r="OQB79" s="180"/>
      <c r="OQC79" s="180"/>
      <c r="OQD79" s="180"/>
      <c r="OQE79" s="180"/>
      <c r="OQF79" s="180"/>
      <c r="OQG79" s="180"/>
      <c r="OQH79" s="180"/>
      <c r="OQI79" s="180"/>
      <c r="OQJ79" s="180"/>
      <c r="OQK79" s="180"/>
      <c r="OQL79" s="180"/>
      <c r="OQM79" s="180"/>
      <c r="OQN79" s="180"/>
      <c r="OQO79" s="180"/>
      <c r="OQP79" s="180"/>
      <c r="OQQ79" s="180"/>
      <c r="OQR79" s="180"/>
      <c r="OQS79" s="180"/>
      <c r="OQT79" s="180"/>
      <c r="OQU79" s="180"/>
      <c r="OQV79" s="180"/>
      <c r="OQW79" s="180"/>
      <c r="OQX79" s="180"/>
      <c r="OQY79" s="180"/>
      <c r="OQZ79" s="180"/>
      <c r="ORA79" s="180"/>
      <c r="ORB79" s="180"/>
      <c r="ORC79" s="180"/>
      <c r="ORD79" s="180"/>
      <c r="ORE79" s="180"/>
      <c r="ORF79" s="180"/>
      <c r="ORG79" s="180"/>
      <c r="ORH79" s="180"/>
      <c r="ORI79" s="180"/>
      <c r="ORJ79" s="180"/>
      <c r="ORK79" s="180"/>
      <c r="ORL79" s="180"/>
      <c r="ORM79" s="180"/>
      <c r="ORN79" s="180"/>
      <c r="ORO79" s="180"/>
      <c r="ORP79" s="180"/>
      <c r="ORQ79" s="180"/>
      <c r="ORR79" s="180"/>
      <c r="ORS79" s="180"/>
      <c r="ORT79" s="180"/>
      <c r="ORU79" s="180"/>
      <c r="ORV79" s="180"/>
      <c r="ORW79" s="180"/>
      <c r="ORX79" s="180"/>
      <c r="ORY79" s="180"/>
      <c r="ORZ79" s="180"/>
      <c r="OSA79" s="180"/>
      <c r="OSB79" s="180"/>
      <c r="OSC79" s="180"/>
      <c r="OSD79" s="180"/>
      <c r="OSE79" s="180"/>
      <c r="OSF79" s="180"/>
      <c r="OSG79" s="180"/>
      <c r="OSH79" s="180"/>
      <c r="OSI79" s="180"/>
      <c r="OSJ79" s="180"/>
      <c r="OSK79" s="180"/>
      <c r="OSL79" s="180"/>
      <c r="OSM79" s="180"/>
      <c r="OSN79" s="180"/>
      <c r="OSO79" s="180"/>
      <c r="OSP79" s="180"/>
      <c r="OSQ79" s="180"/>
      <c r="OSR79" s="180"/>
      <c r="OSS79" s="180"/>
      <c r="OST79" s="180"/>
      <c r="OSU79" s="180"/>
      <c r="OSV79" s="180"/>
      <c r="OSW79" s="180"/>
      <c r="OSX79" s="180"/>
      <c r="OSY79" s="180"/>
      <c r="OSZ79" s="180"/>
      <c r="OTA79" s="180"/>
      <c r="OTB79" s="180"/>
      <c r="OTC79" s="180"/>
      <c r="OTD79" s="180"/>
      <c r="OTE79" s="180"/>
      <c r="OTF79" s="180"/>
      <c r="OTG79" s="180"/>
      <c r="OTH79" s="180"/>
      <c r="OTI79" s="180"/>
      <c r="OTJ79" s="180"/>
      <c r="OTK79" s="180"/>
      <c r="OTL79" s="180"/>
      <c r="OTM79" s="180"/>
      <c r="OTN79" s="180"/>
      <c r="OTO79" s="180"/>
      <c r="OTP79" s="180"/>
      <c r="OTQ79" s="180"/>
      <c r="OTR79" s="180"/>
      <c r="OTS79" s="180"/>
      <c r="OTT79" s="180"/>
      <c r="OTU79" s="180"/>
      <c r="OTV79" s="180"/>
      <c r="OTW79" s="180"/>
      <c r="OTX79" s="180"/>
      <c r="OTY79" s="180"/>
      <c r="OTZ79" s="180"/>
      <c r="OUA79" s="180"/>
      <c r="OUB79" s="180"/>
      <c r="OUC79" s="180"/>
      <c r="OUD79" s="180"/>
      <c r="OUE79" s="180"/>
      <c r="OUF79" s="180"/>
      <c r="OUG79" s="180"/>
      <c r="OUH79" s="180"/>
      <c r="OUI79" s="180"/>
      <c r="OUJ79" s="180"/>
      <c r="OUK79" s="180"/>
      <c r="OUL79" s="180"/>
      <c r="OUM79" s="180"/>
      <c r="OUN79" s="180"/>
      <c r="OUO79" s="180"/>
      <c r="OUP79" s="180"/>
      <c r="OUQ79" s="180"/>
      <c r="OUR79" s="180"/>
      <c r="OUS79" s="180"/>
      <c r="OUT79" s="180"/>
      <c r="OUU79" s="180"/>
      <c r="OUV79" s="180"/>
      <c r="OUW79" s="180"/>
      <c r="OUX79" s="180"/>
      <c r="OUY79" s="180"/>
      <c r="OUZ79" s="180"/>
      <c r="OVA79" s="180"/>
      <c r="OVB79" s="180"/>
      <c r="OVC79" s="180"/>
      <c r="OVD79" s="180"/>
      <c r="OVE79" s="180"/>
      <c r="OVF79" s="180"/>
      <c r="OVG79" s="180"/>
      <c r="OVH79" s="180"/>
      <c r="OVI79" s="180"/>
      <c r="OVJ79" s="180"/>
      <c r="OVK79" s="180"/>
      <c r="OVL79" s="180"/>
      <c r="OVM79" s="180"/>
      <c r="OVN79" s="180"/>
      <c r="OVO79" s="180"/>
      <c r="OVP79" s="180"/>
      <c r="OVQ79" s="180"/>
      <c r="OVR79" s="180"/>
      <c r="OVS79" s="180"/>
      <c r="OVT79" s="180"/>
      <c r="OVU79" s="180"/>
      <c r="OVV79" s="180"/>
      <c r="OVW79" s="180"/>
      <c r="OVX79" s="180"/>
      <c r="OVY79" s="180"/>
      <c r="OVZ79" s="180"/>
      <c r="OWA79" s="180"/>
      <c r="OWB79" s="180"/>
      <c r="OWC79" s="180"/>
      <c r="OWD79" s="180"/>
      <c r="OWE79" s="180"/>
      <c r="OWF79" s="180"/>
      <c r="OWG79" s="180"/>
      <c r="OWH79" s="180"/>
      <c r="OWI79" s="180"/>
      <c r="OWJ79" s="180"/>
      <c r="OWK79" s="180"/>
      <c r="OWL79" s="180"/>
      <c r="OWM79" s="180"/>
      <c r="OWN79" s="180"/>
      <c r="OWO79" s="180"/>
      <c r="OWP79" s="180"/>
      <c r="OWQ79" s="180"/>
      <c r="OWR79" s="180"/>
      <c r="OWS79" s="180"/>
      <c r="OWT79" s="180"/>
      <c r="OWU79" s="180"/>
      <c r="OWV79" s="180"/>
      <c r="OWW79" s="180"/>
      <c r="OWX79" s="180"/>
      <c r="OWY79" s="180"/>
      <c r="OWZ79" s="180"/>
      <c r="OXA79" s="180"/>
      <c r="OXB79" s="180"/>
      <c r="OXC79" s="180"/>
      <c r="OXD79" s="180"/>
      <c r="OXE79" s="180"/>
      <c r="OXF79" s="180"/>
      <c r="OXG79" s="180"/>
      <c r="OXH79" s="180"/>
      <c r="OXI79" s="180"/>
      <c r="OXJ79" s="180"/>
      <c r="OXK79" s="180"/>
      <c r="OXL79" s="180"/>
      <c r="OXM79" s="180"/>
      <c r="OXN79" s="180"/>
      <c r="OXO79" s="180"/>
      <c r="OXP79" s="180"/>
      <c r="OXQ79" s="180"/>
      <c r="OXR79" s="180"/>
      <c r="OXS79" s="180"/>
      <c r="OXT79" s="180"/>
      <c r="OXU79" s="180"/>
      <c r="OXV79" s="180"/>
      <c r="OXW79" s="180"/>
      <c r="OXX79" s="180"/>
      <c r="OXY79" s="180"/>
      <c r="OXZ79" s="180"/>
      <c r="OYA79" s="180"/>
      <c r="OYB79" s="180"/>
      <c r="OYC79" s="180"/>
      <c r="OYD79" s="180"/>
      <c r="OYE79" s="180"/>
      <c r="OYF79" s="180"/>
      <c r="OYG79" s="180"/>
      <c r="OYH79" s="180"/>
      <c r="OYI79" s="180"/>
      <c r="OYJ79" s="180"/>
      <c r="OYK79" s="180"/>
      <c r="OYL79" s="180"/>
      <c r="OYM79" s="180"/>
      <c r="OYN79" s="180"/>
      <c r="OYO79" s="180"/>
      <c r="OYP79" s="180"/>
      <c r="OYQ79" s="180"/>
      <c r="OYR79" s="180"/>
      <c r="OYS79" s="180"/>
      <c r="OYT79" s="180"/>
      <c r="OYU79" s="180"/>
      <c r="OYV79" s="180"/>
      <c r="OYW79" s="180"/>
      <c r="OYX79" s="180"/>
      <c r="OYY79" s="180"/>
      <c r="OYZ79" s="180"/>
      <c r="OZA79" s="180"/>
      <c r="OZB79" s="180"/>
      <c r="OZC79" s="180"/>
      <c r="OZD79" s="180"/>
      <c r="OZE79" s="180"/>
      <c r="OZF79" s="180"/>
      <c r="OZG79" s="180"/>
      <c r="OZH79" s="180"/>
      <c r="OZI79" s="180"/>
      <c r="OZJ79" s="180"/>
      <c r="OZK79" s="180"/>
      <c r="OZL79" s="180"/>
      <c r="OZM79" s="180"/>
      <c r="OZN79" s="180"/>
      <c r="OZO79" s="180"/>
      <c r="OZP79" s="180"/>
      <c r="OZQ79" s="180"/>
      <c r="OZR79" s="180"/>
      <c r="OZS79" s="180"/>
      <c r="OZT79" s="180"/>
      <c r="OZU79" s="180"/>
      <c r="OZV79" s="180"/>
      <c r="OZW79" s="180"/>
      <c r="OZX79" s="180"/>
      <c r="OZY79" s="180"/>
      <c r="OZZ79" s="180"/>
      <c r="PAA79" s="180"/>
      <c r="PAB79" s="180"/>
      <c r="PAC79" s="180"/>
      <c r="PAD79" s="180"/>
      <c r="PAE79" s="180"/>
      <c r="PAF79" s="180"/>
      <c r="PAG79" s="180"/>
      <c r="PAH79" s="180"/>
      <c r="PAI79" s="180"/>
      <c r="PAJ79" s="180"/>
      <c r="PAK79" s="180"/>
      <c r="PAL79" s="180"/>
      <c r="PAM79" s="180"/>
      <c r="PAN79" s="180"/>
      <c r="PAO79" s="180"/>
      <c r="PAP79" s="180"/>
      <c r="PAQ79" s="180"/>
      <c r="PAR79" s="180"/>
      <c r="PAS79" s="180"/>
      <c r="PAT79" s="180"/>
      <c r="PAU79" s="180"/>
      <c r="PAV79" s="180"/>
      <c r="PAW79" s="180"/>
      <c r="PAX79" s="180"/>
      <c r="PAY79" s="180"/>
      <c r="PAZ79" s="180"/>
      <c r="PBA79" s="180"/>
      <c r="PBB79" s="180"/>
      <c r="PBC79" s="180"/>
      <c r="PBD79" s="180"/>
      <c r="PBE79" s="180"/>
      <c r="PBF79" s="180"/>
      <c r="PBG79" s="180"/>
      <c r="PBH79" s="180"/>
      <c r="PBI79" s="180"/>
      <c r="PBJ79" s="180"/>
      <c r="PBK79" s="180"/>
      <c r="PBL79" s="180"/>
      <c r="PBM79" s="180"/>
      <c r="PBN79" s="180"/>
      <c r="PBO79" s="180"/>
      <c r="PBP79" s="180"/>
      <c r="PBQ79" s="180"/>
      <c r="PBR79" s="180"/>
      <c r="PBS79" s="180"/>
      <c r="PBT79" s="180"/>
      <c r="PBU79" s="180"/>
      <c r="PBV79" s="180"/>
      <c r="PBW79" s="180"/>
      <c r="PBX79" s="180"/>
      <c r="PBY79" s="180"/>
      <c r="PBZ79" s="180"/>
      <c r="PCA79" s="180"/>
      <c r="PCB79" s="180"/>
      <c r="PCC79" s="180"/>
      <c r="PCD79" s="180"/>
      <c r="PCE79" s="180"/>
      <c r="PCF79" s="180"/>
      <c r="PCG79" s="180"/>
      <c r="PCH79" s="180"/>
      <c r="PCI79" s="180"/>
      <c r="PCJ79" s="180"/>
      <c r="PCK79" s="180"/>
      <c r="PCL79" s="180"/>
      <c r="PCM79" s="180"/>
      <c r="PCN79" s="180"/>
      <c r="PCO79" s="180"/>
      <c r="PCP79" s="180"/>
      <c r="PCQ79" s="180"/>
      <c r="PCR79" s="180"/>
      <c r="PCS79" s="180"/>
      <c r="PCT79" s="180"/>
      <c r="PCU79" s="180"/>
      <c r="PCV79" s="180"/>
      <c r="PCW79" s="180"/>
      <c r="PCX79" s="180"/>
      <c r="PCY79" s="180"/>
      <c r="PCZ79" s="180"/>
      <c r="PDA79" s="180"/>
      <c r="PDB79" s="180"/>
      <c r="PDC79" s="180"/>
      <c r="PDD79" s="180"/>
      <c r="PDE79" s="180"/>
      <c r="PDF79" s="180"/>
      <c r="PDG79" s="180"/>
      <c r="PDH79" s="180"/>
      <c r="PDI79" s="180"/>
      <c r="PDJ79" s="180"/>
      <c r="PDK79" s="180"/>
      <c r="PDL79" s="180"/>
      <c r="PDM79" s="180"/>
      <c r="PDN79" s="180"/>
      <c r="PDO79" s="180"/>
      <c r="PDP79" s="180"/>
      <c r="PDQ79" s="180"/>
      <c r="PDR79" s="180"/>
      <c r="PDS79" s="180"/>
      <c r="PDT79" s="180"/>
      <c r="PDU79" s="180"/>
      <c r="PDV79" s="180"/>
      <c r="PDW79" s="180"/>
      <c r="PDX79" s="180"/>
      <c r="PDY79" s="180"/>
      <c r="PDZ79" s="180"/>
      <c r="PEA79" s="180"/>
      <c r="PEB79" s="180"/>
      <c r="PEC79" s="180"/>
      <c r="PED79" s="180"/>
      <c r="PEE79" s="180"/>
      <c r="PEF79" s="180"/>
      <c r="PEG79" s="180"/>
      <c r="PEH79" s="180"/>
      <c r="PEI79" s="180"/>
      <c r="PEJ79" s="180"/>
      <c r="PEK79" s="180"/>
      <c r="PEL79" s="180"/>
      <c r="PEM79" s="180"/>
      <c r="PEN79" s="180"/>
      <c r="PEO79" s="180"/>
      <c r="PEP79" s="180"/>
      <c r="PEQ79" s="180"/>
      <c r="PER79" s="180"/>
      <c r="PES79" s="180"/>
      <c r="PET79" s="180"/>
      <c r="PEU79" s="180"/>
      <c r="PEV79" s="180"/>
      <c r="PEW79" s="180"/>
      <c r="PEX79" s="180"/>
      <c r="PEY79" s="180"/>
      <c r="PEZ79" s="180"/>
      <c r="PFA79" s="180"/>
      <c r="PFB79" s="180"/>
      <c r="PFC79" s="180"/>
      <c r="PFD79" s="180"/>
      <c r="PFE79" s="180"/>
      <c r="PFF79" s="180"/>
      <c r="PFG79" s="180"/>
      <c r="PFH79" s="180"/>
      <c r="PFI79" s="180"/>
      <c r="PFJ79" s="180"/>
      <c r="PFK79" s="180"/>
      <c r="PFL79" s="180"/>
      <c r="PFM79" s="180"/>
      <c r="PFN79" s="180"/>
      <c r="PFO79" s="180"/>
      <c r="PFP79" s="180"/>
      <c r="PFQ79" s="180"/>
      <c r="PFR79" s="180"/>
      <c r="PFS79" s="180"/>
      <c r="PFT79" s="180"/>
      <c r="PFU79" s="180"/>
      <c r="PFV79" s="180"/>
      <c r="PFW79" s="180"/>
      <c r="PFX79" s="180"/>
      <c r="PFY79" s="180"/>
      <c r="PFZ79" s="180"/>
      <c r="PGA79" s="180"/>
      <c r="PGB79" s="180"/>
      <c r="PGC79" s="180"/>
      <c r="PGD79" s="180"/>
      <c r="PGE79" s="180"/>
      <c r="PGF79" s="180"/>
      <c r="PGG79" s="180"/>
      <c r="PGH79" s="180"/>
      <c r="PGI79" s="180"/>
      <c r="PGJ79" s="180"/>
      <c r="PGK79" s="180"/>
      <c r="PGL79" s="180"/>
      <c r="PGM79" s="180"/>
      <c r="PGN79" s="180"/>
      <c r="PGO79" s="180"/>
      <c r="PGP79" s="180"/>
      <c r="PGQ79" s="180"/>
      <c r="PGR79" s="180"/>
      <c r="PGS79" s="180"/>
      <c r="PGT79" s="180"/>
      <c r="PGU79" s="180"/>
      <c r="PGV79" s="180"/>
      <c r="PGW79" s="180"/>
      <c r="PGX79" s="180"/>
      <c r="PGY79" s="180"/>
      <c r="PGZ79" s="180"/>
      <c r="PHA79" s="180"/>
      <c r="PHB79" s="180"/>
      <c r="PHC79" s="180"/>
      <c r="PHD79" s="180"/>
      <c r="PHE79" s="180"/>
      <c r="PHF79" s="180"/>
      <c r="PHG79" s="180"/>
      <c r="PHH79" s="180"/>
      <c r="PHI79" s="180"/>
      <c r="PHJ79" s="180"/>
      <c r="PHK79" s="180"/>
      <c r="PHL79" s="180"/>
      <c r="PHM79" s="180"/>
      <c r="PHN79" s="180"/>
      <c r="PHO79" s="180"/>
      <c r="PHP79" s="180"/>
      <c r="PHQ79" s="180"/>
      <c r="PHR79" s="180"/>
      <c r="PHS79" s="180"/>
      <c r="PHT79" s="180"/>
      <c r="PHU79" s="180"/>
      <c r="PHV79" s="180"/>
      <c r="PHW79" s="180"/>
      <c r="PHX79" s="180"/>
      <c r="PHY79" s="180"/>
      <c r="PHZ79" s="180"/>
      <c r="PIA79" s="180"/>
      <c r="PIB79" s="180"/>
      <c r="PIC79" s="180"/>
      <c r="PID79" s="180"/>
      <c r="PIE79" s="180"/>
      <c r="PIF79" s="180"/>
      <c r="PIG79" s="180"/>
      <c r="PIH79" s="180"/>
      <c r="PII79" s="180"/>
      <c r="PIJ79" s="180"/>
      <c r="PIK79" s="180"/>
      <c r="PIL79" s="180"/>
      <c r="PIM79" s="180"/>
      <c r="PIN79" s="180"/>
      <c r="PIO79" s="180"/>
      <c r="PIP79" s="180"/>
      <c r="PIQ79" s="180"/>
      <c r="PIR79" s="180"/>
      <c r="PIS79" s="180"/>
      <c r="PIT79" s="180"/>
      <c r="PIU79" s="180"/>
      <c r="PIV79" s="180"/>
      <c r="PIW79" s="180"/>
      <c r="PIX79" s="180"/>
      <c r="PIY79" s="180"/>
      <c r="PIZ79" s="180"/>
      <c r="PJA79" s="180"/>
      <c r="PJB79" s="180"/>
      <c r="PJC79" s="180"/>
      <c r="PJD79" s="180"/>
      <c r="PJE79" s="180"/>
      <c r="PJF79" s="180"/>
      <c r="PJG79" s="180"/>
      <c r="PJH79" s="180"/>
      <c r="PJI79" s="180"/>
      <c r="PJJ79" s="180"/>
      <c r="PJK79" s="180"/>
      <c r="PJL79" s="180"/>
      <c r="PJM79" s="180"/>
      <c r="PJN79" s="180"/>
      <c r="PJO79" s="180"/>
      <c r="PJP79" s="180"/>
      <c r="PJQ79" s="180"/>
      <c r="PJR79" s="180"/>
      <c r="PJS79" s="180"/>
      <c r="PJT79" s="180"/>
      <c r="PJU79" s="180"/>
      <c r="PJV79" s="180"/>
      <c r="PJW79" s="180"/>
      <c r="PJX79" s="180"/>
      <c r="PJY79" s="180"/>
      <c r="PJZ79" s="180"/>
      <c r="PKA79" s="180"/>
      <c r="PKB79" s="180"/>
      <c r="PKC79" s="180"/>
      <c r="PKD79" s="180"/>
      <c r="PKE79" s="180"/>
      <c r="PKF79" s="180"/>
      <c r="PKG79" s="180"/>
      <c r="PKH79" s="180"/>
      <c r="PKI79" s="180"/>
      <c r="PKJ79" s="180"/>
      <c r="PKK79" s="180"/>
      <c r="PKL79" s="180"/>
      <c r="PKM79" s="180"/>
      <c r="PKN79" s="180"/>
      <c r="PKO79" s="180"/>
      <c r="PKP79" s="180"/>
      <c r="PKQ79" s="180"/>
      <c r="PKR79" s="180"/>
      <c r="PKS79" s="180"/>
      <c r="PKT79" s="180"/>
      <c r="PKU79" s="180"/>
      <c r="PKV79" s="180"/>
      <c r="PKW79" s="180"/>
      <c r="PKX79" s="180"/>
      <c r="PKY79" s="180"/>
      <c r="PKZ79" s="180"/>
      <c r="PLA79" s="180"/>
      <c r="PLB79" s="180"/>
      <c r="PLC79" s="180"/>
      <c r="PLD79" s="180"/>
      <c r="PLE79" s="180"/>
      <c r="PLF79" s="180"/>
      <c r="PLG79" s="180"/>
      <c r="PLH79" s="180"/>
      <c r="PLI79" s="180"/>
      <c r="PLJ79" s="180"/>
      <c r="PLK79" s="180"/>
      <c r="PLL79" s="180"/>
      <c r="PLM79" s="180"/>
      <c r="PLN79" s="180"/>
      <c r="PLO79" s="180"/>
      <c r="PLP79" s="180"/>
      <c r="PLQ79" s="180"/>
      <c r="PLR79" s="180"/>
      <c r="PLS79" s="180"/>
      <c r="PLT79" s="180"/>
      <c r="PLU79" s="180"/>
      <c r="PLV79" s="180"/>
      <c r="PLW79" s="180"/>
      <c r="PLX79" s="180"/>
      <c r="PLY79" s="180"/>
      <c r="PLZ79" s="180"/>
      <c r="PMA79" s="180"/>
      <c r="PMB79" s="180"/>
      <c r="PMC79" s="180"/>
      <c r="PMD79" s="180"/>
      <c r="PME79" s="180"/>
      <c r="PMF79" s="180"/>
      <c r="PMG79" s="180"/>
      <c r="PMH79" s="180"/>
      <c r="PMI79" s="180"/>
      <c r="PMJ79" s="180"/>
      <c r="PMK79" s="180"/>
      <c r="PML79" s="180"/>
      <c r="PMM79" s="180"/>
      <c r="PMN79" s="180"/>
      <c r="PMO79" s="180"/>
      <c r="PMP79" s="180"/>
      <c r="PMQ79" s="180"/>
      <c r="PMR79" s="180"/>
      <c r="PMS79" s="180"/>
      <c r="PMT79" s="180"/>
      <c r="PMU79" s="180"/>
      <c r="PMV79" s="180"/>
      <c r="PMW79" s="180"/>
      <c r="PMX79" s="180"/>
      <c r="PMY79" s="180"/>
      <c r="PMZ79" s="180"/>
      <c r="PNA79" s="180"/>
      <c r="PNB79" s="180"/>
      <c r="PNC79" s="180"/>
      <c r="PND79" s="180"/>
      <c r="PNE79" s="180"/>
      <c r="PNF79" s="180"/>
      <c r="PNG79" s="180"/>
      <c r="PNH79" s="180"/>
      <c r="PNI79" s="180"/>
      <c r="PNJ79" s="180"/>
      <c r="PNK79" s="180"/>
      <c r="PNL79" s="180"/>
      <c r="PNM79" s="180"/>
      <c r="PNN79" s="180"/>
      <c r="PNO79" s="180"/>
      <c r="PNP79" s="180"/>
      <c r="PNQ79" s="180"/>
      <c r="PNR79" s="180"/>
      <c r="PNS79" s="180"/>
      <c r="PNT79" s="180"/>
      <c r="PNU79" s="180"/>
      <c r="PNV79" s="180"/>
      <c r="PNW79" s="180"/>
      <c r="PNX79" s="180"/>
      <c r="PNY79" s="180"/>
      <c r="PNZ79" s="180"/>
      <c r="POA79" s="180"/>
      <c r="POB79" s="180"/>
      <c r="POC79" s="180"/>
      <c r="POD79" s="180"/>
      <c r="POE79" s="180"/>
      <c r="POF79" s="180"/>
      <c r="POG79" s="180"/>
      <c r="POH79" s="180"/>
      <c r="POI79" s="180"/>
      <c r="POJ79" s="180"/>
      <c r="POK79" s="180"/>
      <c r="POL79" s="180"/>
      <c r="POM79" s="180"/>
      <c r="PON79" s="180"/>
      <c r="POO79" s="180"/>
      <c r="POP79" s="180"/>
      <c r="POQ79" s="180"/>
      <c r="POR79" s="180"/>
      <c r="POS79" s="180"/>
      <c r="POT79" s="180"/>
      <c r="POU79" s="180"/>
      <c r="POV79" s="180"/>
      <c r="POW79" s="180"/>
      <c r="POX79" s="180"/>
      <c r="POY79" s="180"/>
      <c r="POZ79" s="180"/>
      <c r="PPA79" s="180"/>
      <c r="PPB79" s="180"/>
      <c r="PPC79" s="180"/>
      <c r="PPD79" s="180"/>
      <c r="PPE79" s="180"/>
      <c r="PPF79" s="180"/>
      <c r="PPG79" s="180"/>
      <c r="PPH79" s="180"/>
      <c r="PPI79" s="180"/>
      <c r="PPJ79" s="180"/>
      <c r="PPK79" s="180"/>
      <c r="PPL79" s="180"/>
      <c r="PPM79" s="180"/>
      <c r="PPN79" s="180"/>
      <c r="PPO79" s="180"/>
      <c r="PPP79" s="180"/>
      <c r="PPQ79" s="180"/>
      <c r="PPR79" s="180"/>
      <c r="PPS79" s="180"/>
      <c r="PPT79" s="180"/>
      <c r="PPU79" s="180"/>
      <c r="PPV79" s="180"/>
      <c r="PPW79" s="180"/>
      <c r="PPX79" s="180"/>
      <c r="PPY79" s="180"/>
      <c r="PPZ79" s="180"/>
      <c r="PQA79" s="180"/>
      <c r="PQB79" s="180"/>
      <c r="PQC79" s="180"/>
      <c r="PQD79" s="180"/>
      <c r="PQE79" s="180"/>
      <c r="PQF79" s="180"/>
      <c r="PQG79" s="180"/>
      <c r="PQH79" s="180"/>
      <c r="PQI79" s="180"/>
      <c r="PQJ79" s="180"/>
      <c r="PQK79" s="180"/>
      <c r="PQL79" s="180"/>
      <c r="PQM79" s="180"/>
      <c r="PQN79" s="180"/>
      <c r="PQO79" s="180"/>
      <c r="PQP79" s="180"/>
      <c r="PQQ79" s="180"/>
      <c r="PQR79" s="180"/>
      <c r="PQS79" s="180"/>
      <c r="PQT79" s="180"/>
      <c r="PQU79" s="180"/>
      <c r="PQV79" s="180"/>
      <c r="PQW79" s="180"/>
      <c r="PQX79" s="180"/>
      <c r="PQY79" s="180"/>
      <c r="PQZ79" s="180"/>
      <c r="PRA79" s="180"/>
      <c r="PRB79" s="180"/>
      <c r="PRC79" s="180"/>
      <c r="PRD79" s="180"/>
      <c r="PRE79" s="180"/>
      <c r="PRF79" s="180"/>
      <c r="PRG79" s="180"/>
      <c r="PRH79" s="180"/>
      <c r="PRI79" s="180"/>
      <c r="PRJ79" s="180"/>
      <c r="PRK79" s="180"/>
      <c r="PRL79" s="180"/>
      <c r="PRM79" s="180"/>
      <c r="PRN79" s="180"/>
      <c r="PRO79" s="180"/>
      <c r="PRP79" s="180"/>
      <c r="PRQ79" s="180"/>
      <c r="PRR79" s="180"/>
      <c r="PRS79" s="180"/>
      <c r="PRT79" s="180"/>
      <c r="PRU79" s="180"/>
      <c r="PRV79" s="180"/>
      <c r="PRW79" s="180"/>
      <c r="PRX79" s="180"/>
      <c r="PRY79" s="180"/>
      <c r="PRZ79" s="180"/>
      <c r="PSA79" s="180"/>
      <c r="PSB79" s="180"/>
      <c r="PSC79" s="180"/>
      <c r="PSD79" s="180"/>
      <c r="PSE79" s="180"/>
      <c r="PSF79" s="180"/>
      <c r="PSG79" s="180"/>
      <c r="PSH79" s="180"/>
      <c r="PSI79" s="180"/>
      <c r="PSJ79" s="180"/>
      <c r="PSK79" s="180"/>
      <c r="PSL79" s="180"/>
      <c r="PSM79" s="180"/>
      <c r="PSN79" s="180"/>
      <c r="PSO79" s="180"/>
      <c r="PSP79" s="180"/>
      <c r="PSQ79" s="180"/>
      <c r="PSR79" s="180"/>
      <c r="PSS79" s="180"/>
      <c r="PST79" s="180"/>
      <c r="PSU79" s="180"/>
      <c r="PSV79" s="180"/>
      <c r="PSW79" s="180"/>
      <c r="PSX79" s="180"/>
      <c r="PSY79" s="180"/>
      <c r="PSZ79" s="180"/>
      <c r="PTA79" s="180"/>
      <c r="PTB79" s="180"/>
      <c r="PTC79" s="180"/>
      <c r="PTD79" s="180"/>
      <c r="PTE79" s="180"/>
      <c r="PTF79" s="180"/>
      <c r="PTG79" s="180"/>
      <c r="PTH79" s="180"/>
      <c r="PTI79" s="180"/>
      <c r="PTJ79" s="180"/>
      <c r="PTK79" s="180"/>
      <c r="PTL79" s="180"/>
      <c r="PTM79" s="180"/>
      <c r="PTN79" s="180"/>
      <c r="PTO79" s="180"/>
      <c r="PTP79" s="180"/>
      <c r="PTQ79" s="180"/>
      <c r="PTR79" s="180"/>
      <c r="PTS79" s="180"/>
      <c r="PTT79" s="180"/>
      <c r="PTU79" s="180"/>
      <c r="PTV79" s="180"/>
      <c r="PTW79" s="180"/>
      <c r="PTX79" s="180"/>
      <c r="PTY79" s="180"/>
      <c r="PTZ79" s="180"/>
      <c r="PUA79" s="180"/>
      <c r="PUB79" s="180"/>
      <c r="PUC79" s="180"/>
      <c r="PUD79" s="180"/>
      <c r="PUE79" s="180"/>
      <c r="PUF79" s="180"/>
      <c r="PUG79" s="180"/>
      <c r="PUH79" s="180"/>
      <c r="PUI79" s="180"/>
      <c r="PUJ79" s="180"/>
      <c r="PUK79" s="180"/>
      <c r="PUL79" s="180"/>
      <c r="PUM79" s="180"/>
      <c r="PUN79" s="180"/>
      <c r="PUO79" s="180"/>
      <c r="PUP79" s="180"/>
      <c r="PUQ79" s="180"/>
      <c r="PUR79" s="180"/>
      <c r="PUS79" s="180"/>
      <c r="PUT79" s="180"/>
      <c r="PUU79" s="180"/>
      <c r="PUV79" s="180"/>
      <c r="PUW79" s="180"/>
      <c r="PUX79" s="180"/>
      <c r="PUY79" s="180"/>
      <c r="PUZ79" s="180"/>
      <c r="PVA79" s="180"/>
      <c r="PVB79" s="180"/>
      <c r="PVC79" s="180"/>
      <c r="PVD79" s="180"/>
      <c r="PVE79" s="180"/>
      <c r="PVF79" s="180"/>
      <c r="PVG79" s="180"/>
      <c r="PVH79" s="180"/>
      <c r="PVI79" s="180"/>
      <c r="PVJ79" s="180"/>
      <c r="PVK79" s="180"/>
      <c r="PVL79" s="180"/>
      <c r="PVM79" s="180"/>
      <c r="PVN79" s="180"/>
      <c r="PVO79" s="180"/>
      <c r="PVP79" s="180"/>
      <c r="PVQ79" s="180"/>
      <c r="PVR79" s="180"/>
      <c r="PVS79" s="180"/>
      <c r="PVT79" s="180"/>
      <c r="PVU79" s="180"/>
      <c r="PVV79" s="180"/>
      <c r="PVW79" s="180"/>
      <c r="PVX79" s="180"/>
      <c r="PVY79" s="180"/>
      <c r="PVZ79" s="180"/>
      <c r="PWA79" s="180"/>
      <c r="PWB79" s="180"/>
      <c r="PWC79" s="180"/>
      <c r="PWD79" s="180"/>
      <c r="PWE79" s="180"/>
      <c r="PWF79" s="180"/>
      <c r="PWG79" s="180"/>
      <c r="PWH79" s="180"/>
      <c r="PWI79" s="180"/>
      <c r="PWJ79" s="180"/>
      <c r="PWK79" s="180"/>
      <c r="PWL79" s="180"/>
      <c r="PWM79" s="180"/>
      <c r="PWN79" s="180"/>
      <c r="PWO79" s="180"/>
      <c r="PWP79" s="180"/>
      <c r="PWQ79" s="180"/>
      <c r="PWR79" s="180"/>
      <c r="PWS79" s="180"/>
      <c r="PWT79" s="180"/>
      <c r="PWU79" s="180"/>
      <c r="PWV79" s="180"/>
      <c r="PWW79" s="180"/>
      <c r="PWX79" s="180"/>
      <c r="PWY79" s="180"/>
      <c r="PWZ79" s="180"/>
      <c r="PXA79" s="180"/>
      <c r="PXB79" s="180"/>
      <c r="PXC79" s="180"/>
      <c r="PXD79" s="180"/>
      <c r="PXE79" s="180"/>
      <c r="PXF79" s="180"/>
      <c r="PXG79" s="180"/>
      <c r="PXH79" s="180"/>
      <c r="PXI79" s="180"/>
      <c r="PXJ79" s="180"/>
      <c r="PXK79" s="180"/>
      <c r="PXL79" s="180"/>
      <c r="PXM79" s="180"/>
      <c r="PXN79" s="180"/>
      <c r="PXO79" s="180"/>
      <c r="PXP79" s="180"/>
      <c r="PXQ79" s="180"/>
      <c r="PXR79" s="180"/>
      <c r="PXS79" s="180"/>
      <c r="PXT79" s="180"/>
      <c r="PXU79" s="180"/>
      <c r="PXV79" s="180"/>
      <c r="PXW79" s="180"/>
      <c r="PXX79" s="180"/>
      <c r="PXY79" s="180"/>
      <c r="PXZ79" s="180"/>
      <c r="PYA79" s="180"/>
      <c r="PYB79" s="180"/>
      <c r="PYC79" s="180"/>
      <c r="PYD79" s="180"/>
      <c r="PYE79" s="180"/>
      <c r="PYF79" s="180"/>
      <c r="PYG79" s="180"/>
      <c r="PYH79" s="180"/>
      <c r="PYI79" s="180"/>
      <c r="PYJ79" s="180"/>
      <c r="PYK79" s="180"/>
      <c r="PYL79" s="180"/>
      <c r="PYM79" s="180"/>
      <c r="PYN79" s="180"/>
      <c r="PYO79" s="180"/>
      <c r="PYP79" s="180"/>
      <c r="PYQ79" s="180"/>
      <c r="PYR79" s="180"/>
      <c r="PYS79" s="180"/>
      <c r="PYT79" s="180"/>
      <c r="PYU79" s="180"/>
      <c r="PYV79" s="180"/>
      <c r="PYW79" s="180"/>
      <c r="PYX79" s="180"/>
      <c r="PYY79" s="180"/>
      <c r="PYZ79" s="180"/>
      <c r="PZA79" s="180"/>
      <c r="PZB79" s="180"/>
      <c r="PZC79" s="180"/>
      <c r="PZD79" s="180"/>
      <c r="PZE79" s="180"/>
      <c r="PZF79" s="180"/>
      <c r="PZG79" s="180"/>
      <c r="PZH79" s="180"/>
      <c r="PZI79" s="180"/>
      <c r="PZJ79" s="180"/>
      <c r="PZK79" s="180"/>
      <c r="PZL79" s="180"/>
      <c r="PZM79" s="180"/>
      <c r="PZN79" s="180"/>
      <c r="PZO79" s="180"/>
      <c r="PZP79" s="180"/>
      <c r="PZQ79" s="180"/>
      <c r="PZR79" s="180"/>
      <c r="PZS79" s="180"/>
      <c r="PZT79" s="180"/>
      <c r="PZU79" s="180"/>
      <c r="PZV79" s="180"/>
      <c r="PZW79" s="180"/>
      <c r="PZX79" s="180"/>
      <c r="PZY79" s="180"/>
      <c r="PZZ79" s="180"/>
      <c r="QAA79" s="180"/>
      <c r="QAB79" s="180"/>
      <c r="QAC79" s="180"/>
      <c r="QAD79" s="180"/>
      <c r="QAE79" s="180"/>
      <c r="QAF79" s="180"/>
      <c r="QAG79" s="180"/>
      <c r="QAH79" s="180"/>
      <c r="QAI79" s="180"/>
      <c r="QAJ79" s="180"/>
      <c r="QAK79" s="180"/>
      <c r="QAL79" s="180"/>
      <c r="QAM79" s="180"/>
      <c r="QAN79" s="180"/>
      <c r="QAO79" s="180"/>
      <c r="QAP79" s="180"/>
      <c r="QAQ79" s="180"/>
      <c r="QAR79" s="180"/>
      <c r="QAS79" s="180"/>
      <c r="QAT79" s="180"/>
      <c r="QAU79" s="180"/>
      <c r="QAV79" s="180"/>
      <c r="QAW79" s="180"/>
      <c r="QAX79" s="180"/>
      <c r="QAY79" s="180"/>
      <c r="QAZ79" s="180"/>
      <c r="QBA79" s="180"/>
      <c r="QBB79" s="180"/>
      <c r="QBC79" s="180"/>
      <c r="QBD79" s="180"/>
      <c r="QBE79" s="180"/>
      <c r="QBF79" s="180"/>
      <c r="QBG79" s="180"/>
      <c r="QBH79" s="180"/>
      <c r="QBI79" s="180"/>
      <c r="QBJ79" s="180"/>
      <c r="QBK79" s="180"/>
      <c r="QBL79" s="180"/>
      <c r="QBM79" s="180"/>
      <c r="QBN79" s="180"/>
      <c r="QBO79" s="180"/>
      <c r="QBP79" s="180"/>
      <c r="QBQ79" s="180"/>
      <c r="QBR79" s="180"/>
      <c r="QBS79" s="180"/>
      <c r="QBT79" s="180"/>
      <c r="QBU79" s="180"/>
      <c r="QBV79" s="180"/>
      <c r="QBW79" s="180"/>
      <c r="QBX79" s="180"/>
      <c r="QBY79" s="180"/>
      <c r="QBZ79" s="180"/>
      <c r="QCA79" s="180"/>
      <c r="QCB79" s="180"/>
      <c r="QCC79" s="180"/>
      <c r="QCD79" s="180"/>
      <c r="QCE79" s="180"/>
      <c r="QCF79" s="180"/>
      <c r="QCG79" s="180"/>
      <c r="QCH79" s="180"/>
      <c r="QCI79" s="180"/>
      <c r="QCJ79" s="180"/>
      <c r="QCK79" s="180"/>
      <c r="QCL79" s="180"/>
      <c r="QCM79" s="180"/>
      <c r="QCN79" s="180"/>
      <c r="QCO79" s="180"/>
      <c r="QCP79" s="180"/>
      <c r="QCQ79" s="180"/>
      <c r="QCR79" s="180"/>
      <c r="QCS79" s="180"/>
      <c r="QCT79" s="180"/>
      <c r="QCU79" s="180"/>
      <c r="QCV79" s="180"/>
      <c r="QCW79" s="180"/>
      <c r="QCX79" s="180"/>
      <c r="QCY79" s="180"/>
      <c r="QCZ79" s="180"/>
      <c r="QDA79" s="180"/>
      <c r="QDB79" s="180"/>
      <c r="QDC79" s="180"/>
      <c r="QDD79" s="180"/>
      <c r="QDE79" s="180"/>
      <c r="QDF79" s="180"/>
      <c r="QDG79" s="180"/>
      <c r="QDH79" s="180"/>
      <c r="QDI79" s="180"/>
      <c r="QDJ79" s="180"/>
      <c r="QDK79" s="180"/>
      <c r="QDL79" s="180"/>
      <c r="QDM79" s="180"/>
      <c r="QDN79" s="180"/>
      <c r="QDO79" s="180"/>
      <c r="QDP79" s="180"/>
      <c r="QDQ79" s="180"/>
      <c r="QDR79" s="180"/>
      <c r="QDS79" s="180"/>
      <c r="QDT79" s="180"/>
      <c r="QDU79" s="180"/>
      <c r="QDV79" s="180"/>
      <c r="QDW79" s="180"/>
      <c r="QDX79" s="180"/>
      <c r="QDY79" s="180"/>
      <c r="QDZ79" s="180"/>
      <c r="QEA79" s="180"/>
      <c r="QEB79" s="180"/>
      <c r="QEC79" s="180"/>
      <c r="QED79" s="180"/>
      <c r="QEE79" s="180"/>
      <c r="QEF79" s="180"/>
      <c r="QEG79" s="180"/>
      <c r="QEH79" s="180"/>
      <c r="QEI79" s="180"/>
      <c r="QEJ79" s="180"/>
      <c r="QEK79" s="180"/>
      <c r="QEL79" s="180"/>
      <c r="QEM79" s="180"/>
      <c r="QEN79" s="180"/>
      <c r="QEO79" s="180"/>
      <c r="QEP79" s="180"/>
      <c r="QEQ79" s="180"/>
      <c r="QER79" s="180"/>
      <c r="QES79" s="180"/>
      <c r="QET79" s="180"/>
      <c r="QEU79" s="180"/>
      <c r="QEV79" s="180"/>
      <c r="QEW79" s="180"/>
      <c r="QEX79" s="180"/>
      <c r="QEY79" s="180"/>
      <c r="QEZ79" s="180"/>
      <c r="QFA79" s="180"/>
      <c r="QFB79" s="180"/>
      <c r="QFC79" s="180"/>
      <c r="QFD79" s="180"/>
      <c r="QFE79" s="180"/>
      <c r="QFF79" s="180"/>
      <c r="QFG79" s="180"/>
      <c r="QFH79" s="180"/>
      <c r="QFI79" s="180"/>
      <c r="QFJ79" s="180"/>
      <c r="QFK79" s="180"/>
      <c r="QFL79" s="180"/>
      <c r="QFM79" s="180"/>
      <c r="QFN79" s="180"/>
      <c r="QFO79" s="180"/>
      <c r="QFP79" s="180"/>
      <c r="QFQ79" s="180"/>
      <c r="QFR79" s="180"/>
      <c r="QFS79" s="180"/>
      <c r="QFT79" s="180"/>
      <c r="QFU79" s="180"/>
      <c r="QFV79" s="180"/>
      <c r="QFW79" s="180"/>
      <c r="QFX79" s="180"/>
      <c r="QFY79" s="180"/>
      <c r="QFZ79" s="180"/>
      <c r="QGA79" s="180"/>
      <c r="QGB79" s="180"/>
      <c r="QGC79" s="180"/>
      <c r="QGD79" s="180"/>
      <c r="QGE79" s="180"/>
      <c r="QGF79" s="180"/>
      <c r="QGG79" s="180"/>
      <c r="QGH79" s="180"/>
      <c r="QGI79" s="180"/>
      <c r="QGJ79" s="180"/>
      <c r="QGK79" s="180"/>
      <c r="QGL79" s="180"/>
      <c r="QGM79" s="180"/>
      <c r="QGN79" s="180"/>
      <c r="QGO79" s="180"/>
      <c r="QGP79" s="180"/>
      <c r="QGQ79" s="180"/>
      <c r="QGR79" s="180"/>
      <c r="QGS79" s="180"/>
      <c r="QGT79" s="180"/>
      <c r="QGU79" s="180"/>
      <c r="QGV79" s="180"/>
      <c r="QGW79" s="180"/>
      <c r="QGX79" s="180"/>
      <c r="QGY79" s="180"/>
      <c r="QGZ79" s="180"/>
      <c r="QHA79" s="180"/>
      <c r="QHB79" s="180"/>
      <c r="QHC79" s="180"/>
      <c r="QHD79" s="180"/>
      <c r="QHE79" s="180"/>
      <c r="QHF79" s="180"/>
      <c r="QHG79" s="180"/>
      <c r="QHH79" s="180"/>
      <c r="QHI79" s="180"/>
      <c r="QHJ79" s="180"/>
      <c r="QHK79" s="180"/>
      <c r="QHL79" s="180"/>
      <c r="QHM79" s="180"/>
      <c r="QHN79" s="180"/>
      <c r="QHO79" s="180"/>
      <c r="QHP79" s="180"/>
      <c r="QHQ79" s="180"/>
      <c r="QHR79" s="180"/>
      <c r="QHS79" s="180"/>
      <c r="QHT79" s="180"/>
      <c r="QHU79" s="180"/>
      <c r="QHV79" s="180"/>
      <c r="QHW79" s="180"/>
      <c r="QHX79" s="180"/>
      <c r="QHY79" s="180"/>
      <c r="QHZ79" s="180"/>
      <c r="QIA79" s="180"/>
      <c r="QIB79" s="180"/>
      <c r="QIC79" s="180"/>
      <c r="QID79" s="180"/>
      <c r="QIE79" s="180"/>
      <c r="QIF79" s="180"/>
      <c r="QIG79" s="180"/>
      <c r="QIH79" s="180"/>
      <c r="QII79" s="180"/>
      <c r="QIJ79" s="180"/>
      <c r="QIK79" s="180"/>
      <c r="QIL79" s="180"/>
      <c r="QIM79" s="180"/>
      <c r="QIN79" s="180"/>
      <c r="QIO79" s="180"/>
      <c r="QIP79" s="180"/>
      <c r="QIQ79" s="180"/>
      <c r="QIR79" s="180"/>
      <c r="QIS79" s="180"/>
      <c r="QIT79" s="180"/>
      <c r="QIU79" s="180"/>
      <c r="QIV79" s="180"/>
      <c r="QIW79" s="180"/>
      <c r="QIX79" s="180"/>
      <c r="QIY79" s="180"/>
      <c r="QIZ79" s="180"/>
      <c r="QJA79" s="180"/>
      <c r="QJB79" s="180"/>
      <c r="QJC79" s="180"/>
      <c r="QJD79" s="180"/>
      <c r="QJE79" s="180"/>
      <c r="QJF79" s="180"/>
      <c r="QJG79" s="180"/>
      <c r="QJH79" s="180"/>
      <c r="QJI79" s="180"/>
      <c r="QJJ79" s="180"/>
      <c r="QJK79" s="180"/>
      <c r="QJL79" s="180"/>
      <c r="QJM79" s="180"/>
      <c r="QJN79" s="180"/>
      <c r="QJO79" s="180"/>
      <c r="QJP79" s="180"/>
      <c r="QJQ79" s="180"/>
      <c r="QJR79" s="180"/>
      <c r="QJS79" s="180"/>
      <c r="QJT79" s="180"/>
      <c r="QJU79" s="180"/>
      <c r="QJV79" s="180"/>
      <c r="QJW79" s="180"/>
      <c r="QJX79" s="180"/>
      <c r="QJY79" s="180"/>
      <c r="QJZ79" s="180"/>
      <c r="QKA79" s="180"/>
      <c r="QKB79" s="180"/>
      <c r="QKC79" s="180"/>
      <c r="QKD79" s="180"/>
      <c r="QKE79" s="180"/>
      <c r="QKF79" s="180"/>
      <c r="QKG79" s="180"/>
      <c r="QKH79" s="180"/>
      <c r="QKI79" s="180"/>
      <c r="QKJ79" s="180"/>
      <c r="QKK79" s="180"/>
      <c r="QKL79" s="180"/>
      <c r="QKM79" s="180"/>
      <c r="QKN79" s="180"/>
      <c r="QKO79" s="180"/>
      <c r="QKP79" s="180"/>
      <c r="QKQ79" s="180"/>
      <c r="QKR79" s="180"/>
      <c r="QKS79" s="180"/>
      <c r="QKT79" s="180"/>
      <c r="QKU79" s="180"/>
      <c r="QKV79" s="180"/>
      <c r="QKW79" s="180"/>
      <c r="QKX79" s="180"/>
      <c r="QKY79" s="180"/>
      <c r="QKZ79" s="180"/>
      <c r="QLA79" s="180"/>
      <c r="QLB79" s="180"/>
      <c r="QLC79" s="180"/>
      <c r="QLD79" s="180"/>
      <c r="QLE79" s="180"/>
      <c r="QLF79" s="180"/>
      <c r="QLG79" s="180"/>
      <c r="QLH79" s="180"/>
      <c r="QLI79" s="180"/>
      <c r="QLJ79" s="180"/>
      <c r="QLK79" s="180"/>
      <c r="QLL79" s="180"/>
      <c r="QLM79" s="180"/>
      <c r="QLN79" s="180"/>
      <c r="QLO79" s="180"/>
      <c r="QLP79" s="180"/>
      <c r="QLQ79" s="180"/>
      <c r="QLR79" s="180"/>
      <c r="QLS79" s="180"/>
      <c r="QLT79" s="180"/>
      <c r="QLU79" s="180"/>
      <c r="QLV79" s="180"/>
      <c r="QLW79" s="180"/>
      <c r="QLX79" s="180"/>
      <c r="QLY79" s="180"/>
      <c r="QLZ79" s="180"/>
      <c r="QMA79" s="180"/>
      <c r="QMB79" s="180"/>
      <c r="QMC79" s="180"/>
      <c r="QMD79" s="180"/>
      <c r="QME79" s="180"/>
      <c r="QMF79" s="180"/>
      <c r="QMG79" s="180"/>
      <c r="QMH79" s="180"/>
      <c r="QMI79" s="180"/>
      <c r="QMJ79" s="180"/>
      <c r="QMK79" s="180"/>
      <c r="QML79" s="180"/>
      <c r="QMM79" s="180"/>
      <c r="QMN79" s="180"/>
      <c r="QMO79" s="180"/>
      <c r="QMP79" s="180"/>
      <c r="QMQ79" s="180"/>
      <c r="QMR79" s="180"/>
      <c r="QMS79" s="180"/>
      <c r="QMT79" s="180"/>
      <c r="QMU79" s="180"/>
      <c r="QMV79" s="180"/>
      <c r="QMW79" s="180"/>
      <c r="QMX79" s="180"/>
      <c r="QMY79" s="180"/>
      <c r="QMZ79" s="180"/>
      <c r="QNA79" s="180"/>
      <c r="QNB79" s="180"/>
      <c r="QNC79" s="180"/>
      <c r="QND79" s="180"/>
      <c r="QNE79" s="180"/>
      <c r="QNF79" s="180"/>
      <c r="QNG79" s="180"/>
      <c r="QNH79" s="180"/>
      <c r="QNI79" s="180"/>
      <c r="QNJ79" s="180"/>
      <c r="QNK79" s="180"/>
      <c r="QNL79" s="180"/>
      <c r="QNM79" s="180"/>
      <c r="QNN79" s="180"/>
      <c r="QNO79" s="180"/>
      <c r="QNP79" s="180"/>
      <c r="QNQ79" s="180"/>
      <c r="QNR79" s="180"/>
      <c r="QNS79" s="180"/>
      <c r="QNT79" s="180"/>
      <c r="QNU79" s="180"/>
      <c r="QNV79" s="180"/>
      <c r="QNW79" s="180"/>
      <c r="QNX79" s="180"/>
      <c r="QNY79" s="180"/>
      <c r="QNZ79" s="180"/>
      <c r="QOA79" s="180"/>
      <c r="QOB79" s="180"/>
      <c r="QOC79" s="180"/>
      <c r="QOD79" s="180"/>
      <c r="QOE79" s="180"/>
      <c r="QOF79" s="180"/>
      <c r="QOG79" s="180"/>
      <c r="QOH79" s="180"/>
      <c r="QOI79" s="180"/>
      <c r="QOJ79" s="180"/>
      <c r="QOK79" s="180"/>
      <c r="QOL79" s="180"/>
      <c r="QOM79" s="180"/>
      <c r="QON79" s="180"/>
      <c r="QOO79" s="180"/>
      <c r="QOP79" s="180"/>
      <c r="QOQ79" s="180"/>
      <c r="QOR79" s="180"/>
      <c r="QOS79" s="180"/>
      <c r="QOT79" s="180"/>
      <c r="QOU79" s="180"/>
      <c r="QOV79" s="180"/>
      <c r="QOW79" s="180"/>
      <c r="QOX79" s="180"/>
      <c r="QOY79" s="180"/>
      <c r="QOZ79" s="180"/>
      <c r="QPA79" s="180"/>
      <c r="QPB79" s="180"/>
      <c r="QPC79" s="180"/>
      <c r="QPD79" s="180"/>
      <c r="QPE79" s="180"/>
      <c r="QPF79" s="180"/>
      <c r="QPG79" s="180"/>
      <c r="QPH79" s="180"/>
      <c r="QPI79" s="180"/>
      <c r="QPJ79" s="180"/>
      <c r="QPK79" s="180"/>
      <c r="QPL79" s="180"/>
      <c r="QPM79" s="180"/>
      <c r="QPN79" s="180"/>
      <c r="QPO79" s="180"/>
      <c r="QPP79" s="180"/>
      <c r="QPQ79" s="180"/>
      <c r="QPR79" s="180"/>
      <c r="QPS79" s="180"/>
      <c r="QPT79" s="180"/>
      <c r="QPU79" s="180"/>
      <c r="QPV79" s="180"/>
      <c r="QPW79" s="180"/>
      <c r="QPX79" s="180"/>
      <c r="QPY79" s="180"/>
      <c r="QPZ79" s="180"/>
      <c r="QQA79" s="180"/>
      <c r="QQB79" s="180"/>
      <c r="QQC79" s="180"/>
      <c r="QQD79" s="180"/>
      <c r="QQE79" s="180"/>
      <c r="QQF79" s="180"/>
      <c r="QQG79" s="180"/>
      <c r="QQH79" s="180"/>
      <c r="QQI79" s="180"/>
      <c r="QQJ79" s="180"/>
      <c r="QQK79" s="180"/>
      <c r="QQL79" s="180"/>
      <c r="QQM79" s="180"/>
      <c r="QQN79" s="180"/>
      <c r="QQO79" s="180"/>
      <c r="QQP79" s="180"/>
      <c r="QQQ79" s="180"/>
      <c r="QQR79" s="180"/>
      <c r="QQS79" s="180"/>
      <c r="QQT79" s="180"/>
      <c r="QQU79" s="180"/>
      <c r="QQV79" s="180"/>
      <c r="QQW79" s="180"/>
      <c r="QQX79" s="180"/>
      <c r="QQY79" s="180"/>
      <c r="QQZ79" s="180"/>
      <c r="QRA79" s="180"/>
      <c r="QRB79" s="180"/>
      <c r="QRC79" s="180"/>
      <c r="QRD79" s="180"/>
      <c r="QRE79" s="180"/>
      <c r="QRF79" s="180"/>
      <c r="QRG79" s="180"/>
      <c r="QRH79" s="180"/>
      <c r="QRI79" s="180"/>
      <c r="QRJ79" s="180"/>
      <c r="QRK79" s="180"/>
      <c r="QRL79" s="180"/>
      <c r="QRM79" s="180"/>
      <c r="QRN79" s="180"/>
      <c r="QRO79" s="180"/>
      <c r="QRP79" s="180"/>
      <c r="QRQ79" s="180"/>
      <c r="QRR79" s="180"/>
      <c r="QRS79" s="180"/>
      <c r="QRT79" s="180"/>
      <c r="QRU79" s="180"/>
      <c r="QRV79" s="180"/>
      <c r="QRW79" s="180"/>
      <c r="QRX79" s="180"/>
      <c r="QRY79" s="180"/>
      <c r="QRZ79" s="180"/>
      <c r="QSA79" s="180"/>
      <c r="QSB79" s="180"/>
      <c r="QSC79" s="180"/>
      <c r="QSD79" s="180"/>
      <c r="QSE79" s="180"/>
      <c r="QSF79" s="180"/>
      <c r="QSG79" s="180"/>
      <c r="QSH79" s="180"/>
      <c r="QSI79" s="180"/>
      <c r="QSJ79" s="180"/>
      <c r="QSK79" s="180"/>
      <c r="QSL79" s="180"/>
      <c r="QSM79" s="180"/>
      <c r="QSN79" s="180"/>
      <c r="QSO79" s="180"/>
      <c r="QSP79" s="180"/>
      <c r="QSQ79" s="180"/>
      <c r="QSR79" s="180"/>
      <c r="QSS79" s="180"/>
      <c r="QST79" s="180"/>
      <c r="QSU79" s="180"/>
      <c r="QSV79" s="180"/>
      <c r="QSW79" s="180"/>
      <c r="QSX79" s="180"/>
      <c r="QSY79" s="180"/>
      <c r="QSZ79" s="180"/>
      <c r="QTA79" s="180"/>
      <c r="QTB79" s="180"/>
      <c r="QTC79" s="180"/>
      <c r="QTD79" s="180"/>
      <c r="QTE79" s="180"/>
      <c r="QTF79" s="180"/>
      <c r="QTG79" s="180"/>
      <c r="QTH79" s="180"/>
      <c r="QTI79" s="180"/>
      <c r="QTJ79" s="180"/>
      <c r="QTK79" s="180"/>
      <c r="QTL79" s="180"/>
      <c r="QTM79" s="180"/>
      <c r="QTN79" s="180"/>
      <c r="QTO79" s="180"/>
      <c r="QTP79" s="180"/>
      <c r="QTQ79" s="180"/>
      <c r="QTR79" s="180"/>
      <c r="QTS79" s="180"/>
      <c r="QTT79" s="180"/>
      <c r="QTU79" s="180"/>
      <c r="QTV79" s="180"/>
      <c r="QTW79" s="180"/>
      <c r="QTX79" s="180"/>
      <c r="QTY79" s="180"/>
      <c r="QTZ79" s="180"/>
      <c r="QUA79" s="180"/>
      <c r="QUB79" s="180"/>
      <c r="QUC79" s="180"/>
      <c r="QUD79" s="180"/>
      <c r="QUE79" s="180"/>
      <c r="QUF79" s="180"/>
      <c r="QUG79" s="180"/>
      <c r="QUH79" s="180"/>
      <c r="QUI79" s="180"/>
      <c r="QUJ79" s="180"/>
      <c r="QUK79" s="180"/>
      <c r="QUL79" s="180"/>
      <c r="QUM79" s="180"/>
      <c r="QUN79" s="180"/>
      <c r="QUO79" s="180"/>
      <c r="QUP79" s="180"/>
      <c r="QUQ79" s="180"/>
      <c r="QUR79" s="180"/>
      <c r="QUS79" s="180"/>
      <c r="QUT79" s="180"/>
      <c r="QUU79" s="180"/>
      <c r="QUV79" s="180"/>
      <c r="QUW79" s="180"/>
      <c r="QUX79" s="180"/>
      <c r="QUY79" s="180"/>
      <c r="QUZ79" s="180"/>
      <c r="QVA79" s="180"/>
      <c r="QVB79" s="180"/>
      <c r="QVC79" s="180"/>
      <c r="QVD79" s="180"/>
      <c r="QVE79" s="180"/>
      <c r="QVF79" s="180"/>
      <c r="QVG79" s="180"/>
      <c r="QVH79" s="180"/>
      <c r="QVI79" s="180"/>
      <c r="QVJ79" s="180"/>
      <c r="QVK79" s="180"/>
      <c r="QVL79" s="180"/>
      <c r="QVM79" s="180"/>
      <c r="QVN79" s="180"/>
      <c r="QVO79" s="180"/>
      <c r="QVP79" s="180"/>
      <c r="QVQ79" s="180"/>
      <c r="QVR79" s="180"/>
      <c r="QVS79" s="180"/>
      <c r="QVT79" s="180"/>
      <c r="QVU79" s="180"/>
      <c r="QVV79" s="180"/>
      <c r="QVW79" s="180"/>
      <c r="QVX79" s="180"/>
      <c r="QVY79" s="180"/>
      <c r="QVZ79" s="180"/>
      <c r="QWA79" s="180"/>
      <c r="QWB79" s="180"/>
      <c r="QWC79" s="180"/>
      <c r="QWD79" s="180"/>
      <c r="QWE79" s="180"/>
      <c r="QWF79" s="180"/>
      <c r="QWG79" s="180"/>
      <c r="QWH79" s="180"/>
      <c r="QWI79" s="180"/>
      <c r="QWJ79" s="180"/>
      <c r="QWK79" s="180"/>
      <c r="QWL79" s="180"/>
      <c r="QWM79" s="180"/>
      <c r="QWN79" s="180"/>
      <c r="QWO79" s="180"/>
      <c r="QWP79" s="180"/>
      <c r="QWQ79" s="180"/>
      <c r="QWR79" s="180"/>
      <c r="QWS79" s="180"/>
      <c r="QWT79" s="180"/>
      <c r="QWU79" s="180"/>
      <c r="QWV79" s="180"/>
      <c r="QWW79" s="180"/>
      <c r="QWX79" s="180"/>
      <c r="QWY79" s="180"/>
      <c r="QWZ79" s="180"/>
      <c r="QXA79" s="180"/>
      <c r="QXB79" s="180"/>
      <c r="QXC79" s="180"/>
      <c r="QXD79" s="180"/>
      <c r="QXE79" s="180"/>
      <c r="QXF79" s="180"/>
      <c r="QXG79" s="180"/>
      <c r="QXH79" s="180"/>
      <c r="QXI79" s="180"/>
      <c r="QXJ79" s="180"/>
      <c r="QXK79" s="180"/>
      <c r="QXL79" s="180"/>
      <c r="QXM79" s="180"/>
      <c r="QXN79" s="180"/>
      <c r="QXO79" s="180"/>
      <c r="QXP79" s="180"/>
      <c r="QXQ79" s="180"/>
      <c r="QXR79" s="180"/>
      <c r="QXS79" s="180"/>
      <c r="QXT79" s="180"/>
      <c r="QXU79" s="180"/>
      <c r="QXV79" s="180"/>
      <c r="QXW79" s="180"/>
      <c r="QXX79" s="180"/>
      <c r="QXY79" s="180"/>
      <c r="QXZ79" s="180"/>
      <c r="QYA79" s="180"/>
      <c r="QYB79" s="180"/>
      <c r="QYC79" s="180"/>
      <c r="QYD79" s="180"/>
      <c r="QYE79" s="180"/>
      <c r="QYF79" s="180"/>
      <c r="QYG79" s="180"/>
      <c r="QYH79" s="180"/>
      <c r="QYI79" s="180"/>
      <c r="QYJ79" s="180"/>
      <c r="QYK79" s="180"/>
      <c r="QYL79" s="180"/>
      <c r="QYM79" s="180"/>
      <c r="QYN79" s="180"/>
      <c r="QYO79" s="180"/>
      <c r="QYP79" s="180"/>
      <c r="QYQ79" s="180"/>
      <c r="QYR79" s="180"/>
      <c r="QYS79" s="180"/>
      <c r="QYT79" s="180"/>
      <c r="QYU79" s="180"/>
      <c r="QYV79" s="180"/>
      <c r="QYW79" s="180"/>
      <c r="QYX79" s="180"/>
      <c r="QYY79" s="180"/>
      <c r="QYZ79" s="180"/>
      <c r="QZA79" s="180"/>
      <c r="QZB79" s="180"/>
      <c r="QZC79" s="180"/>
      <c r="QZD79" s="180"/>
      <c r="QZE79" s="180"/>
      <c r="QZF79" s="180"/>
      <c r="QZG79" s="180"/>
      <c r="QZH79" s="180"/>
      <c r="QZI79" s="180"/>
      <c r="QZJ79" s="180"/>
      <c r="QZK79" s="180"/>
      <c r="QZL79" s="180"/>
      <c r="QZM79" s="180"/>
      <c r="QZN79" s="180"/>
      <c r="QZO79" s="180"/>
      <c r="QZP79" s="180"/>
      <c r="QZQ79" s="180"/>
      <c r="QZR79" s="180"/>
      <c r="QZS79" s="180"/>
      <c r="QZT79" s="180"/>
      <c r="QZU79" s="180"/>
      <c r="QZV79" s="180"/>
      <c r="QZW79" s="180"/>
      <c r="QZX79" s="180"/>
      <c r="QZY79" s="180"/>
      <c r="QZZ79" s="180"/>
      <c r="RAA79" s="180"/>
      <c r="RAB79" s="180"/>
      <c r="RAC79" s="180"/>
      <c r="RAD79" s="180"/>
      <c r="RAE79" s="180"/>
      <c r="RAF79" s="180"/>
      <c r="RAG79" s="180"/>
      <c r="RAH79" s="180"/>
      <c r="RAI79" s="180"/>
      <c r="RAJ79" s="180"/>
      <c r="RAK79" s="180"/>
      <c r="RAL79" s="180"/>
      <c r="RAM79" s="180"/>
      <c r="RAN79" s="180"/>
      <c r="RAO79" s="180"/>
      <c r="RAP79" s="180"/>
      <c r="RAQ79" s="180"/>
      <c r="RAR79" s="180"/>
      <c r="RAS79" s="180"/>
      <c r="RAT79" s="180"/>
      <c r="RAU79" s="180"/>
      <c r="RAV79" s="180"/>
      <c r="RAW79" s="180"/>
      <c r="RAX79" s="180"/>
      <c r="RAY79" s="180"/>
      <c r="RAZ79" s="180"/>
      <c r="RBA79" s="180"/>
      <c r="RBB79" s="180"/>
      <c r="RBC79" s="180"/>
      <c r="RBD79" s="180"/>
      <c r="RBE79" s="180"/>
      <c r="RBF79" s="180"/>
      <c r="RBG79" s="180"/>
      <c r="RBH79" s="180"/>
      <c r="RBI79" s="180"/>
      <c r="RBJ79" s="180"/>
      <c r="RBK79" s="180"/>
      <c r="RBL79" s="180"/>
      <c r="RBM79" s="180"/>
      <c r="RBN79" s="180"/>
      <c r="RBO79" s="180"/>
      <c r="RBP79" s="180"/>
      <c r="RBQ79" s="180"/>
      <c r="RBR79" s="180"/>
      <c r="RBS79" s="180"/>
      <c r="RBT79" s="180"/>
      <c r="RBU79" s="180"/>
      <c r="RBV79" s="180"/>
      <c r="RBW79" s="180"/>
      <c r="RBX79" s="180"/>
      <c r="RBY79" s="180"/>
      <c r="RBZ79" s="180"/>
      <c r="RCA79" s="180"/>
      <c r="RCB79" s="180"/>
      <c r="RCC79" s="180"/>
      <c r="RCD79" s="180"/>
      <c r="RCE79" s="180"/>
      <c r="RCF79" s="180"/>
      <c r="RCG79" s="180"/>
      <c r="RCH79" s="180"/>
      <c r="RCI79" s="180"/>
      <c r="RCJ79" s="180"/>
      <c r="RCK79" s="180"/>
      <c r="RCL79" s="180"/>
      <c r="RCM79" s="180"/>
      <c r="RCN79" s="180"/>
      <c r="RCO79" s="180"/>
      <c r="RCP79" s="180"/>
      <c r="RCQ79" s="180"/>
      <c r="RCR79" s="180"/>
      <c r="RCS79" s="180"/>
      <c r="RCT79" s="180"/>
      <c r="RCU79" s="180"/>
      <c r="RCV79" s="180"/>
      <c r="RCW79" s="180"/>
      <c r="RCX79" s="180"/>
      <c r="RCY79" s="180"/>
      <c r="RCZ79" s="180"/>
      <c r="RDA79" s="180"/>
      <c r="RDB79" s="180"/>
      <c r="RDC79" s="180"/>
      <c r="RDD79" s="180"/>
      <c r="RDE79" s="180"/>
      <c r="RDF79" s="180"/>
      <c r="RDG79" s="180"/>
      <c r="RDH79" s="180"/>
      <c r="RDI79" s="180"/>
      <c r="RDJ79" s="180"/>
      <c r="RDK79" s="180"/>
      <c r="RDL79" s="180"/>
      <c r="RDM79" s="180"/>
      <c r="RDN79" s="180"/>
      <c r="RDO79" s="180"/>
      <c r="RDP79" s="180"/>
      <c r="RDQ79" s="180"/>
      <c r="RDR79" s="180"/>
      <c r="RDS79" s="180"/>
      <c r="RDT79" s="180"/>
      <c r="RDU79" s="180"/>
      <c r="RDV79" s="180"/>
      <c r="RDW79" s="180"/>
      <c r="RDX79" s="180"/>
      <c r="RDY79" s="180"/>
      <c r="RDZ79" s="180"/>
      <c r="REA79" s="180"/>
      <c r="REB79" s="180"/>
      <c r="REC79" s="180"/>
      <c r="RED79" s="180"/>
      <c r="REE79" s="180"/>
      <c r="REF79" s="180"/>
      <c r="REG79" s="180"/>
      <c r="REH79" s="180"/>
      <c r="REI79" s="180"/>
      <c r="REJ79" s="180"/>
      <c r="REK79" s="180"/>
      <c r="REL79" s="180"/>
      <c r="REM79" s="180"/>
      <c r="REN79" s="180"/>
      <c r="REO79" s="180"/>
      <c r="REP79" s="180"/>
      <c r="REQ79" s="180"/>
      <c r="RER79" s="180"/>
      <c r="RES79" s="180"/>
      <c r="RET79" s="180"/>
      <c r="REU79" s="180"/>
      <c r="REV79" s="180"/>
      <c r="REW79" s="180"/>
      <c r="REX79" s="180"/>
      <c r="REY79" s="180"/>
      <c r="REZ79" s="180"/>
      <c r="RFA79" s="180"/>
      <c r="RFB79" s="180"/>
      <c r="RFC79" s="180"/>
      <c r="RFD79" s="180"/>
      <c r="RFE79" s="180"/>
      <c r="RFF79" s="180"/>
      <c r="RFG79" s="180"/>
      <c r="RFH79" s="180"/>
      <c r="RFI79" s="180"/>
      <c r="RFJ79" s="180"/>
      <c r="RFK79" s="180"/>
      <c r="RFL79" s="180"/>
      <c r="RFM79" s="180"/>
      <c r="RFN79" s="180"/>
      <c r="RFO79" s="180"/>
      <c r="RFP79" s="180"/>
      <c r="RFQ79" s="180"/>
      <c r="RFR79" s="180"/>
      <c r="RFS79" s="180"/>
      <c r="RFT79" s="180"/>
      <c r="RFU79" s="180"/>
      <c r="RFV79" s="180"/>
      <c r="RFW79" s="180"/>
      <c r="RFX79" s="180"/>
      <c r="RFY79" s="180"/>
      <c r="RFZ79" s="180"/>
      <c r="RGA79" s="180"/>
      <c r="RGB79" s="180"/>
      <c r="RGC79" s="180"/>
      <c r="RGD79" s="180"/>
      <c r="RGE79" s="180"/>
      <c r="RGF79" s="180"/>
      <c r="RGG79" s="180"/>
      <c r="RGH79" s="180"/>
      <c r="RGI79" s="180"/>
      <c r="RGJ79" s="180"/>
      <c r="RGK79" s="180"/>
      <c r="RGL79" s="180"/>
      <c r="RGM79" s="180"/>
      <c r="RGN79" s="180"/>
      <c r="RGO79" s="180"/>
      <c r="RGP79" s="180"/>
      <c r="RGQ79" s="180"/>
      <c r="RGR79" s="180"/>
      <c r="RGS79" s="180"/>
      <c r="RGT79" s="180"/>
      <c r="RGU79" s="180"/>
      <c r="RGV79" s="180"/>
      <c r="RGW79" s="180"/>
      <c r="RGX79" s="180"/>
      <c r="RGY79" s="180"/>
      <c r="RGZ79" s="180"/>
      <c r="RHA79" s="180"/>
      <c r="RHB79" s="180"/>
      <c r="RHC79" s="180"/>
      <c r="RHD79" s="180"/>
      <c r="RHE79" s="180"/>
      <c r="RHF79" s="180"/>
      <c r="RHG79" s="180"/>
      <c r="RHH79" s="180"/>
      <c r="RHI79" s="180"/>
      <c r="RHJ79" s="180"/>
      <c r="RHK79" s="180"/>
      <c r="RHL79" s="180"/>
      <c r="RHM79" s="180"/>
      <c r="RHN79" s="180"/>
      <c r="RHO79" s="180"/>
      <c r="RHP79" s="180"/>
      <c r="RHQ79" s="180"/>
      <c r="RHR79" s="180"/>
      <c r="RHS79" s="180"/>
      <c r="RHT79" s="180"/>
      <c r="RHU79" s="180"/>
      <c r="RHV79" s="180"/>
      <c r="RHW79" s="180"/>
      <c r="RHX79" s="180"/>
      <c r="RHY79" s="180"/>
      <c r="RHZ79" s="180"/>
      <c r="RIA79" s="180"/>
      <c r="RIB79" s="180"/>
      <c r="RIC79" s="180"/>
      <c r="RID79" s="180"/>
      <c r="RIE79" s="180"/>
      <c r="RIF79" s="180"/>
      <c r="RIG79" s="180"/>
      <c r="RIH79" s="180"/>
      <c r="RII79" s="180"/>
      <c r="RIJ79" s="180"/>
      <c r="RIK79" s="180"/>
      <c r="RIL79" s="180"/>
      <c r="RIM79" s="180"/>
      <c r="RIN79" s="180"/>
      <c r="RIO79" s="180"/>
      <c r="RIP79" s="180"/>
      <c r="RIQ79" s="180"/>
      <c r="RIR79" s="180"/>
      <c r="RIS79" s="180"/>
      <c r="RIT79" s="180"/>
      <c r="RIU79" s="180"/>
      <c r="RIV79" s="180"/>
      <c r="RIW79" s="180"/>
      <c r="RIX79" s="180"/>
      <c r="RIY79" s="180"/>
      <c r="RIZ79" s="180"/>
      <c r="RJA79" s="180"/>
      <c r="RJB79" s="180"/>
      <c r="RJC79" s="180"/>
      <c r="RJD79" s="180"/>
      <c r="RJE79" s="180"/>
      <c r="RJF79" s="180"/>
      <c r="RJG79" s="180"/>
      <c r="RJH79" s="180"/>
      <c r="RJI79" s="180"/>
      <c r="RJJ79" s="180"/>
      <c r="RJK79" s="180"/>
      <c r="RJL79" s="180"/>
      <c r="RJM79" s="180"/>
      <c r="RJN79" s="180"/>
      <c r="RJO79" s="180"/>
      <c r="RJP79" s="180"/>
      <c r="RJQ79" s="180"/>
      <c r="RJR79" s="180"/>
      <c r="RJS79" s="180"/>
      <c r="RJT79" s="180"/>
      <c r="RJU79" s="180"/>
      <c r="RJV79" s="180"/>
      <c r="RJW79" s="180"/>
      <c r="RJX79" s="180"/>
      <c r="RJY79" s="180"/>
      <c r="RJZ79" s="180"/>
      <c r="RKA79" s="180"/>
      <c r="RKB79" s="180"/>
      <c r="RKC79" s="180"/>
      <c r="RKD79" s="180"/>
      <c r="RKE79" s="180"/>
      <c r="RKF79" s="180"/>
      <c r="RKG79" s="180"/>
      <c r="RKH79" s="180"/>
      <c r="RKI79" s="180"/>
      <c r="RKJ79" s="180"/>
      <c r="RKK79" s="180"/>
      <c r="RKL79" s="180"/>
      <c r="RKM79" s="180"/>
      <c r="RKN79" s="180"/>
      <c r="RKO79" s="180"/>
      <c r="RKP79" s="180"/>
      <c r="RKQ79" s="180"/>
      <c r="RKR79" s="180"/>
      <c r="RKS79" s="180"/>
      <c r="RKT79" s="180"/>
      <c r="RKU79" s="180"/>
      <c r="RKV79" s="180"/>
      <c r="RKW79" s="180"/>
      <c r="RKX79" s="180"/>
      <c r="RKY79" s="180"/>
      <c r="RKZ79" s="180"/>
      <c r="RLA79" s="180"/>
      <c r="RLB79" s="180"/>
      <c r="RLC79" s="180"/>
      <c r="RLD79" s="180"/>
      <c r="RLE79" s="180"/>
      <c r="RLF79" s="180"/>
      <c r="RLG79" s="180"/>
      <c r="RLH79" s="180"/>
      <c r="RLI79" s="180"/>
      <c r="RLJ79" s="180"/>
      <c r="RLK79" s="180"/>
      <c r="RLL79" s="180"/>
      <c r="RLM79" s="180"/>
      <c r="RLN79" s="180"/>
      <c r="RLO79" s="180"/>
      <c r="RLP79" s="180"/>
      <c r="RLQ79" s="180"/>
      <c r="RLR79" s="180"/>
      <c r="RLS79" s="180"/>
      <c r="RLT79" s="180"/>
      <c r="RLU79" s="180"/>
      <c r="RLV79" s="180"/>
      <c r="RLW79" s="180"/>
      <c r="RLX79" s="180"/>
      <c r="RLY79" s="180"/>
      <c r="RLZ79" s="180"/>
      <c r="RMA79" s="180"/>
      <c r="RMB79" s="180"/>
      <c r="RMC79" s="180"/>
      <c r="RMD79" s="180"/>
      <c r="RME79" s="180"/>
      <c r="RMF79" s="180"/>
      <c r="RMG79" s="180"/>
      <c r="RMH79" s="180"/>
      <c r="RMI79" s="180"/>
      <c r="RMJ79" s="180"/>
      <c r="RMK79" s="180"/>
      <c r="RML79" s="180"/>
      <c r="RMM79" s="180"/>
      <c r="RMN79" s="180"/>
      <c r="RMO79" s="180"/>
      <c r="RMP79" s="180"/>
      <c r="RMQ79" s="180"/>
      <c r="RMR79" s="180"/>
      <c r="RMS79" s="180"/>
      <c r="RMT79" s="180"/>
      <c r="RMU79" s="180"/>
      <c r="RMV79" s="180"/>
      <c r="RMW79" s="180"/>
      <c r="RMX79" s="180"/>
      <c r="RMY79" s="180"/>
      <c r="RMZ79" s="180"/>
      <c r="RNA79" s="180"/>
      <c r="RNB79" s="180"/>
      <c r="RNC79" s="180"/>
      <c r="RND79" s="180"/>
      <c r="RNE79" s="180"/>
      <c r="RNF79" s="180"/>
      <c r="RNG79" s="180"/>
      <c r="RNH79" s="180"/>
      <c r="RNI79" s="180"/>
      <c r="RNJ79" s="180"/>
      <c r="RNK79" s="180"/>
      <c r="RNL79" s="180"/>
      <c r="RNM79" s="180"/>
      <c r="RNN79" s="180"/>
      <c r="RNO79" s="180"/>
      <c r="RNP79" s="180"/>
      <c r="RNQ79" s="180"/>
      <c r="RNR79" s="180"/>
      <c r="RNS79" s="180"/>
      <c r="RNT79" s="180"/>
      <c r="RNU79" s="180"/>
      <c r="RNV79" s="180"/>
      <c r="RNW79" s="180"/>
      <c r="RNX79" s="180"/>
      <c r="RNY79" s="180"/>
      <c r="RNZ79" s="180"/>
      <c r="ROA79" s="180"/>
      <c r="ROB79" s="180"/>
      <c r="ROC79" s="180"/>
      <c r="ROD79" s="180"/>
      <c r="ROE79" s="180"/>
      <c r="ROF79" s="180"/>
      <c r="ROG79" s="180"/>
      <c r="ROH79" s="180"/>
      <c r="ROI79" s="180"/>
      <c r="ROJ79" s="180"/>
      <c r="ROK79" s="180"/>
      <c r="ROL79" s="180"/>
      <c r="ROM79" s="180"/>
      <c r="RON79" s="180"/>
      <c r="ROO79" s="180"/>
      <c r="ROP79" s="180"/>
      <c r="ROQ79" s="180"/>
      <c r="ROR79" s="180"/>
      <c r="ROS79" s="180"/>
      <c r="ROT79" s="180"/>
      <c r="ROU79" s="180"/>
      <c r="ROV79" s="180"/>
      <c r="ROW79" s="180"/>
      <c r="ROX79" s="180"/>
      <c r="ROY79" s="180"/>
      <c r="ROZ79" s="180"/>
      <c r="RPA79" s="180"/>
      <c r="RPB79" s="180"/>
      <c r="RPC79" s="180"/>
      <c r="RPD79" s="180"/>
      <c r="RPE79" s="180"/>
      <c r="RPF79" s="180"/>
      <c r="RPG79" s="180"/>
      <c r="RPH79" s="180"/>
      <c r="RPI79" s="180"/>
      <c r="RPJ79" s="180"/>
      <c r="RPK79" s="180"/>
      <c r="RPL79" s="180"/>
      <c r="RPM79" s="180"/>
      <c r="RPN79" s="180"/>
      <c r="RPO79" s="180"/>
      <c r="RPP79" s="180"/>
      <c r="RPQ79" s="180"/>
      <c r="RPR79" s="180"/>
      <c r="RPS79" s="180"/>
      <c r="RPT79" s="180"/>
      <c r="RPU79" s="180"/>
      <c r="RPV79" s="180"/>
      <c r="RPW79" s="180"/>
      <c r="RPX79" s="180"/>
      <c r="RPY79" s="180"/>
      <c r="RPZ79" s="180"/>
      <c r="RQA79" s="180"/>
      <c r="RQB79" s="180"/>
      <c r="RQC79" s="180"/>
      <c r="RQD79" s="180"/>
      <c r="RQE79" s="180"/>
      <c r="RQF79" s="180"/>
      <c r="RQG79" s="180"/>
      <c r="RQH79" s="180"/>
      <c r="RQI79" s="180"/>
      <c r="RQJ79" s="180"/>
      <c r="RQK79" s="180"/>
      <c r="RQL79" s="180"/>
      <c r="RQM79" s="180"/>
      <c r="RQN79" s="180"/>
      <c r="RQO79" s="180"/>
      <c r="RQP79" s="180"/>
      <c r="RQQ79" s="180"/>
      <c r="RQR79" s="180"/>
      <c r="RQS79" s="180"/>
      <c r="RQT79" s="180"/>
      <c r="RQU79" s="180"/>
      <c r="RQV79" s="180"/>
      <c r="RQW79" s="180"/>
      <c r="RQX79" s="180"/>
      <c r="RQY79" s="180"/>
      <c r="RQZ79" s="180"/>
      <c r="RRA79" s="180"/>
      <c r="RRB79" s="180"/>
      <c r="RRC79" s="180"/>
      <c r="RRD79" s="180"/>
      <c r="RRE79" s="180"/>
      <c r="RRF79" s="180"/>
      <c r="RRG79" s="180"/>
      <c r="RRH79" s="180"/>
      <c r="RRI79" s="180"/>
      <c r="RRJ79" s="180"/>
      <c r="RRK79" s="180"/>
      <c r="RRL79" s="180"/>
      <c r="RRM79" s="180"/>
      <c r="RRN79" s="180"/>
      <c r="RRO79" s="180"/>
      <c r="RRP79" s="180"/>
      <c r="RRQ79" s="180"/>
      <c r="RRR79" s="180"/>
      <c r="RRS79" s="180"/>
      <c r="RRT79" s="180"/>
      <c r="RRU79" s="180"/>
      <c r="RRV79" s="180"/>
      <c r="RRW79" s="180"/>
      <c r="RRX79" s="180"/>
      <c r="RRY79" s="180"/>
      <c r="RRZ79" s="180"/>
      <c r="RSA79" s="180"/>
      <c r="RSB79" s="180"/>
      <c r="RSC79" s="180"/>
      <c r="RSD79" s="180"/>
      <c r="RSE79" s="180"/>
      <c r="RSF79" s="180"/>
      <c r="RSG79" s="180"/>
      <c r="RSH79" s="180"/>
      <c r="RSI79" s="180"/>
      <c r="RSJ79" s="180"/>
      <c r="RSK79" s="180"/>
      <c r="RSL79" s="180"/>
      <c r="RSM79" s="180"/>
      <c r="RSN79" s="180"/>
      <c r="RSO79" s="180"/>
      <c r="RSP79" s="180"/>
      <c r="RSQ79" s="180"/>
      <c r="RSR79" s="180"/>
      <c r="RSS79" s="180"/>
      <c r="RST79" s="180"/>
      <c r="RSU79" s="180"/>
      <c r="RSV79" s="180"/>
      <c r="RSW79" s="180"/>
      <c r="RSX79" s="180"/>
      <c r="RSY79" s="180"/>
      <c r="RSZ79" s="180"/>
      <c r="RTA79" s="180"/>
      <c r="RTB79" s="180"/>
      <c r="RTC79" s="180"/>
      <c r="RTD79" s="180"/>
      <c r="RTE79" s="180"/>
      <c r="RTF79" s="180"/>
      <c r="RTG79" s="180"/>
      <c r="RTH79" s="180"/>
      <c r="RTI79" s="180"/>
      <c r="RTJ79" s="180"/>
      <c r="RTK79" s="180"/>
      <c r="RTL79" s="180"/>
      <c r="RTM79" s="180"/>
      <c r="RTN79" s="180"/>
      <c r="RTO79" s="180"/>
      <c r="RTP79" s="180"/>
      <c r="RTQ79" s="180"/>
      <c r="RTR79" s="180"/>
      <c r="RTS79" s="180"/>
      <c r="RTT79" s="180"/>
      <c r="RTU79" s="180"/>
      <c r="RTV79" s="180"/>
      <c r="RTW79" s="180"/>
      <c r="RTX79" s="180"/>
      <c r="RTY79" s="180"/>
      <c r="RTZ79" s="180"/>
      <c r="RUA79" s="180"/>
      <c r="RUB79" s="180"/>
      <c r="RUC79" s="180"/>
      <c r="RUD79" s="180"/>
      <c r="RUE79" s="180"/>
      <c r="RUF79" s="180"/>
      <c r="RUG79" s="180"/>
      <c r="RUH79" s="180"/>
      <c r="RUI79" s="180"/>
      <c r="RUJ79" s="180"/>
      <c r="RUK79" s="180"/>
      <c r="RUL79" s="180"/>
      <c r="RUM79" s="180"/>
      <c r="RUN79" s="180"/>
      <c r="RUO79" s="180"/>
      <c r="RUP79" s="180"/>
      <c r="RUQ79" s="180"/>
      <c r="RUR79" s="180"/>
      <c r="RUS79" s="180"/>
      <c r="RUT79" s="180"/>
      <c r="RUU79" s="180"/>
      <c r="RUV79" s="180"/>
      <c r="RUW79" s="180"/>
      <c r="RUX79" s="180"/>
      <c r="RUY79" s="180"/>
      <c r="RUZ79" s="180"/>
      <c r="RVA79" s="180"/>
      <c r="RVB79" s="180"/>
      <c r="RVC79" s="180"/>
      <c r="RVD79" s="180"/>
      <c r="RVE79" s="180"/>
      <c r="RVF79" s="180"/>
      <c r="RVG79" s="180"/>
      <c r="RVH79" s="180"/>
      <c r="RVI79" s="180"/>
      <c r="RVJ79" s="180"/>
      <c r="RVK79" s="180"/>
      <c r="RVL79" s="180"/>
      <c r="RVM79" s="180"/>
      <c r="RVN79" s="180"/>
      <c r="RVO79" s="180"/>
      <c r="RVP79" s="180"/>
      <c r="RVQ79" s="180"/>
      <c r="RVR79" s="180"/>
      <c r="RVS79" s="180"/>
      <c r="RVT79" s="180"/>
      <c r="RVU79" s="180"/>
      <c r="RVV79" s="180"/>
      <c r="RVW79" s="180"/>
      <c r="RVX79" s="180"/>
      <c r="RVY79" s="180"/>
      <c r="RVZ79" s="180"/>
      <c r="RWA79" s="180"/>
      <c r="RWB79" s="180"/>
      <c r="RWC79" s="180"/>
      <c r="RWD79" s="180"/>
      <c r="RWE79" s="180"/>
      <c r="RWF79" s="180"/>
      <c r="RWG79" s="180"/>
      <c r="RWH79" s="180"/>
      <c r="RWI79" s="180"/>
      <c r="RWJ79" s="180"/>
      <c r="RWK79" s="180"/>
      <c r="RWL79" s="180"/>
      <c r="RWM79" s="180"/>
      <c r="RWN79" s="180"/>
      <c r="RWO79" s="180"/>
      <c r="RWP79" s="180"/>
      <c r="RWQ79" s="180"/>
      <c r="RWR79" s="180"/>
      <c r="RWS79" s="180"/>
      <c r="RWT79" s="180"/>
      <c r="RWU79" s="180"/>
      <c r="RWV79" s="180"/>
      <c r="RWW79" s="180"/>
      <c r="RWX79" s="180"/>
      <c r="RWY79" s="180"/>
      <c r="RWZ79" s="180"/>
      <c r="RXA79" s="180"/>
      <c r="RXB79" s="180"/>
      <c r="RXC79" s="180"/>
      <c r="RXD79" s="180"/>
      <c r="RXE79" s="180"/>
      <c r="RXF79" s="180"/>
      <c r="RXG79" s="180"/>
      <c r="RXH79" s="180"/>
      <c r="RXI79" s="180"/>
      <c r="RXJ79" s="180"/>
      <c r="RXK79" s="180"/>
      <c r="RXL79" s="180"/>
      <c r="RXM79" s="180"/>
      <c r="RXN79" s="180"/>
      <c r="RXO79" s="180"/>
      <c r="RXP79" s="180"/>
      <c r="RXQ79" s="180"/>
      <c r="RXR79" s="180"/>
      <c r="RXS79" s="180"/>
      <c r="RXT79" s="180"/>
      <c r="RXU79" s="180"/>
      <c r="RXV79" s="180"/>
      <c r="RXW79" s="180"/>
      <c r="RXX79" s="180"/>
      <c r="RXY79" s="180"/>
      <c r="RXZ79" s="180"/>
      <c r="RYA79" s="180"/>
      <c r="RYB79" s="180"/>
      <c r="RYC79" s="180"/>
      <c r="RYD79" s="180"/>
      <c r="RYE79" s="180"/>
      <c r="RYF79" s="180"/>
      <c r="RYG79" s="180"/>
      <c r="RYH79" s="180"/>
      <c r="RYI79" s="180"/>
      <c r="RYJ79" s="180"/>
      <c r="RYK79" s="180"/>
      <c r="RYL79" s="180"/>
      <c r="RYM79" s="180"/>
      <c r="RYN79" s="180"/>
      <c r="RYO79" s="180"/>
      <c r="RYP79" s="180"/>
      <c r="RYQ79" s="180"/>
      <c r="RYR79" s="180"/>
      <c r="RYS79" s="180"/>
      <c r="RYT79" s="180"/>
      <c r="RYU79" s="180"/>
      <c r="RYV79" s="180"/>
      <c r="RYW79" s="180"/>
      <c r="RYX79" s="180"/>
      <c r="RYY79" s="180"/>
      <c r="RYZ79" s="180"/>
      <c r="RZA79" s="180"/>
      <c r="RZB79" s="180"/>
      <c r="RZC79" s="180"/>
      <c r="RZD79" s="180"/>
      <c r="RZE79" s="180"/>
      <c r="RZF79" s="180"/>
      <c r="RZG79" s="180"/>
      <c r="RZH79" s="180"/>
      <c r="RZI79" s="180"/>
      <c r="RZJ79" s="180"/>
      <c r="RZK79" s="180"/>
      <c r="RZL79" s="180"/>
      <c r="RZM79" s="180"/>
      <c r="RZN79" s="180"/>
      <c r="RZO79" s="180"/>
      <c r="RZP79" s="180"/>
      <c r="RZQ79" s="180"/>
      <c r="RZR79" s="180"/>
      <c r="RZS79" s="180"/>
      <c r="RZT79" s="180"/>
      <c r="RZU79" s="180"/>
      <c r="RZV79" s="180"/>
      <c r="RZW79" s="180"/>
      <c r="RZX79" s="180"/>
      <c r="RZY79" s="180"/>
      <c r="RZZ79" s="180"/>
      <c r="SAA79" s="180"/>
      <c r="SAB79" s="180"/>
      <c r="SAC79" s="180"/>
      <c r="SAD79" s="180"/>
      <c r="SAE79" s="180"/>
      <c r="SAF79" s="180"/>
      <c r="SAG79" s="180"/>
      <c r="SAH79" s="180"/>
      <c r="SAI79" s="180"/>
      <c r="SAJ79" s="180"/>
      <c r="SAK79" s="180"/>
      <c r="SAL79" s="180"/>
      <c r="SAM79" s="180"/>
      <c r="SAN79" s="180"/>
      <c r="SAO79" s="180"/>
      <c r="SAP79" s="180"/>
      <c r="SAQ79" s="180"/>
      <c r="SAR79" s="180"/>
      <c r="SAS79" s="180"/>
      <c r="SAT79" s="180"/>
      <c r="SAU79" s="180"/>
      <c r="SAV79" s="180"/>
      <c r="SAW79" s="180"/>
      <c r="SAX79" s="180"/>
      <c r="SAY79" s="180"/>
      <c r="SAZ79" s="180"/>
      <c r="SBA79" s="180"/>
      <c r="SBB79" s="180"/>
      <c r="SBC79" s="180"/>
      <c r="SBD79" s="180"/>
      <c r="SBE79" s="180"/>
      <c r="SBF79" s="180"/>
      <c r="SBG79" s="180"/>
      <c r="SBH79" s="180"/>
      <c r="SBI79" s="180"/>
      <c r="SBJ79" s="180"/>
      <c r="SBK79" s="180"/>
      <c r="SBL79" s="180"/>
      <c r="SBM79" s="180"/>
      <c r="SBN79" s="180"/>
      <c r="SBO79" s="180"/>
      <c r="SBP79" s="180"/>
      <c r="SBQ79" s="180"/>
      <c r="SBR79" s="180"/>
      <c r="SBS79" s="180"/>
      <c r="SBT79" s="180"/>
      <c r="SBU79" s="180"/>
      <c r="SBV79" s="180"/>
      <c r="SBW79" s="180"/>
      <c r="SBX79" s="180"/>
      <c r="SBY79" s="180"/>
      <c r="SBZ79" s="180"/>
      <c r="SCA79" s="180"/>
      <c r="SCB79" s="180"/>
      <c r="SCC79" s="180"/>
      <c r="SCD79" s="180"/>
      <c r="SCE79" s="180"/>
      <c r="SCF79" s="180"/>
      <c r="SCG79" s="180"/>
      <c r="SCH79" s="180"/>
      <c r="SCI79" s="180"/>
      <c r="SCJ79" s="180"/>
      <c r="SCK79" s="180"/>
      <c r="SCL79" s="180"/>
      <c r="SCM79" s="180"/>
      <c r="SCN79" s="180"/>
      <c r="SCO79" s="180"/>
      <c r="SCP79" s="180"/>
      <c r="SCQ79" s="180"/>
      <c r="SCR79" s="180"/>
      <c r="SCS79" s="180"/>
      <c r="SCT79" s="180"/>
      <c r="SCU79" s="180"/>
      <c r="SCV79" s="180"/>
      <c r="SCW79" s="180"/>
      <c r="SCX79" s="180"/>
      <c r="SCY79" s="180"/>
      <c r="SCZ79" s="180"/>
      <c r="SDA79" s="180"/>
      <c r="SDB79" s="180"/>
      <c r="SDC79" s="180"/>
      <c r="SDD79" s="180"/>
      <c r="SDE79" s="180"/>
      <c r="SDF79" s="180"/>
      <c r="SDG79" s="180"/>
      <c r="SDH79" s="180"/>
      <c r="SDI79" s="180"/>
      <c r="SDJ79" s="180"/>
      <c r="SDK79" s="180"/>
      <c r="SDL79" s="180"/>
      <c r="SDM79" s="180"/>
      <c r="SDN79" s="180"/>
      <c r="SDO79" s="180"/>
      <c r="SDP79" s="180"/>
      <c r="SDQ79" s="180"/>
      <c r="SDR79" s="180"/>
      <c r="SDS79" s="180"/>
      <c r="SDT79" s="180"/>
      <c r="SDU79" s="180"/>
      <c r="SDV79" s="180"/>
      <c r="SDW79" s="180"/>
      <c r="SDX79" s="180"/>
      <c r="SDY79" s="180"/>
      <c r="SDZ79" s="180"/>
      <c r="SEA79" s="180"/>
      <c r="SEB79" s="180"/>
      <c r="SEC79" s="180"/>
      <c r="SED79" s="180"/>
      <c r="SEE79" s="180"/>
      <c r="SEF79" s="180"/>
      <c r="SEG79" s="180"/>
      <c r="SEH79" s="180"/>
      <c r="SEI79" s="180"/>
      <c r="SEJ79" s="180"/>
      <c r="SEK79" s="180"/>
      <c r="SEL79" s="180"/>
      <c r="SEM79" s="180"/>
      <c r="SEN79" s="180"/>
      <c r="SEO79" s="180"/>
      <c r="SEP79" s="180"/>
      <c r="SEQ79" s="180"/>
      <c r="SER79" s="180"/>
      <c r="SES79" s="180"/>
      <c r="SET79" s="180"/>
      <c r="SEU79" s="180"/>
      <c r="SEV79" s="180"/>
      <c r="SEW79" s="180"/>
      <c r="SEX79" s="180"/>
      <c r="SEY79" s="180"/>
      <c r="SEZ79" s="180"/>
      <c r="SFA79" s="180"/>
      <c r="SFB79" s="180"/>
      <c r="SFC79" s="180"/>
      <c r="SFD79" s="180"/>
      <c r="SFE79" s="180"/>
      <c r="SFF79" s="180"/>
      <c r="SFG79" s="180"/>
      <c r="SFH79" s="180"/>
      <c r="SFI79" s="180"/>
      <c r="SFJ79" s="180"/>
      <c r="SFK79" s="180"/>
      <c r="SFL79" s="180"/>
      <c r="SFM79" s="180"/>
      <c r="SFN79" s="180"/>
      <c r="SFO79" s="180"/>
      <c r="SFP79" s="180"/>
      <c r="SFQ79" s="180"/>
      <c r="SFR79" s="180"/>
      <c r="SFS79" s="180"/>
      <c r="SFT79" s="180"/>
      <c r="SFU79" s="180"/>
      <c r="SFV79" s="180"/>
      <c r="SFW79" s="180"/>
      <c r="SFX79" s="180"/>
      <c r="SFY79" s="180"/>
      <c r="SFZ79" s="180"/>
      <c r="SGA79" s="180"/>
      <c r="SGB79" s="180"/>
      <c r="SGC79" s="180"/>
      <c r="SGD79" s="180"/>
      <c r="SGE79" s="180"/>
      <c r="SGF79" s="180"/>
      <c r="SGG79" s="180"/>
      <c r="SGH79" s="180"/>
      <c r="SGI79" s="180"/>
      <c r="SGJ79" s="180"/>
      <c r="SGK79" s="180"/>
      <c r="SGL79" s="180"/>
      <c r="SGM79" s="180"/>
      <c r="SGN79" s="180"/>
      <c r="SGO79" s="180"/>
      <c r="SGP79" s="180"/>
      <c r="SGQ79" s="180"/>
      <c r="SGR79" s="180"/>
      <c r="SGS79" s="180"/>
      <c r="SGT79" s="180"/>
      <c r="SGU79" s="180"/>
      <c r="SGV79" s="180"/>
      <c r="SGW79" s="180"/>
      <c r="SGX79" s="180"/>
      <c r="SGY79" s="180"/>
      <c r="SGZ79" s="180"/>
      <c r="SHA79" s="180"/>
      <c r="SHB79" s="180"/>
      <c r="SHC79" s="180"/>
      <c r="SHD79" s="180"/>
      <c r="SHE79" s="180"/>
      <c r="SHF79" s="180"/>
      <c r="SHG79" s="180"/>
      <c r="SHH79" s="180"/>
      <c r="SHI79" s="180"/>
      <c r="SHJ79" s="180"/>
      <c r="SHK79" s="180"/>
      <c r="SHL79" s="180"/>
      <c r="SHM79" s="180"/>
      <c r="SHN79" s="180"/>
      <c r="SHO79" s="180"/>
      <c r="SHP79" s="180"/>
      <c r="SHQ79" s="180"/>
      <c r="SHR79" s="180"/>
      <c r="SHS79" s="180"/>
      <c r="SHT79" s="180"/>
      <c r="SHU79" s="180"/>
      <c r="SHV79" s="180"/>
      <c r="SHW79" s="180"/>
      <c r="SHX79" s="180"/>
      <c r="SHY79" s="180"/>
      <c r="SHZ79" s="180"/>
      <c r="SIA79" s="180"/>
      <c r="SIB79" s="180"/>
      <c r="SIC79" s="180"/>
      <c r="SID79" s="180"/>
      <c r="SIE79" s="180"/>
      <c r="SIF79" s="180"/>
      <c r="SIG79" s="180"/>
      <c r="SIH79" s="180"/>
      <c r="SII79" s="180"/>
      <c r="SIJ79" s="180"/>
      <c r="SIK79" s="180"/>
      <c r="SIL79" s="180"/>
      <c r="SIM79" s="180"/>
      <c r="SIN79" s="180"/>
      <c r="SIO79" s="180"/>
      <c r="SIP79" s="180"/>
      <c r="SIQ79" s="180"/>
      <c r="SIR79" s="180"/>
      <c r="SIS79" s="180"/>
      <c r="SIT79" s="180"/>
      <c r="SIU79" s="180"/>
      <c r="SIV79" s="180"/>
      <c r="SIW79" s="180"/>
      <c r="SIX79" s="180"/>
      <c r="SIY79" s="180"/>
      <c r="SIZ79" s="180"/>
      <c r="SJA79" s="180"/>
      <c r="SJB79" s="180"/>
      <c r="SJC79" s="180"/>
      <c r="SJD79" s="180"/>
      <c r="SJE79" s="180"/>
      <c r="SJF79" s="180"/>
      <c r="SJG79" s="180"/>
      <c r="SJH79" s="180"/>
      <c r="SJI79" s="180"/>
      <c r="SJJ79" s="180"/>
      <c r="SJK79" s="180"/>
      <c r="SJL79" s="180"/>
      <c r="SJM79" s="180"/>
      <c r="SJN79" s="180"/>
      <c r="SJO79" s="180"/>
      <c r="SJP79" s="180"/>
      <c r="SJQ79" s="180"/>
      <c r="SJR79" s="180"/>
      <c r="SJS79" s="180"/>
      <c r="SJT79" s="180"/>
      <c r="SJU79" s="180"/>
      <c r="SJV79" s="180"/>
      <c r="SJW79" s="180"/>
      <c r="SJX79" s="180"/>
      <c r="SJY79" s="180"/>
      <c r="SJZ79" s="180"/>
      <c r="SKA79" s="180"/>
      <c r="SKB79" s="180"/>
      <c r="SKC79" s="180"/>
      <c r="SKD79" s="180"/>
      <c r="SKE79" s="180"/>
      <c r="SKF79" s="180"/>
      <c r="SKG79" s="180"/>
      <c r="SKH79" s="180"/>
      <c r="SKI79" s="180"/>
      <c r="SKJ79" s="180"/>
      <c r="SKK79" s="180"/>
      <c r="SKL79" s="180"/>
      <c r="SKM79" s="180"/>
      <c r="SKN79" s="180"/>
      <c r="SKO79" s="180"/>
      <c r="SKP79" s="180"/>
      <c r="SKQ79" s="180"/>
      <c r="SKR79" s="180"/>
      <c r="SKS79" s="180"/>
      <c r="SKT79" s="180"/>
      <c r="SKU79" s="180"/>
      <c r="SKV79" s="180"/>
      <c r="SKW79" s="180"/>
      <c r="SKX79" s="180"/>
      <c r="SKY79" s="180"/>
      <c r="SKZ79" s="180"/>
      <c r="SLA79" s="180"/>
      <c r="SLB79" s="180"/>
      <c r="SLC79" s="180"/>
      <c r="SLD79" s="180"/>
      <c r="SLE79" s="180"/>
      <c r="SLF79" s="180"/>
      <c r="SLG79" s="180"/>
      <c r="SLH79" s="180"/>
      <c r="SLI79" s="180"/>
      <c r="SLJ79" s="180"/>
      <c r="SLK79" s="180"/>
      <c r="SLL79" s="180"/>
      <c r="SLM79" s="180"/>
      <c r="SLN79" s="180"/>
      <c r="SLO79" s="180"/>
      <c r="SLP79" s="180"/>
      <c r="SLQ79" s="180"/>
      <c r="SLR79" s="180"/>
      <c r="SLS79" s="180"/>
      <c r="SLT79" s="180"/>
      <c r="SLU79" s="180"/>
      <c r="SLV79" s="180"/>
      <c r="SLW79" s="180"/>
      <c r="SLX79" s="180"/>
      <c r="SLY79" s="180"/>
      <c r="SLZ79" s="180"/>
      <c r="SMA79" s="180"/>
      <c r="SMB79" s="180"/>
      <c r="SMC79" s="180"/>
      <c r="SMD79" s="180"/>
      <c r="SME79" s="180"/>
      <c r="SMF79" s="180"/>
      <c r="SMG79" s="180"/>
      <c r="SMH79" s="180"/>
      <c r="SMI79" s="180"/>
      <c r="SMJ79" s="180"/>
      <c r="SMK79" s="180"/>
      <c r="SML79" s="180"/>
      <c r="SMM79" s="180"/>
      <c r="SMN79" s="180"/>
      <c r="SMO79" s="180"/>
      <c r="SMP79" s="180"/>
      <c r="SMQ79" s="180"/>
      <c r="SMR79" s="180"/>
      <c r="SMS79" s="180"/>
      <c r="SMT79" s="180"/>
      <c r="SMU79" s="180"/>
      <c r="SMV79" s="180"/>
      <c r="SMW79" s="180"/>
      <c r="SMX79" s="180"/>
      <c r="SMY79" s="180"/>
      <c r="SMZ79" s="180"/>
      <c r="SNA79" s="180"/>
      <c r="SNB79" s="180"/>
      <c r="SNC79" s="180"/>
      <c r="SND79" s="180"/>
      <c r="SNE79" s="180"/>
      <c r="SNF79" s="180"/>
      <c r="SNG79" s="180"/>
      <c r="SNH79" s="180"/>
      <c r="SNI79" s="180"/>
      <c r="SNJ79" s="180"/>
      <c r="SNK79" s="180"/>
      <c r="SNL79" s="180"/>
      <c r="SNM79" s="180"/>
      <c r="SNN79" s="180"/>
      <c r="SNO79" s="180"/>
      <c r="SNP79" s="180"/>
      <c r="SNQ79" s="180"/>
      <c r="SNR79" s="180"/>
      <c r="SNS79" s="180"/>
      <c r="SNT79" s="180"/>
      <c r="SNU79" s="180"/>
      <c r="SNV79" s="180"/>
      <c r="SNW79" s="180"/>
      <c r="SNX79" s="180"/>
      <c r="SNY79" s="180"/>
      <c r="SNZ79" s="180"/>
      <c r="SOA79" s="180"/>
      <c r="SOB79" s="180"/>
      <c r="SOC79" s="180"/>
      <c r="SOD79" s="180"/>
      <c r="SOE79" s="180"/>
      <c r="SOF79" s="180"/>
      <c r="SOG79" s="180"/>
      <c r="SOH79" s="180"/>
      <c r="SOI79" s="180"/>
      <c r="SOJ79" s="180"/>
      <c r="SOK79" s="180"/>
      <c r="SOL79" s="180"/>
      <c r="SOM79" s="180"/>
      <c r="SON79" s="180"/>
      <c r="SOO79" s="180"/>
      <c r="SOP79" s="180"/>
      <c r="SOQ79" s="180"/>
      <c r="SOR79" s="180"/>
      <c r="SOS79" s="180"/>
      <c r="SOT79" s="180"/>
      <c r="SOU79" s="180"/>
      <c r="SOV79" s="180"/>
      <c r="SOW79" s="180"/>
      <c r="SOX79" s="180"/>
      <c r="SOY79" s="180"/>
      <c r="SOZ79" s="180"/>
      <c r="SPA79" s="180"/>
      <c r="SPB79" s="180"/>
      <c r="SPC79" s="180"/>
      <c r="SPD79" s="180"/>
      <c r="SPE79" s="180"/>
      <c r="SPF79" s="180"/>
      <c r="SPG79" s="180"/>
      <c r="SPH79" s="180"/>
      <c r="SPI79" s="180"/>
      <c r="SPJ79" s="180"/>
      <c r="SPK79" s="180"/>
      <c r="SPL79" s="180"/>
      <c r="SPM79" s="180"/>
      <c r="SPN79" s="180"/>
      <c r="SPO79" s="180"/>
      <c r="SPP79" s="180"/>
      <c r="SPQ79" s="180"/>
      <c r="SPR79" s="180"/>
      <c r="SPS79" s="180"/>
      <c r="SPT79" s="180"/>
      <c r="SPU79" s="180"/>
      <c r="SPV79" s="180"/>
      <c r="SPW79" s="180"/>
      <c r="SPX79" s="180"/>
      <c r="SPY79" s="180"/>
      <c r="SPZ79" s="180"/>
      <c r="SQA79" s="180"/>
      <c r="SQB79" s="180"/>
      <c r="SQC79" s="180"/>
      <c r="SQD79" s="180"/>
      <c r="SQE79" s="180"/>
      <c r="SQF79" s="180"/>
      <c r="SQG79" s="180"/>
      <c r="SQH79" s="180"/>
      <c r="SQI79" s="180"/>
      <c r="SQJ79" s="180"/>
      <c r="SQK79" s="180"/>
      <c r="SQL79" s="180"/>
      <c r="SQM79" s="180"/>
      <c r="SQN79" s="180"/>
      <c r="SQO79" s="180"/>
      <c r="SQP79" s="180"/>
      <c r="SQQ79" s="180"/>
      <c r="SQR79" s="180"/>
      <c r="SQS79" s="180"/>
      <c r="SQT79" s="180"/>
      <c r="SQU79" s="180"/>
      <c r="SQV79" s="180"/>
      <c r="SQW79" s="180"/>
      <c r="SQX79" s="180"/>
      <c r="SQY79" s="180"/>
      <c r="SQZ79" s="180"/>
      <c r="SRA79" s="180"/>
      <c r="SRB79" s="180"/>
      <c r="SRC79" s="180"/>
      <c r="SRD79" s="180"/>
      <c r="SRE79" s="180"/>
      <c r="SRF79" s="180"/>
      <c r="SRG79" s="180"/>
      <c r="SRH79" s="180"/>
      <c r="SRI79" s="180"/>
      <c r="SRJ79" s="180"/>
      <c r="SRK79" s="180"/>
      <c r="SRL79" s="180"/>
      <c r="SRM79" s="180"/>
      <c r="SRN79" s="180"/>
      <c r="SRO79" s="180"/>
      <c r="SRP79" s="180"/>
      <c r="SRQ79" s="180"/>
      <c r="SRR79" s="180"/>
      <c r="SRS79" s="180"/>
      <c r="SRT79" s="180"/>
      <c r="SRU79" s="180"/>
      <c r="SRV79" s="180"/>
      <c r="SRW79" s="180"/>
      <c r="SRX79" s="180"/>
      <c r="SRY79" s="180"/>
      <c r="SRZ79" s="180"/>
      <c r="SSA79" s="180"/>
      <c r="SSB79" s="180"/>
      <c r="SSC79" s="180"/>
      <c r="SSD79" s="180"/>
      <c r="SSE79" s="180"/>
      <c r="SSF79" s="180"/>
      <c r="SSG79" s="180"/>
      <c r="SSH79" s="180"/>
      <c r="SSI79" s="180"/>
      <c r="SSJ79" s="180"/>
      <c r="SSK79" s="180"/>
      <c r="SSL79" s="180"/>
      <c r="SSM79" s="180"/>
      <c r="SSN79" s="180"/>
      <c r="SSO79" s="180"/>
      <c r="SSP79" s="180"/>
      <c r="SSQ79" s="180"/>
      <c r="SSR79" s="180"/>
      <c r="SSS79" s="180"/>
      <c r="SST79" s="180"/>
      <c r="SSU79" s="180"/>
      <c r="SSV79" s="180"/>
      <c r="SSW79" s="180"/>
      <c r="SSX79" s="180"/>
      <c r="SSY79" s="180"/>
      <c r="SSZ79" s="180"/>
      <c r="STA79" s="180"/>
      <c r="STB79" s="180"/>
      <c r="STC79" s="180"/>
      <c r="STD79" s="180"/>
      <c r="STE79" s="180"/>
      <c r="STF79" s="180"/>
      <c r="STG79" s="180"/>
      <c r="STH79" s="180"/>
      <c r="STI79" s="180"/>
      <c r="STJ79" s="180"/>
      <c r="STK79" s="180"/>
      <c r="STL79" s="180"/>
      <c r="STM79" s="180"/>
      <c r="STN79" s="180"/>
      <c r="STO79" s="180"/>
      <c r="STP79" s="180"/>
      <c r="STQ79" s="180"/>
      <c r="STR79" s="180"/>
      <c r="STS79" s="180"/>
      <c r="STT79" s="180"/>
      <c r="STU79" s="180"/>
      <c r="STV79" s="180"/>
      <c r="STW79" s="180"/>
      <c r="STX79" s="180"/>
      <c r="STY79" s="180"/>
      <c r="STZ79" s="180"/>
      <c r="SUA79" s="180"/>
      <c r="SUB79" s="180"/>
      <c r="SUC79" s="180"/>
      <c r="SUD79" s="180"/>
      <c r="SUE79" s="180"/>
      <c r="SUF79" s="180"/>
      <c r="SUG79" s="180"/>
      <c r="SUH79" s="180"/>
      <c r="SUI79" s="180"/>
      <c r="SUJ79" s="180"/>
      <c r="SUK79" s="180"/>
      <c r="SUL79" s="180"/>
      <c r="SUM79" s="180"/>
      <c r="SUN79" s="180"/>
      <c r="SUO79" s="180"/>
      <c r="SUP79" s="180"/>
      <c r="SUQ79" s="180"/>
      <c r="SUR79" s="180"/>
      <c r="SUS79" s="180"/>
      <c r="SUT79" s="180"/>
      <c r="SUU79" s="180"/>
      <c r="SUV79" s="180"/>
      <c r="SUW79" s="180"/>
      <c r="SUX79" s="180"/>
      <c r="SUY79" s="180"/>
      <c r="SUZ79" s="180"/>
      <c r="SVA79" s="180"/>
      <c r="SVB79" s="180"/>
      <c r="SVC79" s="180"/>
      <c r="SVD79" s="180"/>
      <c r="SVE79" s="180"/>
      <c r="SVF79" s="180"/>
      <c r="SVG79" s="180"/>
      <c r="SVH79" s="180"/>
      <c r="SVI79" s="180"/>
      <c r="SVJ79" s="180"/>
      <c r="SVK79" s="180"/>
      <c r="SVL79" s="180"/>
      <c r="SVM79" s="180"/>
      <c r="SVN79" s="180"/>
      <c r="SVO79" s="180"/>
      <c r="SVP79" s="180"/>
      <c r="SVQ79" s="180"/>
      <c r="SVR79" s="180"/>
      <c r="SVS79" s="180"/>
      <c r="SVT79" s="180"/>
      <c r="SVU79" s="180"/>
      <c r="SVV79" s="180"/>
      <c r="SVW79" s="180"/>
      <c r="SVX79" s="180"/>
      <c r="SVY79" s="180"/>
      <c r="SVZ79" s="180"/>
      <c r="SWA79" s="180"/>
      <c r="SWB79" s="180"/>
      <c r="SWC79" s="180"/>
      <c r="SWD79" s="180"/>
      <c r="SWE79" s="180"/>
      <c r="SWF79" s="180"/>
      <c r="SWG79" s="180"/>
      <c r="SWH79" s="180"/>
      <c r="SWI79" s="180"/>
      <c r="SWJ79" s="180"/>
      <c r="SWK79" s="180"/>
      <c r="SWL79" s="180"/>
      <c r="SWM79" s="180"/>
      <c r="SWN79" s="180"/>
      <c r="SWO79" s="180"/>
      <c r="SWP79" s="180"/>
      <c r="SWQ79" s="180"/>
      <c r="SWR79" s="180"/>
      <c r="SWS79" s="180"/>
      <c r="SWT79" s="180"/>
      <c r="SWU79" s="180"/>
      <c r="SWV79" s="180"/>
      <c r="SWW79" s="180"/>
      <c r="SWX79" s="180"/>
      <c r="SWY79" s="180"/>
      <c r="SWZ79" s="180"/>
      <c r="SXA79" s="180"/>
      <c r="SXB79" s="180"/>
      <c r="SXC79" s="180"/>
      <c r="SXD79" s="180"/>
      <c r="SXE79" s="180"/>
      <c r="SXF79" s="180"/>
      <c r="SXG79" s="180"/>
      <c r="SXH79" s="180"/>
      <c r="SXI79" s="180"/>
      <c r="SXJ79" s="180"/>
      <c r="SXK79" s="180"/>
      <c r="SXL79" s="180"/>
      <c r="SXM79" s="180"/>
      <c r="SXN79" s="180"/>
      <c r="SXO79" s="180"/>
      <c r="SXP79" s="180"/>
      <c r="SXQ79" s="180"/>
      <c r="SXR79" s="180"/>
      <c r="SXS79" s="180"/>
      <c r="SXT79" s="180"/>
      <c r="SXU79" s="180"/>
      <c r="SXV79" s="180"/>
      <c r="SXW79" s="180"/>
      <c r="SXX79" s="180"/>
      <c r="SXY79" s="180"/>
      <c r="SXZ79" s="180"/>
      <c r="SYA79" s="180"/>
      <c r="SYB79" s="180"/>
      <c r="SYC79" s="180"/>
      <c r="SYD79" s="180"/>
      <c r="SYE79" s="180"/>
      <c r="SYF79" s="180"/>
      <c r="SYG79" s="180"/>
      <c r="SYH79" s="180"/>
      <c r="SYI79" s="180"/>
      <c r="SYJ79" s="180"/>
      <c r="SYK79" s="180"/>
      <c r="SYL79" s="180"/>
      <c r="SYM79" s="180"/>
      <c r="SYN79" s="180"/>
      <c r="SYO79" s="180"/>
      <c r="SYP79" s="180"/>
      <c r="SYQ79" s="180"/>
      <c r="SYR79" s="180"/>
      <c r="SYS79" s="180"/>
      <c r="SYT79" s="180"/>
      <c r="SYU79" s="180"/>
      <c r="SYV79" s="180"/>
      <c r="SYW79" s="180"/>
      <c r="SYX79" s="180"/>
      <c r="SYY79" s="180"/>
      <c r="SYZ79" s="180"/>
      <c r="SZA79" s="180"/>
      <c r="SZB79" s="180"/>
      <c r="SZC79" s="180"/>
      <c r="SZD79" s="180"/>
      <c r="SZE79" s="180"/>
      <c r="SZF79" s="180"/>
      <c r="SZG79" s="180"/>
      <c r="SZH79" s="180"/>
      <c r="SZI79" s="180"/>
      <c r="SZJ79" s="180"/>
      <c r="SZK79" s="180"/>
      <c r="SZL79" s="180"/>
      <c r="SZM79" s="180"/>
      <c r="SZN79" s="180"/>
      <c r="SZO79" s="180"/>
      <c r="SZP79" s="180"/>
      <c r="SZQ79" s="180"/>
      <c r="SZR79" s="180"/>
      <c r="SZS79" s="180"/>
      <c r="SZT79" s="180"/>
      <c r="SZU79" s="180"/>
      <c r="SZV79" s="180"/>
      <c r="SZW79" s="180"/>
      <c r="SZX79" s="180"/>
      <c r="SZY79" s="180"/>
      <c r="SZZ79" s="180"/>
      <c r="TAA79" s="180"/>
      <c r="TAB79" s="180"/>
      <c r="TAC79" s="180"/>
      <c r="TAD79" s="180"/>
      <c r="TAE79" s="180"/>
      <c r="TAF79" s="180"/>
      <c r="TAG79" s="180"/>
      <c r="TAH79" s="180"/>
      <c r="TAI79" s="180"/>
      <c r="TAJ79" s="180"/>
      <c r="TAK79" s="180"/>
      <c r="TAL79" s="180"/>
      <c r="TAM79" s="180"/>
      <c r="TAN79" s="180"/>
      <c r="TAO79" s="180"/>
      <c r="TAP79" s="180"/>
      <c r="TAQ79" s="180"/>
      <c r="TAR79" s="180"/>
      <c r="TAS79" s="180"/>
      <c r="TAT79" s="180"/>
      <c r="TAU79" s="180"/>
      <c r="TAV79" s="180"/>
      <c r="TAW79" s="180"/>
      <c r="TAX79" s="180"/>
      <c r="TAY79" s="180"/>
      <c r="TAZ79" s="180"/>
      <c r="TBA79" s="180"/>
      <c r="TBB79" s="180"/>
      <c r="TBC79" s="180"/>
      <c r="TBD79" s="180"/>
      <c r="TBE79" s="180"/>
      <c r="TBF79" s="180"/>
      <c r="TBG79" s="180"/>
      <c r="TBH79" s="180"/>
      <c r="TBI79" s="180"/>
      <c r="TBJ79" s="180"/>
      <c r="TBK79" s="180"/>
      <c r="TBL79" s="180"/>
      <c r="TBM79" s="180"/>
      <c r="TBN79" s="180"/>
      <c r="TBO79" s="180"/>
      <c r="TBP79" s="180"/>
      <c r="TBQ79" s="180"/>
      <c r="TBR79" s="180"/>
      <c r="TBS79" s="180"/>
      <c r="TBT79" s="180"/>
      <c r="TBU79" s="180"/>
      <c r="TBV79" s="180"/>
      <c r="TBW79" s="180"/>
      <c r="TBX79" s="180"/>
      <c r="TBY79" s="180"/>
      <c r="TBZ79" s="180"/>
      <c r="TCA79" s="180"/>
      <c r="TCB79" s="180"/>
      <c r="TCC79" s="180"/>
      <c r="TCD79" s="180"/>
      <c r="TCE79" s="180"/>
      <c r="TCF79" s="180"/>
      <c r="TCG79" s="180"/>
      <c r="TCH79" s="180"/>
      <c r="TCI79" s="180"/>
      <c r="TCJ79" s="180"/>
      <c r="TCK79" s="180"/>
      <c r="TCL79" s="180"/>
      <c r="TCM79" s="180"/>
      <c r="TCN79" s="180"/>
      <c r="TCO79" s="180"/>
      <c r="TCP79" s="180"/>
      <c r="TCQ79" s="180"/>
      <c r="TCR79" s="180"/>
      <c r="TCS79" s="180"/>
      <c r="TCT79" s="180"/>
      <c r="TCU79" s="180"/>
      <c r="TCV79" s="180"/>
      <c r="TCW79" s="180"/>
      <c r="TCX79" s="180"/>
      <c r="TCY79" s="180"/>
      <c r="TCZ79" s="180"/>
      <c r="TDA79" s="180"/>
      <c r="TDB79" s="180"/>
      <c r="TDC79" s="180"/>
      <c r="TDD79" s="180"/>
      <c r="TDE79" s="180"/>
      <c r="TDF79" s="180"/>
      <c r="TDG79" s="180"/>
      <c r="TDH79" s="180"/>
      <c r="TDI79" s="180"/>
      <c r="TDJ79" s="180"/>
      <c r="TDK79" s="180"/>
      <c r="TDL79" s="180"/>
      <c r="TDM79" s="180"/>
      <c r="TDN79" s="180"/>
      <c r="TDO79" s="180"/>
      <c r="TDP79" s="180"/>
      <c r="TDQ79" s="180"/>
      <c r="TDR79" s="180"/>
      <c r="TDS79" s="180"/>
      <c r="TDT79" s="180"/>
      <c r="TDU79" s="180"/>
      <c r="TDV79" s="180"/>
      <c r="TDW79" s="180"/>
      <c r="TDX79" s="180"/>
      <c r="TDY79" s="180"/>
      <c r="TDZ79" s="180"/>
      <c r="TEA79" s="180"/>
      <c r="TEB79" s="180"/>
      <c r="TEC79" s="180"/>
      <c r="TED79" s="180"/>
      <c r="TEE79" s="180"/>
      <c r="TEF79" s="180"/>
      <c r="TEG79" s="180"/>
      <c r="TEH79" s="180"/>
      <c r="TEI79" s="180"/>
      <c r="TEJ79" s="180"/>
      <c r="TEK79" s="180"/>
      <c r="TEL79" s="180"/>
      <c r="TEM79" s="180"/>
      <c r="TEN79" s="180"/>
      <c r="TEO79" s="180"/>
      <c r="TEP79" s="180"/>
      <c r="TEQ79" s="180"/>
      <c r="TER79" s="180"/>
      <c r="TES79" s="180"/>
      <c r="TET79" s="180"/>
      <c r="TEU79" s="180"/>
      <c r="TEV79" s="180"/>
      <c r="TEW79" s="180"/>
      <c r="TEX79" s="180"/>
      <c r="TEY79" s="180"/>
      <c r="TEZ79" s="180"/>
      <c r="TFA79" s="180"/>
      <c r="TFB79" s="180"/>
      <c r="TFC79" s="180"/>
      <c r="TFD79" s="180"/>
      <c r="TFE79" s="180"/>
      <c r="TFF79" s="180"/>
      <c r="TFG79" s="180"/>
      <c r="TFH79" s="180"/>
      <c r="TFI79" s="180"/>
      <c r="TFJ79" s="180"/>
      <c r="TFK79" s="180"/>
      <c r="TFL79" s="180"/>
      <c r="TFM79" s="180"/>
      <c r="TFN79" s="180"/>
      <c r="TFO79" s="180"/>
      <c r="TFP79" s="180"/>
      <c r="TFQ79" s="180"/>
      <c r="TFR79" s="180"/>
      <c r="TFS79" s="180"/>
      <c r="TFT79" s="180"/>
      <c r="TFU79" s="180"/>
      <c r="TFV79" s="180"/>
      <c r="TFW79" s="180"/>
      <c r="TFX79" s="180"/>
      <c r="TFY79" s="180"/>
      <c r="TFZ79" s="180"/>
      <c r="TGA79" s="180"/>
      <c r="TGB79" s="180"/>
      <c r="TGC79" s="180"/>
      <c r="TGD79" s="180"/>
      <c r="TGE79" s="180"/>
      <c r="TGF79" s="180"/>
      <c r="TGG79" s="180"/>
      <c r="TGH79" s="180"/>
      <c r="TGI79" s="180"/>
      <c r="TGJ79" s="180"/>
      <c r="TGK79" s="180"/>
      <c r="TGL79" s="180"/>
      <c r="TGM79" s="180"/>
      <c r="TGN79" s="180"/>
      <c r="TGO79" s="180"/>
      <c r="TGP79" s="180"/>
      <c r="TGQ79" s="180"/>
      <c r="TGR79" s="180"/>
      <c r="TGS79" s="180"/>
      <c r="TGT79" s="180"/>
      <c r="TGU79" s="180"/>
      <c r="TGV79" s="180"/>
      <c r="TGW79" s="180"/>
      <c r="TGX79" s="180"/>
      <c r="TGY79" s="180"/>
      <c r="TGZ79" s="180"/>
      <c r="THA79" s="180"/>
      <c r="THB79" s="180"/>
      <c r="THC79" s="180"/>
      <c r="THD79" s="180"/>
      <c r="THE79" s="180"/>
      <c r="THF79" s="180"/>
      <c r="THG79" s="180"/>
      <c r="THH79" s="180"/>
      <c r="THI79" s="180"/>
      <c r="THJ79" s="180"/>
      <c r="THK79" s="180"/>
      <c r="THL79" s="180"/>
      <c r="THM79" s="180"/>
      <c r="THN79" s="180"/>
      <c r="THO79" s="180"/>
      <c r="THP79" s="180"/>
      <c r="THQ79" s="180"/>
      <c r="THR79" s="180"/>
      <c r="THS79" s="180"/>
      <c r="THT79" s="180"/>
      <c r="THU79" s="180"/>
      <c r="THV79" s="180"/>
      <c r="THW79" s="180"/>
      <c r="THX79" s="180"/>
      <c r="THY79" s="180"/>
      <c r="THZ79" s="180"/>
      <c r="TIA79" s="180"/>
      <c r="TIB79" s="180"/>
      <c r="TIC79" s="180"/>
      <c r="TID79" s="180"/>
      <c r="TIE79" s="180"/>
      <c r="TIF79" s="180"/>
      <c r="TIG79" s="180"/>
      <c r="TIH79" s="180"/>
      <c r="TII79" s="180"/>
      <c r="TIJ79" s="180"/>
      <c r="TIK79" s="180"/>
      <c r="TIL79" s="180"/>
      <c r="TIM79" s="180"/>
      <c r="TIN79" s="180"/>
      <c r="TIO79" s="180"/>
      <c r="TIP79" s="180"/>
      <c r="TIQ79" s="180"/>
      <c r="TIR79" s="180"/>
      <c r="TIS79" s="180"/>
      <c r="TIT79" s="180"/>
      <c r="TIU79" s="180"/>
      <c r="TIV79" s="180"/>
      <c r="TIW79" s="180"/>
      <c r="TIX79" s="180"/>
      <c r="TIY79" s="180"/>
      <c r="TIZ79" s="180"/>
      <c r="TJA79" s="180"/>
      <c r="TJB79" s="180"/>
      <c r="TJC79" s="180"/>
      <c r="TJD79" s="180"/>
      <c r="TJE79" s="180"/>
      <c r="TJF79" s="180"/>
      <c r="TJG79" s="180"/>
      <c r="TJH79" s="180"/>
      <c r="TJI79" s="180"/>
      <c r="TJJ79" s="180"/>
      <c r="TJK79" s="180"/>
      <c r="TJL79" s="180"/>
      <c r="TJM79" s="180"/>
      <c r="TJN79" s="180"/>
      <c r="TJO79" s="180"/>
      <c r="TJP79" s="180"/>
      <c r="TJQ79" s="180"/>
      <c r="TJR79" s="180"/>
      <c r="TJS79" s="180"/>
      <c r="TJT79" s="180"/>
      <c r="TJU79" s="180"/>
      <c r="TJV79" s="180"/>
      <c r="TJW79" s="180"/>
      <c r="TJX79" s="180"/>
      <c r="TJY79" s="180"/>
      <c r="TJZ79" s="180"/>
      <c r="TKA79" s="180"/>
      <c r="TKB79" s="180"/>
      <c r="TKC79" s="180"/>
      <c r="TKD79" s="180"/>
      <c r="TKE79" s="180"/>
      <c r="TKF79" s="180"/>
      <c r="TKG79" s="180"/>
      <c r="TKH79" s="180"/>
      <c r="TKI79" s="180"/>
      <c r="TKJ79" s="180"/>
      <c r="TKK79" s="180"/>
      <c r="TKL79" s="180"/>
      <c r="TKM79" s="180"/>
      <c r="TKN79" s="180"/>
      <c r="TKO79" s="180"/>
      <c r="TKP79" s="180"/>
      <c r="TKQ79" s="180"/>
      <c r="TKR79" s="180"/>
      <c r="TKS79" s="180"/>
      <c r="TKT79" s="180"/>
      <c r="TKU79" s="180"/>
      <c r="TKV79" s="180"/>
      <c r="TKW79" s="180"/>
      <c r="TKX79" s="180"/>
      <c r="TKY79" s="180"/>
      <c r="TKZ79" s="180"/>
      <c r="TLA79" s="180"/>
      <c r="TLB79" s="180"/>
      <c r="TLC79" s="180"/>
      <c r="TLD79" s="180"/>
      <c r="TLE79" s="180"/>
      <c r="TLF79" s="180"/>
      <c r="TLG79" s="180"/>
      <c r="TLH79" s="180"/>
      <c r="TLI79" s="180"/>
      <c r="TLJ79" s="180"/>
      <c r="TLK79" s="180"/>
      <c r="TLL79" s="180"/>
      <c r="TLM79" s="180"/>
      <c r="TLN79" s="180"/>
      <c r="TLO79" s="180"/>
      <c r="TLP79" s="180"/>
      <c r="TLQ79" s="180"/>
      <c r="TLR79" s="180"/>
      <c r="TLS79" s="180"/>
      <c r="TLT79" s="180"/>
      <c r="TLU79" s="180"/>
      <c r="TLV79" s="180"/>
      <c r="TLW79" s="180"/>
      <c r="TLX79" s="180"/>
      <c r="TLY79" s="180"/>
      <c r="TLZ79" s="180"/>
      <c r="TMA79" s="180"/>
      <c r="TMB79" s="180"/>
      <c r="TMC79" s="180"/>
      <c r="TMD79" s="180"/>
      <c r="TME79" s="180"/>
      <c r="TMF79" s="180"/>
      <c r="TMG79" s="180"/>
      <c r="TMH79" s="180"/>
      <c r="TMI79" s="180"/>
      <c r="TMJ79" s="180"/>
      <c r="TMK79" s="180"/>
      <c r="TML79" s="180"/>
      <c r="TMM79" s="180"/>
      <c r="TMN79" s="180"/>
      <c r="TMO79" s="180"/>
      <c r="TMP79" s="180"/>
      <c r="TMQ79" s="180"/>
      <c r="TMR79" s="180"/>
      <c r="TMS79" s="180"/>
      <c r="TMT79" s="180"/>
      <c r="TMU79" s="180"/>
      <c r="TMV79" s="180"/>
      <c r="TMW79" s="180"/>
      <c r="TMX79" s="180"/>
      <c r="TMY79" s="180"/>
      <c r="TMZ79" s="180"/>
      <c r="TNA79" s="180"/>
      <c r="TNB79" s="180"/>
      <c r="TNC79" s="180"/>
      <c r="TND79" s="180"/>
      <c r="TNE79" s="180"/>
      <c r="TNF79" s="180"/>
      <c r="TNG79" s="180"/>
      <c r="TNH79" s="180"/>
      <c r="TNI79" s="180"/>
      <c r="TNJ79" s="180"/>
      <c r="TNK79" s="180"/>
      <c r="TNL79" s="180"/>
      <c r="TNM79" s="180"/>
      <c r="TNN79" s="180"/>
      <c r="TNO79" s="180"/>
      <c r="TNP79" s="180"/>
      <c r="TNQ79" s="180"/>
      <c r="TNR79" s="180"/>
      <c r="TNS79" s="180"/>
      <c r="TNT79" s="180"/>
      <c r="TNU79" s="180"/>
      <c r="TNV79" s="180"/>
      <c r="TNW79" s="180"/>
      <c r="TNX79" s="180"/>
      <c r="TNY79" s="180"/>
      <c r="TNZ79" s="180"/>
      <c r="TOA79" s="180"/>
      <c r="TOB79" s="180"/>
      <c r="TOC79" s="180"/>
      <c r="TOD79" s="180"/>
      <c r="TOE79" s="180"/>
      <c r="TOF79" s="180"/>
      <c r="TOG79" s="180"/>
      <c r="TOH79" s="180"/>
      <c r="TOI79" s="180"/>
      <c r="TOJ79" s="180"/>
      <c r="TOK79" s="180"/>
      <c r="TOL79" s="180"/>
      <c r="TOM79" s="180"/>
      <c r="TON79" s="180"/>
      <c r="TOO79" s="180"/>
      <c r="TOP79" s="180"/>
      <c r="TOQ79" s="180"/>
      <c r="TOR79" s="180"/>
      <c r="TOS79" s="180"/>
      <c r="TOT79" s="180"/>
      <c r="TOU79" s="180"/>
      <c r="TOV79" s="180"/>
      <c r="TOW79" s="180"/>
      <c r="TOX79" s="180"/>
      <c r="TOY79" s="180"/>
      <c r="TOZ79" s="180"/>
      <c r="TPA79" s="180"/>
      <c r="TPB79" s="180"/>
      <c r="TPC79" s="180"/>
      <c r="TPD79" s="180"/>
      <c r="TPE79" s="180"/>
      <c r="TPF79" s="180"/>
      <c r="TPG79" s="180"/>
      <c r="TPH79" s="180"/>
      <c r="TPI79" s="180"/>
      <c r="TPJ79" s="180"/>
      <c r="TPK79" s="180"/>
      <c r="TPL79" s="180"/>
      <c r="TPM79" s="180"/>
      <c r="TPN79" s="180"/>
      <c r="TPO79" s="180"/>
      <c r="TPP79" s="180"/>
      <c r="TPQ79" s="180"/>
      <c r="TPR79" s="180"/>
      <c r="TPS79" s="180"/>
      <c r="TPT79" s="180"/>
      <c r="TPU79" s="180"/>
      <c r="TPV79" s="180"/>
      <c r="TPW79" s="180"/>
      <c r="TPX79" s="180"/>
      <c r="TPY79" s="180"/>
      <c r="TPZ79" s="180"/>
      <c r="TQA79" s="180"/>
      <c r="TQB79" s="180"/>
      <c r="TQC79" s="180"/>
      <c r="TQD79" s="180"/>
      <c r="TQE79" s="180"/>
      <c r="TQF79" s="180"/>
      <c r="TQG79" s="180"/>
      <c r="TQH79" s="180"/>
      <c r="TQI79" s="180"/>
      <c r="TQJ79" s="180"/>
      <c r="TQK79" s="180"/>
      <c r="TQL79" s="180"/>
      <c r="TQM79" s="180"/>
      <c r="TQN79" s="180"/>
      <c r="TQO79" s="180"/>
      <c r="TQP79" s="180"/>
      <c r="TQQ79" s="180"/>
      <c r="TQR79" s="180"/>
      <c r="TQS79" s="180"/>
      <c r="TQT79" s="180"/>
      <c r="TQU79" s="180"/>
      <c r="TQV79" s="180"/>
      <c r="TQW79" s="180"/>
      <c r="TQX79" s="180"/>
      <c r="TQY79" s="180"/>
      <c r="TQZ79" s="180"/>
      <c r="TRA79" s="180"/>
      <c r="TRB79" s="180"/>
      <c r="TRC79" s="180"/>
      <c r="TRD79" s="180"/>
      <c r="TRE79" s="180"/>
      <c r="TRF79" s="180"/>
      <c r="TRG79" s="180"/>
      <c r="TRH79" s="180"/>
      <c r="TRI79" s="180"/>
      <c r="TRJ79" s="180"/>
      <c r="TRK79" s="180"/>
      <c r="TRL79" s="180"/>
      <c r="TRM79" s="180"/>
      <c r="TRN79" s="180"/>
      <c r="TRO79" s="180"/>
      <c r="TRP79" s="180"/>
      <c r="TRQ79" s="180"/>
      <c r="TRR79" s="180"/>
      <c r="TRS79" s="180"/>
      <c r="TRT79" s="180"/>
      <c r="TRU79" s="180"/>
      <c r="TRV79" s="180"/>
      <c r="TRW79" s="180"/>
      <c r="TRX79" s="180"/>
      <c r="TRY79" s="180"/>
      <c r="TRZ79" s="180"/>
      <c r="TSA79" s="180"/>
      <c r="TSB79" s="180"/>
      <c r="TSC79" s="180"/>
      <c r="TSD79" s="180"/>
      <c r="TSE79" s="180"/>
      <c r="TSF79" s="180"/>
      <c r="TSG79" s="180"/>
      <c r="TSH79" s="180"/>
      <c r="TSI79" s="180"/>
      <c r="TSJ79" s="180"/>
      <c r="TSK79" s="180"/>
      <c r="TSL79" s="180"/>
      <c r="TSM79" s="180"/>
      <c r="TSN79" s="180"/>
      <c r="TSO79" s="180"/>
      <c r="TSP79" s="180"/>
      <c r="TSQ79" s="180"/>
      <c r="TSR79" s="180"/>
      <c r="TSS79" s="180"/>
      <c r="TST79" s="180"/>
      <c r="TSU79" s="180"/>
      <c r="TSV79" s="180"/>
      <c r="TSW79" s="180"/>
      <c r="TSX79" s="180"/>
      <c r="TSY79" s="180"/>
      <c r="TSZ79" s="180"/>
      <c r="TTA79" s="180"/>
      <c r="TTB79" s="180"/>
      <c r="TTC79" s="180"/>
      <c r="TTD79" s="180"/>
      <c r="TTE79" s="180"/>
      <c r="TTF79" s="180"/>
      <c r="TTG79" s="180"/>
      <c r="TTH79" s="180"/>
      <c r="TTI79" s="180"/>
      <c r="TTJ79" s="180"/>
      <c r="TTK79" s="180"/>
      <c r="TTL79" s="180"/>
      <c r="TTM79" s="180"/>
      <c r="TTN79" s="180"/>
      <c r="TTO79" s="180"/>
      <c r="TTP79" s="180"/>
      <c r="TTQ79" s="180"/>
      <c r="TTR79" s="180"/>
      <c r="TTS79" s="180"/>
      <c r="TTT79" s="180"/>
      <c r="TTU79" s="180"/>
      <c r="TTV79" s="180"/>
      <c r="TTW79" s="180"/>
      <c r="TTX79" s="180"/>
      <c r="TTY79" s="180"/>
      <c r="TTZ79" s="180"/>
      <c r="TUA79" s="180"/>
      <c r="TUB79" s="180"/>
      <c r="TUC79" s="180"/>
      <c r="TUD79" s="180"/>
      <c r="TUE79" s="180"/>
      <c r="TUF79" s="180"/>
      <c r="TUG79" s="180"/>
      <c r="TUH79" s="180"/>
      <c r="TUI79" s="180"/>
      <c r="TUJ79" s="180"/>
      <c r="TUK79" s="180"/>
      <c r="TUL79" s="180"/>
      <c r="TUM79" s="180"/>
      <c r="TUN79" s="180"/>
      <c r="TUO79" s="180"/>
      <c r="TUP79" s="180"/>
      <c r="TUQ79" s="180"/>
      <c r="TUR79" s="180"/>
      <c r="TUS79" s="180"/>
      <c r="TUT79" s="180"/>
      <c r="TUU79" s="180"/>
      <c r="TUV79" s="180"/>
      <c r="TUW79" s="180"/>
      <c r="TUX79" s="180"/>
      <c r="TUY79" s="180"/>
      <c r="TUZ79" s="180"/>
      <c r="TVA79" s="180"/>
      <c r="TVB79" s="180"/>
      <c r="TVC79" s="180"/>
      <c r="TVD79" s="180"/>
      <c r="TVE79" s="180"/>
      <c r="TVF79" s="180"/>
      <c r="TVG79" s="180"/>
      <c r="TVH79" s="180"/>
      <c r="TVI79" s="180"/>
      <c r="TVJ79" s="180"/>
      <c r="TVK79" s="180"/>
      <c r="TVL79" s="180"/>
      <c r="TVM79" s="180"/>
      <c r="TVN79" s="180"/>
      <c r="TVO79" s="180"/>
      <c r="TVP79" s="180"/>
      <c r="TVQ79" s="180"/>
      <c r="TVR79" s="180"/>
      <c r="TVS79" s="180"/>
      <c r="TVT79" s="180"/>
      <c r="TVU79" s="180"/>
      <c r="TVV79" s="180"/>
      <c r="TVW79" s="180"/>
      <c r="TVX79" s="180"/>
      <c r="TVY79" s="180"/>
      <c r="TVZ79" s="180"/>
      <c r="TWA79" s="180"/>
      <c r="TWB79" s="180"/>
      <c r="TWC79" s="180"/>
      <c r="TWD79" s="180"/>
      <c r="TWE79" s="180"/>
      <c r="TWF79" s="180"/>
      <c r="TWG79" s="180"/>
      <c r="TWH79" s="180"/>
      <c r="TWI79" s="180"/>
      <c r="TWJ79" s="180"/>
      <c r="TWK79" s="180"/>
      <c r="TWL79" s="180"/>
      <c r="TWM79" s="180"/>
      <c r="TWN79" s="180"/>
      <c r="TWO79" s="180"/>
      <c r="TWP79" s="180"/>
      <c r="TWQ79" s="180"/>
      <c r="TWR79" s="180"/>
      <c r="TWS79" s="180"/>
      <c r="TWT79" s="180"/>
      <c r="TWU79" s="180"/>
      <c r="TWV79" s="180"/>
      <c r="TWW79" s="180"/>
      <c r="TWX79" s="180"/>
      <c r="TWY79" s="180"/>
      <c r="TWZ79" s="180"/>
      <c r="TXA79" s="180"/>
      <c r="TXB79" s="180"/>
      <c r="TXC79" s="180"/>
      <c r="TXD79" s="180"/>
      <c r="TXE79" s="180"/>
      <c r="TXF79" s="180"/>
      <c r="TXG79" s="180"/>
      <c r="TXH79" s="180"/>
      <c r="TXI79" s="180"/>
      <c r="TXJ79" s="180"/>
      <c r="TXK79" s="180"/>
      <c r="TXL79" s="180"/>
      <c r="TXM79" s="180"/>
      <c r="TXN79" s="180"/>
      <c r="TXO79" s="180"/>
      <c r="TXP79" s="180"/>
      <c r="TXQ79" s="180"/>
      <c r="TXR79" s="180"/>
      <c r="TXS79" s="180"/>
      <c r="TXT79" s="180"/>
      <c r="TXU79" s="180"/>
      <c r="TXV79" s="180"/>
      <c r="TXW79" s="180"/>
      <c r="TXX79" s="180"/>
      <c r="TXY79" s="180"/>
      <c r="TXZ79" s="180"/>
      <c r="TYA79" s="180"/>
      <c r="TYB79" s="180"/>
      <c r="TYC79" s="180"/>
      <c r="TYD79" s="180"/>
      <c r="TYE79" s="180"/>
      <c r="TYF79" s="180"/>
      <c r="TYG79" s="180"/>
      <c r="TYH79" s="180"/>
      <c r="TYI79" s="180"/>
      <c r="TYJ79" s="180"/>
      <c r="TYK79" s="180"/>
      <c r="TYL79" s="180"/>
      <c r="TYM79" s="180"/>
      <c r="TYN79" s="180"/>
      <c r="TYO79" s="180"/>
      <c r="TYP79" s="180"/>
      <c r="TYQ79" s="180"/>
      <c r="TYR79" s="180"/>
      <c r="TYS79" s="180"/>
      <c r="TYT79" s="180"/>
      <c r="TYU79" s="180"/>
      <c r="TYV79" s="180"/>
      <c r="TYW79" s="180"/>
      <c r="TYX79" s="180"/>
      <c r="TYY79" s="180"/>
      <c r="TYZ79" s="180"/>
      <c r="TZA79" s="180"/>
      <c r="TZB79" s="180"/>
      <c r="TZC79" s="180"/>
      <c r="TZD79" s="180"/>
      <c r="TZE79" s="180"/>
      <c r="TZF79" s="180"/>
      <c r="TZG79" s="180"/>
      <c r="TZH79" s="180"/>
      <c r="TZI79" s="180"/>
      <c r="TZJ79" s="180"/>
      <c r="TZK79" s="180"/>
      <c r="TZL79" s="180"/>
      <c r="TZM79" s="180"/>
      <c r="TZN79" s="180"/>
      <c r="TZO79" s="180"/>
      <c r="TZP79" s="180"/>
      <c r="TZQ79" s="180"/>
      <c r="TZR79" s="180"/>
      <c r="TZS79" s="180"/>
      <c r="TZT79" s="180"/>
      <c r="TZU79" s="180"/>
      <c r="TZV79" s="180"/>
      <c r="TZW79" s="180"/>
      <c r="TZX79" s="180"/>
      <c r="TZY79" s="180"/>
      <c r="TZZ79" s="180"/>
      <c r="UAA79" s="180"/>
      <c r="UAB79" s="180"/>
      <c r="UAC79" s="180"/>
      <c r="UAD79" s="180"/>
      <c r="UAE79" s="180"/>
      <c r="UAF79" s="180"/>
      <c r="UAG79" s="180"/>
      <c r="UAH79" s="180"/>
      <c r="UAI79" s="180"/>
      <c r="UAJ79" s="180"/>
      <c r="UAK79" s="180"/>
      <c r="UAL79" s="180"/>
      <c r="UAM79" s="180"/>
      <c r="UAN79" s="180"/>
      <c r="UAO79" s="180"/>
      <c r="UAP79" s="180"/>
      <c r="UAQ79" s="180"/>
      <c r="UAR79" s="180"/>
      <c r="UAS79" s="180"/>
      <c r="UAT79" s="180"/>
      <c r="UAU79" s="180"/>
      <c r="UAV79" s="180"/>
      <c r="UAW79" s="180"/>
      <c r="UAX79" s="180"/>
      <c r="UAY79" s="180"/>
      <c r="UAZ79" s="180"/>
      <c r="UBA79" s="180"/>
      <c r="UBB79" s="180"/>
      <c r="UBC79" s="180"/>
      <c r="UBD79" s="180"/>
      <c r="UBE79" s="180"/>
      <c r="UBF79" s="180"/>
      <c r="UBG79" s="180"/>
      <c r="UBH79" s="180"/>
      <c r="UBI79" s="180"/>
      <c r="UBJ79" s="180"/>
      <c r="UBK79" s="180"/>
      <c r="UBL79" s="180"/>
      <c r="UBM79" s="180"/>
      <c r="UBN79" s="180"/>
      <c r="UBO79" s="180"/>
      <c r="UBP79" s="180"/>
      <c r="UBQ79" s="180"/>
      <c r="UBR79" s="180"/>
      <c r="UBS79" s="180"/>
      <c r="UBT79" s="180"/>
      <c r="UBU79" s="180"/>
      <c r="UBV79" s="180"/>
      <c r="UBW79" s="180"/>
      <c r="UBX79" s="180"/>
      <c r="UBY79" s="180"/>
      <c r="UBZ79" s="180"/>
      <c r="UCA79" s="180"/>
      <c r="UCB79" s="180"/>
      <c r="UCC79" s="180"/>
      <c r="UCD79" s="180"/>
      <c r="UCE79" s="180"/>
      <c r="UCF79" s="180"/>
      <c r="UCG79" s="180"/>
      <c r="UCH79" s="180"/>
      <c r="UCI79" s="180"/>
      <c r="UCJ79" s="180"/>
      <c r="UCK79" s="180"/>
      <c r="UCL79" s="180"/>
      <c r="UCM79" s="180"/>
      <c r="UCN79" s="180"/>
      <c r="UCO79" s="180"/>
      <c r="UCP79" s="180"/>
      <c r="UCQ79" s="180"/>
      <c r="UCR79" s="180"/>
      <c r="UCS79" s="180"/>
      <c r="UCT79" s="180"/>
      <c r="UCU79" s="180"/>
      <c r="UCV79" s="180"/>
      <c r="UCW79" s="180"/>
      <c r="UCX79" s="180"/>
      <c r="UCY79" s="180"/>
      <c r="UCZ79" s="180"/>
      <c r="UDA79" s="180"/>
      <c r="UDB79" s="180"/>
      <c r="UDC79" s="180"/>
      <c r="UDD79" s="180"/>
      <c r="UDE79" s="180"/>
      <c r="UDF79" s="180"/>
      <c r="UDG79" s="180"/>
      <c r="UDH79" s="180"/>
      <c r="UDI79" s="180"/>
      <c r="UDJ79" s="180"/>
      <c r="UDK79" s="180"/>
      <c r="UDL79" s="180"/>
      <c r="UDM79" s="180"/>
      <c r="UDN79" s="180"/>
      <c r="UDO79" s="180"/>
      <c r="UDP79" s="180"/>
      <c r="UDQ79" s="180"/>
      <c r="UDR79" s="180"/>
      <c r="UDS79" s="180"/>
      <c r="UDT79" s="180"/>
      <c r="UDU79" s="180"/>
      <c r="UDV79" s="180"/>
      <c r="UDW79" s="180"/>
      <c r="UDX79" s="180"/>
      <c r="UDY79" s="180"/>
      <c r="UDZ79" s="180"/>
      <c r="UEA79" s="180"/>
      <c r="UEB79" s="180"/>
      <c r="UEC79" s="180"/>
      <c r="UED79" s="180"/>
      <c r="UEE79" s="180"/>
      <c r="UEF79" s="180"/>
      <c r="UEG79" s="180"/>
      <c r="UEH79" s="180"/>
      <c r="UEI79" s="180"/>
      <c r="UEJ79" s="180"/>
      <c r="UEK79" s="180"/>
      <c r="UEL79" s="180"/>
      <c r="UEM79" s="180"/>
      <c r="UEN79" s="180"/>
      <c r="UEO79" s="180"/>
      <c r="UEP79" s="180"/>
      <c r="UEQ79" s="180"/>
      <c r="UER79" s="180"/>
      <c r="UES79" s="180"/>
      <c r="UET79" s="180"/>
      <c r="UEU79" s="180"/>
      <c r="UEV79" s="180"/>
      <c r="UEW79" s="180"/>
      <c r="UEX79" s="180"/>
      <c r="UEY79" s="180"/>
      <c r="UEZ79" s="180"/>
      <c r="UFA79" s="180"/>
      <c r="UFB79" s="180"/>
      <c r="UFC79" s="180"/>
      <c r="UFD79" s="180"/>
      <c r="UFE79" s="180"/>
      <c r="UFF79" s="180"/>
      <c r="UFG79" s="180"/>
      <c r="UFH79" s="180"/>
      <c r="UFI79" s="180"/>
      <c r="UFJ79" s="180"/>
      <c r="UFK79" s="180"/>
      <c r="UFL79" s="180"/>
      <c r="UFM79" s="180"/>
      <c r="UFN79" s="180"/>
      <c r="UFO79" s="180"/>
      <c r="UFP79" s="180"/>
      <c r="UFQ79" s="180"/>
      <c r="UFR79" s="180"/>
      <c r="UFS79" s="180"/>
      <c r="UFT79" s="180"/>
      <c r="UFU79" s="180"/>
      <c r="UFV79" s="180"/>
      <c r="UFW79" s="180"/>
      <c r="UFX79" s="180"/>
      <c r="UFY79" s="180"/>
      <c r="UFZ79" s="180"/>
      <c r="UGA79" s="180"/>
      <c r="UGB79" s="180"/>
      <c r="UGC79" s="180"/>
      <c r="UGD79" s="180"/>
      <c r="UGE79" s="180"/>
      <c r="UGF79" s="180"/>
      <c r="UGG79" s="180"/>
      <c r="UGH79" s="180"/>
      <c r="UGI79" s="180"/>
      <c r="UGJ79" s="180"/>
      <c r="UGK79" s="180"/>
      <c r="UGL79" s="180"/>
      <c r="UGM79" s="180"/>
      <c r="UGN79" s="180"/>
      <c r="UGO79" s="180"/>
      <c r="UGP79" s="180"/>
      <c r="UGQ79" s="180"/>
      <c r="UGR79" s="180"/>
      <c r="UGS79" s="180"/>
      <c r="UGT79" s="180"/>
      <c r="UGU79" s="180"/>
      <c r="UGV79" s="180"/>
      <c r="UGW79" s="180"/>
      <c r="UGX79" s="180"/>
      <c r="UGY79" s="180"/>
      <c r="UGZ79" s="180"/>
      <c r="UHA79" s="180"/>
      <c r="UHB79" s="180"/>
      <c r="UHC79" s="180"/>
      <c r="UHD79" s="180"/>
      <c r="UHE79" s="180"/>
      <c r="UHF79" s="180"/>
      <c r="UHG79" s="180"/>
      <c r="UHH79" s="180"/>
      <c r="UHI79" s="180"/>
      <c r="UHJ79" s="180"/>
      <c r="UHK79" s="180"/>
      <c r="UHL79" s="180"/>
      <c r="UHM79" s="180"/>
      <c r="UHN79" s="180"/>
      <c r="UHO79" s="180"/>
      <c r="UHP79" s="180"/>
      <c r="UHQ79" s="180"/>
      <c r="UHR79" s="180"/>
      <c r="UHS79" s="180"/>
      <c r="UHT79" s="180"/>
      <c r="UHU79" s="180"/>
      <c r="UHV79" s="180"/>
      <c r="UHW79" s="180"/>
      <c r="UHX79" s="180"/>
      <c r="UHY79" s="180"/>
      <c r="UHZ79" s="180"/>
      <c r="UIA79" s="180"/>
      <c r="UIB79" s="180"/>
      <c r="UIC79" s="180"/>
      <c r="UID79" s="180"/>
      <c r="UIE79" s="180"/>
      <c r="UIF79" s="180"/>
      <c r="UIG79" s="180"/>
      <c r="UIH79" s="180"/>
      <c r="UII79" s="180"/>
      <c r="UIJ79" s="180"/>
      <c r="UIK79" s="180"/>
      <c r="UIL79" s="180"/>
      <c r="UIM79" s="180"/>
      <c r="UIN79" s="180"/>
      <c r="UIO79" s="180"/>
      <c r="UIP79" s="180"/>
      <c r="UIQ79" s="180"/>
      <c r="UIR79" s="180"/>
      <c r="UIS79" s="180"/>
      <c r="UIT79" s="180"/>
      <c r="UIU79" s="180"/>
      <c r="UIV79" s="180"/>
      <c r="UIW79" s="180"/>
      <c r="UIX79" s="180"/>
      <c r="UIY79" s="180"/>
      <c r="UIZ79" s="180"/>
      <c r="UJA79" s="180"/>
      <c r="UJB79" s="180"/>
      <c r="UJC79" s="180"/>
      <c r="UJD79" s="180"/>
      <c r="UJE79" s="180"/>
      <c r="UJF79" s="180"/>
      <c r="UJG79" s="180"/>
      <c r="UJH79" s="180"/>
      <c r="UJI79" s="180"/>
      <c r="UJJ79" s="180"/>
      <c r="UJK79" s="180"/>
      <c r="UJL79" s="180"/>
      <c r="UJM79" s="180"/>
      <c r="UJN79" s="180"/>
      <c r="UJO79" s="180"/>
      <c r="UJP79" s="180"/>
      <c r="UJQ79" s="180"/>
      <c r="UJR79" s="180"/>
      <c r="UJS79" s="180"/>
      <c r="UJT79" s="180"/>
      <c r="UJU79" s="180"/>
      <c r="UJV79" s="180"/>
      <c r="UJW79" s="180"/>
      <c r="UJX79" s="180"/>
      <c r="UJY79" s="180"/>
      <c r="UJZ79" s="180"/>
      <c r="UKA79" s="180"/>
      <c r="UKB79" s="180"/>
      <c r="UKC79" s="180"/>
      <c r="UKD79" s="180"/>
      <c r="UKE79" s="180"/>
      <c r="UKF79" s="180"/>
      <c r="UKG79" s="180"/>
      <c r="UKH79" s="180"/>
      <c r="UKI79" s="180"/>
      <c r="UKJ79" s="180"/>
      <c r="UKK79" s="180"/>
      <c r="UKL79" s="180"/>
      <c r="UKM79" s="180"/>
      <c r="UKN79" s="180"/>
      <c r="UKO79" s="180"/>
      <c r="UKP79" s="180"/>
      <c r="UKQ79" s="180"/>
      <c r="UKR79" s="180"/>
      <c r="UKS79" s="180"/>
      <c r="UKT79" s="180"/>
      <c r="UKU79" s="180"/>
      <c r="UKV79" s="180"/>
      <c r="UKW79" s="180"/>
      <c r="UKX79" s="180"/>
      <c r="UKY79" s="180"/>
      <c r="UKZ79" s="180"/>
      <c r="ULA79" s="180"/>
      <c r="ULB79" s="180"/>
      <c r="ULC79" s="180"/>
      <c r="ULD79" s="180"/>
      <c r="ULE79" s="180"/>
      <c r="ULF79" s="180"/>
      <c r="ULG79" s="180"/>
      <c r="ULH79" s="180"/>
      <c r="ULI79" s="180"/>
      <c r="ULJ79" s="180"/>
      <c r="ULK79" s="180"/>
      <c r="ULL79" s="180"/>
      <c r="ULM79" s="180"/>
      <c r="ULN79" s="180"/>
      <c r="ULO79" s="180"/>
      <c r="ULP79" s="180"/>
      <c r="ULQ79" s="180"/>
      <c r="ULR79" s="180"/>
      <c r="ULS79" s="180"/>
      <c r="ULT79" s="180"/>
      <c r="ULU79" s="180"/>
      <c r="ULV79" s="180"/>
      <c r="ULW79" s="180"/>
      <c r="ULX79" s="180"/>
      <c r="ULY79" s="180"/>
      <c r="ULZ79" s="180"/>
      <c r="UMA79" s="180"/>
      <c r="UMB79" s="180"/>
      <c r="UMC79" s="180"/>
      <c r="UMD79" s="180"/>
      <c r="UME79" s="180"/>
      <c r="UMF79" s="180"/>
      <c r="UMG79" s="180"/>
      <c r="UMH79" s="180"/>
      <c r="UMI79" s="180"/>
      <c r="UMJ79" s="180"/>
      <c r="UMK79" s="180"/>
      <c r="UML79" s="180"/>
      <c r="UMM79" s="180"/>
      <c r="UMN79" s="180"/>
      <c r="UMO79" s="180"/>
      <c r="UMP79" s="180"/>
      <c r="UMQ79" s="180"/>
      <c r="UMR79" s="180"/>
      <c r="UMS79" s="180"/>
      <c r="UMT79" s="180"/>
      <c r="UMU79" s="180"/>
      <c r="UMV79" s="180"/>
      <c r="UMW79" s="180"/>
      <c r="UMX79" s="180"/>
      <c r="UMY79" s="180"/>
      <c r="UMZ79" s="180"/>
      <c r="UNA79" s="180"/>
      <c r="UNB79" s="180"/>
      <c r="UNC79" s="180"/>
      <c r="UND79" s="180"/>
      <c r="UNE79" s="180"/>
      <c r="UNF79" s="180"/>
      <c r="UNG79" s="180"/>
      <c r="UNH79" s="180"/>
      <c r="UNI79" s="180"/>
      <c r="UNJ79" s="180"/>
      <c r="UNK79" s="180"/>
      <c r="UNL79" s="180"/>
      <c r="UNM79" s="180"/>
      <c r="UNN79" s="180"/>
      <c r="UNO79" s="180"/>
      <c r="UNP79" s="180"/>
      <c r="UNQ79" s="180"/>
      <c r="UNR79" s="180"/>
      <c r="UNS79" s="180"/>
      <c r="UNT79" s="180"/>
      <c r="UNU79" s="180"/>
      <c r="UNV79" s="180"/>
      <c r="UNW79" s="180"/>
      <c r="UNX79" s="180"/>
      <c r="UNY79" s="180"/>
      <c r="UNZ79" s="180"/>
      <c r="UOA79" s="180"/>
      <c r="UOB79" s="180"/>
      <c r="UOC79" s="180"/>
      <c r="UOD79" s="180"/>
      <c r="UOE79" s="180"/>
      <c r="UOF79" s="180"/>
      <c r="UOG79" s="180"/>
      <c r="UOH79" s="180"/>
      <c r="UOI79" s="180"/>
      <c r="UOJ79" s="180"/>
      <c r="UOK79" s="180"/>
      <c r="UOL79" s="180"/>
      <c r="UOM79" s="180"/>
      <c r="UON79" s="180"/>
      <c r="UOO79" s="180"/>
      <c r="UOP79" s="180"/>
      <c r="UOQ79" s="180"/>
      <c r="UOR79" s="180"/>
      <c r="UOS79" s="180"/>
      <c r="UOT79" s="180"/>
      <c r="UOU79" s="180"/>
      <c r="UOV79" s="180"/>
      <c r="UOW79" s="180"/>
      <c r="UOX79" s="180"/>
      <c r="UOY79" s="180"/>
      <c r="UOZ79" s="180"/>
      <c r="UPA79" s="180"/>
      <c r="UPB79" s="180"/>
      <c r="UPC79" s="180"/>
      <c r="UPD79" s="180"/>
      <c r="UPE79" s="180"/>
      <c r="UPF79" s="180"/>
      <c r="UPG79" s="180"/>
      <c r="UPH79" s="180"/>
      <c r="UPI79" s="180"/>
      <c r="UPJ79" s="180"/>
      <c r="UPK79" s="180"/>
      <c r="UPL79" s="180"/>
      <c r="UPM79" s="180"/>
      <c r="UPN79" s="180"/>
      <c r="UPO79" s="180"/>
      <c r="UPP79" s="180"/>
      <c r="UPQ79" s="180"/>
      <c r="UPR79" s="180"/>
      <c r="UPS79" s="180"/>
      <c r="UPT79" s="180"/>
      <c r="UPU79" s="180"/>
      <c r="UPV79" s="180"/>
      <c r="UPW79" s="180"/>
      <c r="UPX79" s="180"/>
      <c r="UPY79" s="180"/>
      <c r="UPZ79" s="180"/>
      <c r="UQA79" s="180"/>
      <c r="UQB79" s="180"/>
      <c r="UQC79" s="180"/>
      <c r="UQD79" s="180"/>
      <c r="UQE79" s="180"/>
      <c r="UQF79" s="180"/>
      <c r="UQG79" s="180"/>
      <c r="UQH79" s="180"/>
      <c r="UQI79" s="180"/>
      <c r="UQJ79" s="180"/>
      <c r="UQK79" s="180"/>
      <c r="UQL79" s="180"/>
      <c r="UQM79" s="180"/>
      <c r="UQN79" s="180"/>
      <c r="UQO79" s="180"/>
      <c r="UQP79" s="180"/>
      <c r="UQQ79" s="180"/>
      <c r="UQR79" s="180"/>
      <c r="UQS79" s="180"/>
      <c r="UQT79" s="180"/>
      <c r="UQU79" s="180"/>
      <c r="UQV79" s="180"/>
      <c r="UQW79" s="180"/>
      <c r="UQX79" s="180"/>
      <c r="UQY79" s="180"/>
      <c r="UQZ79" s="180"/>
      <c r="URA79" s="180"/>
      <c r="URB79" s="180"/>
      <c r="URC79" s="180"/>
      <c r="URD79" s="180"/>
      <c r="URE79" s="180"/>
      <c r="URF79" s="180"/>
      <c r="URG79" s="180"/>
      <c r="URH79" s="180"/>
      <c r="URI79" s="180"/>
      <c r="URJ79" s="180"/>
      <c r="URK79" s="180"/>
      <c r="URL79" s="180"/>
      <c r="URM79" s="180"/>
      <c r="URN79" s="180"/>
      <c r="URO79" s="180"/>
      <c r="URP79" s="180"/>
      <c r="URQ79" s="180"/>
      <c r="URR79" s="180"/>
      <c r="URS79" s="180"/>
      <c r="URT79" s="180"/>
      <c r="URU79" s="180"/>
      <c r="URV79" s="180"/>
      <c r="URW79" s="180"/>
      <c r="URX79" s="180"/>
      <c r="URY79" s="180"/>
      <c r="URZ79" s="180"/>
      <c r="USA79" s="180"/>
      <c r="USB79" s="180"/>
      <c r="USC79" s="180"/>
      <c r="USD79" s="180"/>
      <c r="USE79" s="180"/>
      <c r="USF79" s="180"/>
      <c r="USG79" s="180"/>
      <c r="USH79" s="180"/>
      <c r="USI79" s="180"/>
      <c r="USJ79" s="180"/>
      <c r="USK79" s="180"/>
      <c r="USL79" s="180"/>
      <c r="USM79" s="180"/>
      <c r="USN79" s="180"/>
      <c r="USO79" s="180"/>
      <c r="USP79" s="180"/>
      <c r="USQ79" s="180"/>
      <c r="USR79" s="180"/>
      <c r="USS79" s="180"/>
      <c r="UST79" s="180"/>
      <c r="USU79" s="180"/>
      <c r="USV79" s="180"/>
      <c r="USW79" s="180"/>
      <c r="USX79" s="180"/>
      <c r="USY79" s="180"/>
      <c r="USZ79" s="180"/>
      <c r="UTA79" s="180"/>
      <c r="UTB79" s="180"/>
      <c r="UTC79" s="180"/>
      <c r="UTD79" s="180"/>
      <c r="UTE79" s="180"/>
      <c r="UTF79" s="180"/>
      <c r="UTG79" s="180"/>
      <c r="UTH79" s="180"/>
      <c r="UTI79" s="180"/>
      <c r="UTJ79" s="180"/>
      <c r="UTK79" s="180"/>
      <c r="UTL79" s="180"/>
      <c r="UTM79" s="180"/>
      <c r="UTN79" s="180"/>
      <c r="UTO79" s="180"/>
      <c r="UTP79" s="180"/>
      <c r="UTQ79" s="180"/>
      <c r="UTR79" s="180"/>
      <c r="UTS79" s="180"/>
      <c r="UTT79" s="180"/>
      <c r="UTU79" s="180"/>
      <c r="UTV79" s="180"/>
      <c r="UTW79" s="180"/>
      <c r="UTX79" s="180"/>
      <c r="UTY79" s="180"/>
      <c r="UTZ79" s="180"/>
      <c r="UUA79" s="180"/>
      <c r="UUB79" s="180"/>
      <c r="UUC79" s="180"/>
      <c r="UUD79" s="180"/>
      <c r="UUE79" s="180"/>
      <c r="UUF79" s="180"/>
      <c r="UUG79" s="180"/>
      <c r="UUH79" s="180"/>
      <c r="UUI79" s="180"/>
      <c r="UUJ79" s="180"/>
      <c r="UUK79" s="180"/>
      <c r="UUL79" s="180"/>
      <c r="UUM79" s="180"/>
      <c r="UUN79" s="180"/>
      <c r="UUO79" s="180"/>
      <c r="UUP79" s="180"/>
      <c r="UUQ79" s="180"/>
      <c r="UUR79" s="180"/>
      <c r="UUS79" s="180"/>
      <c r="UUT79" s="180"/>
      <c r="UUU79" s="180"/>
      <c r="UUV79" s="180"/>
      <c r="UUW79" s="180"/>
      <c r="UUX79" s="180"/>
      <c r="UUY79" s="180"/>
      <c r="UUZ79" s="180"/>
      <c r="UVA79" s="180"/>
      <c r="UVB79" s="180"/>
      <c r="UVC79" s="180"/>
      <c r="UVD79" s="180"/>
      <c r="UVE79" s="180"/>
      <c r="UVF79" s="180"/>
      <c r="UVG79" s="180"/>
      <c r="UVH79" s="180"/>
      <c r="UVI79" s="180"/>
      <c r="UVJ79" s="180"/>
      <c r="UVK79" s="180"/>
      <c r="UVL79" s="180"/>
      <c r="UVM79" s="180"/>
      <c r="UVN79" s="180"/>
      <c r="UVO79" s="180"/>
      <c r="UVP79" s="180"/>
      <c r="UVQ79" s="180"/>
      <c r="UVR79" s="180"/>
      <c r="UVS79" s="180"/>
      <c r="UVT79" s="180"/>
      <c r="UVU79" s="180"/>
      <c r="UVV79" s="180"/>
      <c r="UVW79" s="180"/>
      <c r="UVX79" s="180"/>
      <c r="UVY79" s="180"/>
      <c r="UVZ79" s="180"/>
      <c r="UWA79" s="180"/>
      <c r="UWB79" s="180"/>
      <c r="UWC79" s="180"/>
      <c r="UWD79" s="180"/>
      <c r="UWE79" s="180"/>
      <c r="UWF79" s="180"/>
      <c r="UWG79" s="180"/>
      <c r="UWH79" s="180"/>
      <c r="UWI79" s="180"/>
      <c r="UWJ79" s="180"/>
      <c r="UWK79" s="180"/>
      <c r="UWL79" s="180"/>
      <c r="UWM79" s="180"/>
      <c r="UWN79" s="180"/>
      <c r="UWO79" s="180"/>
      <c r="UWP79" s="180"/>
      <c r="UWQ79" s="180"/>
      <c r="UWR79" s="180"/>
      <c r="UWS79" s="180"/>
      <c r="UWT79" s="180"/>
      <c r="UWU79" s="180"/>
      <c r="UWV79" s="180"/>
      <c r="UWW79" s="180"/>
      <c r="UWX79" s="180"/>
      <c r="UWY79" s="180"/>
      <c r="UWZ79" s="180"/>
      <c r="UXA79" s="180"/>
      <c r="UXB79" s="180"/>
      <c r="UXC79" s="180"/>
      <c r="UXD79" s="180"/>
      <c r="UXE79" s="180"/>
      <c r="UXF79" s="180"/>
      <c r="UXG79" s="180"/>
      <c r="UXH79" s="180"/>
      <c r="UXI79" s="180"/>
      <c r="UXJ79" s="180"/>
      <c r="UXK79" s="180"/>
      <c r="UXL79" s="180"/>
      <c r="UXM79" s="180"/>
      <c r="UXN79" s="180"/>
      <c r="UXO79" s="180"/>
      <c r="UXP79" s="180"/>
      <c r="UXQ79" s="180"/>
      <c r="UXR79" s="180"/>
      <c r="UXS79" s="180"/>
      <c r="UXT79" s="180"/>
      <c r="UXU79" s="180"/>
      <c r="UXV79" s="180"/>
      <c r="UXW79" s="180"/>
      <c r="UXX79" s="180"/>
      <c r="UXY79" s="180"/>
      <c r="UXZ79" s="180"/>
      <c r="UYA79" s="180"/>
      <c r="UYB79" s="180"/>
      <c r="UYC79" s="180"/>
      <c r="UYD79" s="180"/>
      <c r="UYE79" s="180"/>
      <c r="UYF79" s="180"/>
      <c r="UYG79" s="180"/>
      <c r="UYH79" s="180"/>
      <c r="UYI79" s="180"/>
      <c r="UYJ79" s="180"/>
      <c r="UYK79" s="180"/>
      <c r="UYL79" s="180"/>
      <c r="UYM79" s="180"/>
      <c r="UYN79" s="180"/>
      <c r="UYO79" s="180"/>
      <c r="UYP79" s="180"/>
      <c r="UYQ79" s="180"/>
      <c r="UYR79" s="180"/>
      <c r="UYS79" s="180"/>
      <c r="UYT79" s="180"/>
      <c r="UYU79" s="180"/>
      <c r="UYV79" s="180"/>
      <c r="UYW79" s="180"/>
      <c r="UYX79" s="180"/>
      <c r="UYY79" s="180"/>
      <c r="UYZ79" s="180"/>
      <c r="UZA79" s="180"/>
      <c r="UZB79" s="180"/>
      <c r="UZC79" s="180"/>
      <c r="UZD79" s="180"/>
      <c r="UZE79" s="180"/>
      <c r="UZF79" s="180"/>
      <c r="UZG79" s="180"/>
      <c r="UZH79" s="180"/>
      <c r="UZI79" s="180"/>
      <c r="UZJ79" s="180"/>
      <c r="UZK79" s="180"/>
      <c r="UZL79" s="180"/>
      <c r="UZM79" s="180"/>
      <c r="UZN79" s="180"/>
      <c r="UZO79" s="180"/>
      <c r="UZP79" s="180"/>
      <c r="UZQ79" s="180"/>
      <c r="UZR79" s="180"/>
      <c r="UZS79" s="180"/>
      <c r="UZT79" s="180"/>
      <c r="UZU79" s="180"/>
      <c r="UZV79" s="180"/>
      <c r="UZW79" s="180"/>
      <c r="UZX79" s="180"/>
      <c r="UZY79" s="180"/>
      <c r="UZZ79" s="180"/>
      <c r="VAA79" s="180"/>
      <c r="VAB79" s="180"/>
      <c r="VAC79" s="180"/>
      <c r="VAD79" s="180"/>
      <c r="VAE79" s="180"/>
      <c r="VAF79" s="180"/>
      <c r="VAG79" s="180"/>
      <c r="VAH79" s="180"/>
      <c r="VAI79" s="180"/>
      <c r="VAJ79" s="180"/>
      <c r="VAK79" s="180"/>
      <c r="VAL79" s="180"/>
      <c r="VAM79" s="180"/>
      <c r="VAN79" s="180"/>
      <c r="VAO79" s="180"/>
      <c r="VAP79" s="180"/>
      <c r="VAQ79" s="180"/>
      <c r="VAR79" s="180"/>
      <c r="VAS79" s="180"/>
      <c r="VAT79" s="180"/>
      <c r="VAU79" s="180"/>
      <c r="VAV79" s="180"/>
      <c r="VAW79" s="180"/>
      <c r="VAX79" s="180"/>
      <c r="VAY79" s="180"/>
      <c r="VAZ79" s="180"/>
      <c r="VBA79" s="180"/>
      <c r="VBB79" s="180"/>
      <c r="VBC79" s="180"/>
      <c r="VBD79" s="180"/>
      <c r="VBE79" s="180"/>
      <c r="VBF79" s="180"/>
      <c r="VBG79" s="180"/>
      <c r="VBH79" s="180"/>
      <c r="VBI79" s="180"/>
      <c r="VBJ79" s="180"/>
      <c r="VBK79" s="180"/>
      <c r="VBL79" s="180"/>
      <c r="VBM79" s="180"/>
      <c r="VBN79" s="180"/>
      <c r="VBO79" s="180"/>
      <c r="VBP79" s="180"/>
      <c r="VBQ79" s="180"/>
      <c r="VBR79" s="180"/>
      <c r="VBS79" s="180"/>
      <c r="VBT79" s="180"/>
      <c r="VBU79" s="180"/>
      <c r="VBV79" s="180"/>
      <c r="VBW79" s="180"/>
      <c r="VBX79" s="180"/>
      <c r="VBY79" s="180"/>
      <c r="VBZ79" s="180"/>
      <c r="VCA79" s="180"/>
      <c r="VCB79" s="180"/>
      <c r="VCC79" s="180"/>
      <c r="VCD79" s="180"/>
      <c r="VCE79" s="180"/>
      <c r="VCF79" s="180"/>
      <c r="VCG79" s="180"/>
      <c r="VCH79" s="180"/>
      <c r="VCI79" s="180"/>
      <c r="VCJ79" s="180"/>
      <c r="VCK79" s="180"/>
      <c r="VCL79" s="180"/>
      <c r="VCM79" s="180"/>
      <c r="VCN79" s="180"/>
      <c r="VCO79" s="180"/>
      <c r="VCP79" s="180"/>
      <c r="VCQ79" s="180"/>
      <c r="VCR79" s="180"/>
      <c r="VCS79" s="180"/>
      <c r="VCT79" s="180"/>
      <c r="VCU79" s="180"/>
      <c r="VCV79" s="180"/>
      <c r="VCW79" s="180"/>
      <c r="VCX79" s="180"/>
      <c r="VCY79" s="180"/>
      <c r="VCZ79" s="180"/>
      <c r="VDA79" s="180"/>
      <c r="VDB79" s="180"/>
      <c r="VDC79" s="180"/>
      <c r="VDD79" s="180"/>
      <c r="VDE79" s="180"/>
      <c r="VDF79" s="180"/>
      <c r="VDG79" s="180"/>
      <c r="VDH79" s="180"/>
      <c r="VDI79" s="180"/>
      <c r="VDJ79" s="180"/>
      <c r="VDK79" s="180"/>
      <c r="VDL79" s="180"/>
      <c r="VDM79" s="180"/>
      <c r="VDN79" s="180"/>
      <c r="VDO79" s="180"/>
      <c r="VDP79" s="180"/>
      <c r="VDQ79" s="180"/>
      <c r="VDR79" s="180"/>
      <c r="VDS79" s="180"/>
      <c r="VDT79" s="180"/>
      <c r="VDU79" s="180"/>
      <c r="VDV79" s="180"/>
      <c r="VDW79" s="180"/>
      <c r="VDX79" s="180"/>
      <c r="VDY79" s="180"/>
      <c r="VDZ79" s="180"/>
      <c r="VEA79" s="180"/>
      <c r="VEB79" s="180"/>
      <c r="VEC79" s="180"/>
      <c r="VED79" s="180"/>
      <c r="VEE79" s="180"/>
      <c r="VEF79" s="180"/>
      <c r="VEG79" s="180"/>
      <c r="VEH79" s="180"/>
      <c r="VEI79" s="180"/>
      <c r="VEJ79" s="180"/>
      <c r="VEK79" s="180"/>
      <c r="VEL79" s="180"/>
      <c r="VEM79" s="180"/>
      <c r="VEN79" s="180"/>
      <c r="VEO79" s="180"/>
      <c r="VEP79" s="180"/>
      <c r="VEQ79" s="180"/>
      <c r="VER79" s="180"/>
      <c r="VES79" s="180"/>
      <c r="VET79" s="180"/>
      <c r="VEU79" s="180"/>
      <c r="VEV79" s="180"/>
      <c r="VEW79" s="180"/>
      <c r="VEX79" s="180"/>
      <c r="VEY79" s="180"/>
      <c r="VEZ79" s="180"/>
      <c r="VFA79" s="180"/>
      <c r="VFB79" s="180"/>
      <c r="VFC79" s="180"/>
      <c r="VFD79" s="180"/>
      <c r="VFE79" s="180"/>
      <c r="VFF79" s="180"/>
      <c r="VFG79" s="180"/>
      <c r="VFH79" s="180"/>
      <c r="VFI79" s="180"/>
      <c r="VFJ79" s="180"/>
      <c r="VFK79" s="180"/>
      <c r="VFL79" s="180"/>
      <c r="VFM79" s="180"/>
      <c r="VFN79" s="180"/>
      <c r="VFO79" s="180"/>
      <c r="VFP79" s="180"/>
      <c r="VFQ79" s="180"/>
      <c r="VFR79" s="180"/>
      <c r="VFS79" s="180"/>
      <c r="VFT79" s="180"/>
      <c r="VFU79" s="180"/>
      <c r="VFV79" s="180"/>
      <c r="VFW79" s="180"/>
      <c r="VFX79" s="180"/>
      <c r="VFY79" s="180"/>
      <c r="VFZ79" s="180"/>
      <c r="VGA79" s="180"/>
      <c r="VGB79" s="180"/>
      <c r="VGC79" s="180"/>
      <c r="VGD79" s="180"/>
      <c r="VGE79" s="180"/>
      <c r="VGF79" s="180"/>
      <c r="VGG79" s="180"/>
      <c r="VGH79" s="180"/>
      <c r="VGI79" s="180"/>
      <c r="VGJ79" s="180"/>
      <c r="VGK79" s="180"/>
      <c r="VGL79" s="180"/>
      <c r="VGM79" s="180"/>
      <c r="VGN79" s="180"/>
      <c r="VGO79" s="180"/>
      <c r="VGP79" s="180"/>
      <c r="VGQ79" s="180"/>
      <c r="VGR79" s="180"/>
      <c r="VGS79" s="180"/>
      <c r="VGT79" s="180"/>
      <c r="VGU79" s="180"/>
      <c r="VGV79" s="180"/>
      <c r="VGW79" s="180"/>
      <c r="VGX79" s="180"/>
      <c r="VGY79" s="180"/>
      <c r="VGZ79" s="180"/>
      <c r="VHA79" s="180"/>
      <c r="VHB79" s="180"/>
      <c r="VHC79" s="180"/>
      <c r="VHD79" s="180"/>
      <c r="VHE79" s="180"/>
      <c r="VHF79" s="180"/>
      <c r="VHG79" s="180"/>
      <c r="VHH79" s="180"/>
      <c r="VHI79" s="180"/>
      <c r="VHJ79" s="180"/>
      <c r="VHK79" s="180"/>
      <c r="VHL79" s="180"/>
      <c r="VHM79" s="180"/>
      <c r="VHN79" s="180"/>
      <c r="VHO79" s="180"/>
      <c r="VHP79" s="180"/>
      <c r="VHQ79" s="180"/>
      <c r="VHR79" s="180"/>
      <c r="VHS79" s="180"/>
      <c r="VHT79" s="180"/>
      <c r="VHU79" s="180"/>
      <c r="VHV79" s="180"/>
      <c r="VHW79" s="180"/>
      <c r="VHX79" s="180"/>
      <c r="VHY79" s="180"/>
      <c r="VHZ79" s="180"/>
      <c r="VIA79" s="180"/>
      <c r="VIB79" s="180"/>
      <c r="VIC79" s="180"/>
      <c r="VID79" s="180"/>
      <c r="VIE79" s="180"/>
      <c r="VIF79" s="180"/>
      <c r="VIG79" s="180"/>
      <c r="VIH79" s="180"/>
      <c r="VII79" s="180"/>
      <c r="VIJ79" s="180"/>
      <c r="VIK79" s="180"/>
      <c r="VIL79" s="180"/>
      <c r="VIM79" s="180"/>
      <c r="VIN79" s="180"/>
      <c r="VIO79" s="180"/>
      <c r="VIP79" s="180"/>
      <c r="VIQ79" s="180"/>
      <c r="VIR79" s="180"/>
      <c r="VIS79" s="180"/>
      <c r="VIT79" s="180"/>
      <c r="VIU79" s="180"/>
      <c r="VIV79" s="180"/>
      <c r="VIW79" s="180"/>
      <c r="VIX79" s="180"/>
      <c r="VIY79" s="180"/>
      <c r="VIZ79" s="180"/>
      <c r="VJA79" s="180"/>
      <c r="VJB79" s="180"/>
      <c r="VJC79" s="180"/>
      <c r="VJD79" s="180"/>
      <c r="VJE79" s="180"/>
      <c r="VJF79" s="180"/>
      <c r="VJG79" s="180"/>
      <c r="VJH79" s="180"/>
      <c r="VJI79" s="180"/>
      <c r="VJJ79" s="180"/>
      <c r="VJK79" s="180"/>
      <c r="VJL79" s="180"/>
      <c r="VJM79" s="180"/>
      <c r="VJN79" s="180"/>
      <c r="VJO79" s="180"/>
      <c r="VJP79" s="180"/>
      <c r="VJQ79" s="180"/>
      <c r="VJR79" s="180"/>
      <c r="VJS79" s="180"/>
      <c r="VJT79" s="180"/>
      <c r="VJU79" s="180"/>
      <c r="VJV79" s="180"/>
      <c r="VJW79" s="180"/>
      <c r="VJX79" s="180"/>
      <c r="VJY79" s="180"/>
      <c r="VJZ79" s="180"/>
      <c r="VKA79" s="180"/>
      <c r="VKB79" s="180"/>
      <c r="VKC79" s="180"/>
      <c r="VKD79" s="180"/>
      <c r="VKE79" s="180"/>
      <c r="VKF79" s="180"/>
      <c r="VKG79" s="180"/>
      <c r="VKH79" s="180"/>
      <c r="VKI79" s="180"/>
      <c r="VKJ79" s="180"/>
      <c r="VKK79" s="180"/>
      <c r="VKL79" s="180"/>
      <c r="VKM79" s="180"/>
      <c r="VKN79" s="180"/>
      <c r="VKO79" s="180"/>
      <c r="VKP79" s="180"/>
      <c r="VKQ79" s="180"/>
      <c r="VKR79" s="180"/>
      <c r="VKS79" s="180"/>
      <c r="VKT79" s="180"/>
      <c r="VKU79" s="180"/>
      <c r="VKV79" s="180"/>
      <c r="VKW79" s="180"/>
      <c r="VKX79" s="180"/>
      <c r="VKY79" s="180"/>
      <c r="VKZ79" s="180"/>
      <c r="VLA79" s="180"/>
      <c r="VLB79" s="180"/>
      <c r="VLC79" s="180"/>
      <c r="VLD79" s="180"/>
      <c r="VLE79" s="180"/>
      <c r="VLF79" s="180"/>
      <c r="VLG79" s="180"/>
      <c r="VLH79" s="180"/>
      <c r="VLI79" s="180"/>
      <c r="VLJ79" s="180"/>
      <c r="VLK79" s="180"/>
      <c r="VLL79" s="180"/>
      <c r="VLM79" s="180"/>
      <c r="VLN79" s="180"/>
      <c r="VLO79" s="180"/>
      <c r="VLP79" s="180"/>
      <c r="VLQ79" s="180"/>
      <c r="VLR79" s="180"/>
      <c r="VLS79" s="180"/>
      <c r="VLT79" s="180"/>
      <c r="VLU79" s="180"/>
      <c r="VLV79" s="180"/>
      <c r="VLW79" s="180"/>
      <c r="VLX79" s="180"/>
      <c r="VLY79" s="180"/>
      <c r="VLZ79" s="180"/>
      <c r="VMA79" s="180"/>
      <c r="VMB79" s="180"/>
      <c r="VMC79" s="180"/>
      <c r="VMD79" s="180"/>
      <c r="VME79" s="180"/>
      <c r="VMF79" s="180"/>
      <c r="VMG79" s="180"/>
      <c r="VMH79" s="180"/>
      <c r="VMI79" s="180"/>
      <c r="VMJ79" s="180"/>
      <c r="VMK79" s="180"/>
      <c r="VML79" s="180"/>
      <c r="VMM79" s="180"/>
      <c r="VMN79" s="180"/>
      <c r="VMO79" s="180"/>
      <c r="VMP79" s="180"/>
      <c r="VMQ79" s="180"/>
      <c r="VMR79" s="180"/>
      <c r="VMS79" s="180"/>
      <c r="VMT79" s="180"/>
      <c r="VMU79" s="180"/>
      <c r="VMV79" s="180"/>
      <c r="VMW79" s="180"/>
      <c r="VMX79" s="180"/>
      <c r="VMY79" s="180"/>
      <c r="VMZ79" s="180"/>
      <c r="VNA79" s="180"/>
      <c r="VNB79" s="180"/>
      <c r="VNC79" s="180"/>
      <c r="VND79" s="180"/>
      <c r="VNE79" s="180"/>
      <c r="VNF79" s="180"/>
      <c r="VNG79" s="180"/>
      <c r="VNH79" s="180"/>
      <c r="VNI79" s="180"/>
      <c r="VNJ79" s="180"/>
      <c r="VNK79" s="180"/>
      <c r="VNL79" s="180"/>
      <c r="VNM79" s="180"/>
      <c r="VNN79" s="180"/>
      <c r="VNO79" s="180"/>
      <c r="VNP79" s="180"/>
      <c r="VNQ79" s="180"/>
      <c r="VNR79" s="180"/>
      <c r="VNS79" s="180"/>
      <c r="VNT79" s="180"/>
      <c r="VNU79" s="180"/>
      <c r="VNV79" s="180"/>
      <c r="VNW79" s="180"/>
      <c r="VNX79" s="180"/>
      <c r="VNY79" s="180"/>
      <c r="VNZ79" s="180"/>
      <c r="VOA79" s="180"/>
      <c r="VOB79" s="180"/>
      <c r="VOC79" s="180"/>
      <c r="VOD79" s="180"/>
      <c r="VOE79" s="180"/>
      <c r="VOF79" s="180"/>
      <c r="VOG79" s="180"/>
      <c r="VOH79" s="180"/>
      <c r="VOI79" s="180"/>
      <c r="VOJ79" s="180"/>
      <c r="VOK79" s="180"/>
      <c r="VOL79" s="180"/>
      <c r="VOM79" s="180"/>
      <c r="VON79" s="180"/>
      <c r="VOO79" s="180"/>
      <c r="VOP79" s="180"/>
      <c r="VOQ79" s="180"/>
      <c r="VOR79" s="180"/>
      <c r="VOS79" s="180"/>
      <c r="VOT79" s="180"/>
      <c r="VOU79" s="180"/>
      <c r="VOV79" s="180"/>
      <c r="VOW79" s="180"/>
      <c r="VOX79" s="180"/>
      <c r="VOY79" s="180"/>
      <c r="VOZ79" s="180"/>
      <c r="VPA79" s="180"/>
      <c r="VPB79" s="180"/>
      <c r="VPC79" s="180"/>
      <c r="VPD79" s="180"/>
      <c r="VPE79" s="180"/>
      <c r="VPF79" s="180"/>
      <c r="VPG79" s="180"/>
      <c r="VPH79" s="180"/>
      <c r="VPI79" s="180"/>
      <c r="VPJ79" s="180"/>
      <c r="VPK79" s="180"/>
      <c r="VPL79" s="180"/>
      <c r="VPM79" s="180"/>
      <c r="VPN79" s="180"/>
      <c r="VPO79" s="180"/>
      <c r="VPP79" s="180"/>
      <c r="VPQ79" s="180"/>
      <c r="VPR79" s="180"/>
      <c r="VPS79" s="180"/>
      <c r="VPT79" s="180"/>
      <c r="VPU79" s="180"/>
      <c r="VPV79" s="180"/>
      <c r="VPW79" s="180"/>
      <c r="VPX79" s="180"/>
      <c r="VPY79" s="180"/>
      <c r="VPZ79" s="180"/>
      <c r="VQA79" s="180"/>
      <c r="VQB79" s="180"/>
      <c r="VQC79" s="180"/>
      <c r="VQD79" s="180"/>
      <c r="VQE79" s="180"/>
      <c r="VQF79" s="180"/>
      <c r="VQG79" s="180"/>
      <c r="VQH79" s="180"/>
      <c r="VQI79" s="180"/>
      <c r="VQJ79" s="180"/>
      <c r="VQK79" s="180"/>
      <c r="VQL79" s="180"/>
      <c r="VQM79" s="180"/>
      <c r="VQN79" s="180"/>
      <c r="VQO79" s="180"/>
      <c r="VQP79" s="180"/>
      <c r="VQQ79" s="180"/>
      <c r="VQR79" s="180"/>
      <c r="VQS79" s="180"/>
      <c r="VQT79" s="180"/>
      <c r="VQU79" s="180"/>
      <c r="VQV79" s="180"/>
      <c r="VQW79" s="180"/>
      <c r="VQX79" s="180"/>
      <c r="VQY79" s="180"/>
      <c r="VQZ79" s="180"/>
      <c r="VRA79" s="180"/>
      <c r="VRB79" s="180"/>
      <c r="VRC79" s="180"/>
      <c r="VRD79" s="180"/>
      <c r="VRE79" s="180"/>
      <c r="VRF79" s="180"/>
      <c r="VRG79" s="180"/>
      <c r="VRH79" s="180"/>
      <c r="VRI79" s="180"/>
      <c r="VRJ79" s="180"/>
      <c r="VRK79" s="180"/>
      <c r="VRL79" s="180"/>
      <c r="VRM79" s="180"/>
      <c r="VRN79" s="180"/>
      <c r="VRO79" s="180"/>
      <c r="VRP79" s="180"/>
      <c r="VRQ79" s="180"/>
      <c r="VRR79" s="180"/>
      <c r="VRS79" s="180"/>
      <c r="VRT79" s="180"/>
      <c r="VRU79" s="180"/>
      <c r="VRV79" s="180"/>
      <c r="VRW79" s="180"/>
      <c r="VRX79" s="180"/>
      <c r="VRY79" s="180"/>
      <c r="VRZ79" s="180"/>
      <c r="VSA79" s="180"/>
      <c r="VSB79" s="180"/>
      <c r="VSC79" s="180"/>
      <c r="VSD79" s="180"/>
      <c r="VSE79" s="180"/>
      <c r="VSF79" s="180"/>
      <c r="VSG79" s="180"/>
      <c r="VSH79" s="180"/>
      <c r="VSI79" s="180"/>
      <c r="VSJ79" s="180"/>
      <c r="VSK79" s="180"/>
      <c r="VSL79" s="180"/>
      <c r="VSM79" s="180"/>
      <c r="VSN79" s="180"/>
      <c r="VSO79" s="180"/>
      <c r="VSP79" s="180"/>
      <c r="VSQ79" s="180"/>
      <c r="VSR79" s="180"/>
      <c r="VSS79" s="180"/>
      <c r="VST79" s="180"/>
      <c r="VSU79" s="180"/>
      <c r="VSV79" s="180"/>
      <c r="VSW79" s="180"/>
      <c r="VSX79" s="180"/>
      <c r="VSY79" s="180"/>
      <c r="VSZ79" s="180"/>
      <c r="VTA79" s="180"/>
      <c r="VTB79" s="180"/>
      <c r="VTC79" s="180"/>
      <c r="VTD79" s="180"/>
      <c r="VTE79" s="180"/>
      <c r="VTF79" s="180"/>
      <c r="VTG79" s="180"/>
      <c r="VTH79" s="180"/>
      <c r="VTI79" s="180"/>
      <c r="VTJ79" s="180"/>
      <c r="VTK79" s="180"/>
      <c r="VTL79" s="180"/>
      <c r="VTM79" s="180"/>
      <c r="VTN79" s="180"/>
      <c r="VTO79" s="180"/>
      <c r="VTP79" s="180"/>
      <c r="VTQ79" s="180"/>
      <c r="VTR79" s="180"/>
      <c r="VTS79" s="180"/>
      <c r="VTT79" s="180"/>
      <c r="VTU79" s="180"/>
      <c r="VTV79" s="180"/>
      <c r="VTW79" s="180"/>
      <c r="VTX79" s="180"/>
      <c r="VTY79" s="180"/>
      <c r="VTZ79" s="180"/>
      <c r="VUA79" s="180"/>
      <c r="VUB79" s="180"/>
      <c r="VUC79" s="180"/>
      <c r="VUD79" s="180"/>
      <c r="VUE79" s="180"/>
      <c r="VUF79" s="180"/>
      <c r="VUG79" s="180"/>
      <c r="VUH79" s="180"/>
      <c r="VUI79" s="180"/>
      <c r="VUJ79" s="180"/>
      <c r="VUK79" s="180"/>
      <c r="VUL79" s="180"/>
      <c r="VUM79" s="180"/>
      <c r="VUN79" s="180"/>
      <c r="VUO79" s="180"/>
      <c r="VUP79" s="180"/>
      <c r="VUQ79" s="180"/>
      <c r="VUR79" s="180"/>
      <c r="VUS79" s="180"/>
      <c r="VUT79" s="180"/>
      <c r="VUU79" s="180"/>
      <c r="VUV79" s="180"/>
      <c r="VUW79" s="180"/>
      <c r="VUX79" s="180"/>
      <c r="VUY79" s="180"/>
      <c r="VUZ79" s="180"/>
      <c r="VVA79" s="180"/>
      <c r="VVB79" s="180"/>
      <c r="VVC79" s="180"/>
      <c r="VVD79" s="180"/>
      <c r="VVE79" s="180"/>
      <c r="VVF79" s="180"/>
      <c r="VVG79" s="180"/>
      <c r="VVH79" s="180"/>
      <c r="VVI79" s="180"/>
      <c r="VVJ79" s="180"/>
      <c r="VVK79" s="180"/>
      <c r="VVL79" s="180"/>
      <c r="VVM79" s="180"/>
      <c r="VVN79" s="180"/>
      <c r="VVO79" s="180"/>
      <c r="VVP79" s="180"/>
      <c r="VVQ79" s="180"/>
      <c r="VVR79" s="180"/>
      <c r="VVS79" s="180"/>
      <c r="VVT79" s="180"/>
      <c r="VVU79" s="180"/>
      <c r="VVV79" s="180"/>
      <c r="VVW79" s="180"/>
      <c r="VVX79" s="180"/>
      <c r="VVY79" s="180"/>
      <c r="VVZ79" s="180"/>
      <c r="VWA79" s="180"/>
      <c r="VWB79" s="180"/>
      <c r="VWC79" s="180"/>
      <c r="VWD79" s="180"/>
      <c r="VWE79" s="180"/>
      <c r="VWF79" s="180"/>
      <c r="VWG79" s="180"/>
      <c r="VWH79" s="180"/>
      <c r="VWI79" s="180"/>
      <c r="VWJ79" s="180"/>
      <c r="VWK79" s="180"/>
      <c r="VWL79" s="180"/>
      <c r="VWM79" s="180"/>
      <c r="VWN79" s="180"/>
      <c r="VWO79" s="180"/>
      <c r="VWP79" s="180"/>
      <c r="VWQ79" s="180"/>
      <c r="VWR79" s="180"/>
      <c r="VWS79" s="180"/>
      <c r="VWT79" s="180"/>
      <c r="VWU79" s="180"/>
      <c r="VWV79" s="180"/>
      <c r="VWW79" s="180"/>
      <c r="VWX79" s="180"/>
      <c r="VWY79" s="180"/>
      <c r="VWZ79" s="180"/>
      <c r="VXA79" s="180"/>
      <c r="VXB79" s="180"/>
      <c r="VXC79" s="180"/>
      <c r="VXD79" s="180"/>
      <c r="VXE79" s="180"/>
      <c r="VXF79" s="180"/>
      <c r="VXG79" s="180"/>
      <c r="VXH79" s="180"/>
      <c r="VXI79" s="180"/>
      <c r="VXJ79" s="180"/>
      <c r="VXK79" s="180"/>
      <c r="VXL79" s="180"/>
      <c r="VXM79" s="180"/>
      <c r="VXN79" s="180"/>
      <c r="VXO79" s="180"/>
      <c r="VXP79" s="180"/>
      <c r="VXQ79" s="180"/>
      <c r="VXR79" s="180"/>
      <c r="VXS79" s="180"/>
      <c r="VXT79" s="180"/>
      <c r="VXU79" s="180"/>
      <c r="VXV79" s="180"/>
      <c r="VXW79" s="180"/>
      <c r="VXX79" s="180"/>
      <c r="VXY79" s="180"/>
      <c r="VXZ79" s="180"/>
      <c r="VYA79" s="180"/>
      <c r="VYB79" s="180"/>
      <c r="VYC79" s="180"/>
      <c r="VYD79" s="180"/>
      <c r="VYE79" s="180"/>
      <c r="VYF79" s="180"/>
      <c r="VYG79" s="180"/>
      <c r="VYH79" s="180"/>
      <c r="VYI79" s="180"/>
      <c r="VYJ79" s="180"/>
      <c r="VYK79" s="180"/>
      <c r="VYL79" s="180"/>
      <c r="VYM79" s="180"/>
      <c r="VYN79" s="180"/>
      <c r="VYO79" s="180"/>
      <c r="VYP79" s="180"/>
      <c r="VYQ79" s="180"/>
      <c r="VYR79" s="180"/>
      <c r="VYS79" s="180"/>
      <c r="VYT79" s="180"/>
      <c r="VYU79" s="180"/>
      <c r="VYV79" s="180"/>
      <c r="VYW79" s="180"/>
      <c r="VYX79" s="180"/>
      <c r="VYY79" s="180"/>
      <c r="VYZ79" s="180"/>
      <c r="VZA79" s="180"/>
      <c r="VZB79" s="180"/>
      <c r="VZC79" s="180"/>
      <c r="VZD79" s="180"/>
      <c r="VZE79" s="180"/>
      <c r="VZF79" s="180"/>
      <c r="VZG79" s="180"/>
      <c r="VZH79" s="180"/>
      <c r="VZI79" s="180"/>
      <c r="VZJ79" s="180"/>
      <c r="VZK79" s="180"/>
      <c r="VZL79" s="180"/>
      <c r="VZM79" s="180"/>
      <c r="VZN79" s="180"/>
      <c r="VZO79" s="180"/>
      <c r="VZP79" s="180"/>
      <c r="VZQ79" s="180"/>
      <c r="VZR79" s="180"/>
      <c r="VZS79" s="180"/>
      <c r="VZT79" s="180"/>
      <c r="VZU79" s="180"/>
      <c r="VZV79" s="180"/>
      <c r="VZW79" s="180"/>
      <c r="VZX79" s="180"/>
      <c r="VZY79" s="180"/>
      <c r="VZZ79" s="180"/>
      <c r="WAA79" s="180"/>
      <c r="WAB79" s="180"/>
      <c r="WAC79" s="180"/>
      <c r="WAD79" s="180"/>
      <c r="WAE79" s="180"/>
      <c r="WAF79" s="180"/>
      <c r="WAG79" s="180"/>
      <c r="WAH79" s="180"/>
      <c r="WAI79" s="180"/>
      <c r="WAJ79" s="180"/>
      <c r="WAK79" s="180"/>
      <c r="WAL79" s="180"/>
      <c r="WAM79" s="180"/>
      <c r="WAN79" s="180"/>
      <c r="WAO79" s="180"/>
      <c r="WAP79" s="180"/>
      <c r="WAQ79" s="180"/>
      <c r="WAR79" s="180"/>
      <c r="WAS79" s="180"/>
      <c r="WAT79" s="180"/>
      <c r="WAU79" s="180"/>
      <c r="WAV79" s="180"/>
      <c r="WAW79" s="180"/>
      <c r="WAX79" s="180"/>
      <c r="WAY79" s="180"/>
      <c r="WAZ79" s="180"/>
      <c r="WBA79" s="180"/>
      <c r="WBB79" s="180"/>
      <c r="WBC79" s="180"/>
      <c r="WBD79" s="180"/>
      <c r="WBE79" s="180"/>
      <c r="WBF79" s="180"/>
      <c r="WBG79" s="180"/>
      <c r="WBH79" s="180"/>
      <c r="WBI79" s="180"/>
      <c r="WBJ79" s="180"/>
      <c r="WBK79" s="180"/>
      <c r="WBL79" s="180"/>
      <c r="WBM79" s="180"/>
      <c r="WBN79" s="180"/>
      <c r="WBO79" s="180"/>
      <c r="WBP79" s="180"/>
      <c r="WBQ79" s="180"/>
      <c r="WBR79" s="180"/>
      <c r="WBS79" s="180"/>
      <c r="WBT79" s="180"/>
      <c r="WBU79" s="180"/>
      <c r="WBV79" s="180"/>
      <c r="WBW79" s="180"/>
      <c r="WBX79" s="180"/>
      <c r="WBY79" s="180"/>
      <c r="WBZ79" s="180"/>
      <c r="WCA79" s="180"/>
      <c r="WCB79" s="180"/>
      <c r="WCC79" s="180"/>
      <c r="WCD79" s="180"/>
      <c r="WCE79" s="180"/>
      <c r="WCF79" s="180"/>
      <c r="WCG79" s="180"/>
      <c r="WCH79" s="180"/>
      <c r="WCI79" s="180"/>
      <c r="WCJ79" s="180"/>
      <c r="WCK79" s="180"/>
      <c r="WCL79" s="180"/>
      <c r="WCM79" s="180"/>
      <c r="WCN79" s="180"/>
      <c r="WCO79" s="180"/>
      <c r="WCP79" s="180"/>
      <c r="WCQ79" s="180"/>
      <c r="WCR79" s="180"/>
      <c r="WCS79" s="180"/>
      <c r="WCT79" s="180"/>
      <c r="WCU79" s="180"/>
      <c r="WCV79" s="180"/>
      <c r="WCW79" s="180"/>
      <c r="WCX79" s="180"/>
      <c r="WCY79" s="180"/>
      <c r="WCZ79" s="180"/>
      <c r="WDA79" s="180"/>
      <c r="WDB79" s="180"/>
      <c r="WDC79" s="180"/>
      <c r="WDD79" s="180"/>
      <c r="WDE79" s="180"/>
      <c r="WDF79" s="180"/>
      <c r="WDG79" s="180"/>
      <c r="WDH79" s="180"/>
      <c r="WDI79" s="180"/>
      <c r="WDJ79" s="180"/>
      <c r="WDK79" s="180"/>
      <c r="WDL79" s="180"/>
      <c r="WDM79" s="180"/>
      <c r="WDN79" s="180"/>
      <c r="WDO79" s="180"/>
      <c r="WDP79" s="180"/>
      <c r="WDQ79" s="180"/>
      <c r="WDR79" s="180"/>
      <c r="WDS79" s="180"/>
      <c r="WDT79" s="180"/>
      <c r="WDU79" s="180"/>
      <c r="WDV79" s="180"/>
      <c r="WDW79" s="180"/>
      <c r="WDX79" s="180"/>
      <c r="WDY79" s="180"/>
      <c r="WDZ79" s="180"/>
      <c r="WEA79" s="180"/>
      <c r="WEB79" s="180"/>
      <c r="WEC79" s="180"/>
      <c r="WED79" s="180"/>
      <c r="WEE79" s="180"/>
      <c r="WEF79" s="180"/>
      <c r="WEG79" s="180"/>
      <c r="WEH79" s="180"/>
      <c r="WEI79" s="180"/>
      <c r="WEJ79" s="180"/>
      <c r="WEK79" s="180"/>
      <c r="WEL79" s="180"/>
      <c r="WEM79" s="180"/>
      <c r="WEN79" s="180"/>
      <c r="WEO79" s="180"/>
      <c r="WEP79" s="180"/>
      <c r="WEQ79" s="180"/>
      <c r="WER79" s="180"/>
      <c r="WES79" s="180"/>
      <c r="WET79" s="180"/>
      <c r="WEU79" s="180"/>
      <c r="WEV79" s="180"/>
      <c r="WEW79" s="180"/>
      <c r="WEX79" s="180"/>
      <c r="WEY79" s="180"/>
      <c r="WEZ79" s="180"/>
      <c r="WFA79" s="180"/>
      <c r="WFB79" s="180"/>
      <c r="WFC79" s="180"/>
      <c r="WFD79" s="180"/>
      <c r="WFE79" s="180"/>
      <c r="WFF79" s="180"/>
      <c r="WFG79" s="180"/>
      <c r="WFH79" s="180"/>
      <c r="WFI79" s="180"/>
      <c r="WFJ79" s="180"/>
      <c r="WFK79" s="180"/>
      <c r="WFL79" s="180"/>
      <c r="WFM79" s="180"/>
      <c r="WFN79" s="180"/>
      <c r="WFO79" s="180"/>
      <c r="WFP79" s="180"/>
      <c r="WFQ79" s="180"/>
      <c r="WFR79" s="180"/>
      <c r="WFS79" s="180"/>
      <c r="WFT79" s="180"/>
      <c r="WFU79" s="180"/>
      <c r="WFV79" s="180"/>
      <c r="WFW79" s="180"/>
      <c r="WFX79" s="180"/>
      <c r="WFY79" s="180"/>
      <c r="WFZ79" s="180"/>
      <c r="WGA79" s="180"/>
      <c r="WGB79" s="180"/>
      <c r="WGC79" s="180"/>
      <c r="WGD79" s="180"/>
      <c r="WGE79" s="180"/>
      <c r="WGF79" s="180"/>
      <c r="WGG79" s="180"/>
      <c r="WGH79" s="180"/>
      <c r="WGI79" s="180"/>
      <c r="WGJ79" s="180"/>
      <c r="WGK79" s="180"/>
      <c r="WGL79" s="180"/>
      <c r="WGM79" s="180"/>
      <c r="WGN79" s="180"/>
      <c r="WGO79" s="180"/>
      <c r="WGP79" s="180"/>
      <c r="WGQ79" s="180"/>
      <c r="WGR79" s="180"/>
      <c r="WGS79" s="180"/>
      <c r="WGT79" s="180"/>
      <c r="WGU79" s="180"/>
      <c r="WGV79" s="180"/>
      <c r="WGW79" s="180"/>
      <c r="WGX79" s="180"/>
      <c r="WGY79" s="180"/>
      <c r="WGZ79" s="180"/>
      <c r="WHA79" s="180"/>
      <c r="WHB79" s="180"/>
      <c r="WHC79" s="180"/>
      <c r="WHD79" s="180"/>
      <c r="WHE79" s="180"/>
      <c r="WHF79" s="180"/>
      <c r="WHG79" s="180"/>
      <c r="WHH79" s="180"/>
      <c r="WHI79" s="180"/>
      <c r="WHJ79" s="180"/>
      <c r="WHK79" s="180"/>
      <c r="WHL79" s="180"/>
      <c r="WHM79" s="180"/>
      <c r="WHN79" s="180"/>
      <c r="WHO79" s="180"/>
      <c r="WHP79" s="180"/>
      <c r="WHQ79" s="180"/>
      <c r="WHR79" s="180"/>
      <c r="WHS79" s="180"/>
      <c r="WHT79" s="180"/>
      <c r="WHU79" s="180"/>
      <c r="WHV79" s="180"/>
      <c r="WHW79" s="180"/>
      <c r="WHX79" s="180"/>
      <c r="WHY79" s="180"/>
      <c r="WHZ79" s="180"/>
      <c r="WIA79" s="180"/>
      <c r="WIB79" s="180"/>
      <c r="WIC79" s="180"/>
      <c r="WID79" s="180"/>
      <c r="WIE79" s="180"/>
      <c r="WIF79" s="180"/>
      <c r="WIG79" s="180"/>
      <c r="WIH79" s="180"/>
      <c r="WII79" s="180"/>
      <c r="WIJ79" s="180"/>
      <c r="WIK79" s="180"/>
      <c r="WIL79" s="180"/>
      <c r="WIM79" s="180"/>
      <c r="WIN79" s="180"/>
      <c r="WIO79" s="180"/>
      <c r="WIP79" s="180"/>
      <c r="WIQ79" s="180"/>
      <c r="WIR79" s="180"/>
      <c r="WIS79" s="180"/>
      <c r="WIT79" s="180"/>
      <c r="WIU79" s="180"/>
      <c r="WIV79" s="180"/>
      <c r="WIW79" s="180"/>
      <c r="WIX79" s="180"/>
      <c r="WIY79" s="180"/>
      <c r="WIZ79" s="180"/>
      <c r="WJA79" s="180"/>
      <c r="WJB79" s="180"/>
      <c r="WJC79" s="180"/>
      <c r="WJD79" s="180"/>
      <c r="WJE79" s="180"/>
      <c r="WJF79" s="180"/>
      <c r="WJG79" s="180"/>
      <c r="WJH79" s="180"/>
      <c r="WJI79" s="180"/>
      <c r="WJJ79" s="180"/>
      <c r="WJK79" s="180"/>
      <c r="WJL79" s="180"/>
      <c r="WJM79" s="180"/>
      <c r="WJN79" s="180"/>
      <c r="WJO79" s="180"/>
      <c r="WJP79" s="180"/>
      <c r="WJQ79" s="180"/>
      <c r="WJR79" s="180"/>
      <c r="WJS79" s="180"/>
      <c r="WJT79" s="180"/>
      <c r="WJU79" s="180"/>
      <c r="WJV79" s="180"/>
      <c r="WJW79" s="180"/>
      <c r="WJX79" s="180"/>
      <c r="WJY79" s="180"/>
      <c r="WJZ79" s="180"/>
      <c r="WKA79" s="180"/>
      <c r="WKB79" s="180"/>
      <c r="WKC79" s="180"/>
      <c r="WKD79" s="180"/>
      <c r="WKE79" s="180"/>
      <c r="WKF79" s="180"/>
      <c r="WKG79" s="180"/>
      <c r="WKH79" s="180"/>
      <c r="WKI79" s="180"/>
      <c r="WKJ79" s="180"/>
      <c r="WKK79" s="180"/>
      <c r="WKL79" s="180"/>
      <c r="WKM79" s="180"/>
      <c r="WKN79" s="180"/>
      <c r="WKO79" s="180"/>
      <c r="WKP79" s="180"/>
      <c r="WKQ79" s="180"/>
      <c r="WKR79" s="180"/>
      <c r="WKS79" s="180"/>
      <c r="WKT79" s="180"/>
      <c r="WKU79" s="180"/>
      <c r="WKV79" s="180"/>
      <c r="WKW79" s="180"/>
      <c r="WKX79" s="180"/>
      <c r="WKY79" s="180"/>
      <c r="WKZ79" s="180"/>
      <c r="WLA79" s="180"/>
      <c r="WLB79" s="180"/>
      <c r="WLC79" s="180"/>
      <c r="WLD79" s="180"/>
      <c r="WLE79" s="180"/>
      <c r="WLF79" s="180"/>
      <c r="WLG79" s="180"/>
      <c r="WLH79" s="180"/>
      <c r="WLI79" s="180"/>
      <c r="WLJ79" s="180"/>
      <c r="WLK79" s="180"/>
      <c r="WLL79" s="180"/>
      <c r="WLM79" s="180"/>
      <c r="WLN79" s="180"/>
      <c r="WLO79" s="180"/>
      <c r="WLP79" s="180"/>
      <c r="WLQ79" s="180"/>
      <c r="WLR79" s="180"/>
      <c r="WLS79" s="180"/>
      <c r="WLT79" s="180"/>
      <c r="WLU79" s="180"/>
      <c r="WLV79" s="180"/>
      <c r="WLW79" s="180"/>
      <c r="WLX79" s="180"/>
      <c r="WLY79" s="180"/>
      <c r="WLZ79" s="180"/>
      <c r="WMA79" s="180"/>
      <c r="WMB79" s="180"/>
      <c r="WMC79" s="180"/>
      <c r="WMD79" s="180"/>
      <c r="WME79" s="180"/>
      <c r="WMF79" s="180"/>
      <c r="WMG79" s="180"/>
      <c r="WMH79" s="180"/>
      <c r="WMI79" s="180"/>
      <c r="WMJ79" s="180"/>
      <c r="WMK79" s="180"/>
      <c r="WML79" s="180"/>
      <c r="WMM79" s="180"/>
      <c r="WMN79" s="180"/>
      <c r="WMO79" s="180"/>
      <c r="WMP79" s="180"/>
      <c r="WMQ79" s="180"/>
      <c r="WMR79" s="180"/>
      <c r="WMS79" s="180"/>
      <c r="WMT79" s="180"/>
      <c r="WMU79" s="180"/>
      <c r="WMV79" s="180"/>
      <c r="WMW79" s="180"/>
      <c r="WMX79" s="180"/>
      <c r="WMY79" s="180"/>
      <c r="WMZ79" s="180"/>
      <c r="WNA79" s="180"/>
      <c r="WNB79" s="180"/>
      <c r="WNC79" s="180"/>
      <c r="WND79" s="180"/>
      <c r="WNE79" s="180"/>
      <c r="WNF79" s="180"/>
      <c r="WNG79" s="180"/>
      <c r="WNH79" s="180"/>
      <c r="WNI79" s="180"/>
      <c r="WNJ79" s="180"/>
      <c r="WNK79" s="180"/>
      <c r="WNL79" s="180"/>
      <c r="WNM79" s="180"/>
      <c r="WNN79" s="180"/>
      <c r="WNO79" s="180"/>
      <c r="WNP79" s="180"/>
      <c r="WNQ79" s="180"/>
      <c r="WNR79" s="180"/>
      <c r="WNS79" s="180"/>
      <c r="WNT79" s="180"/>
      <c r="WNU79" s="180"/>
      <c r="WNV79" s="180"/>
      <c r="WNW79" s="180"/>
      <c r="WNX79" s="180"/>
      <c r="WNY79" s="180"/>
      <c r="WNZ79" s="180"/>
      <c r="WOA79" s="180"/>
      <c r="WOB79" s="180"/>
      <c r="WOC79" s="180"/>
      <c r="WOD79" s="180"/>
      <c r="WOE79" s="180"/>
      <c r="WOF79" s="180"/>
      <c r="WOG79" s="180"/>
      <c r="WOH79" s="180"/>
      <c r="WOI79" s="180"/>
      <c r="WOJ79" s="180"/>
      <c r="WOK79" s="180"/>
      <c r="WOL79" s="180"/>
      <c r="WOM79" s="180"/>
      <c r="WON79" s="180"/>
      <c r="WOO79" s="180"/>
      <c r="WOP79" s="180"/>
      <c r="WOQ79" s="180"/>
      <c r="WOR79" s="180"/>
      <c r="WOS79" s="180"/>
      <c r="WOT79" s="180"/>
      <c r="WOU79" s="180"/>
      <c r="WOV79" s="180"/>
      <c r="WOW79" s="180"/>
      <c r="WOX79" s="180"/>
      <c r="WOY79" s="180"/>
      <c r="WOZ79" s="180"/>
      <c r="WPA79" s="180"/>
      <c r="WPB79" s="180"/>
      <c r="WPC79" s="180"/>
      <c r="WPD79" s="180"/>
      <c r="WPE79" s="180"/>
      <c r="WPF79" s="180"/>
      <c r="WPG79" s="180"/>
      <c r="WPH79" s="180"/>
      <c r="WPI79" s="180"/>
      <c r="WPJ79" s="180"/>
      <c r="WPK79" s="180"/>
      <c r="WPL79" s="180"/>
      <c r="WPM79" s="180"/>
      <c r="WPN79" s="180"/>
      <c r="WPO79" s="180"/>
      <c r="WPP79" s="180"/>
      <c r="WPQ79" s="180"/>
      <c r="WPR79" s="180"/>
      <c r="WPS79" s="180"/>
      <c r="WPT79" s="180"/>
      <c r="WPU79" s="180"/>
      <c r="WPV79" s="180"/>
      <c r="WPW79" s="180"/>
      <c r="WPX79" s="180"/>
      <c r="WPY79" s="180"/>
      <c r="WPZ79" s="180"/>
      <c r="WQA79" s="180"/>
      <c r="WQB79" s="180"/>
      <c r="WQC79" s="180"/>
      <c r="WQD79" s="180"/>
      <c r="WQE79" s="180"/>
      <c r="WQF79" s="180"/>
      <c r="WQG79" s="180"/>
      <c r="WQH79" s="180"/>
      <c r="WQI79" s="180"/>
      <c r="WQJ79" s="180"/>
      <c r="WQK79" s="180"/>
      <c r="WQL79" s="180"/>
      <c r="WQM79" s="180"/>
      <c r="WQN79" s="180"/>
      <c r="WQO79" s="180"/>
      <c r="WQP79" s="180"/>
      <c r="WQQ79" s="180"/>
      <c r="WQR79" s="180"/>
      <c r="WQS79" s="180"/>
      <c r="WQT79" s="180"/>
      <c r="WQU79" s="180"/>
      <c r="WQV79" s="180"/>
      <c r="WQW79" s="180"/>
      <c r="WQX79" s="180"/>
      <c r="WQY79" s="180"/>
      <c r="WQZ79" s="180"/>
      <c r="WRA79" s="180"/>
      <c r="WRB79" s="180"/>
      <c r="WRC79" s="180"/>
      <c r="WRD79" s="180"/>
      <c r="WRE79" s="180"/>
      <c r="WRF79" s="180"/>
      <c r="WRG79" s="180"/>
      <c r="WRH79" s="180"/>
      <c r="WRI79" s="180"/>
      <c r="WRJ79" s="180"/>
      <c r="WRK79" s="180"/>
      <c r="WRL79" s="180"/>
      <c r="WRM79" s="180"/>
      <c r="WRN79" s="180"/>
      <c r="WRO79" s="180"/>
      <c r="WRP79" s="180"/>
      <c r="WRQ79" s="180"/>
      <c r="WRR79" s="180"/>
      <c r="WRS79" s="180"/>
      <c r="WRT79" s="180"/>
      <c r="WRU79" s="180"/>
      <c r="WRV79" s="180"/>
      <c r="WRW79" s="180"/>
      <c r="WRX79" s="180"/>
      <c r="WRY79" s="180"/>
      <c r="WRZ79" s="180"/>
      <c r="WSA79" s="180"/>
      <c r="WSB79" s="180"/>
      <c r="WSC79" s="180"/>
      <c r="WSD79" s="180"/>
      <c r="WSE79" s="180"/>
      <c r="WSF79" s="180"/>
      <c r="WSG79" s="180"/>
      <c r="WSH79" s="180"/>
      <c r="WSI79" s="180"/>
      <c r="WSJ79" s="180"/>
      <c r="WSK79" s="180"/>
      <c r="WSL79" s="180"/>
      <c r="WSM79" s="180"/>
      <c r="WSN79" s="180"/>
      <c r="WSO79" s="180"/>
      <c r="WSP79" s="180"/>
      <c r="WSQ79" s="180"/>
      <c r="WSR79" s="180"/>
      <c r="WSS79" s="180"/>
      <c r="WST79" s="180"/>
      <c r="WSU79" s="180"/>
      <c r="WSV79" s="180"/>
      <c r="WSW79" s="180"/>
      <c r="WSX79" s="180"/>
      <c r="WSY79" s="180"/>
      <c r="WSZ79" s="180"/>
      <c r="WTA79" s="180"/>
      <c r="WTB79" s="180"/>
      <c r="WTC79" s="180"/>
      <c r="WTD79" s="180"/>
      <c r="WTE79" s="180"/>
      <c r="WTF79" s="180"/>
      <c r="WTG79" s="180"/>
      <c r="WTH79" s="180"/>
      <c r="WTI79" s="180"/>
      <c r="WTJ79" s="180"/>
      <c r="WTK79" s="180"/>
      <c r="WTL79" s="180"/>
      <c r="WTM79" s="180"/>
      <c r="WTN79" s="180"/>
      <c r="WTO79" s="180"/>
      <c r="WTP79" s="180"/>
      <c r="WTQ79" s="180"/>
      <c r="WTR79" s="180"/>
      <c r="WTS79" s="180"/>
      <c r="WTT79" s="180"/>
      <c r="WTU79" s="180"/>
      <c r="WTV79" s="180"/>
      <c r="WTW79" s="180"/>
      <c r="WTX79" s="180"/>
      <c r="WTY79" s="180"/>
      <c r="WTZ79" s="180"/>
      <c r="WUA79" s="180"/>
      <c r="WUB79" s="180"/>
      <c r="WUC79" s="180"/>
      <c r="WUD79" s="180"/>
      <c r="WUE79" s="180"/>
      <c r="WUF79" s="180"/>
      <c r="WUG79" s="180"/>
      <c r="WUH79" s="180"/>
      <c r="WUI79" s="180"/>
      <c r="WUJ79" s="180"/>
      <c r="WUK79" s="180"/>
      <c r="WUL79" s="180"/>
      <c r="WUM79" s="180"/>
      <c r="WUN79" s="180"/>
      <c r="WUO79" s="180"/>
      <c r="WUP79" s="180"/>
      <c r="WUQ79" s="180"/>
      <c r="WUR79" s="180"/>
      <c r="WUS79" s="180"/>
      <c r="WUT79" s="180"/>
      <c r="WUU79" s="180"/>
      <c r="WUV79" s="180"/>
      <c r="WUW79" s="180"/>
      <c r="WUX79" s="180"/>
      <c r="WUY79" s="180"/>
      <c r="WUZ79" s="180"/>
      <c r="WVA79" s="180"/>
      <c r="WVB79" s="180"/>
      <c r="WVC79" s="180"/>
      <c r="WVD79" s="180"/>
      <c r="WVE79" s="180"/>
      <c r="WVF79" s="180"/>
      <c r="WVG79" s="180"/>
      <c r="WVH79" s="180"/>
      <c r="WVI79" s="180"/>
      <c r="WVJ79" s="180"/>
      <c r="WVK79" s="180"/>
      <c r="WVL79" s="180"/>
      <c r="WVM79" s="180"/>
      <c r="WVN79" s="180"/>
      <c r="WVO79" s="180"/>
      <c r="WVP79" s="180"/>
      <c r="WVQ79" s="180"/>
      <c r="WVR79" s="180"/>
      <c r="WVS79" s="180"/>
      <c r="WVT79" s="180"/>
      <c r="WVU79" s="180"/>
      <c r="WVV79" s="180"/>
      <c r="WVW79" s="180"/>
      <c r="WVX79" s="180"/>
      <c r="WVY79" s="180"/>
      <c r="WVZ79" s="180"/>
      <c r="WWA79" s="180"/>
      <c r="WWB79" s="180"/>
      <c r="WWC79" s="180"/>
      <c r="WWD79" s="180"/>
      <c r="WWE79" s="180"/>
      <c r="WWF79" s="180"/>
      <c r="WWG79" s="180"/>
      <c r="WWH79" s="180"/>
      <c r="WWI79" s="180"/>
      <c r="WWJ79" s="180"/>
      <c r="WWK79" s="180"/>
      <c r="WWL79" s="180"/>
      <c r="WWM79" s="180"/>
      <c r="WWN79" s="180"/>
      <c r="WWO79" s="180"/>
      <c r="WWP79" s="180"/>
      <c r="WWQ79" s="180"/>
      <c r="WWR79" s="180"/>
      <c r="WWS79" s="180"/>
      <c r="WWT79" s="180"/>
      <c r="WWU79" s="180"/>
      <c r="WWV79" s="180"/>
      <c r="WWW79" s="180"/>
      <c r="WWX79" s="180"/>
      <c r="WWY79" s="180"/>
      <c r="WWZ79" s="180"/>
      <c r="WXA79" s="180"/>
      <c r="WXB79" s="180"/>
      <c r="WXC79" s="180"/>
      <c r="WXD79" s="180"/>
      <c r="WXE79" s="180"/>
      <c r="WXF79" s="180"/>
      <c r="WXG79" s="180"/>
      <c r="WXH79" s="180"/>
      <c r="WXI79" s="180"/>
      <c r="WXJ79" s="180"/>
      <c r="WXK79" s="180"/>
      <c r="WXL79" s="180"/>
      <c r="WXM79" s="180"/>
      <c r="WXN79" s="180"/>
      <c r="WXO79" s="180"/>
      <c r="WXP79" s="180"/>
      <c r="WXQ79" s="180"/>
      <c r="WXR79" s="180"/>
      <c r="WXS79" s="180"/>
      <c r="WXT79" s="180"/>
      <c r="WXU79" s="180"/>
      <c r="WXV79" s="180"/>
      <c r="WXW79" s="180"/>
      <c r="WXX79" s="180"/>
      <c r="WXY79" s="180"/>
      <c r="WXZ79" s="180"/>
      <c r="WYA79" s="180"/>
      <c r="WYB79" s="180"/>
      <c r="WYC79" s="180"/>
      <c r="WYD79" s="180"/>
      <c r="WYE79" s="180"/>
      <c r="WYF79" s="180"/>
      <c r="WYG79" s="180"/>
      <c r="WYH79" s="180"/>
      <c r="WYI79" s="180"/>
      <c r="WYJ79" s="180"/>
      <c r="WYK79" s="180"/>
      <c r="WYL79" s="180"/>
      <c r="WYM79" s="180"/>
      <c r="WYN79" s="180"/>
      <c r="WYO79" s="180"/>
      <c r="WYP79" s="180"/>
      <c r="WYQ79" s="180"/>
      <c r="WYR79" s="180"/>
      <c r="WYS79" s="180"/>
      <c r="WYT79" s="180"/>
      <c r="WYU79" s="180"/>
      <c r="WYV79" s="180"/>
      <c r="WYW79" s="180"/>
      <c r="WYX79" s="180"/>
      <c r="WYY79" s="180"/>
      <c r="WYZ79" s="180"/>
      <c r="WZA79" s="180"/>
      <c r="WZB79" s="180"/>
      <c r="WZC79" s="180"/>
      <c r="WZD79" s="180"/>
      <c r="WZE79" s="180"/>
      <c r="WZF79" s="180"/>
      <c r="WZG79" s="180"/>
      <c r="WZH79" s="180"/>
      <c r="WZI79" s="180"/>
      <c r="WZJ79" s="180"/>
      <c r="WZK79" s="180"/>
      <c r="WZL79" s="180"/>
      <c r="WZM79" s="180"/>
      <c r="WZN79" s="180"/>
      <c r="WZO79" s="180"/>
      <c r="WZP79" s="180"/>
      <c r="WZQ79" s="180"/>
      <c r="WZR79" s="180"/>
      <c r="WZS79" s="180"/>
      <c r="WZT79" s="180"/>
      <c r="WZU79" s="180"/>
      <c r="WZV79" s="180"/>
      <c r="WZW79" s="180"/>
      <c r="WZX79" s="180"/>
      <c r="WZY79" s="180"/>
      <c r="WZZ79" s="180"/>
      <c r="XAA79" s="180"/>
      <c r="XAB79" s="180"/>
      <c r="XAC79" s="180"/>
      <c r="XAD79" s="180"/>
      <c r="XAE79" s="180"/>
      <c r="XAF79" s="180"/>
      <c r="XAG79" s="180"/>
      <c r="XAH79" s="180"/>
      <c r="XAI79" s="180"/>
      <c r="XAJ79" s="180"/>
      <c r="XAK79" s="180"/>
      <c r="XAL79" s="180"/>
      <c r="XAM79" s="180"/>
      <c r="XAN79" s="180"/>
      <c r="XAO79" s="180"/>
      <c r="XAP79" s="180"/>
      <c r="XAQ79" s="180"/>
      <c r="XAR79" s="180"/>
      <c r="XAS79" s="180"/>
      <c r="XAT79" s="180"/>
      <c r="XAU79" s="180"/>
      <c r="XAV79" s="180"/>
      <c r="XAW79" s="180"/>
      <c r="XAX79" s="180"/>
      <c r="XAY79" s="180"/>
      <c r="XAZ79" s="180"/>
      <c r="XBA79" s="180"/>
      <c r="XBB79" s="180"/>
      <c r="XBC79" s="180"/>
      <c r="XBD79" s="180"/>
      <c r="XBE79" s="180"/>
      <c r="XBF79" s="180"/>
      <c r="XBG79" s="180"/>
      <c r="XBH79" s="180"/>
      <c r="XBI79" s="180"/>
      <c r="XBJ79" s="180"/>
      <c r="XBK79" s="180"/>
      <c r="XBL79" s="180"/>
      <c r="XBM79" s="180"/>
      <c r="XBN79" s="180"/>
      <c r="XBO79" s="180"/>
      <c r="XBP79" s="180"/>
      <c r="XBQ79" s="180"/>
      <c r="XBR79" s="180"/>
      <c r="XBS79" s="180"/>
      <c r="XBT79" s="180"/>
      <c r="XBU79" s="180"/>
      <c r="XBV79" s="180"/>
      <c r="XBW79" s="180"/>
      <c r="XBX79" s="180"/>
      <c r="XBY79" s="180"/>
      <c r="XBZ79" s="180"/>
      <c r="XCA79" s="180"/>
      <c r="XCB79" s="180"/>
      <c r="XCC79" s="180"/>
      <c r="XCD79" s="180"/>
      <c r="XCE79" s="180"/>
      <c r="XCF79" s="180"/>
      <c r="XCG79" s="180"/>
      <c r="XCH79" s="180"/>
      <c r="XCI79" s="180"/>
      <c r="XCJ79" s="180"/>
      <c r="XCK79" s="180"/>
      <c r="XCL79" s="180"/>
      <c r="XCM79" s="180"/>
      <c r="XCN79" s="180"/>
      <c r="XCO79" s="180"/>
      <c r="XCP79" s="180"/>
      <c r="XCQ79" s="180"/>
      <c r="XCR79" s="180"/>
      <c r="XCS79" s="180"/>
      <c r="XCT79" s="180"/>
      <c r="XCU79" s="180"/>
      <c r="XCV79" s="180"/>
      <c r="XCW79" s="180"/>
      <c r="XCX79" s="180"/>
      <c r="XCY79" s="180"/>
      <c r="XCZ79" s="180"/>
      <c r="XDA79" s="180"/>
      <c r="XDB79" s="180"/>
      <c r="XDC79" s="180"/>
      <c r="XDD79" s="180"/>
      <c r="XDE79" s="180"/>
      <c r="XDF79" s="180"/>
      <c r="XDG79" s="180"/>
      <c r="XDH79" s="180"/>
      <c r="XDI79" s="180"/>
      <c r="XDJ79" s="180"/>
      <c r="XDK79" s="180"/>
      <c r="XDL79" s="180"/>
      <c r="XDM79" s="180"/>
      <c r="XDN79" s="180"/>
      <c r="XDO79" s="180"/>
      <c r="XDP79" s="180"/>
      <c r="XDQ79" s="180"/>
      <c r="XDR79" s="180"/>
      <c r="XDS79" s="180"/>
      <c r="XDT79" s="180"/>
      <c r="XDU79" s="180"/>
      <c r="XDV79" s="180"/>
      <c r="XDW79" s="180"/>
      <c r="XDX79" s="180"/>
      <c r="XDY79" s="180"/>
      <c r="XDZ79" s="180"/>
      <c r="XEA79" s="180"/>
      <c r="XEB79" s="180"/>
      <c r="XEC79" s="180"/>
      <c r="XED79" s="180"/>
      <c r="XEE79" s="180"/>
      <c r="XEF79" s="180"/>
      <c r="XEG79" s="180"/>
      <c r="XEH79" s="180"/>
      <c r="XEI79" s="180"/>
      <c r="XEJ79" s="180"/>
      <c r="XEK79" s="180"/>
      <c r="XEL79" s="180"/>
      <c r="XEM79" s="180"/>
      <c r="XEN79" s="180"/>
      <c r="XEO79" s="180"/>
      <c r="XEP79" s="180"/>
      <c r="XEQ79" s="180"/>
      <c r="XER79" s="180"/>
      <c r="XES79" s="180"/>
      <c r="XET79" s="180"/>
      <c r="XEU79" s="180"/>
      <c r="XEV79" s="180"/>
      <c r="XEW79" s="180"/>
      <c r="XEX79" s="180"/>
      <c r="XEY79" s="180"/>
    </row>
    <row r="80" spans="1:16379" s="80" customFormat="1" ht="15" customHeight="1">
      <c r="A80" s="294" t="s">
        <v>64</v>
      </c>
      <c r="B80" s="294" t="s">
        <v>70</v>
      </c>
      <c r="C80" s="181" t="s">
        <v>55</v>
      </c>
      <c r="D80" s="180" t="s">
        <v>71</v>
      </c>
      <c r="E80" s="91"/>
      <c r="F80" s="91"/>
      <c r="G80" s="181" t="s">
        <v>0</v>
      </c>
      <c r="H80" s="195" t="s">
        <v>72</v>
      </c>
      <c r="I80" s="195"/>
      <c r="J80" s="196"/>
      <c r="K80" s="185"/>
      <c r="L80" s="181" t="s">
        <v>58</v>
      </c>
      <c r="M80" s="194" t="s">
        <v>68</v>
      </c>
      <c r="N80" s="91"/>
      <c r="O80" s="181"/>
      <c r="P80" s="183" t="s">
        <v>60</v>
      </c>
      <c r="Q80" s="112" t="s">
        <v>69</v>
      </c>
      <c r="R80" s="190"/>
      <c r="S80" s="180"/>
      <c r="T80" s="197"/>
      <c r="U80" s="94"/>
      <c r="V80" s="94"/>
      <c r="W80" s="94"/>
      <c r="X80" s="94"/>
      <c r="Y80" s="94"/>
      <c r="Z80" s="94"/>
      <c r="AA80" s="94"/>
      <c r="AB80" s="94"/>
      <c r="AC80" s="94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  <c r="BA80" s="180"/>
      <c r="BB80" s="180"/>
      <c r="BC80" s="180"/>
      <c r="BD80" s="180"/>
      <c r="BE80" s="180"/>
      <c r="BF80" s="180"/>
      <c r="BG80" s="180"/>
      <c r="BH80" s="180"/>
      <c r="BI80" s="180"/>
      <c r="BJ80" s="180"/>
      <c r="BK80" s="180"/>
      <c r="BL80" s="180"/>
      <c r="BM80" s="180"/>
      <c r="BN80" s="180"/>
      <c r="BO80" s="180"/>
      <c r="BP80" s="180"/>
      <c r="BQ80" s="180"/>
      <c r="BR80" s="180"/>
      <c r="BS80" s="180"/>
      <c r="BT80" s="180"/>
      <c r="BU80" s="180"/>
      <c r="BV80" s="180"/>
      <c r="BW80" s="180"/>
      <c r="BX80" s="180"/>
      <c r="BY80" s="180"/>
      <c r="BZ80" s="180"/>
      <c r="CA80" s="180"/>
      <c r="CB80" s="180"/>
      <c r="CC80" s="180"/>
      <c r="CD80" s="180"/>
      <c r="CE80" s="180"/>
      <c r="CF80" s="180"/>
      <c r="CG80" s="180"/>
      <c r="CH80" s="180"/>
      <c r="CI80" s="180"/>
      <c r="CJ80" s="180"/>
      <c r="CK80" s="180"/>
      <c r="CL80" s="180"/>
      <c r="CM80" s="180"/>
      <c r="CN80" s="180"/>
      <c r="CO80" s="180"/>
      <c r="CP80" s="180"/>
      <c r="CQ80" s="180"/>
      <c r="CR80" s="180"/>
      <c r="CS80" s="180"/>
      <c r="CT80" s="180"/>
      <c r="CU80" s="180"/>
      <c r="CV80" s="180"/>
      <c r="CW80" s="180"/>
      <c r="CX80" s="180"/>
      <c r="CY80" s="180"/>
      <c r="CZ80" s="180"/>
      <c r="DA80" s="180"/>
      <c r="DB80" s="180"/>
      <c r="DC80" s="180"/>
      <c r="DD80" s="180"/>
      <c r="DE80" s="180"/>
      <c r="DF80" s="180"/>
      <c r="DG80" s="180"/>
      <c r="DH80" s="180"/>
      <c r="DI80" s="180"/>
      <c r="DJ80" s="180"/>
      <c r="DK80" s="180"/>
      <c r="DL80" s="180"/>
      <c r="DM80" s="180"/>
      <c r="DN80" s="180"/>
      <c r="DO80" s="180"/>
      <c r="DP80" s="180"/>
      <c r="DQ80" s="180"/>
      <c r="DR80" s="180"/>
      <c r="DS80" s="180"/>
      <c r="DT80" s="180"/>
      <c r="DU80" s="180"/>
      <c r="DV80" s="180"/>
      <c r="DW80" s="180"/>
      <c r="DX80" s="180"/>
      <c r="DY80" s="180"/>
      <c r="DZ80" s="180"/>
      <c r="EA80" s="180"/>
      <c r="EB80" s="180"/>
      <c r="EC80" s="180"/>
      <c r="ED80" s="180"/>
      <c r="EE80" s="180"/>
      <c r="EF80" s="180"/>
      <c r="EG80" s="180"/>
      <c r="EH80" s="180"/>
      <c r="EI80" s="180"/>
      <c r="EJ80" s="180"/>
      <c r="EK80" s="180"/>
      <c r="EL80" s="180"/>
      <c r="EM80" s="180"/>
      <c r="EN80" s="180"/>
      <c r="EO80" s="180"/>
      <c r="EP80" s="180"/>
      <c r="EQ80" s="180"/>
      <c r="ER80" s="180"/>
      <c r="ES80" s="180"/>
      <c r="ET80" s="180"/>
      <c r="EU80" s="180"/>
      <c r="EV80" s="180"/>
      <c r="EW80" s="180"/>
      <c r="EX80" s="180"/>
      <c r="EY80" s="180"/>
      <c r="EZ80" s="180"/>
      <c r="FA80" s="180"/>
      <c r="FB80" s="180"/>
      <c r="FC80" s="180"/>
      <c r="FD80" s="180"/>
      <c r="FE80" s="180"/>
      <c r="FF80" s="180"/>
      <c r="FG80" s="180"/>
      <c r="FH80" s="180"/>
      <c r="FI80" s="180"/>
      <c r="FJ80" s="180"/>
      <c r="FK80" s="180"/>
      <c r="FL80" s="180"/>
      <c r="FM80" s="180"/>
      <c r="FN80" s="180"/>
      <c r="FO80" s="180"/>
      <c r="FP80" s="180"/>
      <c r="FQ80" s="180"/>
      <c r="FR80" s="180"/>
      <c r="FS80" s="180"/>
      <c r="FT80" s="180"/>
      <c r="FU80" s="180"/>
      <c r="FV80" s="180"/>
      <c r="FW80" s="180"/>
      <c r="FX80" s="180"/>
      <c r="FY80" s="180"/>
      <c r="FZ80" s="180"/>
      <c r="GA80" s="180"/>
      <c r="GB80" s="180"/>
      <c r="GC80" s="180"/>
      <c r="GD80" s="180"/>
      <c r="GE80" s="180"/>
      <c r="GF80" s="180"/>
      <c r="GG80" s="180"/>
      <c r="GH80" s="180"/>
      <c r="GI80" s="180"/>
      <c r="GJ80" s="180"/>
      <c r="GK80" s="180"/>
      <c r="GL80" s="180"/>
      <c r="GM80" s="180"/>
      <c r="GN80" s="180"/>
      <c r="GO80" s="180"/>
      <c r="GP80" s="180"/>
      <c r="GQ80" s="180"/>
      <c r="GR80" s="180"/>
      <c r="GS80" s="180"/>
      <c r="GT80" s="180"/>
      <c r="GU80" s="180"/>
      <c r="GV80" s="180"/>
      <c r="GW80" s="180"/>
      <c r="GX80" s="180"/>
      <c r="GY80" s="180"/>
      <c r="GZ80" s="180"/>
      <c r="HA80" s="180"/>
      <c r="HB80" s="180"/>
      <c r="HC80" s="180"/>
      <c r="HD80" s="180"/>
      <c r="HE80" s="180"/>
      <c r="HF80" s="180"/>
      <c r="HG80" s="180"/>
      <c r="HH80" s="180"/>
      <c r="HI80" s="180"/>
      <c r="HJ80" s="180"/>
      <c r="HK80" s="180"/>
      <c r="HL80" s="180"/>
      <c r="HM80" s="180"/>
      <c r="HN80" s="180"/>
      <c r="HO80" s="180"/>
      <c r="HP80" s="180"/>
      <c r="HQ80" s="180"/>
      <c r="HR80" s="180"/>
      <c r="HS80" s="180"/>
      <c r="HT80" s="180"/>
      <c r="HU80" s="180"/>
      <c r="HV80" s="180"/>
      <c r="HW80" s="180"/>
      <c r="HX80" s="180"/>
      <c r="HY80" s="180"/>
      <c r="HZ80" s="180"/>
      <c r="IA80" s="180"/>
      <c r="IB80" s="180"/>
      <c r="IC80" s="180"/>
      <c r="ID80" s="180"/>
      <c r="IE80" s="180"/>
      <c r="IF80" s="180"/>
      <c r="IG80" s="180"/>
      <c r="IH80" s="180"/>
      <c r="II80" s="180"/>
      <c r="IJ80" s="180"/>
      <c r="IK80" s="180"/>
      <c r="IL80" s="180"/>
      <c r="IM80" s="180"/>
      <c r="IN80" s="180"/>
      <c r="IO80" s="180"/>
      <c r="IP80" s="180"/>
      <c r="IQ80" s="180"/>
      <c r="IR80" s="180"/>
      <c r="IS80" s="180"/>
      <c r="IT80" s="180"/>
      <c r="IU80" s="180"/>
      <c r="IV80" s="180"/>
      <c r="IW80" s="180"/>
      <c r="IX80" s="180"/>
      <c r="IY80" s="180"/>
      <c r="IZ80" s="180"/>
      <c r="JA80" s="180"/>
      <c r="JB80" s="180"/>
      <c r="JC80" s="180"/>
      <c r="JD80" s="180"/>
      <c r="JE80" s="180"/>
      <c r="JF80" s="180"/>
      <c r="JG80" s="180"/>
      <c r="JH80" s="180"/>
      <c r="JI80" s="180"/>
      <c r="JJ80" s="180"/>
      <c r="JK80" s="180"/>
      <c r="JL80" s="180"/>
      <c r="JM80" s="180"/>
      <c r="JN80" s="180"/>
      <c r="JO80" s="180"/>
      <c r="JP80" s="180"/>
      <c r="JQ80" s="180"/>
      <c r="JR80" s="180"/>
      <c r="JS80" s="180"/>
      <c r="JT80" s="180"/>
      <c r="JU80" s="180"/>
      <c r="JV80" s="180"/>
      <c r="JW80" s="180"/>
      <c r="JX80" s="180"/>
      <c r="JY80" s="180"/>
      <c r="JZ80" s="180"/>
      <c r="KA80" s="180"/>
      <c r="KB80" s="180"/>
      <c r="KC80" s="180"/>
      <c r="KD80" s="180"/>
      <c r="KE80" s="180"/>
      <c r="KF80" s="180"/>
      <c r="KG80" s="180"/>
      <c r="KH80" s="180"/>
      <c r="KI80" s="180"/>
      <c r="KJ80" s="180"/>
      <c r="KK80" s="180"/>
      <c r="KL80" s="180"/>
      <c r="KM80" s="180"/>
      <c r="KN80" s="180"/>
      <c r="KO80" s="180"/>
      <c r="KP80" s="180"/>
      <c r="KQ80" s="180"/>
      <c r="KR80" s="180"/>
      <c r="KS80" s="180"/>
      <c r="KT80" s="180"/>
      <c r="KU80" s="180"/>
      <c r="KV80" s="180"/>
      <c r="KW80" s="180"/>
      <c r="KX80" s="180"/>
      <c r="KY80" s="180"/>
      <c r="KZ80" s="180"/>
      <c r="LA80" s="180"/>
      <c r="LB80" s="180"/>
      <c r="LC80" s="180"/>
      <c r="LD80" s="180"/>
      <c r="LE80" s="180"/>
      <c r="LF80" s="180"/>
      <c r="LG80" s="180"/>
      <c r="LH80" s="180"/>
      <c r="LI80" s="180"/>
      <c r="LJ80" s="180"/>
      <c r="LK80" s="180"/>
      <c r="LL80" s="180"/>
      <c r="LM80" s="180"/>
      <c r="LN80" s="180"/>
      <c r="LO80" s="180"/>
      <c r="LP80" s="180"/>
      <c r="LQ80" s="180"/>
      <c r="LR80" s="180"/>
      <c r="LS80" s="180"/>
      <c r="LT80" s="180"/>
      <c r="LU80" s="180"/>
      <c r="LV80" s="180"/>
      <c r="LW80" s="180"/>
      <c r="LX80" s="180"/>
      <c r="LY80" s="180"/>
      <c r="LZ80" s="180"/>
      <c r="MA80" s="180"/>
      <c r="MB80" s="180"/>
      <c r="MC80" s="180"/>
      <c r="MD80" s="180"/>
      <c r="ME80" s="180"/>
      <c r="MF80" s="180"/>
      <c r="MG80" s="180"/>
      <c r="MH80" s="180"/>
      <c r="MI80" s="180"/>
      <c r="MJ80" s="180"/>
      <c r="MK80" s="180"/>
      <c r="ML80" s="180"/>
      <c r="MM80" s="180"/>
      <c r="MN80" s="180"/>
      <c r="MO80" s="180"/>
      <c r="MP80" s="180"/>
      <c r="MQ80" s="180"/>
      <c r="MR80" s="180"/>
      <c r="MS80" s="180"/>
      <c r="MT80" s="180"/>
      <c r="MU80" s="180"/>
      <c r="MV80" s="180"/>
      <c r="MW80" s="180"/>
      <c r="MX80" s="180"/>
      <c r="MY80" s="180"/>
      <c r="MZ80" s="180"/>
      <c r="NA80" s="180"/>
      <c r="NB80" s="180"/>
      <c r="NC80" s="180"/>
      <c r="ND80" s="180"/>
      <c r="NE80" s="180"/>
      <c r="NF80" s="180"/>
      <c r="NG80" s="180"/>
      <c r="NH80" s="180"/>
      <c r="NI80" s="180"/>
      <c r="NJ80" s="180"/>
      <c r="NK80" s="180"/>
      <c r="NL80" s="180"/>
      <c r="NM80" s="180"/>
      <c r="NN80" s="180"/>
      <c r="NO80" s="180"/>
      <c r="NP80" s="180"/>
      <c r="NQ80" s="180"/>
      <c r="NR80" s="180"/>
      <c r="NS80" s="180"/>
      <c r="NT80" s="180"/>
      <c r="NU80" s="180"/>
      <c r="NV80" s="180"/>
      <c r="NW80" s="180"/>
      <c r="NX80" s="180"/>
      <c r="NY80" s="180"/>
      <c r="NZ80" s="180"/>
      <c r="OA80" s="180"/>
      <c r="OB80" s="180"/>
      <c r="OC80" s="180"/>
      <c r="OD80" s="180"/>
      <c r="OE80" s="180"/>
      <c r="OF80" s="180"/>
      <c r="OG80" s="180"/>
      <c r="OH80" s="180"/>
      <c r="OI80" s="180"/>
      <c r="OJ80" s="180"/>
      <c r="OK80" s="180"/>
      <c r="OL80" s="180"/>
      <c r="OM80" s="180"/>
      <c r="ON80" s="180"/>
      <c r="OO80" s="180"/>
      <c r="OP80" s="180"/>
      <c r="OQ80" s="180"/>
      <c r="OR80" s="180"/>
      <c r="OS80" s="180"/>
      <c r="OT80" s="180"/>
      <c r="OU80" s="180"/>
      <c r="OV80" s="180"/>
      <c r="OW80" s="180"/>
      <c r="OX80" s="180"/>
      <c r="OY80" s="180"/>
      <c r="OZ80" s="180"/>
      <c r="PA80" s="180"/>
      <c r="PB80" s="180"/>
      <c r="PC80" s="180"/>
      <c r="PD80" s="180"/>
      <c r="PE80" s="180"/>
      <c r="PF80" s="180"/>
      <c r="PG80" s="180"/>
      <c r="PH80" s="180"/>
      <c r="PI80" s="180"/>
      <c r="PJ80" s="180"/>
      <c r="PK80" s="180"/>
      <c r="PL80" s="180"/>
      <c r="PM80" s="180"/>
      <c r="PN80" s="180"/>
      <c r="PO80" s="180"/>
      <c r="PP80" s="180"/>
      <c r="PQ80" s="180"/>
      <c r="PR80" s="180"/>
      <c r="PS80" s="180"/>
      <c r="PT80" s="180"/>
      <c r="PU80" s="180"/>
      <c r="PV80" s="180"/>
      <c r="PW80" s="180"/>
      <c r="PX80" s="180"/>
      <c r="PY80" s="180"/>
      <c r="PZ80" s="180"/>
      <c r="QA80" s="180"/>
      <c r="QB80" s="180"/>
      <c r="QC80" s="180"/>
      <c r="QD80" s="180"/>
      <c r="QE80" s="180"/>
      <c r="QF80" s="180"/>
      <c r="QG80" s="180"/>
      <c r="QH80" s="180"/>
      <c r="QI80" s="180"/>
      <c r="QJ80" s="180"/>
      <c r="QK80" s="180"/>
      <c r="QL80" s="180"/>
      <c r="QM80" s="180"/>
      <c r="QN80" s="180"/>
      <c r="QO80" s="180"/>
      <c r="QP80" s="180"/>
      <c r="QQ80" s="180"/>
      <c r="QR80" s="180"/>
      <c r="QS80" s="180"/>
      <c r="QT80" s="180"/>
      <c r="QU80" s="180"/>
      <c r="QV80" s="180"/>
      <c r="QW80" s="180"/>
      <c r="QX80" s="180"/>
      <c r="QY80" s="180"/>
      <c r="QZ80" s="180"/>
      <c r="RA80" s="180"/>
      <c r="RB80" s="180"/>
      <c r="RC80" s="180"/>
      <c r="RD80" s="180"/>
      <c r="RE80" s="180"/>
      <c r="RF80" s="180"/>
      <c r="RG80" s="180"/>
      <c r="RH80" s="180"/>
      <c r="RI80" s="180"/>
      <c r="RJ80" s="180"/>
      <c r="RK80" s="180"/>
      <c r="RL80" s="180"/>
      <c r="RM80" s="180"/>
      <c r="RN80" s="180"/>
      <c r="RO80" s="180"/>
      <c r="RP80" s="180"/>
      <c r="RQ80" s="180"/>
      <c r="RR80" s="180"/>
      <c r="RS80" s="180"/>
      <c r="RT80" s="180"/>
      <c r="RU80" s="180"/>
      <c r="RV80" s="180"/>
      <c r="RW80" s="180"/>
      <c r="RX80" s="180"/>
      <c r="RY80" s="180"/>
      <c r="RZ80" s="180"/>
      <c r="SA80" s="180"/>
      <c r="SB80" s="180"/>
      <c r="SC80" s="180"/>
      <c r="SD80" s="180"/>
      <c r="SE80" s="180"/>
      <c r="SF80" s="180"/>
      <c r="SG80" s="180"/>
      <c r="SH80" s="180"/>
      <c r="SI80" s="180"/>
      <c r="SJ80" s="180"/>
      <c r="SK80" s="180"/>
      <c r="SL80" s="180"/>
      <c r="SM80" s="180"/>
      <c r="SN80" s="180"/>
      <c r="SO80" s="180"/>
      <c r="SP80" s="180"/>
      <c r="SQ80" s="180"/>
      <c r="SR80" s="180"/>
      <c r="SS80" s="180"/>
      <c r="ST80" s="180"/>
      <c r="SU80" s="180"/>
      <c r="SV80" s="180"/>
      <c r="SW80" s="180"/>
      <c r="SX80" s="180"/>
      <c r="SY80" s="180"/>
      <c r="SZ80" s="180"/>
      <c r="TA80" s="180"/>
      <c r="TB80" s="180"/>
      <c r="TC80" s="180"/>
      <c r="TD80" s="180"/>
      <c r="TE80" s="180"/>
      <c r="TF80" s="180"/>
      <c r="TG80" s="180"/>
      <c r="TH80" s="180"/>
      <c r="TI80" s="180"/>
      <c r="TJ80" s="180"/>
      <c r="TK80" s="180"/>
      <c r="TL80" s="180"/>
      <c r="TM80" s="180"/>
      <c r="TN80" s="180"/>
      <c r="TO80" s="180"/>
      <c r="TP80" s="180"/>
      <c r="TQ80" s="180"/>
      <c r="TR80" s="180"/>
      <c r="TS80" s="180"/>
      <c r="TT80" s="180"/>
      <c r="TU80" s="180"/>
      <c r="TV80" s="180"/>
      <c r="TW80" s="180"/>
      <c r="TX80" s="180"/>
      <c r="TY80" s="180"/>
      <c r="TZ80" s="180"/>
      <c r="UA80" s="180"/>
      <c r="UB80" s="180"/>
      <c r="UC80" s="180"/>
      <c r="UD80" s="180"/>
      <c r="UE80" s="180"/>
      <c r="UF80" s="180"/>
      <c r="UG80" s="180"/>
      <c r="UH80" s="180"/>
      <c r="UI80" s="180"/>
      <c r="UJ80" s="180"/>
      <c r="UK80" s="180"/>
      <c r="UL80" s="180"/>
      <c r="UM80" s="180"/>
      <c r="UN80" s="180"/>
      <c r="UO80" s="180"/>
      <c r="UP80" s="180"/>
      <c r="UQ80" s="180"/>
      <c r="UR80" s="180"/>
      <c r="US80" s="180"/>
      <c r="UT80" s="180"/>
      <c r="UU80" s="180"/>
      <c r="UV80" s="180"/>
      <c r="UW80" s="180"/>
      <c r="UX80" s="180"/>
      <c r="UY80" s="180"/>
      <c r="UZ80" s="180"/>
      <c r="VA80" s="180"/>
      <c r="VB80" s="180"/>
      <c r="VC80" s="180"/>
      <c r="VD80" s="180"/>
      <c r="VE80" s="180"/>
      <c r="VF80" s="180"/>
      <c r="VG80" s="180"/>
      <c r="VH80" s="180"/>
      <c r="VI80" s="180"/>
      <c r="VJ80" s="180"/>
      <c r="VK80" s="180"/>
      <c r="VL80" s="180"/>
      <c r="VM80" s="180"/>
      <c r="VN80" s="180"/>
      <c r="VO80" s="180"/>
      <c r="VP80" s="180"/>
      <c r="VQ80" s="180"/>
      <c r="VR80" s="180"/>
      <c r="VS80" s="180"/>
      <c r="VT80" s="180"/>
      <c r="VU80" s="180"/>
      <c r="VV80" s="180"/>
      <c r="VW80" s="180"/>
      <c r="VX80" s="180"/>
      <c r="VY80" s="180"/>
      <c r="VZ80" s="180"/>
      <c r="WA80" s="180"/>
      <c r="WB80" s="180"/>
      <c r="WC80" s="180"/>
      <c r="WD80" s="180"/>
      <c r="WE80" s="180"/>
      <c r="WF80" s="180"/>
      <c r="WG80" s="180"/>
      <c r="WH80" s="180"/>
      <c r="WI80" s="180"/>
      <c r="WJ80" s="180"/>
      <c r="WK80" s="180"/>
      <c r="WL80" s="180"/>
      <c r="WM80" s="180"/>
      <c r="WN80" s="180"/>
      <c r="WO80" s="180"/>
      <c r="WP80" s="180"/>
      <c r="WQ80" s="180"/>
      <c r="WR80" s="180"/>
      <c r="WS80" s="180"/>
      <c r="WT80" s="180"/>
      <c r="WU80" s="180"/>
      <c r="WV80" s="180"/>
      <c r="WW80" s="180"/>
      <c r="WX80" s="180"/>
      <c r="WY80" s="180"/>
      <c r="WZ80" s="180"/>
      <c r="XA80" s="180"/>
      <c r="XB80" s="180"/>
      <c r="XC80" s="180"/>
      <c r="XD80" s="180"/>
      <c r="XE80" s="180"/>
      <c r="XF80" s="180"/>
      <c r="XG80" s="180"/>
      <c r="XH80" s="180"/>
      <c r="XI80" s="180"/>
      <c r="XJ80" s="180"/>
      <c r="XK80" s="180"/>
      <c r="XL80" s="180"/>
      <c r="XM80" s="180"/>
      <c r="XN80" s="180"/>
      <c r="XO80" s="180"/>
      <c r="XP80" s="180"/>
      <c r="XQ80" s="180"/>
      <c r="XR80" s="180"/>
      <c r="XS80" s="180"/>
      <c r="XT80" s="180"/>
      <c r="XU80" s="180"/>
      <c r="XV80" s="180"/>
      <c r="XW80" s="180"/>
      <c r="XX80" s="180"/>
      <c r="XY80" s="180"/>
      <c r="XZ80" s="180"/>
      <c r="YA80" s="180"/>
      <c r="YB80" s="180"/>
      <c r="YC80" s="180"/>
      <c r="YD80" s="180"/>
      <c r="YE80" s="180"/>
      <c r="YF80" s="180"/>
      <c r="YG80" s="180"/>
      <c r="YH80" s="180"/>
      <c r="YI80" s="180"/>
      <c r="YJ80" s="180"/>
      <c r="YK80" s="180"/>
      <c r="YL80" s="180"/>
      <c r="YM80" s="180"/>
      <c r="YN80" s="180"/>
      <c r="YO80" s="180"/>
      <c r="YP80" s="180"/>
      <c r="YQ80" s="180"/>
      <c r="YR80" s="180"/>
      <c r="YS80" s="180"/>
      <c r="YT80" s="180"/>
      <c r="YU80" s="180"/>
      <c r="YV80" s="180"/>
      <c r="YW80" s="180"/>
      <c r="YX80" s="180"/>
      <c r="YY80" s="180"/>
      <c r="YZ80" s="180"/>
      <c r="ZA80" s="180"/>
      <c r="ZB80" s="180"/>
      <c r="ZC80" s="180"/>
      <c r="ZD80" s="180"/>
      <c r="ZE80" s="180"/>
      <c r="ZF80" s="180"/>
      <c r="ZG80" s="180"/>
      <c r="ZH80" s="180"/>
      <c r="ZI80" s="180"/>
      <c r="ZJ80" s="180"/>
      <c r="ZK80" s="180"/>
      <c r="ZL80" s="180"/>
      <c r="ZM80" s="180"/>
      <c r="ZN80" s="180"/>
      <c r="ZO80" s="180"/>
      <c r="ZP80" s="180"/>
      <c r="ZQ80" s="180"/>
      <c r="ZR80" s="180"/>
      <c r="ZS80" s="180"/>
      <c r="ZT80" s="180"/>
      <c r="ZU80" s="180"/>
      <c r="ZV80" s="180"/>
      <c r="ZW80" s="180"/>
      <c r="ZX80" s="180"/>
      <c r="ZY80" s="180"/>
      <c r="ZZ80" s="180"/>
      <c r="AAA80" s="180"/>
      <c r="AAB80" s="180"/>
      <c r="AAC80" s="180"/>
      <c r="AAD80" s="180"/>
      <c r="AAE80" s="180"/>
      <c r="AAF80" s="180"/>
      <c r="AAG80" s="180"/>
      <c r="AAH80" s="180"/>
      <c r="AAI80" s="180"/>
      <c r="AAJ80" s="180"/>
      <c r="AAK80" s="180"/>
      <c r="AAL80" s="180"/>
      <c r="AAM80" s="180"/>
      <c r="AAN80" s="180"/>
      <c r="AAO80" s="180"/>
      <c r="AAP80" s="180"/>
      <c r="AAQ80" s="180"/>
      <c r="AAR80" s="180"/>
      <c r="AAS80" s="180"/>
      <c r="AAT80" s="180"/>
      <c r="AAU80" s="180"/>
      <c r="AAV80" s="180"/>
      <c r="AAW80" s="180"/>
      <c r="AAX80" s="180"/>
      <c r="AAY80" s="180"/>
      <c r="AAZ80" s="180"/>
      <c r="ABA80" s="180"/>
      <c r="ABB80" s="180"/>
      <c r="ABC80" s="180"/>
      <c r="ABD80" s="180"/>
      <c r="ABE80" s="180"/>
      <c r="ABF80" s="180"/>
      <c r="ABG80" s="180"/>
      <c r="ABH80" s="180"/>
      <c r="ABI80" s="180"/>
      <c r="ABJ80" s="180"/>
      <c r="ABK80" s="180"/>
      <c r="ABL80" s="180"/>
      <c r="ABM80" s="180"/>
      <c r="ABN80" s="180"/>
      <c r="ABO80" s="180"/>
      <c r="ABP80" s="180"/>
      <c r="ABQ80" s="180"/>
      <c r="ABR80" s="180"/>
      <c r="ABS80" s="180"/>
      <c r="ABT80" s="180"/>
      <c r="ABU80" s="180"/>
      <c r="ABV80" s="180"/>
      <c r="ABW80" s="180"/>
      <c r="ABX80" s="180"/>
      <c r="ABY80" s="180"/>
      <c r="ABZ80" s="180"/>
      <c r="ACA80" s="180"/>
      <c r="ACB80" s="180"/>
      <c r="ACC80" s="180"/>
      <c r="ACD80" s="180"/>
      <c r="ACE80" s="180"/>
      <c r="ACF80" s="180"/>
      <c r="ACG80" s="180"/>
      <c r="ACH80" s="180"/>
      <c r="ACI80" s="180"/>
      <c r="ACJ80" s="180"/>
      <c r="ACK80" s="180"/>
      <c r="ACL80" s="180"/>
      <c r="ACM80" s="180"/>
      <c r="ACN80" s="180"/>
      <c r="ACO80" s="180"/>
      <c r="ACP80" s="180"/>
      <c r="ACQ80" s="180"/>
      <c r="ACR80" s="180"/>
      <c r="ACS80" s="180"/>
      <c r="ACT80" s="180"/>
      <c r="ACU80" s="180"/>
      <c r="ACV80" s="180"/>
      <c r="ACW80" s="180"/>
      <c r="ACX80" s="180"/>
      <c r="ACY80" s="180"/>
      <c r="ACZ80" s="180"/>
      <c r="ADA80" s="180"/>
      <c r="ADB80" s="180"/>
      <c r="ADC80" s="180"/>
      <c r="ADD80" s="180"/>
      <c r="ADE80" s="180"/>
      <c r="ADF80" s="180"/>
      <c r="ADG80" s="180"/>
      <c r="ADH80" s="180"/>
      <c r="ADI80" s="180"/>
      <c r="ADJ80" s="180"/>
      <c r="ADK80" s="180"/>
      <c r="ADL80" s="180"/>
      <c r="ADM80" s="180"/>
      <c r="ADN80" s="180"/>
      <c r="ADO80" s="180"/>
      <c r="ADP80" s="180"/>
      <c r="ADQ80" s="180"/>
      <c r="ADR80" s="180"/>
      <c r="ADS80" s="180"/>
      <c r="ADT80" s="180"/>
      <c r="ADU80" s="180"/>
      <c r="ADV80" s="180"/>
      <c r="ADW80" s="180"/>
      <c r="ADX80" s="180"/>
      <c r="ADY80" s="180"/>
      <c r="ADZ80" s="180"/>
      <c r="AEA80" s="180"/>
      <c r="AEB80" s="180"/>
      <c r="AEC80" s="180"/>
      <c r="AED80" s="180"/>
      <c r="AEE80" s="180"/>
      <c r="AEF80" s="180"/>
      <c r="AEG80" s="180"/>
      <c r="AEH80" s="180"/>
      <c r="AEI80" s="180"/>
      <c r="AEJ80" s="180"/>
      <c r="AEK80" s="180"/>
      <c r="AEL80" s="180"/>
      <c r="AEM80" s="180"/>
      <c r="AEN80" s="180"/>
      <c r="AEO80" s="180"/>
      <c r="AEP80" s="180"/>
      <c r="AEQ80" s="180"/>
      <c r="AER80" s="180"/>
      <c r="AES80" s="180"/>
      <c r="AET80" s="180"/>
      <c r="AEU80" s="180"/>
      <c r="AEV80" s="180"/>
      <c r="AEW80" s="180"/>
      <c r="AEX80" s="180"/>
      <c r="AEY80" s="180"/>
      <c r="AEZ80" s="180"/>
      <c r="AFA80" s="180"/>
      <c r="AFB80" s="180"/>
      <c r="AFC80" s="180"/>
      <c r="AFD80" s="180"/>
      <c r="AFE80" s="180"/>
      <c r="AFF80" s="180"/>
      <c r="AFG80" s="180"/>
      <c r="AFH80" s="180"/>
      <c r="AFI80" s="180"/>
      <c r="AFJ80" s="180"/>
      <c r="AFK80" s="180"/>
      <c r="AFL80" s="180"/>
      <c r="AFM80" s="180"/>
      <c r="AFN80" s="180"/>
      <c r="AFO80" s="180"/>
      <c r="AFP80" s="180"/>
      <c r="AFQ80" s="180"/>
      <c r="AFR80" s="180"/>
      <c r="AFS80" s="180"/>
      <c r="AFT80" s="180"/>
      <c r="AFU80" s="180"/>
      <c r="AFV80" s="180"/>
      <c r="AFW80" s="180"/>
      <c r="AFX80" s="180"/>
      <c r="AFY80" s="180"/>
      <c r="AFZ80" s="180"/>
      <c r="AGA80" s="180"/>
      <c r="AGB80" s="180"/>
      <c r="AGC80" s="180"/>
      <c r="AGD80" s="180"/>
      <c r="AGE80" s="180"/>
      <c r="AGF80" s="180"/>
      <c r="AGG80" s="180"/>
      <c r="AGH80" s="180"/>
      <c r="AGI80" s="180"/>
      <c r="AGJ80" s="180"/>
      <c r="AGK80" s="180"/>
      <c r="AGL80" s="180"/>
      <c r="AGM80" s="180"/>
      <c r="AGN80" s="180"/>
      <c r="AGO80" s="180"/>
      <c r="AGP80" s="180"/>
      <c r="AGQ80" s="180"/>
      <c r="AGR80" s="180"/>
      <c r="AGS80" s="180"/>
      <c r="AGT80" s="180"/>
      <c r="AGU80" s="180"/>
      <c r="AGV80" s="180"/>
      <c r="AGW80" s="180"/>
      <c r="AGX80" s="180"/>
      <c r="AGY80" s="180"/>
      <c r="AGZ80" s="180"/>
      <c r="AHA80" s="180"/>
      <c r="AHB80" s="180"/>
      <c r="AHC80" s="180"/>
      <c r="AHD80" s="180"/>
      <c r="AHE80" s="180"/>
      <c r="AHF80" s="180"/>
      <c r="AHG80" s="180"/>
      <c r="AHH80" s="180"/>
      <c r="AHI80" s="180"/>
      <c r="AHJ80" s="180"/>
      <c r="AHK80" s="180"/>
      <c r="AHL80" s="180"/>
      <c r="AHM80" s="180"/>
      <c r="AHN80" s="180"/>
      <c r="AHO80" s="180"/>
      <c r="AHP80" s="180"/>
      <c r="AHQ80" s="180"/>
      <c r="AHR80" s="180"/>
      <c r="AHS80" s="180"/>
      <c r="AHT80" s="180"/>
      <c r="AHU80" s="180"/>
      <c r="AHV80" s="180"/>
      <c r="AHW80" s="180"/>
      <c r="AHX80" s="180"/>
      <c r="AHY80" s="180"/>
      <c r="AHZ80" s="180"/>
      <c r="AIA80" s="180"/>
      <c r="AIB80" s="180"/>
      <c r="AIC80" s="180"/>
      <c r="AID80" s="180"/>
      <c r="AIE80" s="180"/>
      <c r="AIF80" s="180"/>
      <c r="AIG80" s="180"/>
      <c r="AIH80" s="180"/>
      <c r="AII80" s="180"/>
      <c r="AIJ80" s="180"/>
      <c r="AIK80" s="180"/>
      <c r="AIL80" s="180"/>
      <c r="AIM80" s="180"/>
      <c r="AIN80" s="180"/>
      <c r="AIO80" s="180"/>
      <c r="AIP80" s="180"/>
      <c r="AIQ80" s="180"/>
      <c r="AIR80" s="180"/>
      <c r="AIS80" s="180"/>
      <c r="AIT80" s="180"/>
      <c r="AIU80" s="180"/>
      <c r="AIV80" s="180"/>
      <c r="AIW80" s="180"/>
      <c r="AIX80" s="180"/>
      <c r="AIY80" s="180"/>
      <c r="AIZ80" s="180"/>
      <c r="AJA80" s="180"/>
      <c r="AJB80" s="180"/>
      <c r="AJC80" s="180"/>
      <c r="AJD80" s="180"/>
      <c r="AJE80" s="180"/>
      <c r="AJF80" s="180"/>
      <c r="AJG80" s="180"/>
      <c r="AJH80" s="180"/>
      <c r="AJI80" s="180"/>
      <c r="AJJ80" s="180"/>
      <c r="AJK80" s="180"/>
      <c r="AJL80" s="180"/>
      <c r="AJM80" s="180"/>
      <c r="AJN80" s="180"/>
      <c r="AJO80" s="180"/>
      <c r="AJP80" s="180"/>
      <c r="AJQ80" s="180"/>
      <c r="AJR80" s="180"/>
      <c r="AJS80" s="180"/>
      <c r="AJT80" s="180"/>
      <c r="AJU80" s="180"/>
      <c r="AJV80" s="180"/>
      <c r="AJW80" s="180"/>
      <c r="AJX80" s="180"/>
      <c r="AJY80" s="180"/>
      <c r="AJZ80" s="180"/>
      <c r="AKA80" s="180"/>
      <c r="AKB80" s="180"/>
      <c r="AKC80" s="180"/>
      <c r="AKD80" s="180"/>
      <c r="AKE80" s="180"/>
      <c r="AKF80" s="180"/>
      <c r="AKG80" s="180"/>
      <c r="AKH80" s="180"/>
      <c r="AKI80" s="180"/>
      <c r="AKJ80" s="180"/>
      <c r="AKK80" s="180"/>
      <c r="AKL80" s="180"/>
      <c r="AKM80" s="180"/>
      <c r="AKN80" s="180"/>
      <c r="AKO80" s="180"/>
      <c r="AKP80" s="180"/>
      <c r="AKQ80" s="180"/>
      <c r="AKR80" s="180"/>
      <c r="AKS80" s="180"/>
      <c r="AKT80" s="180"/>
      <c r="AKU80" s="180"/>
      <c r="AKV80" s="180"/>
      <c r="AKW80" s="180"/>
      <c r="AKX80" s="180"/>
      <c r="AKY80" s="180"/>
      <c r="AKZ80" s="180"/>
      <c r="ALA80" s="180"/>
      <c r="ALB80" s="180"/>
      <c r="ALC80" s="180"/>
      <c r="ALD80" s="180"/>
      <c r="ALE80" s="180"/>
      <c r="ALF80" s="180"/>
      <c r="ALG80" s="180"/>
      <c r="ALH80" s="180"/>
      <c r="ALI80" s="180"/>
      <c r="ALJ80" s="180"/>
      <c r="ALK80" s="180"/>
      <c r="ALL80" s="180"/>
      <c r="ALM80" s="180"/>
      <c r="ALN80" s="180"/>
      <c r="ALO80" s="180"/>
      <c r="ALP80" s="180"/>
      <c r="ALQ80" s="180"/>
      <c r="ALR80" s="180"/>
      <c r="ALS80" s="180"/>
      <c r="ALT80" s="180"/>
      <c r="ALU80" s="180"/>
      <c r="ALV80" s="180"/>
      <c r="ALW80" s="180"/>
      <c r="ALX80" s="180"/>
      <c r="ALY80" s="180"/>
      <c r="ALZ80" s="180"/>
      <c r="AMA80" s="180"/>
      <c r="AMB80" s="180"/>
      <c r="AMC80" s="180"/>
      <c r="AMD80" s="180"/>
      <c r="AME80" s="180"/>
      <c r="AMF80" s="180"/>
      <c r="AMG80" s="180"/>
      <c r="AMH80" s="180"/>
      <c r="AMI80" s="180"/>
      <c r="AMJ80" s="180"/>
      <c r="AMK80" s="180"/>
      <c r="AML80" s="180"/>
      <c r="AMM80" s="180"/>
      <c r="AMN80" s="180"/>
      <c r="AMO80" s="180"/>
      <c r="AMP80" s="180"/>
      <c r="AMQ80" s="180"/>
      <c r="AMR80" s="180"/>
      <c r="AMS80" s="180"/>
      <c r="AMT80" s="180"/>
      <c r="AMU80" s="180"/>
      <c r="AMV80" s="180"/>
      <c r="AMW80" s="180"/>
      <c r="AMX80" s="180"/>
      <c r="AMY80" s="180"/>
      <c r="AMZ80" s="180"/>
      <c r="ANA80" s="180"/>
      <c r="ANB80" s="180"/>
      <c r="ANC80" s="180"/>
      <c r="AND80" s="180"/>
      <c r="ANE80" s="180"/>
      <c r="ANF80" s="180"/>
      <c r="ANG80" s="180"/>
      <c r="ANH80" s="180"/>
      <c r="ANI80" s="180"/>
      <c r="ANJ80" s="180"/>
      <c r="ANK80" s="180"/>
      <c r="ANL80" s="180"/>
      <c r="ANM80" s="180"/>
      <c r="ANN80" s="180"/>
      <c r="ANO80" s="180"/>
      <c r="ANP80" s="180"/>
      <c r="ANQ80" s="180"/>
      <c r="ANR80" s="180"/>
      <c r="ANS80" s="180"/>
      <c r="ANT80" s="180"/>
      <c r="ANU80" s="180"/>
      <c r="ANV80" s="180"/>
      <c r="ANW80" s="180"/>
      <c r="ANX80" s="180"/>
      <c r="ANY80" s="180"/>
      <c r="ANZ80" s="180"/>
      <c r="AOA80" s="180"/>
      <c r="AOB80" s="180"/>
      <c r="AOC80" s="180"/>
      <c r="AOD80" s="180"/>
      <c r="AOE80" s="180"/>
      <c r="AOF80" s="180"/>
      <c r="AOG80" s="180"/>
      <c r="AOH80" s="180"/>
      <c r="AOI80" s="180"/>
      <c r="AOJ80" s="180"/>
      <c r="AOK80" s="180"/>
      <c r="AOL80" s="180"/>
      <c r="AOM80" s="180"/>
      <c r="AON80" s="180"/>
      <c r="AOO80" s="180"/>
      <c r="AOP80" s="180"/>
      <c r="AOQ80" s="180"/>
      <c r="AOR80" s="180"/>
      <c r="AOS80" s="180"/>
      <c r="AOT80" s="180"/>
      <c r="AOU80" s="180"/>
      <c r="AOV80" s="180"/>
      <c r="AOW80" s="180"/>
      <c r="AOX80" s="180"/>
      <c r="AOY80" s="180"/>
      <c r="AOZ80" s="180"/>
      <c r="APA80" s="180"/>
      <c r="APB80" s="180"/>
      <c r="APC80" s="180"/>
      <c r="APD80" s="180"/>
      <c r="APE80" s="180"/>
      <c r="APF80" s="180"/>
      <c r="APG80" s="180"/>
      <c r="APH80" s="180"/>
      <c r="API80" s="180"/>
      <c r="APJ80" s="180"/>
      <c r="APK80" s="180"/>
      <c r="APL80" s="180"/>
      <c r="APM80" s="180"/>
      <c r="APN80" s="180"/>
      <c r="APO80" s="180"/>
      <c r="APP80" s="180"/>
      <c r="APQ80" s="180"/>
      <c r="APR80" s="180"/>
      <c r="APS80" s="180"/>
      <c r="APT80" s="180"/>
      <c r="APU80" s="180"/>
      <c r="APV80" s="180"/>
      <c r="APW80" s="180"/>
      <c r="APX80" s="180"/>
      <c r="APY80" s="180"/>
      <c r="APZ80" s="180"/>
      <c r="AQA80" s="180"/>
      <c r="AQB80" s="180"/>
      <c r="AQC80" s="180"/>
      <c r="AQD80" s="180"/>
      <c r="AQE80" s="180"/>
      <c r="AQF80" s="180"/>
      <c r="AQG80" s="180"/>
      <c r="AQH80" s="180"/>
      <c r="AQI80" s="180"/>
      <c r="AQJ80" s="180"/>
      <c r="AQK80" s="180"/>
      <c r="AQL80" s="180"/>
      <c r="AQM80" s="180"/>
      <c r="AQN80" s="180"/>
      <c r="AQO80" s="180"/>
      <c r="AQP80" s="180"/>
      <c r="AQQ80" s="180"/>
      <c r="AQR80" s="180"/>
      <c r="AQS80" s="180"/>
      <c r="AQT80" s="180"/>
      <c r="AQU80" s="180"/>
      <c r="AQV80" s="180"/>
      <c r="AQW80" s="180"/>
      <c r="AQX80" s="180"/>
      <c r="AQY80" s="180"/>
      <c r="AQZ80" s="180"/>
      <c r="ARA80" s="180"/>
      <c r="ARB80" s="180"/>
      <c r="ARC80" s="180"/>
      <c r="ARD80" s="180"/>
      <c r="ARE80" s="180"/>
      <c r="ARF80" s="180"/>
      <c r="ARG80" s="180"/>
      <c r="ARH80" s="180"/>
      <c r="ARI80" s="180"/>
      <c r="ARJ80" s="180"/>
      <c r="ARK80" s="180"/>
      <c r="ARL80" s="180"/>
      <c r="ARM80" s="180"/>
      <c r="ARN80" s="180"/>
      <c r="ARO80" s="180"/>
      <c r="ARP80" s="180"/>
      <c r="ARQ80" s="180"/>
      <c r="ARR80" s="180"/>
      <c r="ARS80" s="180"/>
      <c r="ART80" s="180"/>
      <c r="ARU80" s="180"/>
      <c r="ARV80" s="180"/>
      <c r="ARW80" s="180"/>
      <c r="ARX80" s="180"/>
      <c r="ARY80" s="180"/>
      <c r="ARZ80" s="180"/>
      <c r="ASA80" s="180"/>
      <c r="ASB80" s="180"/>
      <c r="ASC80" s="180"/>
      <c r="ASD80" s="180"/>
      <c r="ASE80" s="180"/>
      <c r="ASF80" s="180"/>
      <c r="ASG80" s="180"/>
      <c r="ASH80" s="180"/>
      <c r="ASI80" s="180"/>
      <c r="ASJ80" s="180"/>
      <c r="ASK80" s="180"/>
      <c r="ASL80" s="180"/>
      <c r="ASM80" s="180"/>
      <c r="ASN80" s="180"/>
      <c r="ASO80" s="180"/>
      <c r="ASP80" s="180"/>
      <c r="ASQ80" s="180"/>
      <c r="ASR80" s="180"/>
      <c r="ASS80" s="180"/>
      <c r="AST80" s="180"/>
      <c r="ASU80" s="180"/>
      <c r="ASV80" s="180"/>
      <c r="ASW80" s="180"/>
      <c r="ASX80" s="180"/>
      <c r="ASY80" s="180"/>
      <c r="ASZ80" s="180"/>
      <c r="ATA80" s="180"/>
      <c r="ATB80" s="180"/>
      <c r="ATC80" s="180"/>
      <c r="ATD80" s="180"/>
      <c r="ATE80" s="180"/>
      <c r="ATF80" s="180"/>
      <c r="ATG80" s="180"/>
      <c r="ATH80" s="180"/>
      <c r="ATI80" s="180"/>
      <c r="ATJ80" s="180"/>
      <c r="ATK80" s="180"/>
      <c r="ATL80" s="180"/>
      <c r="ATM80" s="180"/>
      <c r="ATN80" s="180"/>
      <c r="ATO80" s="180"/>
      <c r="ATP80" s="180"/>
      <c r="ATQ80" s="180"/>
      <c r="ATR80" s="180"/>
      <c r="ATS80" s="180"/>
      <c r="ATT80" s="180"/>
      <c r="ATU80" s="180"/>
      <c r="ATV80" s="180"/>
      <c r="ATW80" s="180"/>
      <c r="ATX80" s="180"/>
      <c r="ATY80" s="180"/>
      <c r="ATZ80" s="180"/>
      <c r="AUA80" s="180"/>
      <c r="AUB80" s="180"/>
      <c r="AUC80" s="180"/>
      <c r="AUD80" s="180"/>
      <c r="AUE80" s="180"/>
      <c r="AUF80" s="180"/>
      <c r="AUG80" s="180"/>
      <c r="AUH80" s="180"/>
      <c r="AUI80" s="180"/>
      <c r="AUJ80" s="180"/>
      <c r="AUK80" s="180"/>
      <c r="AUL80" s="180"/>
      <c r="AUM80" s="180"/>
      <c r="AUN80" s="180"/>
      <c r="AUO80" s="180"/>
      <c r="AUP80" s="180"/>
      <c r="AUQ80" s="180"/>
      <c r="AUR80" s="180"/>
      <c r="AUS80" s="180"/>
      <c r="AUT80" s="180"/>
      <c r="AUU80" s="180"/>
      <c r="AUV80" s="180"/>
      <c r="AUW80" s="180"/>
      <c r="AUX80" s="180"/>
      <c r="AUY80" s="180"/>
      <c r="AUZ80" s="180"/>
      <c r="AVA80" s="180"/>
      <c r="AVB80" s="180"/>
      <c r="AVC80" s="180"/>
      <c r="AVD80" s="180"/>
      <c r="AVE80" s="180"/>
      <c r="AVF80" s="180"/>
      <c r="AVG80" s="180"/>
      <c r="AVH80" s="180"/>
      <c r="AVI80" s="180"/>
      <c r="AVJ80" s="180"/>
      <c r="AVK80" s="180"/>
      <c r="AVL80" s="180"/>
      <c r="AVM80" s="180"/>
      <c r="AVN80" s="180"/>
      <c r="AVO80" s="180"/>
      <c r="AVP80" s="180"/>
      <c r="AVQ80" s="180"/>
      <c r="AVR80" s="180"/>
      <c r="AVS80" s="180"/>
      <c r="AVT80" s="180"/>
      <c r="AVU80" s="180"/>
      <c r="AVV80" s="180"/>
      <c r="AVW80" s="180"/>
      <c r="AVX80" s="180"/>
      <c r="AVY80" s="180"/>
      <c r="AVZ80" s="180"/>
      <c r="AWA80" s="180"/>
      <c r="AWB80" s="180"/>
      <c r="AWC80" s="180"/>
      <c r="AWD80" s="180"/>
      <c r="AWE80" s="180"/>
      <c r="AWF80" s="180"/>
      <c r="AWG80" s="180"/>
      <c r="AWH80" s="180"/>
      <c r="AWI80" s="180"/>
      <c r="AWJ80" s="180"/>
      <c r="AWK80" s="180"/>
      <c r="AWL80" s="180"/>
      <c r="AWM80" s="180"/>
      <c r="AWN80" s="180"/>
      <c r="AWO80" s="180"/>
      <c r="AWP80" s="180"/>
      <c r="AWQ80" s="180"/>
      <c r="AWR80" s="180"/>
      <c r="AWS80" s="180"/>
      <c r="AWT80" s="180"/>
      <c r="AWU80" s="180"/>
      <c r="AWV80" s="180"/>
      <c r="AWW80" s="180"/>
      <c r="AWX80" s="180"/>
      <c r="AWY80" s="180"/>
      <c r="AWZ80" s="180"/>
      <c r="AXA80" s="180"/>
      <c r="AXB80" s="180"/>
      <c r="AXC80" s="180"/>
      <c r="AXD80" s="180"/>
      <c r="AXE80" s="180"/>
      <c r="AXF80" s="180"/>
      <c r="AXG80" s="180"/>
      <c r="AXH80" s="180"/>
      <c r="AXI80" s="180"/>
      <c r="AXJ80" s="180"/>
      <c r="AXK80" s="180"/>
      <c r="AXL80" s="180"/>
      <c r="AXM80" s="180"/>
      <c r="AXN80" s="180"/>
      <c r="AXO80" s="180"/>
      <c r="AXP80" s="180"/>
      <c r="AXQ80" s="180"/>
      <c r="AXR80" s="180"/>
      <c r="AXS80" s="180"/>
      <c r="AXT80" s="180"/>
      <c r="AXU80" s="180"/>
      <c r="AXV80" s="180"/>
      <c r="AXW80" s="180"/>
      <c r="AXX80" s="180"/>
      <c r="AXY80" s="180"/>
      <c r="AXZ80" s="180"/>
      <c r="AYA80" s="180"/>
      <c r="AYB80" s="180"/>
      <c r="AYC80" s="180"/>
      <c r="AYD80" s="180"/>
      <c r="AYE80" s="180"/>
      <c r="AYF80" s="180"/>
      <c r="AYG80" s="180"/>
      <c r="AYH80" s="180"/>
      <c r="AYI80" s="180"/>
      <c r="AYJ80" s="180"/>
      <c r="AYK80" s="180"/>
      <c r="AYL80" s="180"/>
      <c r="AYM80" s="180"/>
      <c r="AYN80" s="180"/>
      <c r="AYO80" s="180"/>
      <c r="AYP80" s="180"/>
      <c r="AYQ80" s="180"/>
      <c r="AYR80" s="180"/>
      <c r="AYS80" s="180"/>
      <c r="AYT80" s="180"/>
      <c r="AYU80" s="180"/>
      <c r="AYV80" s="180"/>
      <c r="AYW80" s="180"/>
      <c r="AYX80" s="180"/>
      <c r="AYY80" s="180"/>
      <c r="AYZ80" s="180"/>
      <c r="AZA80" s="180"/>
      <c r="AZB80" s="180"/>
      <c r="AZC80" s="180"/>
      <c r="AZD80" s="180"/>
      <c r="AZE80" s="180"/>
      <c r="AZF80" s="180"/>
      <c r="AZG80" s="180"/>
      <c r="AZH80" s="180"/>
      <c r="AZI80" s="180"/>
      <c r="AZJ80" s="180"/>
      <c r="AZK80" s="180"/>
      <c r="AZL80" s="180"/>
      <c r="AZM80" s="180"/>
      <c r="AZN80" s="180"/>
      <c r="AZO80" s="180"/>
      <c r="AZP80" s="180"/>
      <c r="AZQ80" s="180"/>
      <c r="AZR80" s="180"/>
      <c r="AZS80" s="180"/>
      <c r="AZT80" s="180"/>
      <c r="AZU80" s="180"/>
      <c r="AZV80" s="180"/>
      <c r="AZW80" s="180"/>
      <c r="AZX80" s="180"/>
      <c r="AZY80" s="180"/>
      <c r="AZZ80" s="180"/>
      <c r="BAA80" s="180"/>
      <c r="BAB80" s="180"/>
      <c r="BAC80" s="180"/>
      <c r="BAD80" s="180"/>
      <c r="BAE80" s="180"/>
      <c r="BAF80" s="180"/>
      <c r="BAG80" s="180"/>
      <c r="BAH80" s="180"/>
      <c r="BAI80" s="180"/>
      <c r="BAJ80" s="180"/>
      <c r="BAK80" s="180"/>
      <c r="BAL80" s="180"/>
      <c r="BAM80" s="180"/>
      <c r="BAN80" s="180"/>
      <c r="BAO80" s="180"/>
      <c r="BAP80" s="180"/>
      <c r="BAQ80" s="180"/>
      <c r="BAR80" s="180"/>
      <c r="BAS80" s="180"/>
      <c r="BAT80" s="180"/>
      <c r="BAU80" s="180"/>
      <c r="BAV80" s="180"/>
      <c r="BAW80" s="180"/>
      <c r="BAX80" s="180"/>
      <c r="BAY80" s="180"/>
      <c r="BAZ80" s="180"/>
      <c r="BBA80" s="180"/>
      <c r="BBB80" s="180"/>
      <c r="BBC80" s="180"/>
      <c r="BBD80" s="180"/>
      <c r="BBE80" s="180"/>
      <c r="BBF80" s="180"/>
      <c r="BBG80" s="180"/>
      <c r="BBH80" s="180"/>
      <c r="BBI80" s="180"/>
      <c r="BBJ80" s="180"/>
      <c r="BBK80" s="180"/>
      <c r="BBL80" s="180"/>
      <c r="BBM80" s="180"/>
      <c r="BBN80" s="180"/>
      <c r="BBO80" s="180"/>
      <c r="BBP80" s="180"/>
      <c r="BBQ80" s="180"/>
      <c r="BBR80" s="180"/>
      <c r="BBS80" s="180"/>
      <c r="BBT80" s="180"/>
      <c r="BBU80" s="180"/>
      <c r="BBV80" s="180"/>
      <c r="BBW80" s="180"/>
      <c r="BBX80" s="180"/>
      <c r="BBY80" s="180"/>
      <c r="BBZ80" s="180"/>
      <c r="BCA80" s="180"/>
      <c r="BCB80" s="180"/>
      <c r="BCC80" s="180"/>
      <c r="BCD80" s="180"/>
      <c r="BCE80" s="180"/>
      <c r="BCF80" s="180"/>
      <c r="BCG80" s="180"/>
      <c r="BCH80" s="180"/>
      <c r="BCI80" s="180"/>
      <c r="BCJ80" s="180"/>
      <c r="BCK80" s="180"/>
      <c r="BCL80" s="180"/>
      <c r="BCM80" s="180"/>
      <c r="BCN80" s="180"/>
      <c r="BCO80" s="180"/>
      <c r="BCP80" s="180"/>
      <c r="BCQ80" s="180"/>
      <c r="BCR80" s="180"/>
      <c r="BCS80" s="180"/>
      <c r="BCT80" s="180"/>
      <c r="BCU80" s="180"/>
      <c r="BCV80" s="180"/>
      <c r="BCW80" s="180"/>
      <c r="BCX80" s="180"/>
      <c r="BCY80" s="180"/>
      <c r="BCZ80" s="180"/>
      <c r="BDA80" s="180"/>
      <c r="BDB80" s="180"/>
      <c r="BDC80" s="180"/>
      <c r="BDD80" s="180"/>
      <c r="BDE80" s="180"/>
      <c r="BDF80" s="180"/>
      <c r="BDG80" s="180"/>
      <c r="BDH80" s="180"/>
      <c r="BDI80" s="180"/>
      <c r="BDJ80" s="180"/>
      <c r="BDK80" s="180"/>
      <c r="BDL80" s="180"/>
      <c r="BDM80" s="180"/>
      <c r="BDN80" s="180"/>
      <c r="BDO80" s="180"/>
      <c r="BDP80" s="180"/>
      <c r="BDQ80" s="180"/>
      <c r="BDR80" s="180"/>
      <c r="BDS80" s="180"/>
      <c r="BDT80" s="180"/>
      <c r="BDU80" s="180"/>
      <c r="BDV80" s="180"/>
      <c r="BDW80" s="180"/>
      <c r="BDX80" s="180"/>
      <c r="BDY80" s="180"/>
      <c r="BDZ80" s="180"/>
      <c r="BEA80" s="180"/>
      <c r="BEB80" s="180"/>
      <c r="BEC80" s="180"/>
      <c r="BED80" s="180"/>
      <c r="BEE80" s="180"/>
      <c r="BEF80" s="180"/>
      <c r="BEG80" s="180"/>
      <c r="BEH80" s="180"/>
      <c r="BEI80" s="180"/>
      <c r="BEJ80" s="180"/>
      <c r="BEK80" s="180"/>
      <c r="BEL80" s="180"/>
      <c r="BEM80" s="180"/>
      <c r="BEN80" s="180"/>
      <c r="BEO80" s="180"/>
      <c r="BEP80" s="180"/>
      <c r="BEQ80" s="180"/>
      <c r="BER80" s="180"/>
      <c r="BES80" s="180"/>
      <c r="BET80" s="180"/>
      <c r="BEU80" s="180"/>
      <c r="BEV80" s="180"/>
      <c r="BEW80" s="180"/>
      <c r="BEX80" s="180"/>
      <c r="BEY80" s="180"/>
      <c r="BEZ80" s="180"/>
      <c r="BFA80" s="180"/>
      <c r="BFB80" s="180"/>
      <c r="BFC80" s="180"/>
      <c r="BFD80" s="180"/>
      <c r="BFE80" s="180"/>
      <c r="BFF80" s="180"/>
      <c r="BFG80" s="180"/>
      <c r="BFH80" s="180"/>
      <c r="BFI80" s="180"/>
      <c r="BFJ80" s="180"/>
      <c r="BFK80" s="180"/>
      <c r="BFL80" s="180"/>
      <c r="BFM80" s="180"/>
      <c r="BFN80" s="180"/>
      <c r="BFO80" s="180"/>
      <c r="BFP80" s="180"/>
      <c r="BFQ80" s="180"/>
      <c r="BFR80" s="180"/>
      <c r="BFS80" s="180"/>
      <c r="BFT80" s="180"/>
      <c r="BFU80" s="180"/>
      <c r="BFV80" s="180"/>
      <c r="BFW80" s="180"/>
      <c r="BFX80" s="180"/>
      <c r="BFY80" s="180"/>
      <c r="BFZ80" s="180"/>
      <c r="BGA80" s="180"/>
      <c r="BGB80" s="180"/>
      <c r="BGC80" s="180"/>
      <c r="BGD80" s="180"/>
      <c r="BGE80" s="180"/>
      <c r="BGF80" s="180"/>
      <c r="BGG80" s="180"/>
      <c r="BGH80" s="180"/>
      <c r="BGI80" s="180"/>
      <c r="BGJ80" s="180"/>
      <c r="BGK80" s="180"/>
      <c r="BGL80" s="180"/>
      <c r="BGM80" s="180"/>
      <c r="BGN80" s="180"/>
      <c r="BGO80" s="180"/>
      <c r="BGP80" s="180"/>
      <c r="BGQ80" s="180"/>
      <c r="BGR80" s="180"/>
      <c r="BGS80" s="180"/>
      <c r="BGT80" s="180"/>
      <c r="BGU80" s="180"/>
      <c r="BGV80" s="180"/>
      <c r="BGW80" s="180"/>
      <c r="BGX80" s="180"/>
      <c r="BGY80" s="180"/>
      <c r="BGZ80" s="180"/>
      <c r="BHA80" s="180"/>
      <c r="BHB80" s="180"/>
      <c r="BHC80" s="180"/>
      <c r="BHD80" s="180"/>
      <c r="BHE80" s="180"/>
      <c r="BHF80" s="180"/>
      <c r="BHG80" s="180"/>
      <c r="BHH80" s="180"/>
      <c r="BHI80" s="180"/>
      <c r="BHJ80" s="180"/>
      <c r="BHK80" s="180"/>
      <c r="BHL80" s="180"/>
      <c r="BHM80" s="180"/>
      <c r="BHN80" s="180"/>
      <c r="BHO80" s="180"/>
      <c r="BHP80" s="180"/>
      <c r="BHQ80" s="180"/>
      <c r="BHR80" s="180"/>
      <c r="BHS80" s="180"/>
      <c r="BHT80" s="180"/>
      <c r="BHU80" s="180"/>
      <c r="BHV80" s="180"/>
      <c r="BHW80" s="180"/>
      <c r="BHX80" s="180"/>
      <c r="BHY80" s="180"/>
      <c r="BHZ80" s="180"/>
      <c r="BIA80" s="180"/>
      <c r="BIB80" s="180"/>
      <c r="BIC80" s="180"/>
      <c r="BID80" s="180"/>
      <c r="BIE80" s="180"/>
      <c r="BIF80" s="180"/>
      <c r="BIG80" s="180"/>
      <c r="BIH80" s="180"/>
      <c r="BII80" s="180"/>
      <c r="BIJ80" s="180"/>
      <c r="BIK80" s="180"/>
      <c r="BIL80" s="180"/>
      <c r="BIM80" s="180"/>
      <c r="BIN80" s="180"/>
      <c r="BIO80" s="180"/>
      <c r="BIP80" s="180"/>
      <c r="BIQ80" s="180"/>
      <c r="BIR80" s="180"/>
      <c r="BIS80" s="180"/>
      <c r="BIT80" s="180"/>
      <c r="BIU80" s="180"/>
      <c r="BIV80" s="180"/>
      <c r="BIW80" s="180"/>
      <c r="BIX80" s="180"/>
      <c r="BIY80" s="180"/>
      <c r="BIZ80" s="180"/>
      <c r="BJA80" s="180"/>
      <c r="BJB80" s="180"/>
      <c r="BJC80" s="180"/>
      <c r="BJD80" s="180"/>
      <c r="BJE80" s="180"/>
      <c r="BJF80" s="180"/>
      <c r="BJG80" s="180"/>
      <c r="BJH80" s="180"/>
      <c r="BJI80" s="180"/>
      <c r="BJJ80" s="180"/>
      <c r="BJK80" s="180"/>
      <c r="BJL80" s="180"/>
      <c r="BJM80" s="180"/>
      <c r="BJN80" s="180"/>
      <c r="BJO80" s="180"/>
      <c r="BJP80" s="180"/>
      <c r="BJQ80" s="180"/>
      <c r="BJR80" s="180"/>
      <c r="BJS80" s="180"/>
      <c r="BJT80" s="180"/>
      <c r="BJU80" s="180"/>
      <c r="BJV80" s="180"/>
      <c r="BJW80" s="180"/>
      <c r="BJX80" s="180"/>
      <c r="BJY80" s="180"/>
      <c r="BJZ80" s="180"/>
      <c r="BKA80" s="180"/>
      <c r="BKB80" s="180"/>
      <c r="BKC80" s="180"/>
      <c r="BKD80" s="180"/>
      <c r="BKE80" s="180"/>
      <c r="BKF80" s="180"/>
      <c r="BKG80" s="180"/>
      <c r="BKH80" s="180"/>
      <c r="BKI80" s="180"/>
      <c r="BKJ80" s="180"/>
      <c r="BKK80" s="180"/>
      <c r="BKL80" s="180"/>
      <c r="BKM80" s="180"/>
      <c r="BKN80" s="180"/>
      <c r="BKO80" s="180"/>
      <c r="BKP80" s="180"/>
      <c r="BKQ80" s="180"/>
      <c r="BKR80" s="180"/>
      <c r="BKS80" s="180"/>
      <c r="BKT80" s="180"/>
      <c r="BKU80" s="180"/>
      <c r="BKV80" s="180"/>
      <c r="BKW80" s="180"/>
      <c r="BKX80" s="180"/>
      <c r="BKY80" s="180"/>
      <c r="BKZ80" s="180"/>
      <c r="BLA80" s="180"/>
      <c r="BLB80" s="180"/>
      <c r="BLC80" s="180"/>
      <c r="BLD80" s="180"/>
      <c r="BLE80" s="180"/>
      <c r="BLF80" s="180"/>
      <c r="BLG80" s="180"/>
      <c r="BLH80" s="180"/>
      <c r="BLI80" s="180"/>
      <c r="BLJ80" s="180"/>
      <c r="BLK80" s="180"/>
      <c r="BLL80" s="180"/>
      <c r="BLM80" s="180"/>
      <c r="BLN80" s="180"/>
      <c r="BLO80" s="180"/>
      <c r="BLP80" s="180"/>
      <c r="BLQ80" s="180"/>
      <c r="BLR80" s="180"/>
      <c r="BLS80" s="180"/>
      <c r="BLT80" s="180"/>
      <c r="BLU80" s="180"/>
      <c r="BLV80" s="180"/>
      <c r="BLW80" s="180"/>
      <c r="BLX80" s="180"/>
      <c r="BLY80" s="180"/>
      <c r="BLZ80" s="180"/>
      <c r="BMA80" s="180"/>
      <c r="BMB80" s="180"/>
      <c r="BMC80" s="180"/>
      <c r="BMD80" s="180"/>
      <c r="BME80" s="180"/>
      <c r="BMF80" s="180"/>
      <c r="BMG80" s="180"/>
      <c r="BMH80" s="180"/>
      <c r="BMI80" s="180"/>
      <c r="BMJ80" s="180"/>
      <c r="BMK80" s="180"/>
      <c r="BML80" s="180"/>
      <c r="BMM80" s="180"/>
      <c r="BMN80" s="180"/>
      <c r="BMO80" s="180"/>
      <c r="BMP80" s="180"/>
      <c r="BMQ80" s="180"/>
      <c r="BMR80" s="180"/>
      <c r="BMS80" s="180"/>
      <c r="BMT80" s="180"/>
      <c r="BMU80" s="180"/>
      <c r="BMV80" s="180"/>
      <c r="BMW80" s="180"/>
      <c r="BMX80" s="180"/>
      <c r="BMY80" s="180"/>
      <c r="BMZ80" s="180"/>
      <c r="BNA80" s="180"/>
      <c r="BNB80" s="180"/>
      <c r="BNC80" s="180"/>
      <c r="BND80" s="180"/>
      <c r="BNE80" s="180"/>
      <c r="BNF80" s="180"/>
      <c r="BNG80" s="180"/>
      <c r="BNH80" s="180"/>
      <c r="BNI80" s="180"/>
      <c r="BNJ80" s="180"/>
      <c r="BNK80" s="180"/>
      <c r="BNL80" s="180"/>
      <c r="BNM80" s="180"/>
      <c r="BNN80" s="180"/>
      <c r="BNO80" s="180"/>
      <c r="BNP80" s="180"/>
      <c r="BNQ80" s="180"/>
      <c r="BNR80" s="180"/>
      <c r="BNS80" s="180"/>
      <c r="BNT80" s="180"/>
      <c r="BNU80" s="180"/>
      <c r="BNV80" s="180"/>
      <c r="BNW80" s="180"/>
      <c r="BNX80" s="180"/>
      <c r="BNY80" s="180"/>
      <c r="BNZ80" s="180"/>
      <c r="BOA80" s="180"/>
      <c r="BOB80" s="180"/>
      <c r="BOC80" s="180"/>
      <c r="BOD80" s="180"/>
      <c r="BOE80" s="180"/>
      <c r="BOF80" s="180"/>
      <c r="BOG80" s="180"/>
      <c r="BOH80" s="180"/>
      <c r="BOI80" s="180"/>
      <c r="BOJ80" s="180"/>
      <c r="BOK80" s="180"/>
      <c r="BOL80" s="180"/>
      <c r="BOM80" s="180"/>
      <c r="BON80" s="180"/>
      <c r="BOO80" s="180"/>
      <c r="BOP80" s="180"/>
      <c r="BOQ80" s="180"/>
      <c r="BOR80" s="180"/>
      <c r="BOS80" s="180"/>
      <c r="BOT80" s="180"/>
      <c r="BOU80" s="180"/>
      <c r="BOV80" s="180"/>
      <c r="BOW80" s="180"/>
      <c r="BOX80" s="180"/>
      <c r="BOY80" s="180"/>
      <c r="BOZ80" s="180"/>
      <c r="BPA80" s="180"/>
      <c r="BPB80" s="180"/>
      <c r="BPC80" s="180"/>
      <c r="BPD80" s="180"/>
      <c r="BPE80" s="180"/>
      <c r="BPF80" s="180"/>
      <c r="BPG80" s="180"/>
      <c r="BPH80" s="180"/>
      <c r="BPI80" s="180"/>
      <c r="BPJ80" s="180"/>
      <c r="BPK80" s="180"/>
      <c r="BPL80" s="180"/>
      <c r="BPM80" s="180"/>
      <c r="BPN80" s="180"/>
      <c r="BPO80" s="180"/>
      <c r="BPP80" s="180"/>
      <c r="BPQ80" s="180"/>
      <c r="BPR80" s="180"/>
      <c r="BPS80" s="180"/>
      <c r="BPT80" s="180"/>
      <c r="BPU80" s="180"/>
      <c r="BPV80" s="180"/>
      <c r="BPW80" s="180"/>
      <c r="BPX80" s="180"/>
      <c r="BPY80" s="180"/>
      <c r="BPZ80" s="180"/>
      <c r="BQA80" s="180"/>
      <c r="BQB80" s="180"/>
      <c r="BQC80" s="180"/>
      <c r="BQD80" s="180"/>
      <c r="BQE80" s="180"/>
      <c r="BQF80" s="180"/>
      <c r="BQG80" s="180"/>
      <c r="BQH80" s="180"/>
      <c r="BQI80" s="180"/>
      <c r="BQJ80" s="180"/>
      <c r="BQK80" s="180"/>
      <c r="BQL80" s="180"/>
      <c r="BQM80" s="180"/>
      <c r="BQN80" s="180"/>
      <c r="BQO80" s="180"/>
      <c r="BQP80" s="180"/>
      <c r="BQQ80" s="180"/>
      <c r="BQR80" s="180"/>
      <c r="BQS80" s="180"/>
      <c r="BQT80" s="180"/>
      <c r="BQU80" s="180"/>
      <c r="BQV80" s="180"/>
      <c r="BQW80" s="180"/>
      <c r="BQX80" s="180"/>
      <c r="BQY80" s="180"/>
      <c r="BQZ80" s="180"/>
      <c r="BRA80" s="180"/>
      <c r="BRB80" s="180"/>
      <c r="BRC80" s="180"/>
      <c r="BRD80" s="180"/>
      <c r="BRE80" s="180"/>
      <c r="BRF80" s="180"/>
      <c r="BRG80" s="180"/>
      <c r="BRH80" s="180"/>
      <c r="BRI80" s="180"/>
      <c r="BRJ80" s="180"/>
      <c r="BRK80" s="180"/>
      <c r="BRL80" s="180"/>
      <c r="BRM80" s="180"/>
      <c r="BRN80" s="180"/>
      <c r="BRO80" s="180"/>
      <c r="BRP80" s="180"/>
      <c r="BRQ80" s="180"/>
      <c r="BRR80" s="180"/>
      <c r="BRS80" s="180"/>
      <c r="BRT80" s="180"/>
      <c r="BRU80" s="180"/>
      <c r="BRV80" s="180"/>
      <c r="BRW80" s="180"/>
      <c r="BRX80" s="180"/>
      <c r="BRY80" s="180"/>
      <c r="BRZ80" s="180"/>
      <c r="BSA80" s="180"/>
      <c r="BSB80" s="180"/>
      <c r="BSC80" s="180"/>
      <c r="BSD80" s="180"/>
      <c r="BSE80" s="180"/>
      <c r="BSF80" s="180"/>
      <c r="BSG80" s="180"/>
      <c r="BSH80" s="180"/>
      <c r="BSI80" s="180"/>
      <c r="BSJ80" s="180"/>
      <c r="BSK80" s="180"/>
      <c r="BSL80" s="180"/>
      <c r="BSM80" s="180"/>
      <c r="BSN80" s="180"/>
      <c r="BSO80" s="180"/>
      <c r="BSP80" s="180"/>
      <c r="BSQ80" s="180"/>
      <c r="BSR80" s="180"/>
      <c r="BSS80" s="180"/>
      <c r="BST80" s="180"/>
      <c r="BSU80" s="180"/>
      <c r="BSV80" s="180"/>
      <c r="BSW80" s="180"/>
      <c r="BSX80" s="180"/>
      <c r="BSY80" s="180"/>
      <c r="BSZ80" s="180"/>
      <c r="BTA80" s="180"/>
      <c r="BTB80" s="180"/>
      <c r="BTC80" s="180"/>
      <c r="BTD80" s="180"/>
      <c r="BTE80" s="180"/>
      <c r="BTF80" s="180"/>
      <c r="BTG80" s="180"/>
      <c r="BTH80" s="180"/>
      <c r="BTI80" s="180"/>
      <c r="BTJ80" s="180"/>
      <c r="BTK80" s="180"/>
      <c r="BTL80" s="180"/>
      <c r="BTM80" s="180"/>
      <c r="BTN80" s="180"/>
      <c r="BTO80" s="180"/>
      <c r="BTP80" s="180"/>
      <c r="BTQ80" s="180"/>
      <c r="BTR80" s="180"/>
      <c r="BTS80" s="180"/>
      <c r="BTT80" s="180"/>
      <c r="BTU80" s="180"/>
      <c r="BTV80" s="180"/>
      <c r="BTW80" s="180"/>
      <c r="BTX80" s="180"/>
      <c r="BTY80" s="180"/>
      <c r="BTZ80" s="180"/>
      <c r="BUA80" s="180"/>
      <c r="BUB80" s="180"/>
      <c r="BUC80" s="180"/>
      <c r="BUD80" s="180"/>
      <c r="BUE80" s="180"/>
      <c r="BUF80" s="180"/>
      <c r="BUG80" s="180"/>
      <c r="BUH80" s="180"/>
      <c r="BUI80" s="180"/>
      <c r="BUJ80" s="180"/>
      <c r="BUK80" s="180"/>
      <c r="BUL80" s="180"/>
      <c r="BUM80" s="180"/>
      <c r="BUN80" s="180"/>
      <c r="BUO80" s="180"/>
      <c r="BUP80" s="180"/>
      <c r="BUQ80" s="180"/>
      <c r="BUR80" s="180"/>
      <c r="BUS80" s="180"/>
      <c r="BUT80" s="180"/>
      <c r="BUU80" s="180"/>
      <c r="BUV80" s="180"/>
      <c r="BUW80" s="180"/>
      <c r="BUX80" s="180"/>
      <c r="BUY80" s="180"/>
      <c r="BUZ80" s="180"/>
      <c r="BVA80" s="180"/>
      <c r="BVB80" s="180"/>
      <c r="BVC80" s="180"/>
      <c r="BVD80" s="180"/>
      <c r="BVE80" s="180"/>
      <c r="BVF80" s="180"/>
      <c r="BVG80" s="180"/>
      <c r="BVH80" s="180"/>
      <c r="BVI80" s="180"/>
      <c r="BVJ80" s="180"/>
      <c r="BVK80" s="180"/>
      <c r="BVL80" s="180"/>
      <c r="BVM80" s="180"/>
      <c r="BVN80" s="180"/>
      <c r="BVO80" s="180"/>
      <c r="BVP80" s="180"/>
      <c r="BVQ80" s="180"/>
      <c r="BVR80" s="180"/>
      <c r="BVS80" s="180"/>
      <c r="BVT80" s="180"/>
      <c r="BVU80" s="180"/>
      <c r="BVV80" s="180"/>
      <c r="BVW80" s="180"/>
      <c r="BVX80" s="180"/>
      <c r="BVY80" s="180"/>
      <c r="BVZ80" s="180"/>
      <c r="BWA80" s="180"/>
      <c r="BWB80" s="180"/>
      <c r="BWC80" s="180"/>
      <c r="BWD80" s="180"/>
      <c r="BWE80" s="180"/>
      <c r="BWF80" s="180"/>
      <c r="BWG80" s="180"/>
      <c r="BWH80" s="180"/>
      <c r="BWI80" s="180"/>
      <c r="BWJ80" s="180"/>
      <c r="BWK80" s="180"/>
      <c r="BWL80" s="180"/>
      <c r="BWM80" s="180"/>
      <c r="BWN80" s="180"/>
      <c r="BWO80" s="180"/>
      <c r="BWP80" s="180"/>
      <c r="BWQ80" s="180"/>
      <c r="BWR80" s="180"/>
      <c r="BWS80" s="180"/>
      <c r="BWT80" s="180"/>
      <c r="BWU80" s="180"/>
      <c r="BWV80" s="180"/>
      <c r="BWW80" s="180"/>
      <c r="BWX80" s="180"/>
      <c r="BWY80" s="180"/>
      <c r="BWZ80" s="180"/>
      <c r="BXA80" s="180"/>
      <c r="BXB80" s="180"/>
      <c r="BXC80" s="180"/>
      <c r="BXD80" s="180"/>
      <c r="BXE80" s="180"/>
      <c r="BXF80" s="180"/>
      <c r="BXG80" s="180"/>
      <c r="BXH80" s="180"/>
      <c r="BXI80" s="180"/>
      <c r="BXJ80" s="180"/>
      <c r="BXK80" s="180"/>
      <c r="BXL80" s="180"/>
      <c r="BXM80" s="180"/>
      <c r="BXN80" s="180"/>
      <c r="BXO80" s="180"/>
      <c r="BXP80" s="180"/>
      <c r="BXQ80" s="180"/>
      <c r="BXR80" s="180"/>
      <c r="BXS80" s="180"/>
      <c r="BXT80" s="180"/>
      <c r="BXU80" s="180"/>
      <c r="BXV80" s="180"/>
      <c r="BXW80" s="180"/>
      <c r="BXX80" s="180"/>
      <c r="BXY80" s="180"/>
      <c r="BXZ80" s="180"/>
      <c r="BYA80" s="180"/>
      <c r="BYB80" s="180"/>
      <c r="BYC80" s="180"/>
      <c r="BYD80" s="180"/>
      <c r="BYE80" s="180"/>
      <c r="BYF80" s="180"/>
      <c r="BYG80" s="180"/>
      <c r="BYH80" s="180"/>
      <c r="BYI80" s="180"/>
      <c r="BYJ80" s="180"/>
      <c r="BYK80" s="180"/>
      <c r="BYL80" s="180"/>
      <c r="BYM80" s="180"/>
      <c r="BYN80" s="180"/>
      <c r="BYO80" s="180"/>
      <c r="BYP80" s="180"/>
      <c r="BYQ80" s="180"/>
      <c r="BYR80" s="180"/>
      <c r="BYS80" s="180"/>
      <c r="BYT80" s="180"/>
      <c r="BYU80" s="180"/>
      <c r="BYV80" s="180"/>
      <c r="BYW80" s="180"/>
      <c r="BYX80" s="180"/>
      <c r="BYY80" s="180"/>
      <c r="BYZ80" s="180"/>
      <c r="BZA80" s="180"/>
      <c r="BZB80" s="180"/>
      <c r="BZC80" s="180"/>
      <c r="BZD80" s="180"/>
      <c r="BZE80" s="180"/>
      <c r="BZF80" s="180"/>
      <c r="BZG80" s="180"/>
      <c r="BZH80" s="180"/>
      <c r="BZI80" s="180"/>
      <c r="BZJ80" s="180"/>
      <c r="BZK80" s="180"/>
      <c r="BZL80" s="180"/>
      <c r="BZM80" s="180"/>
      <c r="BZN80" s="180"/>
      <c r="BZO80" s="180"/>
      <c r="BZP80" s="180"/>
      <c r="BZQ80" s="180"/>
      <c r="BZR80" s="180"/>
      <c r="BZS80" s="180"/>
      <c r="BZT80" s="180"/>
      <c r="BZU80" s="180"/>
      <c r="BZV80" s="180"/>
      <c r="BZW80" s="180"/>
      <c r="BZX80" s="180"/>
      <c r="BZY80" s="180"/>
      <c r="BZZ80" s="180"/>
      <c r="CAA80" s="180"/>
      <c r="CAB80" s="180"/>
      <c r="CAC80" s="180"/>
      <c r="CAD80" s="180"/>
      <c r="CAE80" s="180"/>
      <c r="CAF80" s="180"/>
      <c r="CAG80" s="180"/>
      <c r="CAH80" s="180"/>
      <c r="CAI80" s="180"/>
      <c r="CAJ80" s="180"/>
      <c r="CAK80" s="180"/>
      <c r="CAL80" s="180"/>
      <c r="CAM80" s="180"/>
      <c r="CAN80" s="180"/>
      <c r="CAO80" s="180"/>
      <c r="CAP80" s="180"/>
      <c r="CAQ80" s="180"/>
      <c r="CAR80" s="180"/>
      <c r="CAS80" s="180"/>
      <c r="CAT80" s="180"/>
      <c r="CAU80" s="180"/>
      <c r="CAV80" s="180"/>
      <c r="CAW80" s="180"/>
      <c r="CAX80" s="180"/>
      <c r="CAY80" s="180"/>
      <c r="CAZ80" s="180"/>
      <c r="CBA80" s="180"/>
      <c r="CBB80" s="180"/>
      <c r="CBC80" s="180"/>
      <c r="CBD80" s="180"/>
      <c r="CBE80" s="180"/>
      <c r="CBF80" s="180"/>
      <c r="CBG80" s="180"/>
      <c r="CBH80" s="180"/>
      <c r="CBI80" s="180"/>
      <c r="CBJ80" s="180"/>
      <c r="CBK80" s="180"/>
      <c r="CBL80" s="180"/>
      <c r="CBM80" s="180"/>
      <c r="CBN80" s="180"/>
      <c r="CBO80" s="180"/>
      <c r="CBP80" s="180"/>
      <c r="CBQ80" s="180"/>
      <c r="CBR80" s="180"/>
      <c r="CBS80" s="180"/>
      <c r="CBT80" s="180"/>
      <c r="CBU80" s="180"/>
      <c r="CBV80" s="180"/>
      <c r="CBW80" s="180"/>
      <c r="CBX80" s="180"/>
      <c r="CBY80" s="180"/>
      <c r="CBZ80" s="180"/>
      <c r="CCA80" s="180"/>
      <c r="CCB80" s="180"/>
      <c r="CCC80" s="180"/>
      <c r="CCD80" s="180"/>
      <c r="CCE80" s="180"/>
      <c r="CCF80" s="180"/>
      <c r="CCG80" s="180"/>
      <c r="CCH80" s="180"/>
      <c r="CCI80" s="180"/>
      <c r="CCJ80" s="180"/>
      <c r="CCK80" s="180"/>
      <c r="CCL80" s="180"/>
      <c r="CCM80" s="180"/>
      <c r="CCN80" s="180"/>
      <c r="CCO80" s="180"/>
      <c r="CCP80" s="180"/>
      <c r="CCQ80" s="180"/>
      <c r="CCR80" s="180"/>
      <c r="CCS80" s="180"/>
      <c r="CCT80" s="180"/>
      <c r="CCU80" s="180"/>
      <c r="CCV80" s="180"/>
      <c r="CCW80" s="180"/>
      <c r="CCX80" s="180"/>
      <c r="CCY80" s="180"/>
      <c r="CCZ80" s="180"/>
      <c r="CDA80" s="180"/>
      <c r="CDB80" s="180"/>
      <c r="CDC80" s="180"/>
      <c r="CDD80" s="180"/>
      <c r="CDE80" s="180"/>
      <c r="CDF80" s="180"/>
      <c r="CDG80" s="180"/>
      <c r="CDH80" s="180"/>
      <c r="CDI80" s="180"/>
      <c r="CDJ80" s="180"/>
      <c r="CDK80" s="180"/>
      <c r="CDL80" s="180"/>
      <c r="CDM80" s="180"/>
      <c r="CDN80" s="180"/>
      <c r="CDO80" s="180"/>
      <c r="CDP80" s="180"/>
      <c r="CDQ80" s="180"/>
      <c r="CDR80" s="180"/>
      <c r="CDS80" s="180"/>
      <c r="CDT80" s="180"/>
      <c r="CDU80" s="180"/>
      <c r="CDV80" s="180"/>
      <c r="CDW80" s="180"/>
      <c r="CDX80" s="180"/>
      <c r="CDY80" s="180"/>
      <c r="CDZ80" s="180"/>
      <c r="CEA80" s="180"/>
      <c r="CEB80" s="180"/>
      <c r="CEC80" s="180"/>
      <c r="CED80" s="180"/>
      <c r="CEE80" s="180"/>
      <c r="CEF80" s="180"/>
      <c r="CEG80" s="180"/>
      <c r="CEH80" s="180"/>
      <c r="CEI80" s="180"/>
      <c r="CEJ80" s="180"/>
      <c r="CEK80" s="180"/>
      <c r="CEL80" s="180"/>
      <c r="CEM80" s="180"/>
      <c r="CEN80" s="180"/>
      <c r="CEO80" s="180"/>
      <c r="CEP80" s="180"/>
      <c r="CEQ80" s="180"/>
      <c r="CER80" s="180"/>
      <c r="CES80" s="180"/>
      <c r="CET80" s="180"/>
      <c r="CEU80" s="180"/>
      <c r="CEV80" s="180"/>
      <c r="CEW80" s="180"/>
      <c r="CEX80" s="180"/>
      <c r="CEY80" s="180"/>
      <c r="CEZ80" s="180"/>
      <c r="CFA80" s="180"/>
      <c r="CFB80" s="180"/>
      <c r="CFC80" s="180"/>
      <c r="CFD80" s="180"/>
      <c r="CFE80" s="180"/>
      <c r="CFF80" s="180"/>
      <c r="CFG80" s="180"/>
      <c r="CFH80" s="180"/>
      <c r="CFI80" s="180"/>
      <c r="CFJ80" s="180"/>
      <c r="CFK80" s="180"/>
      <c r="CFL80" s="180"/>
      <c r="CFM80" s="180"/>
      <c r="CFN80" s="180"/>
      <c r="CFO80" s="180"/>
      <c r="CFP80" s="180"/>
      <c r="CFQ80" s="180"/>
      <c r="CFR80" s="180"/>
      <c r="CFS80" s="180"/>
      <c r="CFT80" s="180"/>
      <c r="CFU80" s="180"/>
      <c r="CFV80" s="180"/>
      <c r="CFW80" s="180"/>
      <c r="CFX80" s="180"/>
      <c r="CFY80" s="180"/>
      <c r="CFZ80" s="180"/>
      <c r="CGA80" s="180"/>
      <c r="CGB80" s="180"/>
      <c r="CGC80" s="180"/>
      <c r="CGD80" s="180"/>
      <c r="CGE80" s="180"/>
      <c r="CGF80" s="180"/>
      <c r="CGG80" s="180"/>
      <c r="CGH80" s="180"/>
      <c r="CGI80" s="180"/>
      <c r="CGJ80" s="180"/>
      <c r="CGK80" s="180"/>
      <c r="CGL80" s="180"/>
      <c r="CGM80" s="180"/>
      <c r="CGN80" s="180"/>
      <c r="CGO80" s="180"/>
      <c r="CGP80" s="180"/>
      <c r="CGQ80" s="180"/>
      <c r="CGR80" s="180"/>
      <c r="CGS80" s="180"/>
      <c r="CGT80" s="180"/>
      <c r="CGU80" s="180"/>
      <c r="CGV80" s="180"/>
      <c r="CGW80" s="180"/>
      <c r="CGX80" s="180"/>
      <c r="CGY80" s="180"/>
      <c r="CGZ80" s="180"/>
      <c r="CHA80" s="180"/>
      <c r="CHB80" s="180"/>
      <c r="CHC80" s="180"/>
      <c r="CHD80" s="180"/>
      <c r="CHE80" s="180"/>
      <c r="CHF80" s="180"/>
      <c r="CHG80" s="180"/>
      <c r="CHH80" s="180"/>
      <c r="CHI80" s="180"/>
      <c r="CHJ80" s="180"/>
      <c r="CHK80" s="180"/>
      <c r="CHL80" s="180"/>
      <c r="CHM80" s="180"/>
      <c r="CHN80" s="180"/>
      <c r="CHO80" s="180"/>
      <c r="CHP80" s="180"/>
      <c r="CHQ80" s="180"/>
      <c r="CHR80" s="180"/>
      <c r="CHS80" s="180"/>
      <c r="CHT80" s="180"/>
      <c r="CHU80" s="180"/>
      <c r="CHV80" s="180"/>
      <c r="CHW80" s="180"/>
      <c r="CHX80" s="180"/>
      <c r="CHY80" s="180"/>
      <c r="CHZ80" s="180"/>
      <c r="CIA80" s="180"/>
      <c r="CIB80" s="180"/>
      <c r="CIC80" s="180"/>
      <c r="CID80" s="180"/>
      <c r="CIE80" s="180"/>
      <c r="CIF80" s="180"/>
      <c r="CIG80" s="180"/>
      <c r="CIH80" s="180"/>
      <c r="CII80" s="180"/>
      <c r="CIJ80" s="180"/>
      <c r="CIK80" s="180"/>
      <c r="CIL80" s="180"/>
      <c r="CIM80" s="180"/>
      <c r="CIN80" s="180"/>
      <c r="CIO80" s="180"/>
      <c r="CIP80" s="180"/>
      <c r="CIQ80" s="180"/>
      <c r="CIR80" s="180"/>
      <c r="CIS80" s="180"/>
      <c r="CIT80" s="180"/>
      <c r="CIU80" s="180"/>
      <c r="CIV80" s="180"/>
      <c r="CIW80" s="180"/>
      <c r="CIX80" s="180"/>
      <c r="CIY80" s="180"/>
      <c r="CIZ80" s="180"/>
      <c r="CJA80" s="180"/>
      <c r="CJB80" s="180"/>
      <c r="CJC80" s="180"/>
      <c r="CJD80" s="180"/>
      <c r="CJE80" s="180"/>
      <c r="CJF80" s="180"/>
      <c r="CJG80" s="180"/>
      <c r="CJH80" s="180"/>
      <c r="CJI80" s="180"/>
      <c r="CJJ80" s="180"/>
      <c r="CJK80" s="180"/>
      <c r="CJL80" s="180"/>
      <c r="CJM80" s="180"/>
      <c r="CJN80" s="180"/>
      <c r="CJO80" s="180"/>
      <c r="CJP80" s="180"/>
      <c r="CJQ80" s="180"/>
      <c r="CJR80" s="180"/>
      <c r="CJS80" s="180"/>
      <c r="CJT80" s="180"/>
      <c r="CJU80" s="180"/>
      <c r="CJV80" s="180"/>
      <c r="CJW80" s="180"/>
      <c r="CJX80" s="180"/>
      <c r="CJY80" s="180"/>
      <c r="CJZ80" s="180"/>
      <c r="CKA80" s="180"/>
      <c r="CKB80" s="180"/>
      <c r="CKC80" s="180"/>
      <c r="CKD80" s="180"/>
      <c r="CKE80" s="180"/>
      <c r="CKF80" s="180"/>
      <c r="CKG80" s="180"/>
      <c r="CKH80" s="180"/>
      <c r="CKI80" s="180"/>
      <c r="CKJ80" s="180"/>
      <c r="CKK80" s="180"/>
      <c r="CKL80" s="180"/>
      <c r="CKM80" s="180"/>
      <c r="CKN80" s="180"/>
      <c r="CKO80" s="180"/>
      <c r="CKP80" s="180"/>
      <c r="CKQ80" s="180"/>
      <c r="CKR80" s="180"/>
      <c r="CKS80" s="180"/>
      <c r="CKT80" s="180"/>
      <c r="CKU80" s="180"/>
      <c r="CKV80" s="180"/>
      <c r="CKW80" s="180"/>
      <c r="CKX80" s="180"/>
      <c r="CKY80" s="180"/>
      <c r="CKZ80" s="180"/>
      <c r="CLA80" s="180"/>
      <c r="CLB80" s="180"/>
      <c r="CLC80" s="180"/>
      <c r="CLD80" s="180"/>
      <c r="CLE80" s="180"/>
      <c r="CLF80" s="180"/>
      <c r="CLG80" s="180"/>
      <c r="CLH80" s="180"/>
      <c r="CLI80" s="180"/>
      <c r="CLJ80" s="180"/>
      <c r="CLK80" s="180"/>
      <c r="CLL80" s="180"/>
      <c r="CLM80" s="180"/>
      <c r="CLN80" s="180"/>
      <c r="CLO80" s="180"/>
      <c r="CLP80" s="180"/>
      <c r="CLQ80" s="180"/>
      <c r="CLR80" s="180"/>
      <c r="CLS80" s="180"/>
      <c r="CLT80" s="180"/>
      <c r="CLU80" s="180"/>
      <c r="CLV80" s="180"/>
      <c r="CLW80" s="180"/>
      <c r="CLX80" s="180"/>
      <c r="CLY80" s="180"/>
      <c r="CLZ80" s="180"/>
      <c r="CMA80" s="180"/>
      <c r="CMB80" s="180"/>
      <c r="CMC80" s="180"/>
      <c r="CMD80" s="180"/>
      <c r="CME80" s="180"/>
      <c r="CMF80" s="180"/>
      <c r="CMG80" s="180"/>
      <c r="CMH80" s="180"/>
      <c r="CMI80" s="180"/>
      <c r="CMJ80" s="180"/>
      <c r="CMK80" s="180"/>
      <c r="CML80" s="180"/>
      <c r="CMM80" s="180"/>
      <c r="CMN80" s="180"/>
      <c r="CMO80" s="180"/>
      <c r="CMP80" s="180"/>
      <c r="CMQ80" s="180"/>
      <c r="CMR80" s="180"/>
      <c r="CMS80" s="180"/>
      <c r="CMT80" s="180"/>
      <c r="CMU80" s="180"/>
      <c r="CMV80" s="180"/>
      <c r="CMW80" s="180"/>
      <c r="CMX80" s="180"/>
      <c r="CMY80" s="180"/>
      <c r="CMZ80" s="180"/>
      <c r="CNA80" s="180"/>
      <c r="CNB80" s="180"/>
      <c r="CNC80" s="180"/>
      <c r="CND80" s="180"/>
      <c r="CNE80" s="180"/>
      <c r="CNF80" s="180"/>
      <c r="CNG80" s="180"/>
      <c r="CNH80" s="180"/>
      <c r="CNI80" s="180"/>
      <c r="CNJ80" s="180"/>
      <c r="CNK80" s="180"/>
      <c r="CNL80" s="180"/>
      <c r="CNM80" s="180"/>
      <c r="CNN80" s="180"/>
      <c r="CNO80" s="180"/>
      <c r="CNP80" s="180"/>
      <c r="CNQ80" s="180"/>
      <c r="CNR80" s="180"/>
      <c r="CNS80" s="180"/>
      <c r="CNT80" s="180"/>
      <c r="CNU80" s="180"/>
      <c r="CNV80" s="180"/>
      <c r="CNW80" s="180"/>
      <c r="CNX80" s="180"/>
      <c r="CNY80" s="180"/>
      <c r="CNZ80" s="180"/>
      <c r="COA80" s="180"/>
      <c r="COB80" s="180"/>
      <c r="COC80" s="180"/>
      <c r="COD80" s="180"/>
      <c r="COE80" s="180"/>
      <c r="COF80" s="180"/>
      <c r="COG80" s="180"/>
      <c r="COH80" s="180"/>
      <c r="COI80" s="180"/>
      <c r="COJ80" s="180"/>
      <c r="COK80" s="180"/>
      <c r="COL80" s="180"/>
      <c r="COM80" s="180"/>
      <c r="CON80" s="180"/>
      <c r="COO80" s="180"/>
      <c r="COP80" s="180"/>
      <c r="COQ80" s="180"/>
      <c r="COR80" s="180"/>
      <c r="COS80" s="180"/>
      <c r="COT80" s="180"/>
      <c r="COU80" s="180"/>
      <c r="COV80" s="180"/>
      <c r="COW80" s="180"/>
      <c r="COX80" s="180"/>
      <c r="COY80" s="180"/>
      <c r="COZ80" s="180"/>
      <c r="CPA80" s="180"/>
      <c r="CPB80" s="180"/>
      <c r="CPC80" s="180"/>
      <c r="CPD80" s="180"/>
      <c r="CPE80" s="180"/>
      <c r="CPF80" s="180"/>
      <c r="CPG80" s="180"/>
      <c r="CPH80" s="180"/>
      <c r="CPI80" s="180"/>
      <c r="CPJ80" s="180"/>
      <c r="CPK80" s="180"/>
      <c r="CPL80" s="180"/>
      <c r="CPM80" s="180"/>
      <c r="CPN80" s="180"/>
      <c r="CPO80" s="180"/>
      <c r="CPP80" s="180"/>
      <c r="CPQ80" s="180"/>
      <c r="CPR80" s="180"/>
      <c r="CPS80" s="180"/>
      <c r="CPT80" s="180"/>
      <c r="CPU80" s="180"/>
      <c r="CPV80" s="180"/>
      <c r="CPW80" s="180"/>
      <c r="CPX80" s="180"/>
      <c r="CPY80" s="180"/>
      <c r="CPZ80" s="180"/>
      <c r="CQA80" s="180"/>
      <c r="CQB80" s="180"/>
      <c r="CQC80" s="180"/>
      <c r="CQD80" s="180"/>
      <c r="CQE80" s="180"/>
      <c r="CQF80" s="180"/>
      <c r="CQG80" s="180"/>
      <c r="CQH80" s="180"/>
      <c r="CQI80" s="180"/>
      <c r="CQJ80" s="180"/>
      <c r="CQK80" s="180"/>
      <c r="CQL80" s="180"/>
      <c r="CQM80" s="180"/>
      <c r="CQN80" s="180"/>
      <c r="CQO80" s="180"/>
      <c r="CQP80" s="180"/>
      <c r="CQQ80" s="180"/>
      <c r="CQR80" s="180"/>
      <c r="CQS80" s="180"/>
      <c r="CQT80" s="180"/>
      <c r="CQU80" s="180"/>
      <c r="CQV80" s="180"/>
      <c r="CQW80" s="180"/>
      <c r="CQX80" s="180"/>
      <c r="CQY80" s="180"/>
      <c r="CQZ80" s="180"/>
      <c r="CRA80" s="180"/>
      <c r="CRB80" s="180"/>
      <c r="CRC80" s="180"/>
      <c r="CRD80" s="180"/>
      <c r="CRE80" s="180"/>
      <c r="CRF80" s="180"/>
      <c r="CRG80" s="180"/>
      <c r="CRH80" s="180"/>
      <c r="CRI80" s="180"/>
      <c r="CRJ80" s="180"/>
      <c r="CRK80" s="180"/>
      <c r="CRL80" s="180"/>
      <c r="CRM80" s="180"/>
      <c r="CRN80" s="180"/>
      <c r="CRO80" s="180"/>
      <c r="CRP80" s="180"/>
      <c r="CRQ80" s="180"/>
      <c r="CRR80" s="180"/>
      <c r="CRS80" s="180"/>
      <c r="CRT80" s="180"/>
      <c r="CRU80" s="180"/>
      <c r="CRV80" s="180"/>
      <c r="CRW80" s="180"/>
      <c r="CRX80" s="180"/>
      <c r="CRY80" s="180"/>
      <c r="CRZ80" s="180"/>
      <c r="CSA80" s="180"/>
      <c r="CSB80" s="180"/>
      <c r="CSC80" s="180"/>
      <c r="CSD80" s="180"/>
      <c r="CSE80" s="180"/>
      <c r="CSF80" s="180"/>
      <c r="CSG80" s="180"/>
      <c r="CSH80" s="180"/>
      <c r="CSI80" s="180"/>
      <c r="CSJ80" s="180"/>
      <c r="CSK80" s="180"/>
      <c r="CSL80" s="180"/>
      <c r="CSM80" s="180"/>
      <c r="CSN80" s="180"/>
      <c r="CSO80" s="180"/>
      <c r="CSP80" s="180"/>
      <c r="CSQ80" s="180"/>
      <c r="CSR80" s="180"/>
      <c r="CSS80" s="180"/>
      <c r="CST80" s="180"/>
      <c r="CSU80" s="180"/>
      <c r="CSV80" s="180"/>
      <c r="CSW80" s="180"/>
      <c r="CSX80" s="180"/>
      <c r="CSY80" s="180"/>
      <c r="CSZ80" s="180"/>
      <c r="CTA80" s="180"/>
      <c r="CTB80" s="180"/>
      <c r="CTC80" s="180"/>
      <c r="CTD80" s="180"/>
      <c r="CTE80" s="180"/>
      <c r="CTF80" s="180"/>
      <c r="CTG80" s="180"/>
      <c r="CTH80" s="180"/>
      <c r="CTI80" s="180"/>
      <c r="CTJ80" s="180"/>
      <c r="CTK80" s="180"/>
      <c r="CTL80" s="180"/>
      <c r="CTM80" s="180"/>
      <c r="CTN80" s="180"/>
      <c r="CTO80" s="180"/>
      <c r="CTP80" s="180"/>
      <c r="CTQ80" s="180"/>
      <c r="CTR80" s="180"/>
      <c r="CTS80" s="180"/>
      <c r="CTT80" s="180"/>
      <c r="CTU80" s="180"/>
      <c r="CTV80" s="180"/>
      <c r="CTW80" s="180"/>
      <c r="CTX80" s="180"/>
      <c r="CTY80" s="180"/>
      <c r="CTZ80" s="180"/>
      <c r="CUA80" s="180"/>
      <c r="CUB80" s="180"/>
      <c r="CUC80" s="180"/>
      <c r="CUD80" s="180"/>
      <c r="CUE80" s="180"/>
      <c r="CUF80" s="180"/>
      <c r="CUG80" s="180"/>
      <c r="CUH80" s="180"/>
      <c r="CUI80" s="180"/>
      <c r="CUJ80" s="180"/>
      <c r="CUK80" s="180"/>
      <c r="CUL80" s="180"/>
      <c r="CUM80" s="180"/>
      <c r="CUN80" s="180"/>
      <c r="CUO80" s="180"/>
      <c r="CUP80" s="180"/>
      <c r="CUQ80" s="180"/>
      <c r="CUR80" s="180"/>
      <c r="CUS80" s="180"/>
      <c r="CUT80" s="180"/>
      <c r="CUU80" s="180"/>
      <c r="CUV80" s="180"/>
      <c r="CUW80" s="180"/>
      <c r="CUX80" s="180"/>
      <c r="CUY80" s="180"/>
      <c r="CUZ80" s="180"/>
      <c r="CVA80" s="180"/>
      <c r="CVB80" s="180"/>
      <c r="CVC80" s="180"/>
      <c r="CVD80" s="180"/>
      <c r="CVE80" s="180"/>
      <c r="CVF80" s="180"/>
      <c r="CVG80" s="180"/>
      <c r="CVH80" s="180"/>
      <c r="CVI80" s="180"/>
      <c r="CVJ80" s="180"/>
      <c r="CVK80" s="180"/>
      <c r="CVL80" s="180"/>
      <c r="CVM80" s="180"/>
      <c r="CVN80" s="180"/>
      <c r="CVO80" s="180"/>
      <c r="CVP80" s="180"/>
      <c r="CVQ80" s="180"/>
      <c r="CVR80" s="180"/>
      <c r="CVS80" s="180"/>
      <c r="CVT80" s="180"/>
      <c r="CVU80" s="180"/>
      <c r="CVV80" s="180"/>
      <c r="CVW80" s="180"/>
      <c r="CVX80" s="180"/>
      <c r="CVY80" s="180"/>
      <c r="CVZ80" s="180"/>
      <c r="CWA80" s="180"/>
      <c r="CWB80" s="180"/>
      <c r="CWC80" s="180"/>
      <c r="CWD80" s="180"/>
      <c r="CWE80" s="180"/>
      <c r="CWF80" s="180"/>
      <c r="CWG80" s="180"/>
      <c r="CWH80" s="180"/>
      <c r="CWI80" s="180"/>
      <c r="CWJ80" s="180"/>
      <c r="CWK80" s="180"/>
      <c r="CWL80" s="180"/>
      <c r="CWM80" s="180"/>
      <c r="CWN80" s="180"/>
      <c r="CWO80" s="180"/>
      <c r="CWP80" s="180"/>
      <c r="CWQ80" s="180"/>
      <c r="CWR80" s="180"/>
      <c r="CWS80" s="180"/>
      <c r="CWT80" s="180"/>
      <c r="CWU80" s="180"/>
      <c r="CWV80" s="180"/>
      <c r="CWW80" s="180"/>
      <c r="CWX80" s="180"/>
      <c r="CWY80" s="180"/>
      <c r="CWZ80" s="180"/>
      <c r="CXA80" s="180"/>
      <c r="CXB80" s="180"/>
      <c r="CXC80" s="180"/>
      <c r="CXD80" s="180"/>
      <c r="CXE80" s="180"/>
      <c r="CXF80" s="180"/>
      <c r="CXG80" s="180"/>
      <c r="CXH80" s="180"/>
      <c r="CXI80" s="180"/>
      <c r="CXJ80" s="180"/>
      <c r="CXK80" s="180"/>
      <c r="CXL80" s="180"/>
      <c r="CXM80" s="180"/>
      <c r="CXN80" s="180"/>
      <c r="CXO80" s="180"/>
      <c r="CXP80" s="180"/>
      <c r="CXQ80" s="180"/>
      <c r="CXR80" s="180"/>
      <c r="CXS80" s="180"/>
      <c r="CXT80" s="180"/>
      <c r="CXU80" s="180"/>
      <c r="CXV80" s="180"/>
      <c r="CXW80" s="180"/>
      <c r="CXX80" s="180"/>
      <c r="CXY80" s="180"/>
      <c r="CXZ80" s="180"/>
      <c r="CYA80" s="180"/>
      <c r="CYB80" s="180"/>
      <c r="CYC80" s="180"/>
      <c r="CYD80" s="180"/>
      <c r="CYE80" s="180"/>
      <c r="CYF80" s="180"/>
      <c r="CYG80" s="180"/>
      <c r="CYH80" s="180"/>
      <c r="CYI80" s="180"/>
      <c r="CYJ80" s="180"/>
      <c r="CYK80" s="180"/>
      <c r="CYL80" s="180"/>
      <c r="CYM80" s="180"/>
      <c r="CYN80" s="180"/>
      <c r="CYO80" s="180"/>
      <c r="CYP80" s="180"/>
      <c r="CYQ80" s="180"/>
      <c r="CYR80" s="180"/>
      <c r="CYS80" s="180"/>
      <c r="CYT80" s="180"/>
      <c r="CYU80" s="180"/>
      <c r="CYV80" s="180"/>
      <c r="CYW80" s="180"/>
      <c r="CYX80" s="180"/>
      <c r="CYY80" s="180"/>
      <c r="CYZ80" s="180"/>
      <c r="CZA80" s="180"/>
      <c r="CZB80" s="180"/>
      <c r="CZC80" s="180"/>
      <c r="CZD80" s="180"/>
      <c r="CZE80" s="180"/>
      <c r="CZF80" s="180"/>
      <c r="CZG80" s="180"/>
      <c r="CZH80" s="180"/>
      <c r="CZI80" s="180"/>
      <c r="CZJ80" s="180"/>
      <c r="CZK80" s="180"/>
      <c r="CZL80" s="180"/>
      <c r="CZM80" s="180"/>
      <c r="CZN80" s="180"/>
      <c r="CZO80" s="180"/>
      <c r="CZP80" s="180"/>
      <c r="CZQ80" s="180"/>
      <c r="CZR80" s="180"/>
      <c r="CZS80" s="180"/>
      <c r="CZT80" s="180"/>
      <c r="CZU80" s="180"/>
      <c r="CZV80" s="180"/>
      <c r="CZW80" s="180"/>
      <c r="CZX80" s="180"/>
      <c r="CZY80" s="180"/>
      <c r="CZZ80" s="180"/>
      <c r="DAA80" s="180"/>
      <c r="DAB80" s="180"/>
      <c r="DAC80" s="180"/>
      <c r="DAD80" s="180"/>
      <c r="DAE80" s="180"/>
      <c r="DAF80" s="180"/>
      <c r="DAG80" s="180"/>
      <c r="DAH80" s="180"/>
      <c r="DAI80" s="180"/>
      <c r="DAJ80" s="180"/>
      <c r="DAK80" s="180"/>
      <c r="DAL80" s="180"/>
      <c r="DAM80" s="180"/>
      <c r="DAN80" s="180"/>
      <c r="DAO80" s="180"/>
      <c r="DAP80" s="180"/>
      <c r="DAQ80" s="180"/>
      <c r="DAR80" s="180"/>
      <c r="DAS80" s="180"/>
      <c r="DAT80" s="180"/>
      <c r="DAU80" s="180"/>
      <c r="DAV80" s="180"/>
      <c r="DAW80" s="180"/>
      <c r="DAX80" s="180"/>
      <c r="DAY80" s="180"/>
      <c r="DAZ80" s="180"/>
      <c r="DBA80" s="180"/>
      <c r="DBB80" s="180"/>
      <c r="DBC80" s="180"/>
      <c r="DBD80" s="180"/>
      <c r="DBE80" s="180"/>
      <c r="DBF80" s="180"/>
      <c r="DBG80" s="180"/>
      <c r="DBH80" s="180"/>
      <c r="DBI80" s="180"/>
      <c r="DBJ80" s="180"/>
      <c r="DBK80" s="180"/>
      <c r="DBL80" s="180"/>
      <c r="DBM80" s="180"/>
      <c r="DBN80" s="180"/>
      <c r="DBO80" s="180"/>
      <c r="DBP80" s="180"/>
      <c r="DBQ80" s="180"/>
      <c r="DBR80" s="180"/>
      <c r="DBS80" s="180"/>
      <c r="DBT80" s="180"/>
      <c r="DBU80" s="180"/>
      <c r="DBV80" s="180"/>
      <c r="DBW80" s="180"/>
      <c r="DBX80" s="180"/>
      <c r="DBY80" s="180"/>
      <c r="DBZ80" s="180"/>
      <c r="DCA80" s="180"/>
      <c r="DCB80" s="180"/>
      <c r="DCC80" s="180"/>
      <c r="DCD80" s="180"/>
      <c r="DCE80" s="180"/>
      <c r="DCF80" s="180"/>
      <c r="DCG80" s="180"/>
      <c r="DCH80" s="180"/>
      <c r="DCI80" s="180"/>
      <c r="DCJ80" s="180"/>
      <c r="DCK80" s="180"/>
      <c r="DCL80" s="180"/>
      <c r="DCM80" s="180"/>
      <c r="DCN80" s="180"/>
      <c r="DCO80" s="180"/>
      <c r="DCP80" s="180"/>
      <c r="DCQ80" s="180"/>
      <c r="DCR80" s="180"/>
      <c r="DCS80" s="180"/>
      <c r="DCT80" s="180"/>
      <c r="DCU80" s="180"/>
      <c r="DCV80" s="180"/>
      <c r="DCW80" s="180"/>
      <c r="DCX80" s="180"/>
      <c r="DCY80" s="180"/>
      <c r="DCZ80" s="180"/>
      <c r="DDA80" s="180"/>
      <c r="DDB80" s="180"/>
      <c r="DDC80" s="180"/>
      <c r="DDD80" s="180"/>
      <c r="DDE80" s="180"/>
      <c r="DDF80" s="180"/>
      <c r="DDG80" s="180"/>
      <c r="DDH80" s="180"/>
      <c r="DDI80" s="180"/>
      <c r="DDJ80" s="180"/>
      <c r="DDK80" s="180"/>
      <c r="DDL80" s="180"/>
      <c r="DDM80" s="180"/>
      <c r="DDN80" s="180"/>
      <c r="DDO80" s="180"/>
      <c r="DDP80" s="180"/>
      <c r="DDQ80" s="180"/>
      <c r="DDR80" s="180"/>
      <c r="DDS80" s="180"/>
      <c r="DDT80" s="180"/>
      <c r="DDU80" s="180"/>
      <c r="DDV80" s="180"/>
      <c r="DDW80" s="180"/>
      <c r="DDX80" s="180"/>
      <c r="DDY80" s="180"/>
      <c r="DDZ80" s="180"/>
      <c r="DEA80" s="180"/>
      <c r="DEB80" s="180"/>
      <c r="DEC80" s="180"/>
      <c r="DED80" s="180"/>
      <c r="DEE80" s="180"/>
      <c r="DEF80" s="180"/>
      <c r="DEG80" s="180"/>
      <c r="DEH80" s="180"/>
      <c r="DEI80" s="180"/>
      <c r="DEJ80" s="180"/>
      <c r="DEK80" s="180"/>
      <c r="DEL80" s="180"/>
      <c r="DEM80" s="180"/>
      <c r="DEN80" s="180"/>
      <c r="DEO80" s="180"/>
      <c r="DEP80" s="180"/>
      <c r="DEQ80" s="180"/>
      <c r="DER80" s="180"/>
      <c r="DES80" s="180"/>
      <c r="DET80" s="180"/>
      <c r="DEU80" s="180"/>
      <c r="DEV80" s="180"/>
      <c r="DEW80" s="180"/>
      <c r="DEX80" s="180"/>
      <c r="DEY80" s="180"/>
      <c r="DEZ80" s="180"/>
      <c r="DFA80" s="180"/>
      <c r="DFB80" s="180"/>
      <c r="DFC80" s="180"/>
      <c r="DFD80" s="180"/>
      <c r="DFE80" s="180"/>
      <c r="DFF80" s="180"/>
      <c r="DFG80" s="180"/>
      <c r="DFH80" s="180"/>
      <c r="DFI80" s="180"/>
      <c r="DFJ80" s="180"/>
      <c r="DFK80" s="180"/>
      <c r="DFL80" s="180"/>
      <c r="DFM80" s="180"/>
      <c r="DFN80" s="180"/>
      <c r="DFO80" s="180"/>
      <c r="DFP80" s="180"/>
      <c r="DFQ80" s="180"/>
      <c r="DFR80" s="180"/>
      <c r="DFS80" s="180"/>
      <c r="DFT80" s="180"/>
      <c r="DFU80" s="180"/>
      <c r="DFV80" s="180"/>
      <c r="DFW80" s="180"/>
      <c r="DFX80" s="180"/>
      <c r="DFY80" s="180"/>
      <c r="DFZ80" s="180"/>
      <c r="DGA80" s="180"/>
      <c r="DGB80" s="180"/>
      <c r="DGC80" s="180"/>
      <c r="DGD80" s="180"/>
      <c r="DGE80" s="180"/>
      <c r="DGF80" s="180"/>
      <c r="DGG80" s="180"/>
      <c r="DGH80" s="180"/>
      <c r="DGI80" s="180"/>
      <c r="DGJ80" s="180"/>
      <c r="DGK80" s="180"/>
      <c r="DGL80" s="180"/>
      <c r="DGM80" s="180"/>
      <c r="DGN80" s="180"/>
      <c r="DGO80" s="180"/>
      <c r="DGP80" s="180"/>
      <c r="DGQ80" s="180"/>
      <c r="DGR80" s="180"/>
      <c r="DGS80" s="180"/>
      <c r="DGT80" s="180"/>
      <c r="DGU80" s="180"/>
      <c r="DGV80" s="180"/>
      <c r="DGW80" s="180"/>
      <c r="DGX80" s="180"/>
      <c r="DGY80" s="180"/>
      <c r="DGZ80" s="180"/>
      <c r="DHA80" s="180"/>
      <c r="DHB80" s="180"/>
      <c r="DHC80" s="180"/>
      <c r="DHD80" s="180"/>
      <c r="DHE80" s="180"/>
      <c r="DHF80" s="180"/>
      <c r="DHG80" s="180"/>
      <c r="DHH80" s="180"/>
      <c r="DHI80" s="180"/>
      <c r="DHJ80" s="180"/>
      <c r="DHK80" s="180"/>
      <c r="DHL80" s="180"/>
      <c r="DHM80" s="180"/>
      <c r="DHN80" s="180"/>
      <c r="DHO80" s="180"/>
      <c r="DHP80" s="180"/>
      <c r="DHQ80" s="180"/>
      <c r="DHR80" s="180"/>
      <c r="DHS80" s="180"/>
      <c r="DHT80" s="180"/>
      <c r="DHU80" s="180"/>
      <c r="DHV80" s="180"/>
      <c r="DHW80" s="180"/>
      <c r="DHX80" s="180"/>
      <c r="DHY80" s="180"/>
      <c r="DHZ80" s="180"/>
      <c r="DIA80" s="180"/>
      <c r="DIB80" s="180"/>
      <c r="DIC80" s="180"/>
      <c r="DID80" s="180"/>
      <c r="DIE80" s="180"/>
      <c r="DIF80" s="180"/>
      <c r="DIG80" s="180"/>
      <c r="DIH80" s="180"/>
      <c r="DII80" s="180"/>
      <c r="DIJ80" s="180"/>
      <c r="DIK80" s="180"/>
      <c r="DIL80" s="180"/>
      <c r="DIM80" s="180"/>
      <c r="DIN80" s="180"/>
      <c r="DIO80" s="180"/>
      <c r="DIP80" s="180"/>
      <c r="DIQ80" s="180"/>
      <c r="DIR80" s="180"/>
      <c r="DIS80" s="180"/>
      <c r="DIT80" s="180"/>
      <c r="DIU80" s="180"/>
      <c r="DIV80" s="180"/>
      <c r="DIW80" s="180"/>
      <c r="DIX80" s="180"/>
      <c r="DIY80" s="180"/>
      <c r="DIZ80" s="180"/>
      <c r="DJA80" s="180"/>
      <c r="DJB80" s="180"/>
      <c r="DJC80" s="180"/>
      <c r="DJD80" s="180"/>
      <c r="DJE80" s="180"/>
      <c r="DJF80" s="180"/>
      <c r="DJG80" s="180"/>
      <c r="DJH80" s="180"/>
      <c r="DJI80" s="180"/>
      <c r="DJJ80" s="180"/>
      <c r="DJK80" s="180"/>
      <c r="DJL80" s="180"/>
      <c r="DJM80" s="180"/>
      <c r="DJN80" s="180"/>
      <c r="DJO80" s="180"/>
      <c r="DJP80" s="180"/>
      <c r="DJQ80" s="180"/>
      <c r="DJR80" s="180"/>
      <c r="DJS80" s="180"/>
      <c r="DJT80" s="180"/>
      <c r="DJU80" s="180"/>
      <c r="DJV80" s="180"/>
      <c r="DJW80" s="180"/>
      <c r="DJX80" s="180"/>
      <c r="DJY80" s="180"/>
      <c r="DJZ80" s="180"/>
      <c r="DKA80" s="180"/>
      <c r="DKB80" s="180"/>
      <c r="DKC80" s="180"/>
      <c r="DKD80" s="180"/>
      <c r="DKE80" s="180"/>
      <c r="DKF80" s="180"/>
      <c r="DKG80" s="180"/>
      <c r="DKH80" s="180"/>
      <c r="DKI80" s="180"/>
      <c r="DKJ80" s="180"/>
      <c r="DKK80" s="180"/>
      <c r="DKL80" s="180"/>
      <c r="DKM80" s="180"/>
      <c r="DKN80" s="180"/>
      <c r="DKO80" s="180"/>
      <c r="DKP80" s="180"/>
      <c r="DKQ80" s="180"/>
      <c r="DKR80" s="180"/>
      <c r="DKS80" s="180"/>
      <c r="DKT80" s="180"/>
      <c r="DKU80" s="180"/>
      <c r="DKV80" s="180"/>
      <c r="DKW80" s="180"/>
      <c r="DKX80" s="180"/>
      <c r="DKY80" s="180"/>
      <c r="DKZ80" s="180"/>
      <c r="DLA80" s="180"/>
      <c r="DLB80" s="180"/>
      <c r="DLC80" s="180"/>
      <c r="DLD80" s="180"/>
      <c r="DLE80" s="180"/>
      <c r="DLF80" s="180"/>
      <c r="DLG80" s="180"/>
      <c r="DLH80" s="180"/>
      <c r="DLI80" s="180"/>
      <c r="DLJ80" s="180"/>
      <c r="DLK80" s="180"/>
      <c r="DLL80" s="180"/>
      <c r="DLM80" s="180"/>
      <c r="DLN80" s="180"/>
      <c r="DLO80" s="180"/>
      <c r="DLP80" s="180"/>
      <c r="DLQ80" s="180"/>
      <c r="DLR80" s="180"/>
      <c r="DLS80" s="180"/>
      <c r="DLT80" s="180"/>
      <c r="DLU80" s="180"/>
      <c r="DLV80" s="180"/>
      <c r="DLW80" s="180"/>
      <c r="DLX80" s="180"/>
      <c r="DLY80" s="180"/>
      <c r="DLZ80" s="180"/>
      <c r="DMA80" s="180"/>
      <c r="DMB80" s="180"/>
      <c r="DMC80" s="180"/>
      <c r="DMD80" s="180"/>
      <c r="DME80" s="180"/>
      <c r="DMF80" s="180"/>
      <c r="DMG80" s="180"/>
      <c r="DMH80" s="180"/>
      <c r="DMI80" s="180"/>
      <c r="DMJ80" s="180"/>
      <c r="DMK80" s="180"/>
      <c r="DML80" s="180"/>
      <c r="DMM80" s="180"/>
      <c r="DMN80" s="180"/>
      <c r="DMO80" s="180"/>
      <c r="DMP80" s="180"/>
      <c r="DMQ80" s="180"/>
      <c r="DMR80" s="180"/>
      <c r="DMS80" s="180"/>
      <c r="DMT80" s="180"/>
      <c r="DMU80" s="180"/>
      <c r="DMV80" s="180"/>
      <c r="DMW80" s="180"/>
      <c r="DMX80" s="180"/>
      <c r="DMY80" s="180"/>
      <c r="DMZ80" s="180"/>
      <c r="DNA80" s="180"/>
      <c r="DNB80" s="180"/>
      <c r="DNC80" s="180"/>
      <c r="DND80" s="180"/>
      <c r="DNE80" s="180"/>
      <c r="DNF80" s="180"/>
      <c r="DNG80" s="180"/>
      <c r="DNH80" s="180"/>
      <c r="DNI80" s="180"/>
      <c r="DNJ80" s="180"/>
      <c r="DNK80" s="180"/>
      <c r="DNL80" s="180"/>
      <c r="DNM80" s="180"/>
      <c r="DNN80" s="180"/>
      <c r="DNO80" s="180"/>
      <c r="DNP80" s="180"/>
      <c r="DNQ80" s="180"/>
      <c r="DNR80" s="180"/>
      <c r="DNS80" s="180"/>
      <c r="DNT80" s="180"/>
      <c r="DNU80" s="180"/>
      <c r="DNV80" s="180"/>
      <c r="DNW80" s="180"/>
      <c r="DNX80" s="180"/>
      <c r="DNY80" s="180"/>
      <c r="DNZ80" s="180"/>
      <c r="DOA80" s="180"/>
      <c r="DOB80" s="180"/>
      <c r="DOC80" s="180"/>
      <c r="DOD80" s="180"/>
      <c r="DOE80" s="180"/>
      <c r="DOF80" s="180"/>
      <c r="DOG80" s="180"/>
      <c r="DOH80" s="180"/>
      <c r="DOI80" s="180"/>
      <c r="DOJ80" s="180"/>
      <c r="DOK80" s="180"/>
      <c r="DOL80" s="180"/>
      <c r="DOM80" s="180"/>
      <c r="DON80" s="180"/>
      <c r="DOO80" s="180"/>
      <c r="DOP80" s="180"/>
      <c r="DOQ80" s="180"/>
      <c r="DOR80" s="180"/>
      <c r="DOS80" s="180"/>
      <c r="DOT80" s="180"/>
      <c r="DOU80" s="180"/>
      <c r="DOV80" s="180"/>
      <c r="DOW80" s="180"/>
      <c r="DOX80" s="180"/>
      <c r="DOY80" s="180"/>
      <c r="DOZ80" s="180"/>
      <c r="DPA80" s="180"/>
      <c r="DPB80" s="180"/>
      <c r="DPC80" s="180"/>
      <c r="DPD80" s="180"/>
      <c r="DPE80" s="180"/>
      <c r="DPF80" s="180"/>
      <c r="DPG80" s="180"/>
      <c r="DPH80" s="180"/>
      <c r="DPI80" s="180"/>
      <c r="DPJ80" s="180"/>
      <c r="DPK80" s="180"/>
      <c r="DPL80" s="180"/>
      <c r="DPM80" s="180"/>
      <c r="DPN80" s="180"/>
      <c r="DPO80" s="180"/>
      <c r="DPP80" s="180"/>
      <c r="DPQ80" s="180"/>
      <c r="DPR80" s="180"/>
      <c r="DPS80" s="180"/>
      <c r="DPT80" s="180"/>
      <c r="DPU80" s="180"/>
      <c r="DPV80" s="180"/>
      <c r="DPW80" s="180"/>
      <c r="DPX80" s="180"/>
      <c r="DPY80" s="180"/>
      <c r="DPZ80" s="180"/>
      <c r="DQA80" s="180"/>
      <c r="DQB80" s="180"/>
      <c r="DQC80" s="180"/>
      <c r="DQD80" s="180"/>
      <c r="DQE80" s="180"/>
      <c r="DQF80" s="180"/>
      <c r="DQG80" s="180"/>
      <c r="DQH80" s="180"/>
      <c r="DQI80" s="180"/>
      <c r="DQJ80" s="180"/>
      <c r="DQK80" s="180"/>
      <c r="DQL80" s="180"/>
      <c r="DQM80" s="180"/>
      <c r="DQN80" s="180"/>
      <c r="DQO80" s="180"/>
      <c r="DQP80" s="180"/>
      <c r="DQQ80" s="180"/>
      <c r="DQR80" s="180"/>
      <c r="DQS80" s="180"/>
      <c r="DQT80" s="180"/>
      <c r="DQU80" s="180"/>
      <c r="DQV80" s="180"/>
      <c r="DQW80" s="180"/>
      <c r="DQX80" s="180"/>
      <c r="DQY80" s="180"/>
      <c r="DQZ80" s="180"/>
      <c r="DRA80" s="180"/>
      <c r="DRB80" s="180"/>
      <c r="DRC80" s="180"/>
      <c r="DRD80" s="180"/>
      <c r="DRE80" s="180"/>
      <c r="DRF80" s="180"/>
      <c r="DRG80" s="180"/>
      <c r="DRH80" s="180"/>
      <c r="DRI80" s="180"/>
      <c r="DRJ80" s="180"/>
      <c r="DRK80" s="180"/>
      <c r="DRL80" s="180"/>
      <c r="DRM80" s="180"/>
      <c r="DRN80" s="180"/>
      <c r="DRO80" s="180"/>
      <c r="DRP80" s="180"/>
      <c r="DRQ80" s="180"/>
      <c r="DRR80" s="180"/>
      <c r="DRS80" s="180"/>
      <c r="DRT80" s="180"/>
      <c r="DRU80" s="180"/>
      <c r="DRV80" s="180"/>
      <c r="DRW80" s="180"/>
      <c r="DRX80" s="180"/>
      <c r="DRY80" s="180"/>
      <c r="DRZ80" s="180"/>
      <c r="DSA80" s="180"/>
      <c r="DSB80" s="180"/>
      <c r="DSC80" s="180"/>
      <c r="DSD80" s="180"/>
      <c r="DSE80" s="180"/>
      <c r="DSF80" s="180"/>
      <c r="DSG80" s="180"/>
      <c r="DSH80" s="180"/>
      <c r="DSI80" s="180"/>
      <c r="DSJ80" s="180"/>
      <c r="DSK80" s="180"/>
      <c r="DSL80" s="180"/>
      <c r="DSM80" s="180"/>
      <c r="DSN80" s="180"/>
      <c r="DSO80" s="180"/>
      <c r="DSP80" s="180"/>
      <c r="DSQ80" s="180"/>
      <c r="DSR80" s="180"/>
      <c r="DSS80" s="180"/>
      <c r="DST80" s="180"/>
      <c r="DSU80" s="180"/>
      <c r="DSV80" s="180"/>
      <c r="DSW80" s="180"/>
      <c r="DSX80" s="180"/>
      <c r="DSY80" s="180"/>
      <c r="DSZ80" s="180"/>
      <c r="DTA80" s="180"/>
      <c r="DTB80" s="180"/>
      <c r="DTC80" s="180"/>
      <c r="DTD80" s="180"/>
      <c r="DTE80" s="180"/>
      <c r="DTF80" s="180"/>
      <c r="DTG80" s="180"/>
      <c r="DTH80" s="180"/>
      <c r="DTI80" s="180"/>
      <c r="DTJ80" s="180"/>
      <c r="DTK80" s="180"/>
      <c r="DTL80" s="180"/>
      <c r="DTM80" s="180"/>
      <c r="DTN80" s="180"/>
      <c r="DTO80" s="180"/>
      <c r="DTP80" s="180"/>
      <c r="DTQ80" s="180"/>
      <c r="DTR80" s="180"/>
      <c r="DTS80" s="180"/>
      <c r="DTT80" s="180"/>
      <c r="DTU80" s="180"/>
      <c r="DTV80" s="180"/>
      <c r="DTW80" s="180"/>
      <c r="DTX80" s="180"/>
      <c r="DTY80" s="180"/>
      <c r="DTZ80" s="180"/>
      <c r="DUA80" s="180"/>
      <c r="DUB80" s="180"/>
      <c r="DUC80" s="180"/>
      <c r="DUD80" s="180"/>
      <c r="DUE80" s="180"/>
      <c r="DUF80" s="180"/>
      <c r="DUG80" s="180"/>
      <c r="DUH80" s="180"/>
      <c r="DUI80" s="180"/>
      <c r="DUJ80" s="180"/>
      <c r="DUK80" s="180"/>
      <c r="DUL80" s="180"/>
      <c r="DUM80" s="180"/>
      <c r="DUN80" s="180"/>
      <c r="DUO80" s="180"/>
      <c r="DUP80" s="180"/>
      <c r="DUQ80" s="180"/>
      <c r="DUR80" s="180"/>
      <c r="DUS80" s="180"/>
      <c r="DUT80" s="180"/>
      <c r="DUU80" s="180"/>
      <c r="DUV80" s="180"/>
      <c r="DUW80" s="180"/>
      <c r="DUX80" s="180"/>
      <c r="DUY80" s="180"/>
      <c r="DUZ80" s="180"/>
      <c r="DVA80" s="180"/>
      <c r="DVB80" s="180"/>
      <c r="DVC80" s="180"/>
      <c r="DVD80" s="180"/>
      <c r="DVE80" s="180"/>
      <c r="DVF80" s="180"/>
      <c r="DVG80" s="180"/>
      <c r="DVH80" s="180"/>
      <c r="DVI80" s="180"/>
      <c r="DVJ80" s="180"/>
      <c r="DVK80" s="180"/>
      <c r="DVL80" s="180"/>
      <c r="DVM80" s="180"/>
      <c r="DVN80" s="180"/>
      <c r="DVO80" s="180"/>
      <c r="DVP80" s="180"/>
      <c r="DVQ80" s="180"/>
      <c r="DVR80" s="180"/>
      <c r="DVS80" s="180"/>
      <c r="DVT80" s="180"/>
      <c r="DVU80" s="180"/>
      <c r="DVV80" s="180"/>
      <c r="DVW80" s="180"/>
      <c r="DVX80" s="180"/>
      <c r="DVY80" s="180"/>
      <c r="DVZ80" s="180"/>
      <c r="DWA80" s="180"/>
      <c r="DWB80" s="180"/>
      <c r="DWC80" s="180"/>
      <c r="DWD80" s="180"/>
      <c r="DWE80" s="180"/>
      <c r="DWF80" s="180"/>
      <c r="DWG80" s="180"/>
      <c r="DWH80" s="180"/>
      <c r="DWI80" s="180"/>
      <c r="DWJ80" s="180"/>
      <c r="DWK80" s="180"/>
      <c r="DWL80" s="180"/>
      <c r="DWM80" s="180"/>
      <c r="DWN80" s="180"/>
      <c r="DWO80" s="180"/>
      <c r="DWP80" s="180"/>
      <c r="DWQ80" s="180"/>
      <c r="DWR80" s="180"/>
      <c r="DWS80" s="180"/>
      <c r="DWT80" s="180"/>
      <c r="DWU80" s="180"/>
      <c r="DWV80" s="180"/>
      <c r="DWW80" s="180"/>
      <c r="DWX80" s="180"/>
      <c r="DWY80" s="180"/>
      <c r="DWZ80" s="180"/>
      <c r="DXA80" s="180"/>
      <c r="DXB80" s="180"/>
      <c r="DXC80" s="180"/>
      <c r="DXD80" s="180"/>
      <c r="DXE80" s="180"/>
      <c r="DXF80" s="180"/>
      <c r="DXG80" s="180"/>
      <c r="DXH80" s="180"/>
      <c r="DXI80" s="180"/>
      <c r="DXJ80" s="180"/>
      <c r="DXK80" s="180"/>
      <c r="DXL80" s="180"/>
      <c r="DXM80" s="180"/>
      <c r="DXN80" s="180"/>
      <c r="DXO80" s="180"/>
      <c r="DXP80" s="180"/>
      <c r="DXQ80" s="180"/>
      <c r="DXR80" s="180"/>
      <c r="DXS80" s="180"/>
      <c r="DXT80" s="180"/>
      <c r="DXU80" s="180"/>
      <c r="DXV80" s="180"/>
      <c r="DXW80" s="180"/>
      <c r="DXX80" s="180"/>
      <c r="DXY80" s="180"/>
      <c r="DXZ80" s="180"/>
      <c r="DYA80" s="180"/>
      <c r="DYB80" s="180"/>
      <c r="DYC80" s="180"/>
      <c r="DYD80" s="180"/>
      <c r="DYE80" s="180"/>
      <c r="DYF80" s="180"/>
      <c r="DYG80" s="180"/>
      <c r="DYH80" s="180"/>
      <c r="DYI80" s="180"/>
      <c r="DYJ80" s="180"/>
      <c r="DYK80" s="180"/>
      <c r="DYL80" s="180"/>
      <c r="DYM80" s="180"/>
      <c r="DYN80" s="180"/>
      <c r="DYO80" s="180"/>
      <c r="DYP80" s="180"/>
      <c r="DYQ80" s="180"/>
      <c r="DYR80" s="180"/>
      <c r="DYS80" s="180"/>
      <c r="DYT80" s="180"/>
      <c r="DYU80" s="180"/>
      <c r="DYV80" s="180"/>
      <c r="DYW80" s="180"/>
      <c r="DYX80" s="180"/>
      <c r="DYY80" s="180"/>
      <c r="DYZ80" s="180"/>
      <c r="DZA80" s="180"/>
      <c r="DZB80" s="180"/>
      <c r="DZC80" s="180"/>
      <c r="DZD80" s="180"/>
      <c r="DZE80" s="180"/>
      <c r="DZF80" s="180"/>
      <c r="DZG80" s="180"/>
      <c r="DZH80" s="180"/>
      <c r="DZI80" s="180"/>
      <c r="DZJ80" s="180"/>
      <c r="DZK80" s="180"/>
      <c r="DZL80" s="180"/>
      <c r="DZM80" s="180"/>
      <c r="DZN80" s="180"/>
      <c r="DZO80" s="180"/>
      <c r="DZP80" s="180"/>
      <c r="DZQ80" s="180"/>
      <c r="DZR80" s="180"/>
      <c r="DZS80" s="180"/>
      <c r="DZT80" s="180"/>
      <c r="DZU80" s="180"/>
      <c r="DZV80" s="180"/>
      <c r="DZW80" s="180"/>
      <c r="DZX80" s="180"/>
      <c r="DZY80" s="180"/>
      <c r="DZZ80" s="180"/>
      <c r="EAA80" s="180"/>
      <c r="EAB80" s="180"/>
      <c r="EAC80" s="180"/>
      <c r="EAD80" s="180"/>
      <c r="EAE80" s="180"/>
      <c r="EAF80" s="180"/>
      <c r="EAG80" s="180"/>
      <c r="EAH80" s="180"/>
      <c r="EAI80" s="180"/>
      <c r="EAJ80" s="180"/>
      <c r="EAK80" s="180"/>
      <c r="EAL80" s="180"/>
      <c r="EAM80" s="180"/>
      <c r="EAN80" s="180"/>
      <c r="EAO80" s="180"/>
      <c r="EAP80" s="180"/>
      <c r="EAQ80" s="180"/>
      <c r="EAR80" s="180"/>
      <c r="EAS80" s="180"/>
      <c r="EAT80" s="180"/>
      <c r="EAU80" s="180"/>
      <c r="EAV80" s="180"/>
      <c r="EAW80" s="180"/>
      <c r="EAX80" s="180"/>
      <c r="EAY80" s="180"/>
      <c r="EAZ80" s="180"/>
      <c r="EBA80" s="180"/>
      <c r="EBB80" s="180"/>
      <c r="EBC80" s="180"/>
      <c r="EBD80" s="180"/>
      <c r="EBE80" s="180"/>
      <c r="EBF80" s="180"/>
      <c r="EBG80" s="180"/>
      <c r="EBH80" s="180"/>
      <c r="EBI80" s="180"/>
      <c r="EBJ80" s="180"/>
      <c r="EBK80" s="180"/>
      <c r="EBL80" s="180"/>
      <c r="EBM80" s="180"/>
      <c r="EBN80" s="180"/>
      <c r="EBO80" s="180"/>
      <c r="EBP80" s="180"/>
      <c r="EBQ80" s="180"/>
      <c r="EBR80" s="180"/>
      <c r="EBS80" s="180"/>
      <c r="EBT80" s="180"/>
      <c r="EBU80" s="180"/>
      <c r="EBV80" s="180"/>
      <c r="EBW80" s="180"/>
      <c r="EBX80" s="180"/>
      <c r="EBY80" s="180"/>
      <c r="EBZ80" s="180"/>
      <c r="ECA80" s="180"/>
      <c r="ECB80" s="180"/>
      <c r="ECC80" s="180"/>
      <c r="ECD80" s="180"/>
      <c r="ECE80" s="180"/>
      <c r="ECF80" s="180"/>
      <c r="ECG80" s="180"/>
      <c r="ECH80" s="180"/>
      <c r="ECI80" s="180"/>
      <c r="ECJ80" s="180"/>
      <c r="ECK80" s="180"/>
      <c r="ECL80" s="180"/>
      <c r="ECM80" s="180"/>
      <c r="ECN80" s="180"/>
      <c r="ECO80" s="180"/>
      <c r="ECP80" s="180"/>
      <c r="ECQ80" s="180"/>
      <c r="ECR80" s="180"/>
      <c r="ECS80" s="180"/>
      <c r="ECT80" s="180"/>
      <c r="ECU80" s="180"/>
      <c r="ECV80" s="180"/>
      <c r="ECW80" s="180"/>
      <c r="ECX80" s="180"/>
      <c r="ECY80" s="180"/>
      <c r="ECZ80" s="180"/>
      <c r="EDA80" s="180"/>
      <c r="EDB80" s="180"/>
      <c r="EDC80" s="180"/>
      <c r="EDD80" s="180"/>
      <c r="EDE80" s="180"/>
      <c r="EDF80" s="180"/>
      <c r="EDG80" s="180"/>
      <c r="EDH80" s="180"/>
      <c r="EDI80" s="180"/>
      <c r="EDJ80" s="180"/>
      <c r="EDK80" s="180"/>
      <c r="EDL80" s="180"/>
      <c r="EDM80" s="180"/>
      <c r="EDN80" s="180"/>
      <c r="EDO80" s="180"/>
      <c r="EDP80" s="180"/>
      <c r="EDQ80" s="180"/>
      <c r="EDR80" s="180"/>
      <c r="EDS80" s="180"/>
      <c r="EDT80" s="180"/>
      <c r="EDU80" s="180"/>
      <c r="EDV80" s="180"/>
      <c r="EDW80" s="180"/>
      <c r="EDX80" s="180"/>
      <c r="EDY80" s="180"/>
      <c r="EDZ80" s="180"/>
      <c r="EEA80" s="180"/>
      <c r="EEB80" s="180"/>
      <c r="EEC80" s="180"/>
      <c r="EED80" s="180"/>
      <c r="EEE80" s="180"/>
      <c r="EEF80" s="180"/>
      <c r="EEG80" s="180"/>
      <c r="EEH80" s="180"/>
      <c r="EEI80" s="180"/>
      <c r="EEJ80" s="180"/>
      <c r="EEK80" s="180"/>
      <c r="EEL80" s="180"/>
      <c r="EEM80" s="180"/>
      <c r="EEN80" s="180"/>
      <c r="EEO80" s="180"/>
      <c r="EEP80" s="180"/>
      <c r="EEQ80" s="180"/>
      <c r="EER80" s="180"/>
      <c r="EES80" s="180"/>
      <c r="EET80" s="180"/>
      <c r="EEU80" s="180"/>
      <c r="EEV80" s="180"/>
      <c r="EEW80" s="180"/>
      <c r="EEX80" s="180"/>
      <c r="EEY80" s="180"/>
      <c r="EEZ80" s="180"/>
      <c r="EFA80" s="180"/>
      <c r="EFB80" s="180"/>
      <c r="EFC80" s="180"/>
      <c r="EFD80" s="180"/>
      <c r="EFE80" s="180"/>
      <c r="EFF80" s="180"/>
      <c r="EFG80" s="180"/>
      <c r="EFH80" s="180"/>
      <c r="EFI80" s="180"/>
      <c r="EFJ80" s="180"/>
      <c r="EFK80" s="180"/>
      <c r="EFL80" s="180"/>
      <c r="EFM80" s="180"/>
      <c r="EFN80" s="180"/>
      <c r="EFO80" s="180"/>
      <c r="EFP80" s="180"/>
      <c r="EFQ80" s="180"/>
      <c r="EFR80" s="180"/>
      <c r="EFS80" s="180"/>
      <c r="EFT80" s="180"/>
      <c r="EFU80" s="180"/>
      <c r="EFV80" s="180"/>
      <c r="EFW80" s="180"/>
      <c r="EFX80" s="180"/>
      <c r="EFY80" s="180"/>
      <c r="EFZ80" s="180"/>
      <c r="EGA80" s="180"/>
      <c r="EGB80" s="180"/>
      <c r="EGC80" s="180"/>
      <c r="EGD80" s="180"/>
      <c r="EGE80" s="180"/>
      <c r="EGF80" s="180"/>
      <c r="EGG80" s="180"/>
      <c r="EGH80" s="180"/>
      <c r="EGI80" s="180"/>
      <c r="EGJ80" s="180"/>
      <c r="EGK80" s="180"/>
      <c r="EGL80" s="180"/>
      <c r="EGM80" s="180"/>
      <c r="EGN80" s="180"/>
      <c r="EGO80" s="180"/>
      <c r="EGP80" s="180"/>
      <c r="EGQ80" s="180"/>
      <c r="EGR80" s="180"/>
      <c r="EGS80" s="180"/>
      <c r="EGT80" s="180"/>
      <c r="EGU80" s="180"/>
      <c r="EGV80" s="180"/>
      <c r="EGW80" s="180"/>
      <c r="EGX80" s="180"/>
      <c r="EGY80" s="180"/>
      <c r="EGZ80" s="180"/>
      <c r="EHA80" s="180"/>
      <c r="EHB80" s="180"/>
      <c r="EHC80" s="180"/>
      <c r="EHD80" s="180"/>
      <c r="EHE80" s="180"/>
      <c r="EHF80" s="180"/>
      <c r="EHG80" s="180"/>
      <c r="EHH80" s="180"/>
      <c r="EHI80" s="180"/>
      <c r="EHJ80" s="180"/>
      <c r="EHK80" s="180"/>
      <c r="EHL80" s="180"/>
      <c r="EHM80" s="180"/>
      <c r="EHN80" s="180"/>
      <c r="EHO80" s="180"/>
      <c r="EHP80" s="180"/>
      <c r="EHQ80" s="180"/>
      <c r="EHR80" s="180"/>
      <c r="EHS80" s="180"/>
      <c r="EHT80" s="180"/>
      <c r="EHU80" s="180"/>
      <c r="EHV80" s="180"/>
      <c r="EHW80" s="180"/>
      <c r="EHX80" s="180"/>
      <c r="EHY80" s="180"/>
      <c r="EHZ80" s="180"/>
      <c r="EIA80" s="180"/>
      <c r="EIB80" s="180"/>
      <c r="EIC80" s="180"/>
      <c r="EID80" s="180"/>
      <c r="EIE80" s="180"/>
      <c r="EIF80" s="180"/>
      <c r="EIG80" s="180"/>
      <c r="EIH80" s="180"/>
      <c r="EII80" s="180"/>
      <c r="EIJ80" s="180"/>
      <c r="EIK80" s="180"/>
      <c r="EIL80" s="180"/>
      <c r="EIM80" s="180"/>
      <c r="EIN80" s="180"/>
      <c r="EIO80" s="180"/>
      <c r="EIP80" s="180"/>
      <c r="EIQ80" s="180"/>
      <c r="EIR80" s="180"/>
      <c r="EIS80" s="180"/>
      <c r="EIT80" s="180"/>
      <c r="EIU80" s="180"/>
      <c r="EIV80" s="180"/>
      <c r="EIW80" s="180"/>
      <c r="EIX80" s="180"/>
      <c r="EIY80" s="180"/>
      <c r="EIZ80" s="180"/>
      <c r="EJA80" s="180"/>
      <c r="EJB80" s="180"/>
      <c r="EJC80" s="180"/>
      <c r="EJD80" s="180"/>
      <c r="EJE80" s="180"/>
      <c r="EJF80" s="180"/>
      <c r="EJG80" s="180"/>
      <c r="EJH80" s="180"/>
      <c r="EJI80" s="180"/>
      <c r="EJJ80" s="180"/>
      <c r="EJK80" s="180"/>
      <c r="EJL80" s="180"/>
      <c r="EJM80" s="180"/>
      <c r="EJN80" s="180"/>
      <c r="EJO80" s="180"/>
      <c r="EJP80" s="180"/>
      <c r="EJQ80" s="180"/>
      <c r="EJR80" s="180"/>
      <c r="EJS80" s="180"/>
      <c r="EJT80" s="180"/>
      <c r="EJU80" s="180"/>
      <c r="EJV80" s="180"/>
      <c r="EJW80" s="180"/>
      <c r="EJX80" s="180"/>
      <c r="EJY80" s="180"/>
      <c r="EJZ80" s="180"/>
      <c r="EKA80" s="180"/>
      <c r="EKB80" s="180"/>
      <c r="EKC80" s="180"/>
      <c r="EKD80" s="180"/>
      <c r="EKE80" s="180"/>
      <c r="EKF80" s="180"/>
      <c r="EKG80" s="180"/>
      <c r="EKH80" s="180"/>
      <c r="EKI80" s="180"/>
      <c r="EKJ80" s="180"/>
      <c r="EKK80" s="180"/>
      <c r="EKL80" s="180"/>
      <c r="EKM80" s="180"/>
      <c r="EKN80" s="180"/>
      <c r="EKO80" s="180"/>
      <c r="EKP80" s="180"/>
      <c r="EKQ80" s="180"/>
      <c r="EKR80" s="180"/>
      <c r="EKS80" s="180"/>
      <c r="EKT80" s="180"/>
      <c r="EKU80" s="180"/>
      <c r="EKV80" s="180"/>
      <c r="EKW80" s="180"/>
      <c r="EKX80" s="180"/>
      <c r="EKY80" s="180"/>
      <c r="EKZ80" s="180"/>
      <c r="ELA80" s="180"/>
      <c r="ELB80" s="180"/>
      <c r="ELC80" s="180"/>
      <c r="ELD80" s="180"/>
      <c r="ELE80" s="180"/>
      <c r="ELF80" s="180"/>
      <c r="ELG80" s="180"/>
      <c r="ELH80" s="180"/>
      <c r="ELI80" s="180"/>
      <c r="ELJ80" s="180"/>
      <c r="ELK80" s="180"/>
      <c r="ELL80" s="180"/>
      <c r="ELM80" s="180"/>
      <c r="ELN80" s="180"/>
      <c r="ELO80" s="180"/>
      <c r="ELP80" s="180"/>
      <c r="ELQ80" s="180"/>
      <c r="ELR80" s="180"/>
      <c r="ELS80" s="180"/>
      <c r="ELT80" s="180"/>
      <c r="ELU80" s="180"/>
      <c r="ELV80" s="180"/>
      <c r="ELW80" s="180"/>
      <c r="ELX80" s="180"/>
      <c r="ELY80" s="180"/>
      <c r="ELZ80" s="180"/>
      <c r="EMA80" s="180"/>
      <c r="EMB80" s="180"/>
      <c r="EMC80" s="180"/>
      <c r="EMD80" s="180"/>
      <c r="EME80" s="180"/>
      <c r="EMF80" s="180"/>
      <c r="EMG80" s="180"/>
      <c r="EMH80" s="180"/>
      <c r="EMI80" s="180"/>
      <c r="EMJ80" s="180"/>
      <c r="EMK80" s="180"/>
      <c r="EML80" s="180"/>
      <c r="EMM80" s="180"/>
      <c r="EMN80" s="180"/>
      <c r="EMO80" s="180"/>
      <c r="EMP80" s="180"/>
      <c r="EMQ80" s="180"/>
      <c r="EMR80" s="180"/>
      <c r="EMS80" s="180"/>
      <c r="EMT80" s="180"/>
      <c r="EMU80" s="180"/>
      <c r="EMV80" s="180"/>
      <c r="EMW80" s="180"/>
      <c r="EMX80" s="180"/>
      <c r="EMY80" s="180"/>
      <c r="EMZ80" s="180"/>
      <c r="ENA80" s="180"/>
      <c r="ENB80" s="180"/>
      <c r="ENC80" s="180"/>
      <c r="END80" s="180"/>
      <c r="ENE80" s="180"/>
      <c r="ENF80" s="180"/>
      <c r="ENG80" s="180"/>
      <c r="ENH80" s="180"/>
      <c r="ENI80" s="180"/>
      <c r="ENJ80" s="180"/>
      <c r="ENK80" s="180"/>
      <c r="ENL80" s="180"/>
      <c r="ENM80" s="180"/>
      <c r="ENN80" s="180"/>
      <c r="ENO80" s="180"/>
      <c r="ENP80" s="180"/>
      <c r="ENQ80" s="180"/>
      <c r="ENR80" s="180"/>
      <c r="ENS80" s="180"/>
      <c r="ENT80" s="180"/>
      <c r="ENU80" s="180"/>
      <c r="ENV80" s="180"/>
      <c r="ENW80" s="180"/>
      <c r="ENX80" s="180"/>
      <c r="ENY80" s="180"/>
      <c r="ENZ80" s="180"/>
      <c r="EOA80" s="180"/>
      <c r="EOB80" s="180"/>
      <c r="EOC80" s="180"/>
      <c r="EOD80" s="180"/>
      <c r="EOE80" s="180"/>
      <c r="EOF80" s="180"/>
      <c r="EOG80" s="180"/>
      <c r="EOH80" s="180"/>
      <c r="EOI80" s="180"/>
      <c r="EOJ80" s="180"/>
      <c r="EOK80" s="180"/>
      <c r="EOL80" s="180"/>
      <c r="EOM80" s="180"/>
      <c r="EON80" s="180"/>
      <c r="EOO80" s="180"/>
      <c r="EOP80" s="180"/>
      <c r="EOQ80" s="180"/>
      <c r="EOR80" s="180"/>
      <c r="EOS80" s="180"/>
      <c r="EOT80" s="180"/>
      <c r="EOU80" s="180"/>
      <c r="EOV80" s="180"/>
      <c r="EOW80" s="180"/>
      <c r="EOX80" s="180"/>
      <c r="EOY80" s="180"/>
      <c r="EOZ80" s="180"/>
      <c r="EPA80" s="180"/>
      <c r="EPB80" s="180"/>
      <c r="EPC80" s="180"/>
      <c r="EPD80" s="180"/>
      <c r="EPE80" s="180"/>
      <c r="EPF80" s="180"/>
      <c r="EPG80" s="180"/>
      <c r="EPH80" s="180"/>
      <c r="EPI80" s="180"/>
      <c r="EPJ80" s="180"/>
      <c r="EPK80" s="180"/>
      <c r="EPL80" s="180"/>
      <c r="EPM80" s="180"/>
      <c r="EPN80" s="180"/>
      <c r="EPO80" s="180"/>
      <c r="EPP80" s="180"/>
      <c r="EPQ80" s="180"/>
      <c r="EPR80" s="180"/>
      <c r="EPS80" s="180"/>
      <c r="EPT80" s="180"/>
      <c r="EPU80" s="180"/>
      <c r="EPV80" s="180"/>
      <c r="EPW80" s="180"/>
      <c r="EPX80" s="180"/>
      <c r="EPY80" s="180"/>
      <c r="EPZ80" s="180"/>
      <c r="EQA80" s="180"/>
      <c r="EQB80" s="180"/>
      <c r="EQC80" s="180"/>
      <c r="EQD80" s="180"/>
      <c r="EQE80" s="180"/>
      <c r="EQF80" s="180"/>
      <c r="EQG80" s="180"/>
      <c r="EQH80" s="180"/>
      <c r="EQI80" s="180"/>
      <c r="EQJ80" s="180"/>
      <c r="EQK80" s="180"/>
      <c r="EQL80" s="180"/>
      <c r="EQM80" s="180"/>
      <c r="EQN80" s="180"/>
      <c r="EQO80" s="180"/>
      <c r="EQP80" s="180"/>
      <c r="EQQ80" s="180"/>
      <c r="EQR80" s="180"/>
      <c r="EQS80" s="180"/>
      <c r="EQT80" s="180"/>
      <c r="EQU80" s="180"/>
      <c r="EQV80" s="180"/>
      <c r="EQW80" s="180"/>
      <c r="EQX80" s="180"/>
      <c r="EQY80" s="180"/>
      <c r="EQZ80" s="180"/>
      <c r="ERA80" s="180"/>
      <c r="ERB80" s="180"/>
      <c r="ERC80" s="180"/>
      <c r="ERD80" s="180"/>
      <c r="ERE80" s="180"/>
      <c r="ERF80" s="180"/>
      <c r="ERG80" s="180"/>
      <c r="ERH80" s="180"/>
      <c r="ERI80" s="180"/>
      <c r="ERJ80" s="180"/>
      <c r="ERK80" s="180"/>
      <c r="ERL80" s="180"/>
      <c r="ERM80" s="180"/>
      <c r="ERN80" s="180"/>
      <c r="ERO80" s="180"/>
      <c r="ERP80" s="180"/>
      <c r="ERQ80" s="180"/>
      <c r="ERR80" s="180"/>
      <c r="ERS80" s="180"/>
      <c r="ERT80" s="180"/>
      <c r="ERU80" s="180"/>
      <c r="ERV80" s="180"/>
      <c r="ERW80" s="180"/>
      <c r="ERX80" s="180"/>
      <c r="ERY80" s="180"/>
      <c r="ERZ80" s="180"/>
      <c r="ESA80" s="180"/>
      <c r="ESB80" s="180"/>
      <c r="ESC80" s="180"/>
      <c r="ESD80" s="180"/>
      <c r="ESE80" s="180"/>
      <c r="ESF80" s="180"/>
      <c r="ESG80" s="180"/>
      <c r="ESH80" s="180"/>
      <c r="ESI80" s="180"/>
      <c r="ESJ80" s="180"/>
      <c r="ESK80" s="180"/>
      <c r="ESL80" s="180"/>
      <c r="ESM80" s="180"/>
      <c r="ESN80" s="180"/>
      <c r="ESO80" s="180"/>
      <c r="ESP80" s="180"/>
      <c r="ESQ80" s="180"/>
      <c r="ESR80" s="180"/>
      <c r="ESS80" s="180"/>
      <c r="EST80" s="180"/>
      <c r="ESU80" s="180"/>
      <c r="ESV80" s="180"/>
      <c r="ESW80" s="180"/>
      <c r="ESX80" s="180"/>
      <c r="ESY80" s="180"/>
      <c r="ESZ80" s="180"/>
      <c r="ETA80" s="180"/>
      <c r="ETB80" s="180"/>
      <c r="ETC80" s="180"/>
      <c r="ETD80" s="180"/>
      <c r="ETE80" s="180"/>
      <c r="ETF80" s="180"/>
      <c r="ETG80" s="180"/>
      <c r="ETH80" s="180"/>
      <c r="ETI80" s="180"/>
      <c r="ETJ80" s="180"/>
      <c r="ETK80" s="180"/>
      <c r="ETL80" s="180"/>
      <c r="ETM80" s="180"/>
      <c r="ETN80" s="180"/>
      <c r="ETO80" s="180"/>
      <c r="ETP80" s="180"/>
      <c r="ETQ80" s="180"/>
      <c r="ETR80" s="180"/>
      <c r="ETS80" s="180"/>
      <c r="ETT80" s="180"/>
      <c r="ETU80" s="180"/>
      <c r="ETV80" s="180"/>
      <c r="ETW80" s="180"/>
      <c r="ETX80" s="180"/>
      <c r="ETY80" s="180"/>
      <c r="ETZ80" s="180"/>
      <c r="EUA80" s="180"/>
      <c r="EUB80" s="180"/>
      <c r="EUC80" s="180"/>
      <c r="EUD80" s="180"/>
      <c r="EUE80" s="180"/>
      <c r="EUF80" s="180"/>
      <c r="EUG80" s="180"/>
      <c r="EUH80" s="180"/>
      <c r="EUI80" s="180"/>
      <c r="EUJ80" s="180"/>
      <c r="EUK80" s="180"/>
      <c r="EUL80" s="180"/>
      <c r="EUM80" s="180"/>
      <c r="EUN80" s="180"/>
      <c r="EUO80" s="180"/>
      <c r="EUP80" s="180"/>
      <c r="EUQ80" s="180"/>
      <c r="EUR80" s="180"/>
      <c r="EUS80" s="180"/>
      <c r="EUT80" s="180"/>
      <c r="EUU80" s="180"/>
      <c r="EUV80" s="180"/>
      <c r="EUW80" s="180"/>
      <c r="EUX80" s="180"/>
      <c r="EUY80" s="180"/>
      <c r="EUZ80" s="180"/>
      <c r="EVA80" s="180"/>
      <c r="EVB80" s="180"/>
      <c r="EVC80" s="180"/>
      <c r="EVD80" s="180"/>
      <c r="EVE80" s="180"/>
      <c r="EVF80" s="180"/>
      <c r="EVG80" s="180"/>
      <c r="EVH80" s="180"/>
      <c r="EVI80" s="180"/>
      <c r="EVJ80" s="180"/>
      <c r="EVK80" s="180"/>
      <c r="EVL80" s="180"/>
      <c r="EVM80" s="180"/>
      <c r="EVN80" s="180"/>
      <c r="EVO80" s="180"/>
      <c r="EVP80" s="180"/>
      <c r="EVQ80" s="180"/>
      <c r="EVR80" s="180"/>
      <c r="EVS80" s="180"/>
      <c r="EVT80" s="180"/>
      <c r="EVU80" s="180"/>
      <c r="EVV80" s="180"/>
      <c r="EVW80" s="180"/>
      <c r="EVX80" s="180"/>
      <c r="EVY80" s="180"/>
      <c r="EVZ80" s="180"/>
      <c r="EWA80" s="180"/>
      <c r="EWB80" s="180"/>
      <c r="EWC80" s="180"/>
      <c r="EWD80" s="180"/>
      <c r="EWE80" s="180"/>
      <c r="EWF80" s="180"/>
      <c r="EWG80" s="180"/>
      <c r="EWH80" s="180"/>
      <c r="EWI80" s="180"/>
      <c r="EWJ80" s="180"/>
      <c r="EWK80" s="180"/>
      <c r="EWL80" s="180"/>
      <c r="EWM80" s="180"/>
      <c r="EWN80" s="180"/>
      <c r="EWO80" s="180"/>
      <c r="EWP80" s="180"/>
      <c r="EWQ80" s="180"/>
      <c r="EWR80" s="180"/>
      <c r="EWS80" s="180"/>
      <c r="EWT80" s="180"/>
      <c r="EWU80" s="180"/>
      <c r="EWV80" s="180"/>
      <c r="EWW80" s="180"/>
      <c r="EWX80" s="180"/>
      <c r="EWY80" s="180"/>
      <c r="EWZ80" s="180"/>
      <c r="EXA80" s="180"/>
      <c r="EXB80" s="180"/>
      <c r="EXC80" s="180"/>
      <c r="EXD80" s="180"/>
      <c r="EXE80" s="180"/>
      <c r="EXF80" s="180"/>
      <c r="EXG80" s="180"/>
      <c r="EXH80" s="180"/>
      <c r="EXI80" s="180"/>
      <c r="EXJ80" s="180"/>
      <c r="EXK80" s="180"/>
      <c r="EXL80" s="180"/>
      <c r="EXM80" s="180"/>
      <c r="EXN80" s="180"/>
      <c r="EXO80" s="180"/>
      <c r="EXP80" s="180"/>
      <c r="EXQ80" s="180"/>
      <c r="EXR80" s="180"/>
      <c r="EXS80" s="180"/>
      <c r="EXT80" s="180"/>
      <c r="EXU80" s="180"/>
      <c r="EXV80" s="180"/>
      <c r="EXW80" s="180"/>
      <c r="EXX80" s="180"/>
      <c r="EXY80" s="180"/>
      <c r="EXZ80" s="180"/>
      <c r="EYA80" s="180"/>
      <c r="EYB80" s="180"/>
      <c r="EYC80" s="180"/>
      <c r="EYD80" s="180"/>
      <c r="EYE80" s="180"/>
      <c r="EYF80" s="180"/>
      <c r="EYG80" s="180"/>
      <c r="EYH80" s="180"/>
      <c r="EYI80" s="180"/>
      <c r="EYJ80" s="180"/>
      <c r="EYK80" s="180"/>
      <c r="EYL80" s="180"/>
      <c r="EYM80" s="180"/>
      <c r="EYN80" s="180"/>
      <c r="EYO80" s="180"/>
      <c r="EYP80" s="180"/>
      <c r="EYQ80" s="180"/>
      <c r="EYR80" s="180"/>
      <c r="EYS80" s="180"/>
      <c r="EYT80" s="180"/>
      <c r="EYU80" s="180"/>
      <c r="EYV80" s="180"/>
      <c r="EYW80" s="180"/>
      <c r="EYX80" s="180"/>
      <c r="EYY80" s="180"/>
      <c r="EYZ80" s="180"/>
      <c r="EZA80" s="180"/>
      <c r="EZB80" s="180"/>
      <c r="EZC80" s="180"/>
      <c r="EZD80" s="180"/>
      <c r="EZE80" s="180"/>
      <c r="EZF80" s="180"/>
      <c r="EZG80" s="180"/>
      <c r="EZH80" s="180"/>
      <c r="EZI80" s="180"/>
      <c r="EZJ80" s="180"/>
      <c r="EZK80" s="180"/>
      <c r="EZL80" s="180"/>
      <c r="EZM80" s="180"/>
      <c r="EZN80" s="180"/>
      <c r="EZO80" s="180"/>
      <c r="EZP80" s="180"/>
      <c r="EZQ80" s="180"/>
      <c r="EZR80" s="180"/>
      <c r="EZS80" s="180"/>
      <c r="EZT80" s="180"/>
      <c r="EZU80" s="180"/>
      <c r="EZV80" s="180"/>
      <c r="EZW80" s="180"/>
      <c r="EZX80" s="180"/>
      <c r="EZY80" s="180"/>
      <c r="EZZ80" s="180"/>
      <c r="FAA80" s="180"/>
      <c r="FAB80" s="180"/>
      <c r="FAC80" s="180"/>
      <c r="FAD80" s="180"/>
      <c r="FAE80" s="180"/>
      <c r="FAF80" s="180"/>
      <c r="FAG80" s="180"/>
      <c r="FAH80" s="180"/>
      <c r="FAI80" s="180"/>
      <c r="FAJ80" s="180"/>
      <c r="FAK80" s="180"/>
      <c r="FAL80" s="180"/>
      <c r="FAM80" s="180"/>
      <c r="FAN80" s="180"/>
      <c r="FAO80" s="180"/>
      <c r="FAP80" s="180"/>
      <c r="FAQ80" s="180"/>
      <c r="FAR80" s="180"/>
      <c r="FAS80" s="180"/>
      <c r="FAT80" s="180"/>
      <c r="FAU80" s="180"/>
      <c r="FAV80" s="180"/>
      <c r="FAW80" s="180"/>
      <c r="FAX80" s="180"/>
      <c r="FAY80" s="180"/>
      <c r="FAZ80" s="180"/>
      <c r="FBA80" s="180"/>
      <c r="FBB80" s="180"/>
      <c r="FBC80" s="180"/>
      <c r="FBD80" s="180"/>
      <c r="FBE80" s="180"/>
      <c r="FBF80" s="180"/>
      <c r="FBG80" s="180"/>
      <c r="FBH80" s="180"/>
      <c r="FBI80" s="180"/>
      <c r="FBJ80" s="180"/>
      <c r="FBK80" s="180"/>
      <c r="FBL80" s="180"/>
      <c r="FBM80" s="180"/>
      <c r="FBN80" s="180"/>
      <c r="FBO80" s="180"/>
      <c r="FBP80" s="180"/>
      <c r="FBQ80" s="180"/>
      <c r="FBR80" s="180"/>
      <c r="FBS80" s="180"/>
      <c r="FBT80" s="180"/>
      <c r="FBU80" s="180"/>
      <c r="FBV80" s="180"/>
      <c r="FBW80" s="180"/>
      <c r="FBX80" s="180"/>
      <c r="FBY80" s="180"/>
      <c r="FBZ80" s="180"/>
      <c r="FCA80" s="180"/>
      <c r="FCB80" s="180"/>
      <c r="FCC80" s="180"/>
      <c r="FCD80" s="180"/>
      <c r="FCE80" s="180"/>
      <c r="FCF80" s="180"/>
      <c r="FCG80" s="180"/>
      <c r="FCH80" s="180"/>
      <c r="FCI80" s="180"/>
      <c r="FCJ80" s="180"/>
      <c r="FCK80" s="180"/>
      <c r="FCL80" s="180"/>
      <c r="FCM80" s="180"/>
      <c r="FCN80" s="180"/>
      <c r="FCO80" s="180"/>
      <c r="FCP80" s="180"/>
      <c r="FCQ80" s="180"/>
      <c r="FCR80" s="180"/>
      <c r="FCS80" s="180"/>
      <c r="FCT80" s="180"/>
      <c r="FCU80" s="180"/>
      <c r="FCV80" s="180"/>
      <c r="FCW80" s="180"/>
      <c r="FCX80" s="180"/>
      <c r="FCY80" s="180"/>
      <c r="FCZ80" s="180"/>
      <c r="FDA80" s="180"/>
      <c r="FDB80" s="180"/>
      <c r="FDC80" s="180"/>
      <c r="FDD80" s="180"/>
      <c r="FDE80" s="180"/>
      <c r="FDF80" s="180"/>
      <c r="FDG80" s="180"/>
      <c r="FDH80" s="180"/>
      <c r="FDI80" s="180"/>
      <c r="FDJ80" s="180"/>
      <c r="FDK80" s="180"/>
      <c r="FDL80" s="180"/>
      <c r="FDM80" s="180"/>
      <c r="FDN80" s="180"/>
      <c r="FDO80" s="180"/>
      <c r="FDP80" s="180"/>
      <c r="FDQ80" s="180"/>
      <c r="FDR80" s="180"/>
      <c r="FDS80" s="180"/>
      <c r="FDT80" s="180"/>
      <c r="FDU80" s="180"/>
      <c r="FDV80" s="180"/>
      <c r="FDW80" s="180"/>
      <c r="FDX80" s="180"/>
      <c r="FDY80" s="180"/>
      <c r="FDZ80" s="180"/>
      <c r="FEA80" s="180"/>
      <c r="FEB80" s="180"/>
      <c r="FEC80" s="180"/>
      <c r="FED80" s="180"/>
      <c r="FEE80" s="180"/>
      <c r="FEF80" s="180"/>
      <c r="FEG80" s="180"/>
      <c r="FEH80" s="180"/>
      <c r="FEI80" s="180"/>
      <c r="FEJ80" s="180"/>
      <c r="FEK80" s="180"/>
      <c r="FEL80" s="180"/>
      <c r="FEM80" s="180"/>
      <c r="FEN80" s="180"/>
      <c r="FEO80" s="180"/>
      <c r="FEP80" s="180"/>
      <c r="FEQ80" s="180"/>
      <c r="FER80" s="180"/>
      <c r="FES80" s="180"/>
      <c r="FET80" s="180"/>
      <c r="FEU80" s="180"/>
      <c r="FEV80" s="180"/>
      <c r="FEW80" s="180"/>
      <c r="FEX80" s="180"/>
      <c r="FEY80" s="180"/>
      <c r="FEZ80" s="180"/>
      <c r="FFA80" s="180"/>
      <c r="FFB80" s="180"/>
      <c r="FFC80" s="180"/>
      <c r="FFD80" s="180"/>
      <c r="FFE80" s="180"/>
      <c r="FFF80" s="180"/>
      <c r="FFG80" s="180"/>
      <c r="FFH80" s="180"/>
      <c r="FFI80" s="180"/>
      <c r="FFJ80" s="180"/>
      <c r="FFK80" s="180"/>
      <c r="FFL80" s="180"/>
      <c r="FFM80" s="180"/>
      <c r="FFN80" s="180"/>
      <c r="FFO80" s="180"/>
      <c r="FFP80" s="180"/>
      <c r="FFQ80" s="180"/>
      <c r="FFR80" s="180"/>
      <c r="FFS80" s="180"/>
      <c r="FFT80" s="180"/>
      <c r="FFU80" s="180"/>
      <c r="FFV80" s="180"/>
      <c r="FFW80" s="180"/>
      <c r="FFX80" s="180"/>
      <c r="FFY80" s="180"/>
      <c r="FFZ80" s="180"/>
      <c r="FGA80" s="180"/>
      <c r="FGB80" s="180"/>
      <c r="FGC80" s="180"/>
      <c r="FGD80" s="180"/>
      <c r="FGE80" s="180"/>
      <c r="FGF80" s="180"/>
      <c r="FGG80" s="180"/>
      <c r="FGH80" s="180"/>
      <c r="FGI80" s="180"/>
      <c r="FGJ80" s="180"/>
      <c r="FGK80" s="180"/>
      <c r="FGL80" s="180"/>
      <c r="FGM80" s="180"/>
      <c r="FGN80" s="180"/>
      <c r="FGO80" s="180"/>
      <c r="FGP80" s="180"/>
      <c r="FGQ80" s="180"/>
      <c r="FGR80" s="180"/>
      <c r="FGS80" s="180"/>
      <c r="FGT80" s="180"/>
      <c r="FGU80" s="180"/>
      <c r="FGV80" s="180"/>
      <c r="FGW80" s="180"/>
      <c r="FGX80" s="180"/>
      <c r="FGY80" s="180"/>
      <c r="FGZ80" s="180"/>
      <c r="FHA80" s="180"/>
      <c r="FHB80" s="180"/>
      <c r="FHC80" s="180"/>
      <c r="FHD80" s="180"/>
      <c r="FHE80" s="180"/>
      <c r="FHF80" s="180"/>
      <c r="FHG80" s="180"/>
      <c r="FHH80" s="180"/>
      <c r="FHI80" s="180"/>
      <c r="FHJ80" s="180"/>
      <c r="FHK80" s="180"/>
      <c r="FHL80" s="180"/>
      <c r="FHM80" s="180"/>
      <c r="FHN80" s="180"/>
      <c r="FHO80" s="180"/>
      <c r="FHP80" s="180"/>
      <c r="FHQ80" s="180"/>
      <c r="FHR80" s="180"/>
      <c r="FHS80" s="180"/>
      <c r="FHT80" s="180"/>
      <c r="FHU80" s="180"/>
      <c r="FHV80" s="180"/>
      <c r="FHW80" s="180"/>
      <c r="FHX80" s="180"/>
      <c r="FHY80" s="180"/>
      <c r="FHZ80" s="180"/>
      <c r="FIA80" s="180"/>
      <c r="FIB80" s="180"/>
      <c r="FIC80" s="180"/>
      <c r="FID80" s="180"/>
      <c r="FIE80" s="180"/>
      <c r="FIF80" s="180"/>
      <c r="FIG80" s="180"/>
      <c r="FIH80" s="180"/>
      <c r="FII80" s="180"/>
      <c r="FIJ80" s="180"/>
      <c r="FIK80" s="180"/>
      <c r="FIL80" s="180"/>
      <c r="FIM80" s="180"/>
      <c r="FIN80" s="180"/>
      <c r="FIO80" s="180"/>
      <c r="FIP80" s="180"/>
      <c r="FIQ80" s="180"/>
      <c r="FIR80" s="180"/>
      <c r="FIS80" s="180"/>
      <c r="FIT80" s="180"/>
      <c r="FIU80" s="180"/>
      <c r="FIV80" s="180"/>
      <c r="FIW80" s="180"/>
      <c r="FIX80" s="180"/>
      <c r="FIY80" s="180"/>
      <c r="FIZ80" s="180"/>
      <c r="FJA80" s="180"/>
      <c r="FJB80" s="180"/>
      <c r="FJC80" s="180"/>
      <c r="FJD80" s="180"/>
      <c r="FJE80" s="180"/>
      <c r="FJF80" s="180"/>
      <c r="FJG80" s="180"/>
      <c r="FJH80" s="180"/>
      <c r="FJI80" s="180"/>
      <c r="FJJ80" s="180"/>
      <c r="FJK80" s="180"/>
      <c r="FJL80" s="180"/>
      <c r="FJM80" s="180"/>
      <c r="FJN80" s="180"/>
      <c r="FJO80" s="180"/>
      <c r="FJP80" s="180"/>
      <c r="FJQ80" s="180"/>
      <c r="FJR80" s="180"/>
      <c r="FJS80" s="180"/>
      <c r="FJT80" s="180"/>
      <c r="FJU80" s="180"/>
      <c r="FJV80" s="180"/>
      <c r="FJW80" s="180"/>
      <c r="FJX80" s="180"/>
      <c r="FJY80" s="180"/>
      <c r="FJZ80" s="180"/>
      <c r="FKA80" s="180"/>
      <c r="FKB80" s="180"/>
      <c r="FKC80" s="180"/>
      <c r="FKD80" s="180"/>
      <c r="FKE80" s="180"/>
      <c r="FKF80" s="180"/>
      <c r="FKG80" s="180"/>
      <c r="FKH80" s="180"/>
      <c r="FKI80" s="180"/>
      <c r="FKJ80" s="180"/>
      <c r="FKK80" s="180"/>
      <c r="FKL80" s="180"/>
      <c r="FKM80" s="180"/>
      <c r="FKN80" s="180"/>
      <c r="FKO80" s="180"/>
      <c r="FKP80" s="180"/>
      <c r="FKQ80" s="180"/>
      <c r="FKR80" s="180"/>
      <c r="FKS80" s="180"/>
      <c r="FKT80" s="180"/>
      <c r="FKU80" s="180"/>
      <c r="FKV80" s="180"/>
      <c r="FKW80" s="180"/>
      <c r="FKX80" s="180"/>
      <c r="FKY80" s="180"/>
      <c r="FKZ80" s="180"/>
      <c r="FLA80" s="180"/>
      <c r="FLB80" s="180"/>
      <c r="FLC80" s="180"/>
      <c r="FLD80" s="180"/>
      <c r="FLE80" s="180"/>
      <c r="FLF80" s="180"/>
      <c r="FLG80" s="180"/>
      <c r="FLH80" s="180"/>
      <c r="FLI80" s="180"/>
      <c r="FLJ80" s="180"/>
      <c r="FLK80" s="180"/>
      <c r="FLL80" s="180"/>
      <c r="FLM80" s="180"/>
      <c r="FLN80" s="180"/>
      <c r="FLO80" s="180"/>
      <c r="FLP80" s="180"/>
      <c r="FLQ80" s="180"/>
      <c r="FLR80" s="180"/>
      <c r="FLS80" s="180"/>
      <c r="FLT80" s="180"/>
      <c r="FLU80" s="180"/>
      <c r="FLV80" s="180"/>
      <c r="FLW80" s="180"/>
      <c r="FLX80" s="180"/>
      <c r="FLY80" s="180"/>
      <c r="FLZ80" s="180"/>
      <c r="FMA80" s="180"/>
      <c r="FMB80" s="180"/>
      <c r="FMC80" s="180"/>
      <c r="FMD80" s="180"/>
      <c r="FME80" s="180"/>
      <c r="FMF80" s="180"/>
      <c r="FMG80" s="180"/>
      <c r="FMH80" s="180"/>
      <c r="FMI80" s="180"/>
      <c r="FMJ80" s="180"/>
      <c r="FMK80" s="180"/>
      <c r="FML80" s="180"/>
      <c r="FMM80" s="180"/>
      <c r="FMN80" s="180"/>
      <c r="FMO80" s="180"/>
      <c r="FMP80" s="180"/>
      <c r="FMQ80" s="180"/>
      <c r="FMR80" s="180"/>
      <c r="FMS80" s="180"/>
      <c r="FMT80" s="180"/>
      <c r="FMU80" s="180"/>
      <c r="FMV80" s="180"/>
      <c r="FMW80" s="180"/>
      <c r="FMX80" s="180"/>
      <c r="FMY80" s="180"/>
      <c r="FMZ80" s="180"/>
      <c r="FNA80" s="180"/>
      <c r="FNB80" s="180"/>
      <c r="FNC80" s="180"/>
      <c r="FND80" s="180"/>
      <c r="FNE80" s="180"/>
      <c r="FNF80" s="180"/>
      <c r="FNG80" s="180"/>
      <c r="FNH80" s="180"/>
      <c r="FNI80" s="180"/>
      <c r="FNJ80" s="180"/>
      <c r="FNK80" s="180"/>
      <c r="FNL80" s="180"/>
      <c r="FNM80" s="180"/>
      <c r="FNN80" s="180"/>
      <c r="FNO80" s="180"/>
      <c r="FNP80" s="180"/>
      <c r="FNQ80" s="180"/>
      <c r="FNR80" s="180"/>
      <c r="FNS80" s="180"/>
      <c r="FNT80" s="180"/>
      <c r="FNU80" s="180"/>
      <c r="FNV80" s="180"/>
      <c r="FNW80" s="180"/>
      <c r="FNX80" s="180"/>
      <c r="FNY80" s="180"/>
      <c r="FNZ80" s="180"/>
      <c r="FOA80" s="180"/>
      <c r="FOB80" s="180"/>
      <c r="FOC80" s="180"/>
      <c r="FOD80" s="180"/>
      <c r="FOE80" s="180"/>
      <c r="FOF80" s="180"/>
      <c r="FOG80" s="180"/>
      <c r="FOH80" s="180"/>
      <c r="FOI80" s="180"/>
      <c r="FOJ80" s="180"/>
      <c r="FOK80" s="180"/>
      <c r="FOL80" s="180"/>
      <c r="FOM80" s="180"/>
      <c r="FON80" s="180"/>
      <c r="FOO80" s="180"/>
      <c r="FOP80" s="180"/>
      <c r="FOQ80" s="180"/>
      <c r="FOR80" s="180"/>
      <c r="FOS80" s="180"/>
      <c r="FOT80" s="180"/>
      <c r="FOU80" s="180"/>
      <c r="FOV80" s="180"/>
      <c r="FOW80" s="180"/>
      <c r="FOX80" s="180"/>
      <c r="FOY80" s="180"/>
      <c r="FOZ80" s="180"/>
      <c r="FPA80" s="180"/>
      <c r="FPB80" s="180"/>
      <c r="FPC80" s="180"/>
      <c r="FPD80" s="180"/>
      <c r="FPE80" s="180"/>
      <c r="FPF80" s="180"/>
      <c r="FPG80" s="180"/>
      <c r="FPH80" s="180"/>
      <c r="FPI80" s="180"/>
      <c r="FPJ80" s="180"/>
      <c r="FPK80" s="180"/>
      <c r="FPL80" s="180"/>
      <c r="FPM80" s="180"/>
      <c r="FPN80" s="180"/>
      <c r="FPO80" s="180"/>
      <c r="FPP80" s="180"/>
      <c r="FPQ80" s="180"/>
      <c r="FPR80" s="180"/>
      <c r="FPS80" s="180"/>
      <c r="FPT80" s="180"/>
      <c r="FPU80" s="180"/>
      <c r="FPV80" s="180"/>
      <c r="FPW80" s="180"/>
      <c r="FPX80" s="180"/>
      <c r="FPY80" s="180"/>
      <c r="FPZ80" s="180"/>
      <c r="FQA80" s="180"/>
      <c r="FQB80" s="180"/>
      <c r="FQC80" s="180"/>
      <c r="FQD80" s="180"/>
      <c r="FQE80" s="180"/>
      <c r="FQF80" s="180"/>
      <c r="FQG80" s="180"/>
      <c r="FQH80" s="180"/>
      <c r="FQI80" s="180"/>
      <c r="FQJ80" s="180"/>
      <c r="FQK80" s="180"/>
      <c r="FQL80" s="180"/>
      <c r="FQM80" s="180"/>
      <c r="FQN80" s="180"/>
      <c r="FQO80" s="180"/>
      <c r="FQP80" s="180"/>
      <c r="FQQ80" s="180"/>
      <c r="FQR80" s="180"/>
      <c r="FQS80" s="180"/>
      <c r="FQT80" s="180"/>
      <c r="FQU80" s="180"/>
      <c r="FQV80" s="180"/>
      <c r="FQW80" s="180"/>
      <c r="FQX80" s="180"/>
      <c r="FQY80" s="180"/>
      <c r="FQZ80" s="180"/>
      <c r="FRA80" s="180"/>
      <c r="FRB80" s="180"/>
      <c r="FRC80" s="180"/>
      <c r="FRD80" s="180"/>
      <c r="FRE80" s="180"/>
      <c r="FRF80" s="180"/>
      <c r="FRG80" s="180"/>
      <c r="FRH80" s="180"/>
      <c r="FRI80" s="180"/>
      <c r="FRJ80" s="180"/>
      <c r="FRK80" s="180"/>
      <c r="FRL80" s="180"/>
      <c r="FRM80" s="180"/>
      <c r="FRN80" s="180"/>
      <c r="FRO80" s="180"/>
      <c r="FRP80" s="180"/>
      <c r="FRQ80" s="180"/>
      <c r="FRR80" s="180"/>
      <c r="FRS80" s="180"/>
      <c r="FRT80" s="180"/>
      <c r="FRU80" s="180"/>
      <c r="FRV80" s="180"/>
      <c r="FRW80" s="180"/>
      <c r="FRX80" s="180"/>
      <c r="FRY80" s="180"/>
      <c r="FRZ80" s="180"/>
      <c r="FSA80" s="180"/>
      <c r="FSB80" s="180"/>
      <c r="FSC80" s="180"/>
      <c r="FSD80" s="180"/>
      <c r="FSE80" s="180"/>
      <c r="FSF80" s="180"/>
      <c r="FSG80" s="180"/>
      <c r="FSH80" s="180"/>
      <c r="FSI80" s="180"/>
      <c r="FSJ80" s="180"/>
      <c r="FSK80" s="180"/>
      <c r="FSL80" s="180"/>
      <c r="FSM80" s="180"/>
      <c r="FSN80" s="180"/>
      <c r="FSO80" s="180"/>
      <c r="FSP80" s="180"/>
      <c r="FSQ80" s="180"/>
      <c r="FSR80" s="180"/>
      <c r="FSS80" s="180"/>
      <c r="FST80" s="180"/>
      <c r="FSU80" s="180"/>
      <c r="FSV80" s="180"/>
      <c r="FSW80" s="180"/>
      <c r="FSX80" s="180"/>
      <c r="FSY80" s="180"/>
      <c r="FSZ80" s="180"/>
      <c r="FTA80" s="180"/>
      <c r="FTB80" s="180"/>
      <c r="FTC80" s="180"/>
      <c r="FTD80" s="180"/>
      <c r="FTE80" s="180"/>
      <c r="FTF80" s="180"/>
      <c r="FTG80" s="180"/>
      <c r="FTH80" s="180"/>
      <c r="FTI80" s="180"/>
      <c r="FTJ80" s="180"/>
      <c r="FTK80" s="180"/>
      <c r="FTL80" s="180"/>
      <c r="FTM80" s="180"/>
      <c r="FTN80" s="180"/>
      <c r="FTO80" s="180"/>
      <c r="FTP80" s="180"/>
      <c r="FTQ80" s="180"/>
      <c r="FTR80" s="180"/>
      <c r="FTS80" s="180"/>
      <c r="FTT80" s="180"/>
      <c r="FTU80" s="180"/>
      <c r="FTV80" s="180"/>
      <c r="FTW80" s="180"/>
      <c r="FTX80" s="180"/>
      <c r="FTY80" s="180"/>
      <c r="FTZ80" s="180"/>
      <c r="FUA80" s="180"/>
      <c r="FUB80" s="180"/>
      <c r="FUC80" s="180"/>
      <c r="FUD80" s="180"/>
      <c r="FUE80" s="180"/>
      <c r="FUF80" s="180"/>
      <c r="FUG80" s="180"/>
      <c r="FUH80" s="180"/>
      <c r="FUI80" s="180"/>
      <c r="FUJ80" s="180"/>
      <c r="FUK80" s="180"/>
      <c r="FUL80" s="180"/>
      <c r="FUM80" s="180"/>
      <c r="FUN80" s="180"/>
      <c r="FUO80" s="180"/>
      <c r="FUP80" s="180"/>
      <c r="FUQ80" s="180"/>
      <c r="FUR80" s="180"/>
      <c r="FUS80" s="180"/>
      <c r="FUT80" s="180"/>
      <c r="FUU80" s="180"/>
      <c r="FUV80" s="180"/>
      <c r="FUW80" s="180"/>
      <c r="FUX80" s="180"/>
      <c r="FUY80" s="180"/>
      <c r="FUZ80" s="180"/>
      <c r="FVA80" s="180"/>
      <c r="FVB80" s="180"/>
      <c r="FVC80" s="180"/>
      <c r="FVD80" s="180"/>
      <c r="FVE80" s="180"/>
      <c r="FVF80" s="180"/>
      <c r="FVG80" s="180"/>
      <c r="FVH80" s="180"/>
      <c r="FVI80" s="180"/>
      <c r="FVJ80" s="180"/>
      <c r="FVK80" s="180"/>
      <c r="FVL80" s="180"/>
      <c r="FVM80" s="180"/>
      <c r="FVN80" s="180"/>
      <c r="FVO80" s="180"/>
      <c r="FVP80" s="180"/>
      <c r="FVQ80" s="180"/>
      <c r="FVR80" s="180"/>
      <c r="FVS80" s="180"/>
      <c r="FVT80" s="180"/>
      <c r="FVU80" s="180"/>
      <c r="FVV80" s="180"/>
      <c r="FVW80" s="180"/>
      <c r="FVX80" s="180"/>
      <c r="FVY80" s="180"/>
      <c r="FVZ80" s="180"/>
      <c r="FWA80" s="180"/>
      <c r="FWB80" s="180"/>
      <c r="FWC80" s="180"/>
      <c r="FWD80" s="180"/>
      <c r="FWE80" s="180"/>
      <c r="FWF80" s="180"/>
      <c r="FWG80" s="180"/>
      <c r="FWH80" s="180"/>
      <c r="FWI80" s="180"/>
      <c r="FWJ80" s="180"/>
      <c r="FWK80" s="180"/>
      <c r="FWL80" s="180"/>
      <c r="FWM80" s="180"/>
      <c r="FWN80" s="180"/>
      <c r="FWO80" s="180"/>
      <c r="FWP80" s="180"/>
      <c r="FWQ80" s="180"/>
      <c r="FWR80" s="180"/>
      <c r="FWS80" s="180"/>
      <c r="FWT80" s="180"/>
      <c r="FWU80" s="180"/>
      <c r="FWV80" s="180"/>
      <c r="FWW80" s="180"/>
      <c r="FWX80" s="180"/>
      <c r="FWY80" s="180"/>
      <c r="FWZ80" s="180"/>
      <c r="FXA80" s="180"/>
      <c r="FXB80" s="180"/>
      <c r="FXC80" s="180"/>
      <c r="FXD80" s="180"/>
      <c r="FXE80" s="180"/>
      <c r="FXF80" s="180"/>
      <c r="FXG80" s="180"/>
      <c r="FXH80" s="180"/>
      <c r="FXI80" s="180"/>
      <c r="FXJ80" s="180"/>
      <c r="FXK80" s="180"/>
      <c r="FXL80" s="180"/>
      <c r="FXM80" s="180"/>
      <c r="FXN80" s="180"/>
      <c r="FXO80" s="180"/>
      <c r="FXP80" s="180"/>
      <c r="FXQ80" s="180"/>
      <c r="FXR80" s="180"/>
      <c r="FXS80" s="180"/>
      <c r="FXT80" s="180"/>
      <c r="FXU80" s="180"/>
      <c r="FXV80" s="180"/>
      <c r="FXW80" s="180"/>
      <c r="FXX80" s="180"/>
      <c r="FXY80" s="180"/>
      <c r="FXZ80" s="180"/>
      <c r="FYA80" s="180"/>
      <c r="FYB80" s="180"/>
      <c r="FYC80" s="180"/>
      <c r="FYD80" s="180"/>
      <c r="FYE80" s="180"/>
      <c r="FYF80" s="180"/>
      <c r="FYG80" s="180"/>
      <c r="FYH80" s="180"/>
      <c r="FYI80" s="180"/>
      <c r="FYJ80" s="180"/>
      <c r="FYK80" s="180"/>
      <c r="FYL80" s="180"/>
      <c r="FYM80" s="180"/>
      <c r="FYN80" s="180"/>
      <c r="FYO80" s="180"/>
      <c r="FYP80" s="180"/>
      <c r="FYQ80" s="180"/>
      <c r="FYR80" s="180"/>
      <c r="FYS80" s="180"/>
      <c r="FYT80" s="180"/>
      <c r="FYU80" s="180"/>
      <c r="FYV80" s="180"/>
      <c r="FYW80" s="180"/>
      <c r="FYX80" s="180"/>
      <c r="FYY80" s="180"/>
      <c r="FYZ80" s="180"/>
      <c r="FZA80" s="180"/>
      <c r="FZB80" s="180"/>
      <c r="FZC80" s="180"/>
      <c r="FZD80" s="180"/>
      <c r="FZE80" s="180"/>
      <c r="FZF80" s="180"/>
      <c r="FZG80" s="180"/>
      <c r="FZH80" s="180"/>
      <c r="FZI80" s="180"/>
      <c r="FZJ80" s="180"/>
      <c r="FZK80" s="180"/>
      <c r="FZL80" s="180"/>
      <c r="FZM80" s="180"/>
      <c r="FZN80" s="180"/>
      <c r="FZO80" s="180"/>
      <c r="FZP80" s="180"/>
      <c r="FZQ80" s="180"/>
      <c r="FZR80" s="180"/>
      <c r="FZS80" s="180"/>
      <c r="FZT80" s="180"/>
      <c r="FZU80" s="180"/>
      <c r="FZV80" s="180"/>
      <c r="FZW80" s="180"/>
      <c r="FZX80" s="180"/>
      <c r="FZY80" s="180"/>
      <c r="FZZ80" s="180"/>
      <c r="GAA80" s="180"/>
      <c r="GAB80" s="180"/>
      <c r="GAC80" s="180"/>
      <c r="GAD80" s="180"/>
      <c r="GAE80" s="180"/>
      <c r="GAF80" s="180"/>
      <c r="GAG80" s="180"/>
      <c r="GAH80" s="180"/>
      <c r="GAI80" s="180"/>
      <c r="GAJ80" s="180"/>
      <c r="GAK80" s="180"/>
      <c r="GAL80" s="180"/>
      <c r="GAM80" s="180"/>
      <c r="GAN80" s="180"/>
      <c r="GAO80" s="180"/>
      <c r="GAP80" s="180"/>
      <c r="GAQ80" s="180"/>
      <c r="GAR80" s="180"/>
      <c r="GAS80" s="180"/>
      <c r="GAT80" s="180"/>
      <c r="GAU80" s="180"/>
      <c r="GAV80" s="180"/>
      <c r="GAW80" s="180"/>
      <c r="GAX80" s="180"/>
      <c r="GAY80" s="180"/>
      <c r="GAZ80" s="180"/>
      <c r="GBA80" s="180"/>
      <c r="GBB80" s="180"/>
      <c r="GBC80" s="180"/>
      <c r="GBD80" s="180"/>
      <c r="GBE80" s="180"/>
      <c r="GBF80" s="180"/>
      <c r="GBG80" s="180"/>
      <c r="GBH80" s="180"/>
      <c r="GBI80" s="180"/>
      <c r="GBJ80" s="180"/>
      <c r="GBK80" s="180"/>
      <c r="GBL80" s="180"/>
      <c r="GBM80" s="180"/>
      <c r="GBN80" s="180"/>
      <c r="GBO80" s="180"/>
      <c r="GBP80" s="180"/>
      <c r="GBQ80" s="180"/>
      <c r="GBR80" s="180"/>
      <c r="GBS80" s="180"/>
      <c r="GBT80" s="180"/>
      <c r="GBU80" s="180"/>
      <c r="GBV80" s="180"/>
      <c r="GBW80" s="180"/>
      <c r="GBX80" s="180"/>
      <c r="GBY80" s="180"/>
      <c r="GBZ80" s="180"/>
      <c r="GCA80" s="180"/>
      <c r="GCB80" s="180"/>
      <c r="GCC80" s="180"/>
      <c r="GCD80" s="180"/>
      <c r="GCE80" s="180"/>
      <c r="GCF80" s="180"/>
      <c r="GCG80" s="180"/>
      <c r="GCH80" s="180"/>
      <c r="GCI80" s="180"/>
      <c r="GCJ80" s="180"/>
      <c r="GCK80" s="180"/>
      <c r="GCL80" s="180"/>
      <c r="GCM80" s="180"/>
      <c r="GCN80" s="180"/>
      <c r="GCO80" s="180"/>
      <c r="GCP80" s="180"/>
      <c r="GCQ80" s="180"/>
      <c r="GCR80" s="180"/>
      <c r="GCS80" s="180"/>
      <c r="GCT80" s="180"/>
      <c r="GCU80" s="180"/>
      <c r="GCV80" s="180"/>
      <c r="GCW80" s="180"/>
      <c r="GCX80" s="180"/>
      <c r="GCY80" s="180"/>
      <c r="GCZ80" s="180"/>
      <c r="GDA80" s="180"/>
      <c r="GDB80" s="180"/>
      <c r="GDC80" s="180"/>
      <c r="GDD80" s="180"/>
      <c r="GDE80" s="180"/>
      <c r="GDF80" s="180"/>
      <c r="GDG80" s="180"/>
      <c r="GDH80" s="180"/>
      <c r="GDI80" s="180"/>
      <c r="GDJ80" s="180"/>
      <c r="GDK80" s="180"/>
      <c r="GDL80" s="180"/>
      <c r="GDM80" s="180"/>
      <c r="GDN80" s="180"/>
      <c r="GDO80" s="180"/>
      <c r="GDP80" s="180"/>
      <c r="GDQ80" s="180"/>
      <c r="GDR80" s="180"/>
      <c r="GDS80" s="180"/>
      <c r="GDT80" s="180"/>
      <c r="GDU80" s="180"/>
      <c r="GDV80" s="180"/>
      <c r="GDW80" s="180"/>
      <c r="GDX80" s="180"/>
      <c r="GDY80" s="180"/>
      <c r="GDZ80" s="180"/>
      <c r="GEA80" s="180"/>
      <c r="GEB80" s="180"/>
      <c r="GEC80" s="180"/>
      <c r="GED80" s="180"/>
      <c r="GEE80" s="180"/>
      <c r="GEF80" s="180"/>
      <c r="GEG80" s="180"/>
      <c r="GEH80" s="180"/>
      <c r="GEI80" s="180"/>
      <c r="GEJ80" s="180"/>
      <c r="GEK80" s="180"/>
      <c r="GEL80" s="180"/>
      <c r="GEM80" s="180"/>
      <c r="GEN80" s="180"/>
      <c r="GEO80" s="180"/>
      <c r="GEP80" s="180"/>
      <c r="GEQ80" s="180"/>
      <c r="GER80" s="180"/>
      <c r="GES80" s="180"/>
      <c r="GET80" s="180"/>
      <c r="GEU80" s="180"/>
      <c r="GEV80" s="180"/>
      <c r="GEW80" s="180"/>
      <c r="GEX80" s="180"/>
      <c r="GEY80" s="180"/>
      <c r="GEZ80" s="180"/>
      <c r="GFA80" s="180"/>
      <c r="GFB80" s="180"/>
      <c r="GFC80" s="180"/>
      <c r="GFD80" s="180"/>
      <c r="GFE80" s="180"/>
      <c r="GFF80" s="180"/>
      <c r="GFG80" s="180"/>
      <c r="GFH80" s="180"/>
      <c r="GFI80" s="180"/>
      <c r="GFJ80" s="180"/>
      <c r="GFK80" s="180"/>
      <c r="GFL80" s="180"/>
      <c r="GFM80" s="180"/>
      <c r="GFN80" s="180"/>
      <c r="GFO80" s="180"/>
      <c r="GFP80" s="180"/>
      <c r="GFQ80" s="180"/>
      <c r="GFR80" s="180"/>
      <c r="GFS80" s="180"/>
      <c r="GFT80" s="180"/>
      <c r="GFU80" s="180"/>
      <c r="GFV80" s="180"/>
      <c r="GFW80" s="180"/>
      <c r="GFX80" s="180"/>
      <c r="GFY80" s="180"/>
      <c r="GFZ80" s="180"/>
      <c r="GGA80" s="180"/>
      <c r="GGB80" s="180"/>
      <c r="GGC80" s="180"/>
      <c r="GGD80" s="180"/>
      <c r="GGE80" s="180"/>
      <c r="GGF80" s="180"/>
      <c r="GGG80" s="180"/>
      <c r="GGH80" s="180"/>
      <c r="GGI80" s="180"/>
      <c r="GGJ80" s="180"/>
      <c r="GGK80" s="180"/>
      <c r="GGL80" s="180"/>
      <c r="GGM80" s="180"/>
      <c r="GGN80" s="180"/>
      <c r="GGO80" s="180"/>
      <c r="GGP80" s="180"/>
      <c r="GGQ80" s="180"/>
      <c r="GGR80" s="180"/>
      <c r="GGS80" s="180"/>
      <c r="GGT80" s="180"/>
      <c r="GGU80" s="180"/>
      <c r="GGV80" s="180"/>
      <c r="GGW80" s="180"/>
      <c r="GGX80" s="180"/>
      <c r="GGY80" s="180"/>
      <c r="GGZ80" s="180"/>
      <c r="GHA80" s="180"/>
      <c r="GHB80" s="180"/>
      <c r="GHC80" s="180"/>
      <c r="GHD80" s="180"/>
      <c r="GHE80" s="180"/>
      <c r="GHF80" s="180"/>
      <c r="GHG80" s="180"/>
      <c r="GHH80" s="180"/>
      <c r="GHI80" s="180"/>
      <c r="GHJ80" s="180"/>
      <c r="GHK80" s="180"/>
      <c r="GHL80" s="180"/>
      <c r="GHM80" s="180"/>
      <c r="GHN80" s="180"/>
      <c r="GHO80" s="180"/>
      <c r="GHP80" s="180"/>
      <c r="GHQ80" s="180"/>
      <c r="GHR80" s="180"/>
      <c r="GHS80" s="180"/>
      <c r="GHT80" s="180"/>
      <c r="GHU80" s="180"/>
      <c r="GHV80" s="180"/>
      <c r="GHW80" s="180"/>
      <c r="GHX80" s="180"/>
      <c r="GHY80" s="180"/>
      <c r="GHZ80" s="180"/>
      <c r="GIA80" s="180"/>
      <c r="GIB80" s="180"/>
      <c r="GIC80" s="180"/>
      <c r="GID80" s="180"/>
      <c r="GIE80" s="180"/>
      <c r="GIF80" s="180"/>
      <c r="GIG80" s="180"/>
      <c r="GIH80" s="180"/>
      <c r="GII80" s="180"/>
      <c r="GIJ80" s="180"/>
      <c r="GIK80" s="180"/>
      <c r="GIL80" s="180"/>
      <c r="GIM80" s="180"/>
      <c r="GIN80" s="180"/>
      <c r="GIO80" s="180"/>
      <c r="GIP80" s="180"/>
      <c r="GIQ80" s="180"/>
      <c r="GIR80" s="180"/>
      <c r="GIS80" s="180"/>
      <c r="GIT80" s="180"/>
      <c r="GIU80" s="180"/>
      <c r="GIV80" s="180"/>
      <c r="GIW80" s="180"/>
      <c r="GIX80" s="180"/>
      <c r="GIY80" s="180"/>
      <c r="GIZ80" s="180"/>
      <c r="GJA80" s="180"/>
      <c r="GJB80" s="180"/>
      <c r="GJC80" s="180"/>
      <c r="GJD80" s="180"/>
      <c r="GJE80" s="180"/>
      <c r="GJF80" s="180"/>
      <c r="GJG80" s="180"/>
      <c r="GJH80" s="180"/>
      <c r="GJI80" s="180"/>
      <c r="GJJ80" s="180"/>
      <c r="GJK80" s="180"/>
      <c r="GJL80" s="180"/>
      <c r="GJM80" s="180"/>
      <c r="GJN80" s="180"/>
      <c r="GJO80" s="180"/>
      <c r="GJP80" s="180"/>
      <c r="GJQ80" s="180"/>
      <c r="GJR80" s="180"/>
      <c r="GJS80" s="180"/>
      <c r="GJT80" s="180"/>
      <c r="GJU80" s="180"/>
      <c r="GJV80" s="180"/>
      <c r="GJW80" s="180"/>
      <c r="GJX80" s="180"/>
      <c r="GJY80" s="180"/>
      <c r="GJZ80" s="180"/>
      <c r="GKA80" s="180"/>
      <c r="GKB80" s="180"/>
      <c r="GKC80" s="180"/>
      <c r="GKD80" s="180"/>
      <c r="GKE80" s="180"/>
      <c r="GKF80" s="180"/>
      <c r="GKG80" s="180"/>
      <c r="GKH80" s="180"/>
      <c r="GKI80" s="180"/>
      <c r="GKJ80" s="180"/>
      <c r="GKK80" s="180"/>
      <c r="GKL80" s="180"/>
      <c r="GKM80" s="180"/>
      <c r="GKN80" s="180"/>
      <c r="GKO80" s="180"/>
      <c r="GKP80" s="180"/>
      <c r="GKQ80" s="180"/>
      <c r="GKR80" s="180"/>
      <c r="GKS80" s="180"/>
      <c r="GKT80" s="180"/>
      <c r="GKU80" s="180"/>
      <c r="GKV80" s="180"/>
      <c r="GKW80" s="180"/>
      <c r="GKX80" s="180"/>
      <c r="GKY80" s="180"/>
      <c r="GKZ80" s="180"/>
      <c r="GLA80" s="180"/>
      <c r="GLB80" s="180"/>
      <c r="GLC80" s="180"/>
      <c r="GLD80" s="180"/>
      <c r="GLE80" s="180"/>
      <c r="GLF80" s="180"/>
      <c r="GLG80" s="180"/>
      <c r="GLH80" s="180"/>
      <c r="GLI80" s="180"/>
      <c r="GLJ80" s="180"/>
      <c r="GLK80" s="180"/>
      <c r="GLL80" s="180"/>
      <c r="GLM80" s="180"/>
      <c r="GLN80" s="180"/>
      <c r="GLO80" s="180"/>
      <c r="GLP80" s="180"/>
      <c r="GLQ80" s="180"/>
      <c r="GLR80" s="180"/>
      <c r="GLS80" s="180"/>
      <c r="GLT80" s="180"/>
      <c r="GLU80" s="180"/>
      <c r="GLV80" s="180"/>
      <c r="GLW80" s="180"/>
      <c r="GLX80" s="180"/>
      <c r="GLY80" s="180"/>
      <c r="GLZ80" s="180"/>
      <c r="GMA80" s="180"/>
      <c r="GMB80" s="180"/>
      <c r="GMC80" s="180"/>
      <c r="GMD80" s="180"/>
      <c r="GME80" s="180"/>
      <c r="GMF80" s="180"/>
      <c r="GMG80" s="180"/>
      <c r="GMH80" s="180"/>
      <c r="GMI80" s="180"/>
      <c r="GMJ80" s="180"/>
      <c r="GMK80" s="180"/>
      <c r="GML80" s="180"/>
      <c r="GMM80" s="180"/>
      <c r="GMN80" s="180"/>
      <c r="GMO80" s="180"/>
      <c r="GMP80" s="180"/>
      <c r="GMQ80" s="180"/>
      <c r="GMR80" s="180"/>
      <c r="GMS80" s="180"/>
      <c r="GMT80" s="180"/>
      <c r="GMU80" s="180"/>
      <c r="GMV80" s="180"/>
      <c r="GMW80" s="180"/>
      <c r="GMX80" s="180"/>
      <c r="GMY80" s="180"/>
      <c r="GMZ80" s="180"/>
      <c r="GNA80" s="180"/>
      <c r="GNB80" s="180"/>
      <c r="GNC80" s="180"/>
      <c r="GND80" s="180"/>
      <c r="GNE80" s="180"/>
      <c r="GNF80" s="180"/>
      <c r="GNG80" s="180"/>
      <c r="GNH80" s="180"/>
      <c r="GNI80" s="180"/>
      <c r="GNJ80" s="180"/>
      <c r="GNK80" s="180"/>
      <c r="GNL80" s="180"/>
      <c r="GNM80" s="180"/>
      <c r="GNN80" s="180"/>
      <c r="GNO80" s="180"/>
      <c r="GNP80" s="180"/>
      <c r="GNQ80" s="180"/>
      <c r="GNR80" s="180"/>
      <c r="GNS80" s="180"/>
      <c r="GNT80" s="180"/>
      <c r="GNU80" s="180"/>
      <c r="GNV80" s="180"/>
      <c r="GNW80" s="180"/>
      <c r="GNX80" s="180"/>
      <c r="GNY80" s="180"/>
      <c r="GNZ80" s="180"/>
      <c r="GOA80" s="180"/>
      <c r="GOB80" s="180"/>
      <c r="GOC80" s="180"/>
      <c r="GOD80" s="180"/>
      <c r="GOE80" s="180"/>
      <c r="GOF80" s="180"/>
      <c r="GOG80" s="180"/>
      <c r="GOH80" s="180"/>
      <c r="GOI80" s="180"/>
      <c r="GOJ80" s="180"/>
      <c r="GOK80" s="180"/>
      <c r="GOL80" s="180"/>
      <c r="GOM80" s="180"/>
      <c r="GON80" s="180"/>
      <c r="GOO80" s="180"/>
      <c r="GOP80" s="180"/>
      <c r="GOQ80" s="180"/>
      <c r="GOR80" s="180"/>
      <c r="GOS80" s="180"/>
      <c r="GOT80" s="180"/>
      <c r="GOU80" s="180"/>
      <c r="GOV80" s="180"/>
      <c r="GOW80" s="180"/>
      <c r="GOX80" s="180"/>
      <c r="GOY80" s="180"/>
      <c r="GOZ80" s="180"/>
      <c r="GPA80" s="180"/>
      <c r="GPB80" s="180"/>
      <c r="GPC80" s="180"/>
      <c r="GPD80" s="180"/>
      <c r="GPE80" s="180"/>
      <c r="GPF80" s="180"/>
      <c r="GPG80" s="180"/>
      <c r="GPH80" s="180"/>
      <c r="GPI80" s="180"/>
      <c r="GPJ80" s="180"/>
      <c r="GPK80" s="180"/>
      <c r="GPL80" s="180"/>
      <c r="GPM80" s="180"/>
      <c r="GPN80" s="180"/>
      <c r="GPO80" s="180"/>
      <c r="GPP80" s="180"/>
      <c r="GPQ80" s="180"/>
      <c r="GPR80" s="180"/>
      <c r="GPS80" s="180"/>
      <c r="GPT80" s="180"/>
      <c r="GPU80" s="180"/>
      <c r="GPV80" s="180"/>
      <c r="GPW80" s="180"/>
      <c r="GPX80" s="180"/>
      <c r="GPY80" s="180"/>
      <c r="GPZ80" s="180"/>
      <c r="GQA80" s="180"/>
      <c r="GQB80" s="180"/>
      <c r="GQC80" s="180"/>
      <c r="GQD80" s="180"/>
      <c r="GQE80" s="180"/>
      <c r="GQF80" s="180"/>
      <c r="GQG80" s="180"/>
      <c r="GQH80" s="180"/>
      <c r="GQI80" s="180"/>
      <c r="GQJ80" s="180"/>
      <c r="GQK80" s="180"/>
      <c r="GQL80" s="180"/>
      <c r="GQM80" s="180"/>
      <c r="GQN80" s="180"/>
      <c r="GQO80" s="180"/>
      <c r="GQP80" s="180"/>
      <c r="GQQ80" s="180"/>
      <c r="GQR80" s="180"/>
      <c r="GQS80" s="180"/>
      <c r="GQT80" s="180"/>
      <c r="GQU80" s="180"/>
      <c r="GQV80" s="180"/>
      <c r="GQW80" s="180"/>
      <c r="GQX80" s="180"/>
      <c r="GQY80" s="180"/>
      <c r="GQZ80" s="180"/>
      <c r="GRA80" s="180"/>
      <c r="GRB80" s="180"/>
      <c r="GRC80" s="180"/>
      <c r="GRD80" s="180"/>
      <c r="GRE80" s="180"/>
      <c r="GRF80" s="180"/>
      <c r="GRG80" s="180"/>
      <c r="GRH80" s="180"/>
      <c r="GRI80" s="180"/>
      <c r="GRJ80" s="180"/>
      <c r="GRK80" s="180"/>
      <c r="GRL80" s="180"/>
      <c r="GRM80" s="180"/>
      <c r="GRN80" s="180"/>
      <c r="GRO80" s="180"/>
      <c r="GRP80" s="180"/>
      <c r="GRQ80" s="180"/>
      <c r="GRR80" s="180"/>
      <c r="GRS80" s="180"/>
      <c r="GRT80" s="180"/>
      <c r="GRU80" s="180"/>
      <c r="GRV80" s="180"/>
      <c r="GRW80" s="180"/>
      <c r="GRX80" s="180"/>
      <c r="GRY80" s="180"/>
      <c r="GRZ80" s="180"/>
      <c r="GSA80" s="180"/>
      <c r="GSB80" s="180"/>
      <c r="GSC80" s="180"/>
      <c r="GSD80" s="180"/>
      <c r="GSE80" s="180"/>
      <c r="GSF80" s="180"/>
      <c r="GSG80" s="180"/>
      <c r="GSH80" s="180"/>
      <c r="GSI80" s="180"/>
      <c r="GSJ80" s="180"/>
      <c r="GSK80" s="180"/>
      <c r="GSL80" s="180"/>
      <c r="GSM80" s="180"/>
      <c r="GSN80" s="180"/>
      <c r="GSO80" s="180"/>
      <c r="GSP80" s="180"/>
      <c r="GSQ80" s="180"/>
      <c r="GSR80" s="180"/>
      <c r="GSS80" s="180"/>
      <c r="GST80" s="180"/>
      <c r="GSU80" s="180"/>
      <c r="GSV80" s="180"/>
      <c r="GSW80" s="180"/>
      <c r="GSX80" s="180"/>
      <c r="GSY80" s="180"/>
      <c r="GSZ80" s="180"/>
      <c r="GTA80" s="180"/>
      <c r="GTB80" s="180"/>
      <c r="GTC80" s="180"/>
      <c r="GTD80" s="180"/>
      <c r="GTE80" s="180"/>
      <c r="GTF80" s="180"/>
      <c r="GTG80" s="180"/>
      <c r="GTH80" s="180"/>
      <c r="GTI80" s="180"/>
      <c r="GTJ80" s="180"/>
      <c r="GTK80" s="180"/>
      <c r="GTL80" s="180"/>
      <c r="GTM80" s="180"/>
      <c r="GTN80" s="180"/>
      <c r="GTO80" s="180"/>
      <c r="GTP80" s="180"/>
      <c r="GTQ80" s="180"/>
      <c r="GTR80" s="180"/>
      <c r="GTS80" s="180"/>
      <c r="GTT80" s="180"/>
      <c r="GTU80" s="180"/>
      <c r="GTV80" s="180"/>
      <c r="GTW80" s="180"/>
      <c r="GTX80" s="180"/>
      <c r="GTY80" s="180"/>
      <c r="GTZ80" s="180"/>
      <c r="GUA80" s="180"/>
      <c r="GUB80" s="180"/>
      <c r="GUC80" s="180"/>
      <c r="GUD80" s="180"/>
      <c r="GUE80" s="180"/>
      <c r="GUF80" s="180"/>
      <c r="GUG80" s="180"/>
      <c r="GUH80" s="180"/>
      <c r="GUI80" s="180"/>
      <c r="GUJ80" s="180"/>
      <c r="GUK80" s="180"/>
      <c r="GUL80" s="180"/>
      <c r="GUM80" s="180"/>
      <c r="GUN80" s="180"/>
      <c r="GUO80" s="180"/>
      <c r="GUP80" s="180"/>
      <c r="GUQ80" s="180"/>
      <c r="GUR80" s="180"/>
      <c r="GUS80" s="180"/>
      <c r="GUT80" s="180"/>
      <c r="GUU80" s="180"/>
      <c r="GUV80" s="180"/>
      <c r="GUW80" s="180"/>
      <c r="GUX80" s="180"/>
      <c r="GUY80" s="180"/>
      <c r="GUZ80" s="180"/>
      <c r="GVA80" s="180"/>
      <c r="GVB80" s="180"/>
      <c r="GVC80" s="180"/>
      <c r="GVD80" s="180"/>
      <c r="GVE80" s="180"/>
      <c r="GVF80" s="180"/>
      <c r="GVG80" s="180"/>
      <c r="GVH80" s="180"/>
      <c r="GVI80" s="180"/>
      <c r="GVJ80" s="180"/>
      <c r="GVK80" s="180"/>
      <c r="GVL80" s="180"/>
      <c r="GVM80" s="180"/>
      <c r="GVN80" s="180"/>
      <c r="GVO80" s="180"/>
      <c r="GVP80" s="180"/>
      <c r="GVQ80" s="180"/>
      <c r="GVR80" s="180"/>
      <c r="GVS80" s="180"/>
      <c r="GVT80" s="180"/>
      <c r="GVU80" s="180"/>
      <c r="GVV80" s="180"/>
      <c r="GVW80" s="180"/>
      <c r="GVX80" s="180"/>
      <c r="GVY80" s="180"/>
      <c r="GVZ80" s="180"/>
      <c r="GWA80" s="180"/>
      <c r="GWB80" s="180"/>
      <c r="GWC80" s="180"/>
      <c r="GWD80" s="180"/>
      <c r="GWE80" s="180"/>
      <c r="GWF80" s="180"/>
      <c r="GWG80" s="180"/>
      <c r="GWH80" s="180"/>
      <c r="GWI80" s="180"/>
      <c r="GWJ80" s="180"/>
      <c r="GWK80" s="180"/>
      <c r="GWL80" s="180"/>
      <c r="GWM80" s="180"/>
      <c r="GWN80" s="180"/>
      <c r="GWO80" s="180"/>
      <c r="GWP80" s="180"/>
      <c r="GWQ80" s="180"/>
      <c r="GWR80" s="180"/>
      <c r="GWS80" s="180"/>
      <c r="GWT80" s="180"/>
      <c r="GWU80" s="180"/>
      <c r="GWV80" s="180"/>
      <c r="GWW80" s="180"/>
      <c r="GWX80" s="180"/>
      <c r="GWY80" s="180"/>
      <c r="GWZ80" s="180"/>
      <c r="GXA80" s="180"/>
      <c r="GXB80" s="180"/>
      <c r="GXC80" s="180"/>
      <c r="GXD80" s="180"/>
      <c r="GXE80" s="180"/>
      <c r="GXF80" s="180"/>
      <c r="GXG80" s="180"/>
      <c r="GXH80" s="180"/>
      <c r="GXI80" s="180"/>
      <c r="GXJ80" s="180"/>
      <c r="GXK80" s="180"/>
      <c r="GXL80" s="180"/>
      <c r="GXM80" s="180"/>
      <c r="GXN80" s="180"/>
      <c r="GXO80" s="180"/>
      <c r="GXP80" s="180"/>
      <c r="GXQ80" s="180"/>
      <c r="GXR80" s="180"/>
      <c r="GXS80" s="180"/>
      <c r="GXT80" s="180"/>
      <c r="GXU80" s="180"/>
      <c r="GXV80" s="180"/>
      <c r="GXW80" s="180"/>
      <c r="GXX80" s="180"/>
      <c r="GXY80" s="180"/>
      <c r="GXZ80" s="180"/>
      <c r="GYA80" s="180"/>
      <c r="GYB80" s="180"/>
      <c r="GYC80" s="180"/>
      <c r="GYD80" s="180"/>
      <c r="GYE80" s="180"/>
      <c r="GYF80" s="180"/>
      <c r="GYG80" s="180"/>
      <c r="GYH80" s="180"/>
      <c r="GYI80" s="180"/>
      <c r="GYJ80" s="180"/>
      <c r="GYK80" s="180"/>
      <c r="GYL80" s="180"/>
      <c r="GYM80" s="180"/>
      <c r="GYN80" s="180"/>
      <c r="GYO80" s="180"/>
      <c r="GYP80" s="180"/>
      <c r="GYQ80" s="180"/>
      <c r="GYR80" s="180"/>
      <c r="GYS80" s="180"/>
      <c r="GYT80" s="180"/>
      <c r="GYU80" s="180"/>
      <c r="GYV80" s="180"/>
      <c r="GYW80" s="180"/>
      <c r="GYX80" s="180"/>
      <c r="GYY80" s="180"/>
      <c r="GYZ80" s="180"/>
      <c r="GZA80" s="180"/>
      <c r="GZB80" s="180"/>
      <c r="GZC80" s="180"/>
      <c r="GZD80" s="180"/>
      <c r="GZE80" s="180"/>
      <c r="GZF80" s="180"/>
      <c r="GZG80" s="180"/>
      <c r="GZH80" s="180"/>
      <c r="GZI80" s="180"/>
      <c r="GZJ80" s="180"/>
      <c r="GZK80" s="180"/>
      <c r="GZL80" s="180"/>
      <c r="GZM80" s="180"/>
      <c r="GZN80" s="180"/>
      <c r="GZO80" s="180"/>
      <c r="GZP80" s="180"/>
      <c r="GZQ80" s="180"/>
      <c r="GZR80" s="180"/>
      <c r="GZS80" s="180"/>
      <c r="GZT80" s="180"/>
      <c r="GZU80" s="180"/>
      <c r="GZV80" s="180"/>
      <c r="GZW80" s="180"/>
      <c r="GZX80" s="180"/>
      <c r="GZY80" s="180"/>
      <c r="GZZ80" s="180"/>
      <c r="HAA80" s="180"/>
      <c r="HAB80" s="180"/>
      <c r="HAC80" s="180"/>
      <c r="HAD80" s="180"/>
      <c r="HAE80" s="180"/>
      <c r="HAF80" s="180"/>
      <c r="HAG80" s="180"/>
      <c r="HAH80" s="180"/>
      <c r="HAI80" s="180"/>
      <c r="HAJ80" s="180"/>
      <c r="HAK80" s="180"/>
      <c r="HAL80" s="180"/>
      <c r="HAM80" s="180"/>
      <c r="HAN80" s="180"/>
      <c r="HAO80" s="180"/>
      <c r="HAP80" s="180"/>
      <c r="HAQ80" s="180"/>
      <c r="HAR80" s="180"/>
      <c r="HAS80" s="180"/>
      <c r="HAT80" s="180"/>
      <c r="HAU80" s="180"/>
      <c r="HAV80" s="180"/>
      <c r="HAW80" s="180"/>
      <c r="HAX80" s="180"/>
      <c r="HAY80" s="180"/>
      <c r="HAZ80" s="180"/>
      <c r="HBA80" s="180"/>
      <c r="HBB80" s="180"/>
      <c r="HBC80" s="180"/>
      <c r="HBD80" s="180"/>
      <c r="HBE80" s="180"/>
      <c r="HBF80" s="180"/>
      <c r="HBG80" s="180"/>
      <c r="HBH80" s="180"/>
      <c r="HBI80" s="180"/>
      <c r="HBJ80" s="180"/>
      <c r="HBK80" s="180"/>
      <c r="HBL80" s="180"/>
      <c r="HBM80" s="180"/>
      <c r="HBN80" s="180"/>
      <c r="HBO80" s="180"/>
      <c r="HBP80" s="180"/>
      <c r="HBQ80" s="180"/>
      <c r="HBR80" s="180"/>
      <c r="HBS80" s="180"/>
      <c r="HBT80" s="180"/>
      <c r="HBU80" s="180"/>
      <c r="HBV80" s="180"/>
      <c r="HBW80" s="180"/>
      <c r="HBX80" s="180"/>
      <c r="HBY80" s="180"/>
      <c r="HBZ80" s="180"/>
      <c r="HCA80" s="180"/>
      <c r="HCB80" s="180"/>
      <c r="HCC80" s="180"/>
      <c r="HCD80" s="180"/>
      <c r="HCE80" s="180"/>
      <c r="HCF80" s="180"/>
      <c r="HCG80" s="180"/>
      <c r="HCH80" s="180"/>
      <c r="HCI80" s="180"/>
      <c r="HCJ80" s="180"/>
      <c r="HCK80" s="180"/>
      <c r="HCL80" s="180"/>
      <c r="HCM80" s="180"/>
      <c r="HCN80" s="180"/>
      <c r="HCO80" s="180"/>
      <c r="HCP80" s="180"/>
      <c r="HCQ80" s="180"/>
      <c r="HCR80" s="180"/>
      <c r="HCS80" s="180"/>
      <c r="HCT80" s="180"/>
      <c r="HCU80" s="180"/>
      <c r="HCV80" s="180"/>
      <c r="HCW80" s="180"/>
      <c r="HCX80" s="180"/>
      <c r="HCY80" s="180"/>
      <c r="HCZ80" s="180"/>
      <c r="HDA80" s="180"/>
      <c r="HDB80" s="180"/>
      <c r="HDC80" s="180"/>
      <c r="HDD80" s="180"/>
      <c r="HDE80" s="180"/>
      <c r="HDF80" s="180"/>
      <c r="HDG80" s="180"/>
      <c r="HDH80" s="180"/>
      <c r="HDI80" s="180"/>
      <c r="HDJ80" s="180"/>
      <c r="HDK80" s="180"/>
      <c r="HDL80" s="180"/>
      <c r="HDM80" s="180"/>
      <c r="HDN80" s="180"/>
      <c r="HDO80" s="180"/>
      <c r="HDP80" s="180"/>
      <c r="HDQ80" s="180"/>
      <c r="HDR80" s="180"/>
      <c r="HDS80" s="180"/>
      <c r="HDT80" s="180"/>
      <c r="HDU80" s="180"/>
      <c r="HDV80" s="180"/>
      <c r="HDW80" s="180"/>
      <c r="HDX80" s="180"/>
      <c r="HDY80" s="180"/>
      <c r="HDZ80" s="180"/>
      <c r="HEA80" s="180"/>
      <c r="HEB80" s="180"/>
      <c r="HEC80" s="180"/>
      <c r="HED80" s="180"/>
      <c r="HEE80" s="180"/>
      <c r="HEF80" s="180"/>
      <c r="HEG80" s="180"/>
      <c r="HEH80" s="180"/>
      <c r="HEI80" s="180"/>
      <c r="HEJ80" s="180"/>
      <c r="HEK80" s="180"/>
      <c r="HEL80" s="180"/>
      <c r="HEM80" s="180"/>
      <c r="HEN80" s="180"/>
      <c r="HEO80" s="180"/>
      <c r="HEP80" s="180"/>
      <c r="HEQ80" s="180"/>
      <c r="HER80" s="180"/>
      <c r="HES80" s="180"/>
      <c r="HET80" s="180"/>
      <c r="HEU80" s="180"/>
      <c r="HEV80" s="180"/>
      <c r="HEW80" s="180"/>
      <c r="HEX80" s="180"/>
      <c r="HEY80" s="180"/>
      <c r="HEZ80" s="180"/>
      <c r="HFA80" s="180"/>
      <c r="HFB80" s="180"/>
      <c r="HFC80" s="180"/>
      <c r="HFD80" s="180"/>
      <c r="HFE80" s="180"/>
      <c r="HFF80" s="180"/>
      <c r="HFG80" s="180"/>
      <c r="HFH80" s="180"/>
      <c r="HFI80" s="180"/>
      <c r="HFJ80" s="180"/>
      <c r="HFK80" s="180"/>
      <c r="HFL80" s="180"/>
      <c r="HFM80" s="180"/>
      <c r="HFN80" s="180"/>
      <c r="HFO80" s="180"/>
      <c r="HFP80" s="180"/>
      <c r="HFQ80" s="180"/>
      <c r="HFR80" s="180"/>
      <c r="HFS80" s="180"/>
      <c r="HFT80" s="180"/>
      <c r="HFU80" s="180"/>
      <c r="HFV80" s="180"/>
      <c r="HFW80" s="180"/>
      <c r="HFX80" s="180"/>
      <c r="HFY80" s="180"/>
      <c r="HFZ80" s="180"/>
      <c r="HGA80" s="180"/>
      <c r="HGB80" s="180"/>
      <c r="HGC80" s="180"/>
      <c r="HGD80" s="180"/>
      <c r="HGE80" s="180"/>
      <c r="HGF80" s="180"/>
      <c r="HGG80" s="180"/>
      <c r="HGH80" s="180"/>
      <c r="HGI80" s="180"/>
      <c r="HGJ80" s="180"/>
      <c r="HGK80" s="180"/>
      <c r="HGL80" s="180"/>
      <c r="HGM80" s="180"/>
      <c r="HGN80" s="180"/>
      <c r="HGO80" s="180"/>
      <c r="HGP80" s="180"/>
      <c r="HGQ80" s="180"/>
      <c r="HGR80" s="180"/>
      <c r="HGS80" s="180"/>
      <c r="HGT80" s="180"/>
      <c r="HGU80" s="180"/>
      <c r="HGV80" s="180"/>
      <c r="HGW80" s="180"/>
      <c r="HGX80" s="180"/>
      <c r="HGY80" s="180"/>
      <c r="HGZ80" s="180"/>
      <c r="HHA80" s="180"/>
      <c r="HHB80" s="180"/>
      <c r="HHC80" s="180"/>
      <c r="HHD80" s="180"/>
      <c r="HHE80" s="180"/>
      <c r="HHF80" s="180"/>
      <c r="HHG80" s="180"/>
      <c r="HHH80" s="180"/>
      <c r="HHI80" s="180"/>
      <c r="HHJ80" s="180"/>
      <c r="HHK80" s="180"/>
      <c r="HHL80" s="180"/>
      <c r="HHM80" s="180"/>
      <c r="HHN80" s="180"/>
      <c r="HHO80" s="180"/>
      <c r="HHP80" s="180"/>
      <c r="HHQ80" s="180"/>
      <c r="HHR80" s="180"/>
      <c r="HHS80" s="180"/>
      <c r="HHT80" s="180"/>
      <c r="HHU80" s="180"/>
      <c r="HHV80" s="180"/>
      <c r="HHW80" s="180"/>
      <c r="HHX80" s="180"/>
      <c r="HHY80" s="180"/>
      <c r="HHZ80" s="180"/>
      <c r="HIA80" s="180"/>
      <c r="HIB80" s="180"/>
      <c r="HIC80" s="180"/>
      <c r="HID80" s="180"/>
      <c r="HIE80" s="180"/>
      <c r="HIF80" s="180"/>
      <c r="HIG80" s="180"/>
      <c r="HIH80" s="180"/>
      <c r="HII80" s="180"/>
      <c r="HIJ80" s="180"/>
      <c r="HIK80" s="180"/>
      <c r="HIL80" s="180"/>
      <c r="HIM80" s="180"/>
      <c r="HIN80" s="180"/>
      <c r="HIO80" s="180"/>
      <c r="HIP80" s="180"/>
      <c r="HIQ80" s="180"/>
      <c r="HIR80" s="180"/>
      <c r="HIS80" s="180"/>
      <c r="HIT80" s="180"/>
      <c r="HIU80" s="180"/>
      <c r="HIV80" s="180"/>
      <c r="HIW80" s="180"/>
      <c r="HIX80" s="180"/>
      <c r="HIY80" s="180"/>
      <c r="HIZ80" s="180"/>
      <c r="HJA80" s="180"/>
      <c r="HJB80" s="180"/>
      <c r="HJC80" s="180"/>
      <c r="HJD80" s="180"/>
      <c r="HJE80" s="180"/>
      <c r="HJF80" s="180"/>
      <c r="HJG80" s="180"/>
      <c r="HJH80" s="180"/>
      <c r="HJI80" s="180"/>
      <c r="HJJ80" s="180"/>
      <c r="HJK80" s="180"/>
      <c r="HJL80" s="180"/>
      <c r="HJM80" s="180"/>
      <c r="HJN80" s="180"/>
      <c r="HJO80" s="180"/>
      <c r="HJP80" s="180"/>
      <c r="HJQ80" s="180"/>
      <c r="HJR80" s="180"/>
      <c r="HJS80" s="180"/>
      <c r="HJT80" s="180"/>
      <c r="HJU80" s="180"/>
      <c r="HJV80" s="180"/>
      <c r="HJW80" s="180"/>
      <c r="HJX80" s="180"/>
      <c r="HJY80" s="180"/>
      <c r="HJZ80" s="180"/>
      <c r="HKA80" s="180"/>
      <c r="HKB80" s="180"/>
      <c r="HKC80" s="180"/>
      <c r="HKD80" s="180"/>
      <c r="HKE80" s="180"/>
      <c r="HKF80" s="180"/>
      <c r="HKG80" s="180"/>
      <c r="HKH80" s="180"/>
      <c r="HKI80" s="180"/>
      <c r="HKJ80" s="180"/>
      <c r="HKK80" s="180"/>
      <c r="HKL80" s="180"/>
      <c r="HKM80" s="180"/>
      <c r="HKN80" s="180"/>
      <c r="HKO80" s="180"/>
      <c r="HKP80" s="180"/>
      <c r="HKQ80" s="180"/>
      <c r="HKR80" s="180"/>
      <c r="HKS80" s="180"/>
      <c r="HKT80" s="180"/>
      <c r="HKU80" s="180"/>
      <c r="HKV80" s="180"/>
      <c r="HKW80" s="180"/>
      <c r="HKX80" s="180"/>
      <c r="HKY80" s="180"/>
      <c r="HKZ80" s="180"/>
      <c r="HLA80" s="180"/>
      <c r="HLB80" s="180"/>
      <c r="HLC80" s="180"/>
      <c r="HLD80" s="180"/>
      <c r="HLE80" s="180"/>
      <c r="HLF80" s="180"/>
      <c r="HLG80" s="180"/>
      <c r="HLH80" s="180"/>
      <c r="HLI80" s="180"/>
      <c r="HLJ80" s="180"/>
      <c r="HLK80" s="180"/>
      <c r="HLL80" s="180"/>
      <c r="HLM80" s="180"/>
      <c r="HLN80" s="180"/>
      <c r="HLO80" s="180"/>
      <c r="HLP80" s="180"/>
      <c r="HLQ80" s="180"/>
      <c r="HLR80" s="180"/>
      <c r="HLS80" s="180"/>
      <c r="HLT80" s="180"/>
      <c r="HLU80" s="180"/>
      <c r="HLV80" s="180"/>
      <c r="HLW80" s="180"/>
      <c r="HLX80" s="180"/>
      <c r="HLY80" s="180"/>
      <c r="HLZ80" s="180"/>
      <c r="HMA80" s="180"/>
      <c r="HMB80" s="180"/>
      <c r="HMC80" s="180"/>
      <c r="HMD80" s="180"/>
      <c r="HME80" s="180"/>
      <c r="HMF80" s="180"/>
      <c r="HMG80" s="180"/>
      <c r="HMH80" s="180"/>
      <c r="HMI80" s="180"/>
      <c r="HMJ80" s="180"/>
      <c r="HMK80" s="180"/>
      <c r="HML80" s="180"/>
      <c r="HMM80" s="180"/>
      <c r="HMN80" s="180"/>
      <c r="HMO80" s="180"/>
      <c r="HMP80" s="180"/>
      <c r="HMQ80" s="180"/>
      <c r="HMR80" s="180"/>
      <c r="HMS80" s="180"/>
      <c r="HMT80" s="180"/>
      <c r="HMU80" s="180"/>
      <c r="HMV80" s="180"/>
      <c r="HMW80" s="180"/>
      <c r="HMX80" s="180"/>
      <c r="HMY80" s="180"/>
      <c r="HMZ80" s="180"/>
      <c r="HNA80" s="180"/>
      <c r="HNB80" s="180"/>
      <c r="HNC80" s="180"/>
      <c r="HND80" s="180"/>
      <c r="HNE80" s="180"/>
      <c r="HNF80" s="180"/>
      <c r="HNG80" s="180"/>
      <c r="HNH80" s="180"/>
      <c r="HNI80" s="180"/>
      <c r="HNJ80" s="180"/>
      <c r="HNK80" s="180"/>
      <c r="HNL80" s="180"/>
      <c r="HNM80" s="180"/>
      <c r="HNN80" s="180"/>
      <c r="HNO80" s="180"/>
      <c r="HNP80" s="180"/>
      <c r="HNQ80" s="180"/>
      <c r="HNR80" s="180"/>
      <c r="HNS80" s="180"/>
      <c r="HNT80" s="180"/>
      <c r="HNU80" s="180"/>
      <c r="HNV80" s="180"/>
      <c r="HNW80" s="180"/>
      <c r="HNX80" s="180"/>
      <c r="HNY80" s="180"/>
      <c r="HNZ80" s="180"/>
      <c r="HOA80" s="180"/>
      <c r="HOB80" s="180"/>
      <c r="HOC80" s="180"/>
      <c r="HOD80" s="180"/>
      <c r="HOE80" s="180"/>
      <c r="HOF80" s="180"/>
      <c r="HOG80" s="180"/>
      <c r="HOH80" s="180"/>
      <c r="HOI80" s="180"/>
      <c r="HOJ80" s="180"/>
      <c r="HOK80" s="180"/>
      <c r="HOL80" s="180"/>
      <c r="HOM80" s="180"/>
      <c r="HON80" s="180"/>
      <c r="HOO80" s="180"/>
      <c r="HOP80" s="180"/>
      <c r="HOQ80" s="180"/>
      <c r="HOR80" s="180"/>
      <c r="HOS80" s="180"/>
      <c r="HOT80" s="180"/>
      <c r="HOU80" s="180"/>
      <c r="HOV80" s="180"/>
      <c r="HOW80" s="180"/>
      <c r="HOX80" s="180"/>
      <c r="HOY80" s="180"/>
      <c r="HOZ80" s="180"/>
      <c r="HPA80" s="180"/>
      <c r="HPB80" s="180"/>
      <c r="HPC80" s="180"/>
      <c r="HPD80" s="180"/>
      <c r="HPE80" s="180"/>
      <c r="HPF80" s="180"/>
      <c r="HPG80" s="180"/>
      <c r="HPH80" s="180"/>
      <c r="HPI80" s="180"/>
      <c r="HPJ80" s="180"/>
      <c r="HPK80" s="180"/>
      <c r="HPL80" s="180"/>
      <c r="HPM80" s="180"/>
      <c r="HPN80" s="180"/>
      <c r="HPO80" s="180"/>
      <c r="HPP80" s="180"/>
      <c r="HPQ80" s="180"/>
      <c r="HPR80" s="180"/>
      <c r="HPS80" s="180"/>
      <c r="HPT80" s="180"/>
      <c r="HPU80" s="180"/>
      <c r="HPV80" s="180"/>
      <c r="HPW80" s="180"/>
      <c r="HPX80" s="180"/>
      <c r="HPY80" s="180"/>
      <c r="HPZ80" s="180"/>
      <c r="HQA80" s="180"/>
      <c r="HQB80" s="180"/>
      <c r="HQC80" s="180"/>
      <c r="HQD80" s="180"/>
      <c r="HQE80" s="180"/>
      <c r="HQF80" s="180"/>
      <c r="HQG80" s="180"/>
      <c r="HQH80" s="180"/>
      <c r="HQI80" s="180"/>
      <c r="HQJ80" s="180"/>
      <c r="HQK80" s="180"/>
      <c r="HQL80" s="180"/>
      <c r="HQM80" s="180"/>
      <c r="HQN80" s="180"/>
      <c r="HQO80" s="180"/>
      <c r="HQP80" s="180"/>
      <c r="HQQ80" s="180"/>
      <c r="HQR80" s="180"/>
      <c r="HQS80" s="180"/>
      <c r="HQT80" s="180"/>
      <c r="HQU80" s="180"/>
      <c r="HQV80" s="180"/>
      <c r="HQW80" s="180"/>
      <c r="HQX80" s="180"/>
      <c r="HQY80" s="180"/>
      <c r="HQZ80" s="180"/>
      <c r="HRA80" s="180"/>
      <c r="HRB80" s="180"/>
      <c r="HRC80" s="180"/>
      <c r="HRD80" s="180"/>
      <c r="HRE80" s="180"/>
      <c r="HRF80" s="180"/>
      <c r="HRG80" s="180"/>
      <c r="HRH80" s="180"/>
      <c r="HRI80" s="180"/>
      <c r="HRJ80" s="180"/>
      <c r="HRK80" s="180"/>
      <c r="HRL80" s="180"/>
      <c r="HRM80" s="180"/>
      <c r="HRN80" s="180"/>
      <c r="HRO80" s="180"/>
      <c r="HRP80" s="180"/>
      <c r="HRQ80" s="180"/>
      <c r="HRR80" s="180"/>
      <c r="HRS80" s="180"/>
      <c r="HRT80" s="180"/>
      <c r="HRU80" s="180"/>
      <c r="HRV80" s="180"/>
      <c r="HRW80" s="180"/>
      <c r="HRX80" s="180"/>
      <c r="HRY80" s="180"/>
      <c r="HRZ80" s="180"/>
      <c r="HSA80" s="180"/>
      <c r="HSB80" s="180"/>
      <c r="HSC80" s="180"/>
      <c r="HSD80" s="180"/>
      <c r="HSE80" s="180"/>
      <c r="HSF80" s="180"/>
      <c r="HSG80" s="180"/>
      <c r="HSH80" s="180"/>
      <c r="HSI80" s="180"/>
      <c r="HSJ80" s="180"/>
      <c r="HSK80" s="180"/>
      <c r="HSL80" s="180"/>
      <c r="HSM80" s="180"/>
      <c r="HSN80" s="180"/>
      <c r="HSO80" s="180"/>
      <c r="HSP80" s="180"/>
      <c r="HSQ80" s="180"/>
      <c r="HSR80" s="180"/>
      <c r="HSS80" s="180"/>
      <c r="HST80" s="180"/>
      <c r="HSU80" s="180"/>
      <c r="HSV80" s="180"/>
      <c r="HSW80" s="180"/>
      <c r="HSX80" s="180"/>
      <c r="HSY80" s="180"/>
      <c r="HSZ80" s="180"/>
      <c r="HTA80" s="180"/>
      <c r="HTB80" s="180"/>
      <c r="HTC80" s="180"/>
      <c r="HTD80" s="180"/>
      <c r="HTE80" s="180"/>
      <c r="HTF80" s="180"/>
      <c r="HTG80" s="180"/>
      <c r="HTH80" s="180"/>
      <c r="HTI80" s="180"/>
      <c r="HTJ80" s="180"/>
      <c r="HTK80" s="180"/>
      <c r="HTL80" s="180"/>
      <c r="HTM80" s="180"/>
      <c r="HTN80" s="180"/>
      <c r="HTO80" s="180"/>
      <c r="HTP80" s="180"/>
      <c r="HTQ80" s="180"/>
      <c r="HTR80" s="180"/>
      <c r="HTS80" s="180"/>
      <c r="HTT80" s="180"/>
      <c r="HTU80" s="180"/>
      <c r="HTV80" s="180"/>
      <c r="HTW80" s="180"/>
      <c r="HTX80" s="180"/>
      <c r="HTY80" s="180"/>
      <c r="HTZ80" s="180"/>
      <c r="HUA80" s="180"/>
      <c r="HUB80" s="180"/>
      <c r="HUC80" s="180"/>
      <c r="HUD80" s="180"/>
      <c r="HUE80" s="180"/>
      <c r="HUF80" s="180"/>
      <c r="HUG80" s="180"/>
      <c r="HUH80" s="180"/>
      <c r="HUI80" s="180"/>
      <c r="HUJ80" s="180"/>
      <c r="HUK80" s="180"/>
      <c r="HUL80" s="180"/>
      <c r="HUM80" s="180"/>
      <c r="HUN80" s="180"/>
      <c r="HUO80" s="180"/>
      <c r="HUP80" s="180"/>
      <c r="HUQ80" s="180"/>
      <c r="HUR80" s="180"/>
      <c r="HUS80" s="180"/>
      <c r="HUT80" s="180"/>
      <c r="HUU80" s="180"/>
      <c r="HUV80" s="180"/>
      <c r="HUW80" s="180"/>
      <c r="HUX80" s="180"/>
      <c r="HUY80" s="180"/>
      <c r="HUZ80" s="180"/>
      <c r="HVA80" s="180"/>
      <c r="HVB80" s="180"/>
      <c r="HVC80" s="180"/>
      <c r="HVD80" s="180"/>
      <c r="HVE80" s="180"/>
      <c r="HVF80" s="180"/>
      <c r="HVG80" s="180"/>
      <c r="HVH80" s="180"/>
      <c r="HVI80" s="180"/>
      <c r="HVJ80" s="180"/>
      <c r="HVK80" s="180"/>
      <c r="HVL80" s="180"/>
      <c r="HVM80" s="180"/>
      <c r="HVN80" s="180"/>
      <c r="HVO80" s="180"/>
      <c r="HVP80" s="180"/>
      <c r="HVQ80" s="180"/>
      <c r="HVR80" s="180"/>
      <c r="HVS80" s="180"/>
      <c r="HVT80" s="180"/>
      <c r="HVU80" s="180"/>
      <c r="HVV80" s="180"/>
      <c r="HVW80" s="180"/>
      <c r="HVX80" s="180"/>
      <c r="HVY80" s="180"/>
      <c r="HVZ80" s="180"/>
      <c r="HWA80" s="180"/>
      <c r="HWB80" s="180"/>
      <c r="HWC80" s="180"/>
      <c r="HWD80" s="180"/>
      <c r="HWE80" s="180"/>
      <c r="HWF80" s="180"/>
      <c r="HWG80" s="180"/>
      <c r="HWH80" s="180"/>
      <c r="HWI80" s="180"/>
      <c r="HWJ80" s="180"/>
      <c r="HWK80" s="180"/>
      <c r="HWL80" s="180"/>
      <c r="HWM80" s="180"/>
      <c r="HWN80" s="180"/>
      <c r="HWO80" s="180"/>
      <c r="HWP80" s="180"/>
      <c r="HWQ80" s="180"/>
      <c r="HWR80" s="180"/>
      <c r="HWS80" s="180"/>
      <c r="HWT80" s="180"/>
      <c r="HWU80" s="180"/>
      <c r="HWV80" s="180"/>
      <c r="HWW80" s="180"/>
      <c r="HWX80" s="180"/>
      <c r="HWY80" s="180"/>
      <c r="HWZ80" s="180"/>
      <c r="HXA80" s="180"/>
      <c r="HXB80" s="180"/>
      <c r="HXC80" s="180"/>
      <c r="HXD80" s="180"/>
      <c r="HXE80" s="180"/>
      <c r="HXF80" s="180"/>
      <c r="HXG80" s="180"/>
      <c r="HXH80" s="180"/>
      <c r="HXI80" s="180"/>
      <c r="HXJ80" s="180"/>
      <c r="HXK80" s="180"/>
      <c r="HXL80" s="180"/>
      <c r="HXM80" s="180"/>
      <c r="HXN80" s="180"/>
      <c r="HXO80" s="180"/>
      <c r="HXP80" s="180"/>
      <c r="HXQ80" s="180"/>
      <c r="HXR80" s="180"/>
      <c r="HXS80" s="180"/>
      <c r="HXT80" s="180"/>
      <c r="HXU80" s="180"/>
      <c r="HXV80" s="180"/>
      <c r="HXW80" s="180"/>
      <c r="HXX80" s="180"/>
      <c r="HXY80" s="180"/>
      <c r="HXZ80" s="180"/>
      <c r="HYA80" s="180"/>
      <c r="HYB80" s="180"/>
      <c r="HYC80" s="180"/>
      <c r="HYD80" s="180"/>
      <c r="HYE80" s="180"/>
      <c r="HYF80" s="180"/>
      <c r="HYG80" s="180"/>
      <c r="HYH80" s="180"/>
      <c r="HYI80" s="180"/>
      <c r="HYJ80" s="180"/>
      <c r="HYK80" s="180"/>
      <c r="HYL80" s="180"/>
      <c r="HYM80" s="180"/>
      <c r="HYN80" s="180"/>
      <c r="HYO80" s="180"/>
      <c r="HYP80" s="180"/>
      <c r="HYQ80" s="180"/>
      <c r="HYR80" s="180"/>
      <c r="HYS80" s="180"/>
      <c r="HYT80" s="180"/>
      <c r="HYU80" s="180"/>
      <c r="HYV80" s="180"/>
      <c r="HYW80" s="180"/>
      <c r="HYX80" s="180"/>
      <c r="HYY80" s="180"/>
      <c r="HYZ80" s="180"/>
      <c r="HZA80" s="180"/>
      <c r="HZB80" s="180"/>
      <c r="HZC80" s="180"/>
      <c r="HZD80" s="180"/>
      <c r="HZE80" s="180"/>
      <c r="HZF80" s="180"/>
      <c r="HZG80" s="180"/>
      <c r="HZH80" s="180"/>
      <c r="HZI80" s="180"/>
      <c r="HZJ80" s="180"/>
      <c r="HZK80" s="180"/>
      <c r="HZL80" s="180"/>
      <c r="HZM80" s="180"/>
      <c r="HZN80" s="180"/>
      <c r="HZO80" s="180"/>
      <c r="HZP80" s="180"/>
      <c r="HZQ80" s="180"/>
      <c r="HZR80" s="180"/>
      <c r="HZS80" s="180"/>
      <c r="HZT80" s="180"/>
      <c r="HZU80" s="180"/>
      <c r="HZV80" s="180"/>
      <c r="HZW80" s="180"/>
      <c r="HZX80" s="180"/>
      <c r="HZY80" s="180"/>
      <c r="HZZ80" s="180"/>
      <c r="IAA80" s="180"/>
      <c r="IAB80" s="180"/>
      <c r="IAC80" s="180"/>
      <c r="IAD80" s="180"/>
      <c r="IAE80" s="180"/>
      <c r="IAF80" s="180"/>
      <c r="IAG80" s="180"/>
      <c r="IAH80" s="180"/>
      <c r="IAI80" s="180"/>
      <c r="IAJ80" s="180"/>
      <c r="IAK80" s="180"/>
      <c r="IAL80" s="180"/>
      <c r="IAM80" s="180"/>
      <c r="IAN80" s="180"/>
      <c r="IAO80" s="180"/>
      <c r="IAP80" s="180"/>
      <c r="IAQ80" s="180"/>
      <c r="IAR80" s="180"/>
      <c r="IAS80" s="180"/>
      <c r="IAT80" s="180"/>
      <c r="IAU80" s="180"/>
      <c r="IAV80" s="180"/>
      <c r="IAW80" s="180"/>
      <c r="IAX80" s="180"/>
      <c r="IAY80" s="180"/>
      <c r="IAZ80" s="180"/>
      <c r="IBA80" s="180"/>
      <c r="IBB80" s="180"/>
      <c r="IBC80" s="180"/>
      <c r="IBD80" s="180"/>
      <c r="IBE80" s="180"/>
      <c r="IBF80" s="180"/>
      <c r="IBG80" s="180"/>
      <c r="IBH80" s="180"/>
      <c r="IBI80" s="180"/>
      <c r="IBJ80" s="180"/>
      <c r="IBK80" s="180"/>
      <c r="IBL80" s="180"/>
      <c r="IBM80" s="180"/>
      <c r="IBN80" s="180"/>
      <c r="IBO80" s="180"/>
      <c r="IBP80" s="180"/>
      <c r="IBQ80" s="180"/>
      <c r="IBR80" s="180"/>
      <c r="IBS80" s="180"/>
      <c r="IBT80" s="180"/>
      <c r="IBU80" s="180"/>
      <c r="IBV80" s="180"/>
      <c r="IBW80" s="180"/>
      <c r="IBX80" s="180"/>
      <c r="IBY80" s="180"/>
      <c r="IBZ80" s="180"/>
      <c r="ICA80" s="180"/>
      <c r="ICB80" s="180"/>
      <c r="ICC80" s="180"/>
      <c r="ICD80" s="180"/>
      <c r="ICE80" s="180"/>
      <c r="ICF80" s="180"/>
      <c r="ICG80" s="180"/>
      <c r="ICH80" s="180"/>
      <c r="ICI80" s="180"/>
      <c r="ICJ80" s="180"/>
      <c r="ICK80" s="180"/>
      <c r="ICL80" s="180"/>
      <c r="ICM80" s="180"/>
      <c r="ICN80" s="180"/>
      <c r="ICO80" s="180"/>
      <c r="ICP80" s="180"/>
      <c r="ICQ80" s="180"/>
      <c r="ICR80" s="180"/>
      <c r="ICS80" s="180"/>
      <c r="ICT80" s="180"/>
      <c r="ICU80" s="180"/>
      <c r="ICV80" s="180"/>
      <c r="ICW80" s="180"/>
      <c r="ICX80" s="180"/>
      <c r="ICY80" s="180"/>
      <c r="ICZ80" s="180"/>
      <c r="IDA80" s="180"/>
      <c r="IDB80" s="180"/>
      <c r="IDC80" s="180"/>
      <c r="IDD80" s="180"/>
      <c r="IDE80" s="180"/>
      <c r="IDF80" s="180"/>
      <c r="IDG80" s="180"/>
      <c r="IDH80" s="180"/>
      <c r="IDI80" s="180"/>
      <c r="IDJ80" s="180"/>
      <c r="IDK80" s="180"/>
      <c r="IDL80" s="180"/>
      <c r="IDM80" s="180"/>
      <c r="IDN80" s="180"/>
      <c r="IDO80" s="180"/>
      <c r="IDP80" s="180"/>
      <c r="IDQ80" s="180"/>
      <c r="IDR80" s="180"/>
      <c r="IDS80" s="180"/>
      <c r="IDT80" s="180"/>
      <c r="IDU80" s="180"/>
      <c r="IDV80" s="180"/>
      <c r="IDW80" s="180"/>
      <c r="IDX80" s="180"/>
      <c r="IDY80" s="180"/>
      <c r="IDZ80" s="180"/>
      <c r="IEA80" s="180"/>
      <c r="IEB80" s="180"/>
      <c r="IEC80" s="180"/>
      <c r="IED80" s="180"/>
      <c r="IEE80" s="180"/>
      <c r="IEF80" s="180"/>
      <c r="IEG80" s="180"/>
      <c r="IEH80" s="180"/>
      <c r="IEI80" s="180"/>
      <c r="IEJ80" s="180"/>
      <c r="IEK80" s="180"/>
      <c r="IEL80" s="180"/>
      <c r="IEM80" s="180"/>
      <c r="IEN80" s="180"/>
      <c r="IEO80" s="180"/>
      <c r="IEP80" s="180"/>
      <c r="IEQ80" s="180"/>
      <c r="IER80" s="180"/>
      <c r="IES80" s="180"/>
      <c r="IET80" s="180"/>
      <c r="IEU80" s="180"/>
      <c r="IEV80" s="180"/>
      <c r="IEW80" s="180"/>
      <c r="IEX80" s="180"/>
      <c r="IEY80" s="180"/>
      <c r="IEZ80" s="180"/>
      <c r="IFA80" s="180"/>
      <c r="IFB80" s="180"/>
      <c r="IFC80" s="180"/>
      <c r="IFD80" s="180"/>
      <c r="IFE80" s="180"/>
      <c r="IFF80" s="180"/>
      <c r="IFG80" s="180"/>
      <c r="IFH80" s="180"/>
      <c r="IFI80" s="180"/>
      <c r="IFJ80" s="180"/>
      <c r="IFK80" s="180"/>
      <c r="IFL80" s="180"/>
      <c r="IFM80" s="180"/>
      <c r="IFN80" s="180"/>
      <c r="IFO80" s="180"/>
      <c r="IFP80" s="180"/>
      <c r="IFQ80" s="180"/>
      <c r="IFR80" s="180"/>
      <c r="IFS80" s="180"/>
      <c r="IFT80" s="180"/>
      <c r="IFU80" s="180"/>
      <c r="IFV80" s="180"/>
      <c r="IFW80" s="180"/>
      <c r="IFX80" s="180"/>
      <c r="IFY80" s="180"/>
      <c r="IFZ80" s="180"/>
      <c r="IGA80" s="180"/>
      <c r="IGB80" s="180"/>
      <c r="IGC80" s="180"/>
      <c r="IGD80" s="180"/>
      <c r="IGE80" s="180"/>
      <c r="IGF80" s="180"/>
      <c r="IGG80" s="180"/>
      <c r="IGH80" s="180"/>
      <c r="IGI80" s="180"/>
      <c r="IGJ80" s="180"/>
      <c r="IGK80" s="180"/>
      <c r="IGL80" s="180"/>
      <c r="IGM80" s="180"/>
      <c r="IGN80" s="180"/>
      <c r="IGO80" s="180"/>
      <c r="IGP80" s="180"/>
      <c r="IGQ80" s="180"/>
      <c r="IGR80" s="180"/>
      <c r="IGS80" s="180"/>
      <c r="IGT80" s="180"/>
      <c r="IGU80" s="180"/>
      <c r="IGV80" s="180"/>
      <c r="IGW80" s="180"/>
      <c r="IGX80" s="180"/>
      <c r="IGY80" s="180"/>
      <c r="IGZ80" s="180"/>
      <c r="IHA80" s="180"/>
      <c r="IHB80" s="180"/>
      <c r="IHC80" s="180"/>
      <c r="IHD80" s="180"/>
      <c r="IHE80" s="180"/>
      <c r="IHF80" s="180"/>
      <c r="IHG80" s="180"/>
      <c r="IHH80" s="180"/>
      <c r="IHI80" s="180"/>
      <c r="IHJ80" s="180"/>
      <c r="IHK80" s="180"/>
      <c r="IHL80" s="180"/>
      <c r="IHM80" s="180"/>
      <c r="IHN80" s="180"/>
      <c r="IHO80" s="180"/>
      <c r="IHP80" s="180"/>
      <c r="IHQ80" s="180"/>
      <c r="IHR80" s="180"/>
      <c r="IHS80" s="180"/>
      <c r="IHT80" s="180"/>
      <c r="IHU80" s="180"/>
      <c r="IHV80" s="180"/>
      <c r="IHW80" s="180"/>
      <c r="IHX80" s="180"/>
      <c r="IHY80" s="180"/>
      <c r="IHZ80" s="180"/>
      <c r="IIA80" s="180"/>
      <c r="IIB80" s="180"/>
      <c r="IIC80" s="180"/>
      <c r="IID80" s="180"/>
      <c r="IIE80" s="180"/>
      <c r="IIF80" s="180"/>
      <c r="IIG80" s="180"/>
      <c r="IIH80" s="180"/>
      <c r="III80" s="180"/>
      <c r="IIJ80" s="180"/>
      <c r="IIK80" s="180"/>
      <c r="IIL80" s="180"/>
      <c r="IIM80" s="180"/>
      <c r="IIN80" s="180"/>
      <c r="IIO80" s="180"/>
      <c r="IIP80" s="180"/>
      <c r="IIQ80" s="180"/>
      <c r="IIR80" s="180"/>
      <c r="IIS80" s="180"/>
      <c r="IIT80" s="180"/>
      <c r="IIU80" s="180"/>
      <c r="IIV80" s="180"/>
      <c r="IIW80" s="180"/>
      <c r="IIX80" s="180"/>
      <c r="IIY80" s="180"/>
      <c r="IIZ80" s="180"/>
      <c r="IJA80" s="180"/>
      <c r="IJB80" s="180"/>
      <c r="IJC80" s="180"/>
      <c r="IJD80" s="180"/>
      <c r="IJE80" s="180"/>
      <c r="IJF80" s="180"/>
      <c r="IJG80" s="180"/>
      <c r="IJH80" s="180"/>
      <c r="IJI80" s="180"/>
      <c r="IJJ80" s="180"/>
      <c r="IJK80" s="180"/>
      <c r="IJL80" s="180"/>
      <c r="IJM80" s="180"/>
      <c r="IJN80" s="180"/>
      <c r="IJO80" s="180"/>
      <c r="IJP80" s="180"/>
      <c r="IJQ80" s="180"/>
      <c r="IJR80" s="180"/>
      <c r="IJS80" s="180"/>
      <c r="IJT80" s="180"/>
      <c r="IJU80" s="180"/>
      <c r="IJV80" s="180"/>
      <c r="IJW80" s="180"/>
      <c r="IJX80" s="180"/>
      <c r="IJY80" s="180"/>
      <c r="IJZ80" s="180"/>
      <c r="IKA80" s="180"/>
      <c r="IKB80" s="180"/>
      <c r="IKC80" s="180"/>
      <c r="IKD80" s="180"/>
      <c r="IKE80" s="180"/>
      <c r="IKF80" s="180"/>
      <c r="IKG80" s="180"/>
      <c r="IKH80" s="180"/>
      <c r="IKI80" s="180"/>
      <c r="IKJ80" s="180"/>
      <c r="IKK80" s="180"/>
      <c r="IKL80" s="180"/>
      <c r="IKM80" s="180"/>
      <c r="IKN80" s="180"/>
      <c r="IKO80" s="180"/>
      <c r="IKP80" s="180"/>
      <c r="IKQ80" s="180"/>
      <c r="IKR80" s="180"/>
      <c r="IKS80" s="180"/>
      <c r="IKT80" s="180"/>
      <c r="IKU80" s="180"/>
      <c r="IKV80" s="180"/>
      <c r="IKW80" s="180"/>
      <c r="IKX80" s="180"/>
      <c r="IKY80" s="180"/>
      <c r="IKZ80" s="180"/>
      <c r="ILA80" s="180"/>
      <c r="ILB80" s="180"/>
      <c r="ILC80" s="180"/>
      <c r="ILD80" s="180"/>
      <c r="ILE80" s="180"/>
      <c r="ILF80" s="180"/>
      <c r="ILG80" s="180"/>
      <c r="ILH80" s="180"/>
      <c r="ILI80" s="180"/>
      <c r="ILJ80" s="180"/>
      <c r="ILK80" s="180"/>
      <c r="ILL80" s="180"/>
      <c r="ILM80" s="180"/>
      <c r="ILN80" s="180"/>
      <c r="ILO80" s="180"/>
      <c r="ILP80" s="180"/>
      <c r="ILQ80" s="180"/>
      <c r="ILR80" s="180"/>
      <c r="ILS80" s="180"/>
      <c r="ILT80" s="180"/>
      <c r="ILU80" s="180"/>
      <c r="ILV80" s="180"/>
      <c r="ILW80" s="180"/>
      <c r="ILX80" s="180"/>
      <c r="ILY80" s="180"/>
      <c r="ILZ80" s="180"/>
      <c r="IMA80" s="180"/>
      <c r="IMB80" s="180"/>
      <c r="IMC80" s="180"/>
      <c r="IMD80" s="180"/>
      <c r="IME80" s="180"/>
      <c r="IMF80" s="180"/>
      <c r="IMG80" s="180"/>
      <c r="IMH80" s="180"/>
      <c r="IMI80" s="180"/>
      <c r="IMJ80" s="180"/>
      <c r="IMK80" s="180"/>
      <c r="IML80" s="180"/>
      <c r="IMM80" s="180"/>
      <c r="IMN80" s="180"/>
      <c r="IMO80" s="180"/>
      <c r="IMP80" s="180"/>
      <c r="IMQ80" s="180"/>
      <c r="IMR80" s="180"/>
      <c r="IMS80" s="180"/>
      <c r="IMT80" s="180"/>
      <c r="IMU80" s="180"/>
      <c r="IMV80" s="180"/>
      <c r="IMW80" s="180"/>
      <c r="IMX80" s="180"/>
      <c r="IMY80" s="180"/>
      <c r="IMZ80" s="180"/>
      <c r="INA80" s="180"/>
      <c r="INB80" s="180"/>
      <c r="INC80" s="180"/>
      <c r="IND80" s="180"/>
      <c r="INE80" s="180"/>
      <c r="INF80" s="180"/>
      <c r="ING80" s="180"/>
      <c r="INH80" s="180"/>
      <c r="INI80" s="180"/>
      <c r="INJ80" s="180"/>
      <c r="INK80" s="180"/>
      <c r="INL80" s="180"/>
      <c r="INM80" s="180"/>
      <c r="INN80" s="180"/>
      <c r="INO80" s="180"/>
      <c r="INP80" s="180"/>
      <c r="INQ80" s="180"/>
      <c r="INR80" s="180"/>
      <c r="INS80" s="180"/>
      <c r="INT80" s="180"/>
      <c r="INU80" s="180"/>
      <c r="INV80" s="180"/>
      <c r="INW80" s="180"/>
      <c r="INX80" s="180"/>
      <c r="INY80" s="180"/>
      <c r="INZ80" s="180"/>
      <c r="IOA80" s="180"/>
      <c r="IOB80" s="180"/>
      <c r="IOC80" s="180"/>
      <c r="IOD80" s="180"/>
      <c r="IOE80" s="180"/>
      <c r="IOF80" s="180"/>
      <c r="IOG80" s="180"/>
      <c r="IOH80" s="180"/>
      <c r="IOI80" s="180"/>
      <c r="IOJ80" s="180"/>
      <c r="IOK80" s="180"/>
      <c r="IOL80" s="180"/>
      <c r="IOM80" s="180"/>
      <c r="ION80" s="180"/>
      <c r="IOO80" s="180"/>
      <c r="IOP80" s="180"/>
      <c r="IOQ80" s="180"/>
      <c r="IOR80" s="180"/>
      <c r="IOS80" s="180"/>
      <c r="IOT80" s="180"/>
      <c r="IOU80" s="180"/>
      <c r="IOV80" s="180"/>
      <c r="IOW80" s="180"/>
      <c r="IOX80" s="180"/>
      <c r="IOY80" s="180"/>
      <c r="IOZ80" s="180"/>
      <c r="IPA80" s="180"/>
      <c r="IPB80" s="180"/>
      <c r="IPC80" s="180"/>
      <c r="IPD80" s="180"/>
      <c r="IPE80" s="180"/>
      <c r="IPF80" s="180"/>
      <c r="IPG80" s="180"/>
      <c r="IPH80" s="180"/>
      <c r="IPI80" s="180"/>
      <c r="IPJ80" s="180"/>
      <c r="IPK80" s="180"/>
      <c r="IPL80" s="180"/>
      <c r="IPM80" s="180"/>
      <c r="IPN80" s="180"/>
      <c r="IPO80" s="180"/>
      <c r="IPP80" s="180"/>
      <c r="IPQ80" s="180"/>
      <c r="IPR80" s="180"/>
      <c r="IPS80" s="180"/>
      <c r="IPT80" s="180"/>
      <c r="IPU80" s="180"/>
      <c r="IPV80" s="180"/>
      <c r="IPW80" s="180"/>
      <c r="IPX80" s="180"/>
      <c r="IPY80" s="180"/>
      <c r="IPZ80" s="180"/>
      <c r="IQA80" s="180"/>
      <c r="IQB80" s="180"/>
      <c r="IQC80" s="180"/>
      <c r="IQD80" s="180"/>
      <c r="IQE80" s="180"/>
      <c r="IQF80" s="180"/>
      <c r="IQG80" s="180"/>
      <c r="IQH80" s="180"/>
      <c r="IQI80" s="180"/>
      <c r="IQJ80" s="180"/>
      <c r="IQK80" s="180"/>
      <c r="IQL80" s="180"/>
      <c r="IQM80" s="180"/>
      <c r="IQN80" s="180"/>
      <c r="IQO80" s="180"/>
      <c r="IQP80" s="180"/>
      <c r="IQQ80" s="180"/>
      <c r="IQR80" s="180"/>
      <c r="IQS80" s="180"/>
      <c r="IQT80" s="180"/>
      <c r="IQU80" s="180"/>
      <c r="IQV80" s="180"/>
      <c r="IQW80" s="180"/>
      <c r="IQX80" s="180"/>
      <c r="IQY80" s="180"/>
      <c r="IQZ80" s="180"/>
      <c r="IRA80" s="180"/>
      <c r="IRB80" s="180"/>
      <c r="IRC80" s="180"/>
      <c r="IRD80" s="180"/>
      <c r="IRE80" s="180"/>
      <c r="IRF80" s="180"/>
      <c r="IRG80" s="180"/>
      <c r="IRH80" s="180"/>
      <c r="IRI80" s="180"/>
      <c r="IRJ80" s="180"/>
      <c r="IRK80" s="180"/>
      <c r="IRL80" s="180"/>
      <c r="IRM80" s="180"/>
      <c r="IRN80" s="180"/>
      <c r="IRO80" s="180"/>
      <c r="IRP80" s="180"/>
      <c r="IRQ80" s="180"/>
      <c r="IRR80" s="180"/>
      <c r="IRS80" s="180"/>
      <c r="IRT80" s="180"/>
      <c r="IRU80" s="180"/>
      <c r="IRV80" s="180"/>
      <c r="IRW80" s="180"/>
      <c r="IRX80" s="180"/>
      <c r="IRY80" s="180"/>
      <c r="IRZ80" s="180"/>
      <c r="ISA80" s="180"/>
      <c r="ISB80" s="180"/>
      <c r="ISC80" s="180"/>
      <c r="ISD80" s="180"/>
      <c r="ISE80" s="180"/>
      <c r="ISF80" s="180"/>
      <c r="ISG80" s="180"/>
      <c r="ISH80" s="180"/>
      <c r="ISI80" s="180"/>
      <c r="ISJ80" s="180"/>
      <c r="ISK80" s="180"/>
      <c r="ISL80" s="180"/>
      <c r="ISM80" s="180"/>
      <c r="ISN80" s="180"/>
      <c r="ISO80" s="180"/>
      <c r="ISP80" s="180"/>
      <c r="ISQ80" s="180"/>
      <c r="ISR80" s="180"/>
      <c r="ISS80" s="180"/>
      <c r="IST80" s="180"/>
      <c r="ISU80" s="180"/>
      <c r="ISV80" s="180"/>
      <c r="ISW80" s="180"/>
      <c r="ISX80" s="180"/>
      <c r="ISY80" s="180"/>
      <c r="ISZ80" s="180"/>
      <c r="ITA80" s="180"/>
      <c r="ITB80" s="180"/>
      <c r="ITC80" s="180"/>
      <c r="ITD80" s="180"/>
      <c r="ITE80" s="180"/>
      <c r="ITF80" s="180"/>
      <c r="ITG80" s="180"/>
      <c r="ITH80" s="180"/>
      <c r="ITI80" s="180"/>
      <c r="ITJ80" s="180"/>
      <c r="ITK80" s="180"/>
      <c r="ITL80" s="180"/>
      <c r="ITM80" s="180"/>
      <c r="ITN80" s="180"/>
      <c r="ITO80" s="180"/>
      <c r="ITP80" s="180"/>
      <c r="ITQ80" s="180"/>
      <c r="ITR80" s="180"/>
      <c r="ITS80" s="180"/>
      <c r="ITT80" s="180"/>
      <c r="ITU80" s="180"/>
      <c r="ITV80" s="180"/>
      <c r="ITW80" s="180"/>
      <c r="ITX80" s="180"/>
      <c r="ITY80" s="180"/>
      <c r="ITZ80" s="180"/>
      <c r="IUA80" s="180"/>
      <c r="IUB80" s="180"/>
      <c r="IUC80" s="180"/>
      <c r="IUD80" s="180"/>
      <c r="IUE80" s="180"/>
      <c r="IUF80" s="180"/>
      <c r="IUG80" s="180"/>
      <c r="IUH80" s="180"/>
      <c r="IUI80" s="180"/>
      <c r="IUJ80" s="180"/>
      <c r="IUK80" s="180"/>
      <c r="IUL80" s="180"/>
      <c r="IUM80" s="180"/>
      <c r="IUN80" s="180"/>
      <c r="IUO80" s="180"/>
      <c r="IUP80" s="180"/>
      <c r="IUQ80" s="180"/>
      <c r="IUR80" s="180"/>
      <c r="IUS80" s="180"/>
      <c r="IUT80" s="180"/>
      <c r="IUU80" s="180"/>
      <c r="IUV80" s="180"/>
      <c r="IUW80" s="180"/>
      <c r="IUX80" s="180"/>
      <c r="IUY80" s="180"/>
      <c r="IUZ80" s="180"/>
      <c r="IVA80" s="180"/>
      <c r="IVB80" s="180"/>
      <c r="IVC80" s="180"/>
      <c r="IVD80" s="180"/>
      <c r="IVE80" s="180"/>
      <c r="IVF80" s="180"/>
      <c r="IVG80" s="180"/>
      <c r="IVH80" s="180"/>
      <c r="IVI80" s="180"/>
      <c r="IVJ80" s="180"/>
      <c r="IVK80" s="180"/>
      <c r="IVL80" s="180"/>
      <c r="IVM80" s="180"/>
      <c r="IVN80" s="180"/>
      <c r="IVO80" s="180"/>
      <c r="IVP80" s="180"/>
      <c r="IVQ80" s="180"/>
      <c r="IVR80" s="180"/>
      <c r="IVS80" s="180"/>
      <c r="IVT80" s="180"/>
      <c r="IVU80" s="180"/>
      <c r="IVV80" s="180"/>
      <c r="IVW80" s="180"/>
      <c r="IVX80" s="180"/>
      <c r="IVY80" s="180"/>
      <c r="IVZ80" s="180"/>
      <c r="IWA80" s="180"/>
      <c r="IWB80" s="180"/>
      <c r="IWC80" s="180"/>
      <c r="IWD80" s="180"/>
      <c r="IWE80" s="180"/>
      <c r="IWF80" s="180"/>
      <c r="IWG80" s="180"/>
      <c r="IWH80" s="180"/>
      <c r="IWI80" s="180"/>
      <c r="IWJ80" s="180"/>
      <c r="IWK80" s="180"/>
      <c r="IWL80" s="180"/>
      <c r="IWM80" s="180"/>
      <c r="IWN80" s="180"/>
      <c r="IWO80" s="180"/>
      <c r="IWP80" s="180"/>
      <c r="IWQ80" s="180"/>
      <c r="IWR80" s="180"/>
      <c r="IWS80" s="180"/>
      <c r="IWT80" s="180"/>
      <c r="IWU80" s="180"/>
      <c r="IWV80" s="180"/>
      <c r="IWW80" s="180"/>
      <c r="IWX80" s="180"/>
      <c r="IWY80" s="180"/>
      <c r="IWZ80" s="180"/>
      <c r="IXA80" s="180"/>
      <c r="IXB80" s="180"/>
      <c r="IXC80" s="180"/>
      <c r="IXD80" s="180"/>
      <c r="IXE80" s="180"/>
      <c r="IXF80" s="180"/>
      <c r="IXG80" s="180"/>
      <c r="IXH80" s="180"/>
      <c r="IXI80" s="180"/>
      <c r="IXJ80" s="180"/>
      <c r="IXK80" s="180"/>
      <c r="IXL80" s="180"/>
      <c r="IXM80" s="180"/>
      <c r="IXN80" s="180"/>
      <c r="IXO80" s="180"/>
      <c r="IXP80" s="180"/>
      <c r="IXQ80" s="180"/>
      <c r="IXR80" s="180"/>
      <c r="IXS80" s="180"/>
      <c r="IXT80" s="180"/>
      <c r="IXU80" s="180"/>
      <c r="IXV80" s="180"/>
      <c r="IXW80" s="180"/>
      <c r="IXX80" s="180"/>
      <c r="IXY80" s="180"/>
      <c r="IXZ80" s="180"/>
      <c r="IYA80" s="180"/>
      <c r="IYB80" s="180"/>
      <c r="IYC80" s="180"/>
      <c r="IYD80" s="180"/>
      <c r="IYE80" s="180"/>
      <c r="IYF80" s="180"/>
      <c r="IYG80" s="180"/>
      <c r="IYH80" s="180"/>
      <c r="IYI80" s="180"/>
      <c r="IYJ80" s="180"/>
      <c r="IYK80" s="180"/>
      <c r="IYL80" s="180"/>
      <c r="IYM80" s="180"/>
      <c r="IYN80" s="180"/>
      <c r="IYO80" s="180"/>
      <c r="IYP80" s="180"/>
      <c r="IYQ80" s="180"/>
      <c r="IYR80" s="180"/>
      <c r="IYS80" s="180"/>
      <c r="IYT80" s="180"/>
      <c r="IYU80" s="180"/>
      <c r="IYV80" s="180"/>
      <c r="IYW80" s="180"/>
      <c r="IYX80" s="180"/>
      <c r="IYY80" s="180"/>
      <c r="IYZ80" s="180"/>
      <c r="IZA80" s="180"/>
      <c r="IZB80" s="180"/>
      <c r="IZC80" s="180"/>
      <c r="IZD80" s="180"/>
      <c r="IZE80" s="180"/>
      <c r="IZF80" s="180"/>
      <c r="IZG80" s="180"/>
      <c r="IZH80" s="180"/>
      <c r="IZI80" s="180"/>
      <c r="IZJ80" s="180"/>
      <c r="IZK80" s="180"/>
      <c r="IZL80" s="180"/>
      <c r="IZM80" s="180"/>
      <c r="IZN80" s="180"/>
      <c r="IZO80" s="180"/>
      <c r="IZP80" s="180"/>
      <c r="IZQ80" s="180"/>
      <c r="IZR80" s="180"/>
      <c r="IZS80" s="180"/>
      <c r="IZT80" s="180"/>
      <c r="IZU80" s="180"/>
      <c r="IZV80" s="180"/>
      <c r="IZW80" s="180"/>
      <c r="IZX80" s="180"/>
      <c r="IZY80" s="180"/>
      <c r="IZZ80" s="180"/>
      <c r="JAA80" s="180"/>
      <c r="JAB80" s="180"/>
      <c r="JAC80" s="180"/>
      <c r="JAD80" s="180"/>
      <c r="JAE80" s="180"/>
      <c r="JAF80" s="180"/>
      <c r="JAG80" s="180"/>
      <c r="JAH80" s="180"/>
      <c r="JAI80" s="180"/>
      <c r="JAJ80" s="180"/>
      <c r="JAK80" s="180"/>
      <c r="JAL80" s="180"/>
      <c r="JAM80" s="180"/>
      <c r="JAN80" s="180"/>
      <c r="JAO80" s="180"/>
      <c r="JAP80" s="180"/>
      <c r="JAQ80" s="180"/>
      <c r="JAR80" s="180"/>
      <c r="JAS80" s="180"/>
      <c r="JAT80" s="180"/>
      <c r="JAU80" s="180"/>
      <c r="JAV80" s="180"/>
      <c r="JAW80" s="180"/>
      <c r="JAX80" s="180"/>
      <c r="JAY80" s="180"/>
      <c r="JAZ80" s="180"/>
      <c r="JBA80" s="180"/>
      <c r="JBB80" s="180"/>
      <c r="JBC80" s="180"/>
      <c r="JBD80" s="180"/>
      <c r="JBE80" s="180"/>
      <c r="JBF80" s="180"/>
      <c r="JBG80" s="180"/>
      <c r="JBH80" s="180"/>
      <c r="JBI80" s="180"/>
      <c r="JBJ80" s="180"/>
      <c r="JBK80" s="180"/>
      <c r="JBL80" s="180"/>
      <c r="JBM80" s="180"/>
      <c r="JBN80" s="180"/>
      <c r="JBO80" s="180"/>
      <c r="JBP80" s="180"/>
      <c r="JBQ80" s="180"/>
      <c r="JBR80" s="180"/>
      <c r="JBS80" s="180"/>
      <c r="JBT80" s="180"/>
      <c r="JBU80" s="180"/>
      <c r="JBV80" s="180"/>
      <c r="JBW80" s="180"/>
      <c r="JBX80" s="180"/>
      <c r="JBY80" s="180"/>
      <c r="JBZ80" s="180"/>
      <c r="JCA80" s="180"/>
      <c r="JCB80" s="180"/>
      <c r="JCC80" s="180"/>
      <c r="JCD80" s="180"/>
      <c r="JCE80" s="180"/>
      <c r="JCF80" s="180"/>
      <c r="JCG80" s="180"/>
      <c r="JCH80" s="180"/>
      <c r="JCI80" s="180"/>
      <c r="JCJ80" s="180"/>
      <c r="JCK80" s="180"/>
      <c r="JCL80" s="180"/>
      <c r="JCM80" s="180"/>
      <c r="JCN80" s="180"/>
      <c r="JCO80" s="180"/>
      <c r="JCP80" s="180"/>
      <c r="JCQ80" s="180"/>
      <c r="JCR80" s="180"/>
      <c r="JCS80" s="180"/>
      <c r="JCT80" s="180"/>
      <c r="JCU80" s="180"/>
      <c r="JCV80" s="180"/>
      <c r="JCW80" s="180"/>
      <c r="JCX80" s="180"/>
      <c r="JCY80" s="180"/>
      <c r="JCZ80" s="180"/>
      <c r="JDA80" s="180"/>
      <c r="JDB80" s="180"/>
      <c r="JDC80" s="180"/>
      <c r="JDD80" s="180"/>
      <c r="JDE80" s="180"/>
      <c r="JDF80" s="180"/>
      <c r="JDG80" s="180"/>
      <c r="JDH80" s="180"/>
      <c r="JDI80" s="180"/>
      <c r="JDJ80" s="180"/>
      <c r="JDK80" s="180"/>
      <c r="JDL80" s="180"/>
      <c r="JDM80" s="180"/>
      <c r="JDN80" s="180"/>
      <c r="JDO80" s="180"/>
      <c r="JDP80" s="180"/>
      <c r="JDQ80" s="180"/>
      <c r="JDR80" s="180"/>
      <c r="JDS80" s="180"/>
      <c r="JDT80" s="180"/>
      <c r="JDU80" s="180"/>
      <c r="JDV80" s="180"/>
      <c r="JDW80" s="180"/>
      <c r="JDX80" s="180"/>
      <c r="JDY80" s="180"/>
      <c r="JDZ80" s="180"/>
      <c r="JEA80" s="180"/>
      <c r="JEB80" s="180"/>
      <c r="JEC80" s="180"/>
      <c r="JED80" s="180"/>
      <c r="JEE80" s="180"/>
      <c r="JEF80" s="180"/>
      <c r="JEG80" s="180"/>
      <c r="JEH80" s="180"/>
      <c r="JEI80" s="180"/>
      <c r="JEJ80" s="180"/>
      <c r="JEK80" s="180"/>
      <c r="JEL80" s="180"/>
      <c r="JEM80" s="180"/>
      <c r="JEN80" s="180"/>
      <c r="JEO80" s="180"/>
      <c r="JEP80" s="180"/>
      <c r="JEQ80" s="180"/>
      <c r="JER80" s="180"/>
      <c r="JES80" s="180"/>
      <c r="JET80" s="180"/>
      <c r="JEU80" s="180"/>
      <c r="JEV80" s="180"/>
      <c r="JEW80" s="180"/>
      <c r="JEX80" s="180"/>
      <c r="JEY80" s="180"/>
      <c r="JEZ80" s="180"/>
      <c r="JFA80" s="180"/>
      <c r="JFB80" s="180"/>
      <c r="JFC80" s="180"/>
      <c r="JFD80" s="180"/>
      <c r="JFE80" s="180"/>
      <c r="JFF80" s="180"/>
      <c r="JFG80" s="180"/>
      <c r="JFH80" s="180"/>
      <c r="JFI80" s="180"/>
      <c r="JFJ80" s="180"/>
      <c r="JFK80" s="180"/>
      <c r="JFL80" s="180"/>
      <c r="JFM80" s="180"/>
      <c r="JFN80" s="180"/>
      <c r="JFO80" s="180"/>
      <c r="JFP80" s="180"/>
      <c r="JFQ80" s="180"/>
      <c r="JFR80" s="180"/>
      <c r="JFS80" s="180"/>
      <c r="JFT80" s="180"/>
      <c r="JFU80" s="180"/>
      <c r="JFV80" s="180"/>
      <c r="JFW80" s="180"/>
      <c r="JFX80" s="180"/>
      <c r="JFY80" s="180"/>
      <c r="JFZ80" s="180"/>
      <c r="JGA80" s="180"/>
      <c r="JGB80" s="180"/>
      <c r="JGC80" s="180"/>
      <c r="JGD80" s="180"/>
      <c r="JGE80" s="180"/>
      <c r="JGF80" s="180"/>
      <c r="JGG80" s="180"/>
      <c r="JGH80" s="180"/>
      <c r="JGI80" s="180"/>
      <c r="JGJ80" s="180"/>
      <c r="JGK80" s="180"/>
      <c r="JGL80" s="180"/>
      <c r="JGM80" s="180"/>
      <c r="JGN80" s="180"/>
      <c r="JGO80" s="180"/>
      <c r="JGP80" s="180"/>
      <c r="JGQ80" s="180"/>
      <c r="JGR80" s="180"/>
      <c r="JGS80" s="180"/>
      <c r="JGT80" s="180"/>
      <c r="JGU80" s="180"/>
      <c r="JGV80" s="180"/>
      <c r="JGW80" s="180"/>
      <c r="JGX80" s="180"/>
      <c r="JGY80" s="180"/>
      <c r="JGZ80" s="180"/>
      <c r="JHA80" s="180"/>
      <c r="JHB80" s="180"/>
      <c r="JHC80" s="180"/>
      <c r="JHD80" s="180"/>
      <c r="JHE80" s="180"/>
      <c r="JHF80" s="180"/>
      <c r="JHG80" s="180"/>
      <c r="JHH80" s="180"/>
      <c r="JHI80" s="180"/>
      <c r="JHJ80" s="180"/>
      <c r="JHK80" s="180"/>
      <c r="JHL80" s="180"/>
      <c r="JHM80" s="180"/>
      <c r="JHN80" s="180"/>
      <c r="JHO80" s="180"/>
      <c r="JHP80" s="180"/>
      <c r="JHQ80" s="180"/>
      <c r="JHR80" s="180"/>
      <c r="JHS80" s="180"/>
      <c r="JHT80" s="180"/>
      <c r="JHU80" s="180"/>
      <c r="JHV80" s="180"/>
      <c r="JHW80" s="180"/>
      <c r="JHX80" s="180"/>
      <c r="JHY80" s="180"/>
      <c r="JHZ80" s="180"/>
      <c r="JIA80" s="180"/>
      <c r="JIB80" s="180"/>
      <c r="JIC80" s="180"/>
      <c r="JID80" s="180"/>
      <c r="JIE80" s="180"/>
      <c r="JIF80" s="180"/>
      <c r="JIG80" s="180"/>
      <c r="JIH80" s="180"/>
      <c r="JII80" s="180"/>
      <c r="JIJ80" s="180"/>
      <c r="JIK80" s="180"/>
      <c r="JIL80" s="180"/>
      <c r="JIM80" s="180"/>
      <c r="JIN80" s="180"/>
      <c r="JIO80" s="180"/>
      <c r="JIP80" s="180"/>
      <c r="JIQ80" s="180"/>
      <c r="JIR80" s="180"/>
      <c r="JIS80" s="180"/>
      <c r="JIT80" s="180"/>
      <c r="JIU80" s="180"/>
      <c r="JIV80" s="180"/>
      <c r="JIW80" s="180"/>
      <c r="JIX80" s="180"/>
      <c r="JIY80" s="180"/>
      <c r="JIZ80" s="180"/>
      <c r="JJA80" s="180"/>
      <c r="JJB80" s="180"/>
      <c r="JJC80" s="180"/>
      <c r="JJD80" s="180"/>
      <c r="JJE80" s="180"/>
      <c r="JJF80" s="180"/>
      <c r="JJG80" s="180"/>
      <c r="JJH80" s="180"/>
      <c r="JJI80" s="180"/>
      <c r="JJJ80" s="180"/>
      <c r="JJK80" s="180"/>
      <c r="JJL80" s="180"/>
      <c r="JJM80" s="180"/>
      <c r="JJN80" s="180"/>
      <c r="JJO80" s="180"/>
      <c r="JJP80" s="180"/>
      <c r="JJQ80" s="180"/>
      <c r="JJR80" s="180"/>
      <c r="JJS80" s="180"/>
      <c r="JJT80" s="180"/>
      <c r="JJU80" s="180"/>
      <c r="JJV80" s="180"/>
      <c r="JJW80" s="180"/>
      <c r="JJX80" s="180"/>
      <c r="JJY80" s="180"/>
      <c r="JJZ80" s="180"/>
      <c r="JKA80" s="180"/>
      <c r="JKB80" s="180"/>
      <c r="JKC80" s="180"/>
      <c r="JKD80" s="180"/>
      <c r="JKE80" s="180"/>
      <c r="JKF80" s="180"/>
      <c r="JKG80" s="180"/>
      <c r="JKH80" s="180"/>
      <c r="JKI80" s="180"/>
      <c r="JKJ80" s="180"/>
      <c r="JKK80" s="180"/>
      <c r="JKL80" s="180"/>
      <c r="JKM80" s="180"/>
      <c r="JKN80" s="180"/>
      <c r="JKO80" s="180"/>
      <c r="JKP80" s="180"/>
      <c r="JKQ80" s="180"/>
      <c r="JKR80" s="180"/>
      <c r="JKS80" s="180"/>
      <c r="JKT80" s="180"/>
      <c r="JKU80" s="180"/>
      <c r="JKV80" s="180"/>
      <c r="JKW80" s="180"/>
      <c r="JKX80" s="180"/>
      <c r="JKY80" s="180"/>
      <c r="JKZ80" s="180"/>
      <c r="JLA80" s="180"/>
      <c r="JLB80" s="180"/>
      <c r="JLC80" s="180"/>
      <c r="JLD80" s="180"/>
      <c r="JLE80" s="180"/>
      <c r="JLF80" s="180"/>
      <c r="JLG80" s="180"/>
      <c r="JLH80" s="180"/>
      <c r="JLI80" s="180"/>
      <c r="JLJ80" s="180"/>
      <c r="JLK80" s="180"/>
      <c r="JLL80" s="180"/>
      <c r="JLM80" s="180"/>
      <c r="JLN80" s="180"/>
      <c r="JLO80" s="180"/>
      <c r="JLP80" s="180"/>
      <c r="JLQ80" s="180"/>
      <c r="JLR80" s="180"/>
      <c r="JLS80" s="180"/>
      <c r="JLT80" s="180"/>
      <c r="JLU80" s="180"/>
      <c r="JLV80" s="180"/>
      <c r="JLW80" s="180"/>
      <c r="JLX80" s="180"/>
      <c r="JLY80" s="180"/>
      <c r="JLZ80" s="180"/>
      <c r="JMA80" s="180"/>
      <c r="JMB80" s="180"/>
      <c r="JMC80" s="180"/>
      <c r="JMD80" s="180"/>
      <c r="JME80" s="180"/>
      <c r="JMF80" s="180"/>
      <c r="JMG80" s="180"/>
      <c r="JMH80" s="180"/>
      <c r="JMI80" s="180"/>
      <c r="JMJ80" s="180"/>
      <c r="JMK80" s="180"/>
      <c r="JML80" s="180"/>
      <c r="JMM80" s="180"/>
      <c r="JMN80" s="180"/>
      <c r="JMO80" s="180"/>
      <c r="JMP80" s="180"/>
      <c r="JMQ80" s="180"/>
      <c r="JMR80" s="180"/>
      <c r="JMS80" s="180"/>
      <c r="JMT80" s="180"/>
      <c r="JMU80" s="180"/>
      <c r="JMV80" s="180"/>
      <c r="JMW80" s="180"/>
      <c r="JMX80" s="180"/>
      <c r="JMY80" s="180"/>
      <c r="JMZ80" s="180"/>
      <c r="JNA80" s="180"/>
      <c r="JNB80" s="180"/>
      <c r="JNC80" s="180"/>
      <c r="JND80" s="180"/>
      <c r="JNE80" s="180"/>
      <c r="JNF80" s="180"/>
      <c r="JNG80" s="180"/>
      <c r="JNH80" s="180"/>
      <c r="JNI80" s="180"/>
      <c r="JNJ80" s="180"/>
      <c r="JNK80" s="180"/>
      <c r="JNL80" s="180"/>
      <c r="JNM80" s="180"/>
      <c r="JNN80" s="180"/>
      <c r="JNO80" s="180"/>
      <c r="JNP80" s="180"/>
      <c r="JNQ80" s="180"/>
      <c r="JNR80" s="180"/>
      <c r="JNS80" s="180"/>
      <c r="JNT80" s="180"/>
      <c r="JNU80" s="180"/>
      <c r="JNV80" s="180"/>
      <c r="JNW80" s="180"/>
      <c r="JNX80" s="180"/>
      <c r="JNY80" s="180"/>
      <c r="JNZ80" s="180"/>
      <c r="JOA80" s="180"/>
      <c r="JOB80" s="180"/>
      <c r="JOC80" s="180"/>
      <c r="JOD80" s="180"/>
      <c r="JOE80" s="180"/>
      <c r="JOF80" s="180"/>
      <c r="JOG80" s="180"/>
      <c r="JOH80" s="180"/>
      <c r="JOI80" s="180"/>
      <c r="JOJ80" s="180"/>
      <c r="JOK80" s="180"/>
      <c r="JOL80" s="180"/>
      <c r="JOM80" s="180"/>
      <c r="JON80" s="180"/>
      <c r="JOO80" s="180"/>
      <c r="JOP80" s="180"/>
      <c r="JOQ80" s="180"/>
      <c r="JOR80" s="180"/>
      <c r="JOS80" s="180"/>
      <c r="JOT80" s="180"/>
      <c r="JOU80" s="180"/>
      <c r="JOV80" s="180"/>
      <c r="JOW80" s="180"/>
      <c r="JOX80" s="180"/>
      <c r="JOY80" s="180"/>
      <c r="JOZ80" s="180"/>
      <c r="JPA80" s="180"/>
      <c r="JPB80" s="180"/>
      <c r="JPC80" s="180"/>
      <c r="JPD80" s="180"/>
      <c r="JPE80" s="180"/>
      <c r="JPF80" s="180"/>
      <c r="JPG80" s="180"/>
      <c r="JPH80" s="180"/>
      <c r="JPI80" s="180"/>
      <c r="JPJ80" s="180"/>
      <c r="JPK80" s="180"/>
      <c r="JPL80" s="180"/>
      <c r="JPM80" s="180"/>
      <c r="JPN80" s="180"/>
      <c r="JPO80" s="180"/>
      <c r="JPP80" s="180"/>
      <c r="JPQ80" s="180"/>
      <c r="JPR80" s="180"/>
      <c r="JPS80" s="180"/>
      <c r="JPT80" s="180"/>
      <c r="JPU80" s="180"/>
      <c r="JPV80" s="180"/>
      <c r="JPW80" s="180"/>
      <c r="JPX80" s="180"/>
      <c r="JPY80" s="180"/>
      <c r="JPZ80" s="180"/>
      <c r="JQA80" s="180"/>
      <c r="JQB80" s="180"/>
      <c r="JQC80" s="180"/>
      <c r="JQD80" s="180"/>
      <c r="JQE80" s="180"/>
      <c r="JQF80" s="180"/>
      <c r="JQG80" s="180"/>
      <c r="JQH80" s="180"/>
      <c r="JQI80" s="180"/>
      <c r="JQJ80" s="180"/>
      <c r="JQK80" s="180"/>
      <c r="JQL80" s="180"/>
      <c r="JQM80" s="180"/>
      <c r="JQN80" s="180"/>
      <c r="JQO80" s="180"/>
      <c r="JQP80" s="180"/>
      <c r="JQQ80" s="180"/>
      <c r="JQR80" s="180"/>
      <c r="JQS80" s="180"/>
      <c r="JQT80" s="180"/>
      <c r="JQU80" s="180"/>
      <c r="JQV80" s="180"/>
      <c r="JQW80" s="180"/>
      <c r="JQX80" s="180"/>
      <c r="JQY80" s="180"/>
      <c r="JQZ80" s="180"/>
      <c r="JRA80" s="180"/>
      <c r="JRB80" s="180"/>
      <c r="JRC80" s="180"/>
      <c r="JRD80" s="180"/>
      <c r="JRE80" s="180"/>
      <c r="JRF80" s="180"/>
      <c r="JRG80" s="180"/>
      <c r="JRH80" s="180"/>
      <c r="JRI80" s="180"/>
      <c r="JRJ80" s="180"/>
      <c r="JRK80" s="180"/>
      <c r="JRL80" s="180"/>
      <c r="JRM80" s="180"/>
      <c r="JRN80" s="180"/>
      <c r="JRO80" s="180"/>
      <c r="JRP80" s="180"/>
      <c r="JRQ80" s="180"/>
      <c r="JRR80" s="180"/>
      <c r="JRS80" s="180"/>
      <c r="JRT80" s="180"/>
      <c r="JRU80" s="180"/>
      <c r="JRV80" s="180"/>
      <c r="JRW80" s="180"/>
      <c r="JRX80" s="180"/>
      <c r="JRY80" s="180"/>
      <c r="JRZ80" s="180"/>
      <c r="JSA80" s="180"/>
      <c r="JSB80" s="180"/>
      <c r="JSC80" s="180"/>
      <c r="JSD80" s="180"/>
      <c r="JSE80" s="180"/>
      <c r="JSF80" s="180"/>
      <c r="JSG80" s="180"/>
      <c r="JSH80" s="180"/>
      <c r="JSI80" s="180"/>
      <c r="JSJ80" s="180"/>
      <c r="JSK80" s="180"/>
      <c r="JSL80" s="180"/>
      <c r="JSM80" s="180"/>
      <c r="JSN80" s="180"/>
      <c r="JSO80" s="180"/>
      <c r="JSP80" s="180"/>
      <c r="JSQ80" s="180"/>
      <c r="JSR80" s="180"/>
      <c r="JSS80" s="180"/>
      <c r="JST80" s="180"/>
      <c r="JSU80" s="180"/>
      <c r="JSV80" s="180"/>
      <c r="JSW80" s="180"/>
      <c r="JSX80" s="180"/>
      <c r="JSY80" s="180"/>
      <c r="JSZ80" s="180"/>
      <c r="JTA80" s="180"/>
      <c r="JTB80" s="180"/>
      <c r="JTC80" s="180"/>
      <c r="JTD80" s="180"/>
      <c r="JTE80" s="180"/>
      <c r="JTF80" s="180"/>
      <c r="JTG80" s="180"/>
      <c r="JTH80" s="180"/>
      <c r="JTI80" s="180"/>
      <c r="JTJ80" s="180"/>
      <c r="JTK80" s="180"/>
      <c r="JTL80" s="180"/>
      <c r="JTM80" s="180"/>
      <c r="JTN80" s="180"/>
      <c r="JTO80" s="180"/>
      <c r="JTP80" s="180"/>
      <c r="JTQ80" s="180"/>
      <c r="JTR80" s="180"/>
      <c r="JTS80" s="180"/>
      <c r="JTT80" s="180"/>
      <c r="JTU80" s="180"/>
      <c r="JTV80" s="180"/>
      <c r="JTW80" s="180"/>
      <c r="JTX80" s="180"/>
      <c r="JTY80" s="180"/>
      <c r="JTZ80" s="180"/>
      <c r="JUA80" s="180"/>
      <c r="JUB80" s="180"/>
      <c r="JUC80" s="180"/>
      <c r="JUD80" s="180"/>
      <c r="JUE80" s="180"/>
      <c r="JUF80" s="180"/>
      <c r="JUG80" s="180"/>
      <c r="JUH80" s="180"/>
      <c r="JUI80" s="180"/>
      <c r="JUJ80" s="180"/>
      <c r="JUK80" s="180"/>
      <c r="JUL80" s="180"/>
      <c r="JUM80" s="180"/>
      <c r="JUN80" s="180"/>
      <c r="JUO80" s="180"/>
      <c r="JUP80" s="180"/>
      <c r="JUQ80" s="180"/>
      <c r="JUR80" s="180"/>
      <c r="JUS80" s="180"/>
      <c r="JUT80" s="180"/>
      <c r="JUU80" s="180"/>
      <c r="JUV80" s="180"/>
      <c r="JUW80" s="180"/>
      <c r="JUX80" s="180"/>
      <c r="JUY80" s="180"/>
      <c r="JUZ80" s="180"/>
      <c r="JVA80" s="180"/>
      <c r="JVB80" s="180"/>
      <c r="JVC80" s="180"/>
      <c r="JVD80" s="180"/>
      <c r="JVE80" s="180"/>
      <c r="JVF80" s="180"/>
      <c r="JVG80" s="180"/>
      <c r="JVH80" s="180"/>
      <c r="JVI80" s="180"/>
      <c r="JVJ80" s="180"/>
      <c r="JVK80" s="180"/>
      <c r="JVL80" s="180"/>
      <c r="JVM80" s="180"/>
      <c r="JVN80" s="180"/>
      <c r="JVO80" s="180"/>
      <c r="JVP80" s="180"/>
      <c r="JVQ80" s="180"/>
      <c r="JVR80" s="180"/>
      <c r="JVS80" s="180"/>
      <c r="JVT80" s="180"/>
      <c r="JVU80" s="180"/>
      <c r="JVV80" s="180"/>
      <c r="JVW80" s="180"/>
      <c r="JVX80" s="180"/>
      <c r="JVY80" s="180"/>
      <c r="JVZ80" s="180"/>
      <c r="JWA80" s="180"/>
      <c r="JWB80" s="180"/>
      <c r="JWC80" s="180"/>
      <c r="JWD80" s="180"/>
      <c r="JWE80" s="180"/>
      <c r="JWF80" s="180"/>
      <c r="JWG80" s="180"/>
      <c r="JWH80" s="180"/>
      <c r="JWI80" s="180"/>
      <c r="JWJ80" s="180"/>
      <c r="JWK80" s="180"/>
      <c r="JWL80" s="180"/>
      <c r="JWM80" s="180"/>
      <c r="JWN80" s="180"/>
      <c r="JWO80" s="180"/>
      <c r="JWP80" s="180"/>
      <c r="JWQ80" s="180"/>
      <c r="JWR80" s="180"/>
      <c r="JWS80" s="180"/>
      <c r="JWT80" s="180"/>
      <c r="JWU80" s="180"/>
      <c r="JWV80" s="180"/>
      <c r="JWW80" s="180"/>
      <c r="JWX80" s="180"/>
      <c r="JWY80" s="180"/>
      <c r="JWZ80" s="180"/>
      <c r="JXA80" s="180"/>
      <c r="JXB80" s="180"/>
      <c r="JXC80" s="180"/>
      <c r="JXD80" s="180"/>
      <c r="JXE80" s="180"/>
      <c r="JXF80" s="180"/>
      <c r="JXG80" s="180"/>
      <c r="JXH80" s="180"/>
      <c r="JXI80" s="180"/>
      <c r="JXJ80" s="180"/>
      <c r="JXK80" s="180"/>
      <c r="JXL80" s="180"/>
      <c r="JXM80" s="180"/>
      <c r="JXN80" s="180"/>
      <c r="JXO80" s="180"/>
      <c r="JXP80" s="180"/>
      <c r="JXQ80" s="180"/>
      <c r="JXR80" s="180"/>
      <c r="JXS80" s="180"/>
      <c r="JXT80" s="180"/>
      <c r="JXU80" s="180"/>
      <c r="JXV80" s="180"/>
      <c r="JXW80" s="180"/>
      <c r="JXX80" s="180"/>
      <c r="JXY80" s="180"/>
      <c r="JXZ80" s="180"/>
      <c r="JYA80" s="180"/>
      <c r="JYB80" s="180"/>
      <c r="JYC80" s="180"/>
      <c r="JYD80" s="180"/>
      <c r="JYE80" s="180"/>
      <c r="JYF80" s="180"/>
      <c r="JYG80" s="180"/>
      <c r="JYH80" s="180"/>
      <c r="JYI80" s="180"/>
      <c r="JYJ80" s="180"/>
      <c r="JYK80" s="180"/>
      <c r="JYL80" s="180"/>
      <c r="JYM80" s="180"/>
      <c r="JYN80" s="180"/>
      <c r="JYO80" s="180"/>
      <c r="JYP80" s="180"/>
      <c r="JYQ80" s="180"/>
      <c r="JYR80" s="180"/>
      <c r="JYS80" s="180"/>
      <c r="JYT80" s="180"/>
      <c r="JYU80" s="180"/>
      <c r="JYV80" s="180"/>
      <c r="JYW80" s="180"/>
      <c r="JYX80" s="180"/>
      <c r="JYY80" s="180"/>
      <c r="JYZ80" s="180"/>
      <c r="JZA80" s="180"/>
      <c r="JZB80" s="180"/>
      <c r="JZC80" s="180"/>
      <c r="JZD80" s="180"/>
      <c r="JZE80" s="180"/>
      <c r="JZF80" s="180"/>
      <c r="JZG80" s="180"/>
      <c r="JZH80" s="180"/>
      <c r="JZI80" s="180"/>
      <c r="JZJ80" s="180"/>
      <c r="JZK80" s="180"/>
      <c r="JZL80" s="180"/>
      <c r="JZM80" s="180"/>
      <c r="JZN80" s="180"/>
      <c r="JZO80" s="180"/>
      <c r="JZP80" s="180"/>
      <c r="JZQ80" s="180"/>
      <c r="JZR80" s="180"/>
      <c r="JZS80" s="180"/>
      <c r="JZT80" s="180"/>
      <c r="JZU80" s="180"/>
      <c r="JZV80" s="180"/>
      <c r="JZW80" s="180"/>
      <c r="JZX80" s="180"/>
      <c r="JZY80" s="180"/>
      <c r="JZZ80" s="180"/>
      <c r="KAA80" s="180"/>
      <c r="KAB80" s="180"/>
      <c r="KAC80" s="180"/>
      <c r="KAD80" s="180"/>
      <c r="KAE80" s="180"/>
      <c r="KAF80" s="180"/>
      <c r="KAG80" s="180"/>
      <c r="KAH80" s="180"/>
      <c r="KAI80" s="180"/>
      <c r="KAJ80" s="180"/>
      <c r="KAK80" s="180"/>
      <c r="KAL80" s="180"/>
      <c r="KAM80" s="180"/>
      <c r="KAN80" s="180"/>
      <c r="KAO80" s="180"/>
      <c r="KAP80" s="180"/>
      <c r="KAQ80" s="180"/>
      <c r="KAR80" s="180"/>
      <c r="KAS80" s="180"/>
      <c r="KAT80" s="180"/>
      <c r="KAU80" s="180"/>
      <c r="KAV80" s="180"/>
      <c r="KAW80" s="180"/>
      <c r="KAX80" s="180"/>
      <c r="KAY80" s="180"/>
      <c r="KAZ80" s="180"/>
      <c r="KBA80" s="180"/>
      <c r="KBB80" s="180"/>
      <c r="KBC80" s="180"/>
      <c r="KBD80" s="180"/>
      <c r="KBE80" s="180"/>
      <c r="KBF80" s="180"/>
      <c r="KBG80" s="180"/>
      <c r="KBH80" s="180"/>
      <c r="KBI80" s="180"/>
      <c r="KBJ80" s="180"/>
      <c r="KBK80" s="180"/>
      <c r="KBL80" s="180"/>
      <c r="KBM80" s="180"/>
      <c r="KBN80" s="180"/>
      <c r="KBO80" s="180"/>
      <c r="KBP80" s="180"/>
      <c r="KBQ80" s="180"/>
      <c r="KBR80" s="180"/>
      <c r="KBS80" s="180"/>
      <c r="KBT80" s="180"/>
      <c r="KBU80" s="180"/>
      <c r="KBV80" s="180"/>
      <c r="KBW80" s="180"/>
      <c r="KBX80" s="180"/>
      <c r="KBY80" s="180"/>
      <c r="KBZ80" s="180"/>
      <c r="KCA80" s="180"/>
      <c r="KCB80" s="180"/>
      <c r="KCC80" s="180"/>
      <c r="KCD80" s="180"/>
      <c r="KCE80" s="180"/>
      <c r="KCF80" s="180"/>
      <c r="KCG80" s="180"/>
      <c r="KCH80" s="180"/>
      <c r="KCI80" s="180"/>
      <c r="KCJ80" s="180"/>
      <c r="KCK80" s="180"/>
      <c r="KCL80" s="180"/>
      <c r="KCM80" s="180"/>
      <c r="KCN80" s="180"/>
      <c r="KCO80" s="180"/>
      <c r="KCP80" s="180"/>
      <c r="KCQ80" s="180"/>
      <c r="KCR80" s="180"/>
      <c r="KCS80" s="180"/>
      <c r="KCT80" s="180"/>
      <c r="KCU80" s="180"/>
      <c r="KCV80" s="180"/>
      <c r="KCW80" s="180"/>
      <c r="KCX80" s="180"/>
      <c r="KCY80" s="180"/>
      <c r="KCZ80" s="180"/>
      <c r="KDA80" s="180"/>
      <c r="KDB80" s="180"/>
      <c r="KDC80" s="180"/>
      <c r="KDD80" s="180"/>
      <c r="KDE80" s="180"/>
      <c r="KDF80" s="180"/>
      <c r="KDG80" s="180"/>
      <c r="KDH80" s="180"/>
      <c r="KDI80" s="180"/>
      <c r="KDJ80" s="180"/>
      <c r="KDK80" s="180"/>
      <c r="KDL80" s="180"/>
      <c r="KDM80" s="180"/>
      <c r="KDN80" s="180"/>
      <c r="KDO80" s="180"/>
      <c r="KDP80" s="180"/>
      <c r="KDQ80" s="180"/>
      <c r="KDR80" s="180"/>
      <c r="KDS80" s="180"/>
      <c r="KDT80" s="180"/>
      <c r="KDU80" s="180"/>
      <c r="KDV80" s="180"/>
      <c r="KDW80" s="180"/>
      <c r="KDX80" s="180"/>
      <c r="KDY80" s="180"/>
      <c r="KDZ80" s="180"/>
      <c r="KEA80" s="180"/>
      <c r="KEB80" s="180"/>
      <c r="KEC80" s="180"/>
      <c r="KED80" s="180"/>
      <c r="KEE80" s="180"/>
      <c r="KEF80" s="180"/>
      <c r="KEG80" s="180"/>
      <c r="KEH80" s="180"/>
      <c r="KEI80" s="180"/>
      <c r="KEJ80" s="180"/>
      <c r="KEK80" s="180"/>
      <c r="KEL80" s="180"/>
      <c r="KEM80" s="180"/>
      <c r="KEN80" s="180"/>
      <c r="KEO80" s="180"/>
      <c r="KEP80" s="180"/>
      <c r="KEQ80" s="180"/>
      <c r="KER80" s="180"/>
      <c r="KES80" s="180"/>
      <c r="KET80" s="180"/>
      <c r="KEU80" s="180"/>
      <c r="KEV80" s="180"/>
      <c r="KEW80" s="180"/>
      <c r="KEX80" s="180"/>
      <c r="KEY80" s="180"/>
      <c r="KEZ80" s="180"/>
      <c r="KFA80" s="180"/>
      <c r="KFB80" s="180"/>
      <c r="KFC80" s="180"/>
      <c r="KFD80" s="180"/>
      <c r="KFE80" s="180"/>
      <c r="KFF80" s="180"/>
      <c r="KFG80" s="180"/>
      <c r="KFH80" s="180"/>
      <c r="KFI80" s="180"/>
      <c r="KFJ80" s="180"/>
      <c r="KFK80" s="180"/>
      <c r="KFL80" s="180"/>
      <c r="KFM80" s="180"/>
      <c r="KFN80" s="180"/>
      <c r="KFO80" s="180"/>
      <c r="KFP80" s="180"/>
      <c r="KFQ80" s="180"/>
      <c r="KFR80" s="180"/>
      <c r="KFS80" s="180"/>
      <c r="KFT80" s="180"/>
      <c r="KFU80" s="180"/>
      <c r="KFV80" s="180"/>
      <c r="KFW80" s="180"/>
      <c r="KFX80" s="180"/>
      <c r="KFY80" s="180"/>
      <c r="KFZ80" s="180"/>
      <c r="KGA80" s="180"/>
      <c r="KGB80" s="180"/>
      <c r="KGC80" s="180"/>
      <c r="KGD80" s="180"/>
      <c r="KGE80" s="180"/>
      <c r="KGF80" s="180"/>
      <c r="KGG80" s="180"/>
      <c r="KGH80" s="180"/>
      <c r="KGI80" s="180"/>
      <c r="KGJ80" s="180"/>
      <c r="KGK80" s="180"/>
      <c r="KGL80" s="180"/>
      <c r="KGM80" s="180"/>
      <c r="KGN80" s="180"/>
      <c r="KGO80" s="180"/>
      <c r="KGP80" s="180"/>
      <c r="KGQ80" s="180"/>
      <c r="KGR80" s="180"/>
      <c r="KGS80" s="180"/>
      <c r="KGT80" s="180"/>
      <c r="KGU80" s="180"/>
      <c r="KGV80" s="180"/>
      <c r="KGW80" s="180"/>
      <c r="KGX80" s="180"/>
      <c r="KGY80" s="180"/>
      <c r="KGZ80" s="180"/>
      <c r="KHA80" s="180"/>
      <c r="KHB80" s="180"/>
      <c r="KHC80" s="180"/>
      <c r="KHD80" s="180"/>
      <c r="KHE80" s="180"/>
      <c r="KHF80" s="180"/>
      <c r="KHG80" s="180"/>
      <c r="KHH80" s="180"/>
      <c r="KHI80" s="180"/>
      <c r="KHJ80" s="180"/>
      <c r="KHK80" s="180"/>
      <c r="KHL80" s="180"/>
      <c r="KHM80" s="180"/>
      <c r="KHN80" s="180"/>
      <c r="KHO80" s="180"/>
      <c r="KHP80" s="180"/>
      <c r="KHQ80" s="180"/>
      <c r="KHR80" s="180"/>
      <c r="KHS80" s="180"/>
      <c r="KHT80" s="180"/>
      <c r="KHU80" s="180"/>
      <c r="KHV80" s="180"/>
      <c r="KHW80" s="180"/>
      <c r="KHX80" s="180"/>
      <c r="KHY80" s="180"/>
      <c r="KHZ80" s="180"/>
      <c r="KIA80" s="180"/>
      <c r="KIB80" s="180"/>
      <c r="KIC80" s="180"/>
      <c r="KID80" s="180"/>
      <c r="KIE80" s="180"/>
      <c r="KIF80" s="180"/>
      <c r="KIG80" s="180"/>
      <c r="KIH80" s="180"/>
      <c r="KII80" s="180"/>
      <c r="KIJ80" s="180"/>
      <c r="KIK80" s="180"/>
      <c r="KIL80" s="180"/>
      <c r="KIM80" s="180"/>
      <c r="KIN80" s="180"/>
      <c r="KIO80" s="180"/>
      <c r="KIP80" s="180"/>
      <c r="KIQ80" s="180"/>
      <c r="KIR80" s="180"/>
      <c r="KIS80" s="180"/>
      <c r="KIT80" s="180"/>
      <c r="KIU80" s="180"/>
      <c r="KIV80" s="180"/>
      <c r="KIW80" s="180"/>
      <c r="KIX80" s="180"/>
      <c r="KIY80" s="180"/>
      <c r="KIZ80" s="180"/>
      <c r="KJA80" s="180"/>
      <c r="KJB80" s="180"/>
      <c r="KJC80" s="180"/>
      <c r="KJD80" s="180"/>
      <c r="KJE80" s="180"/>
      <c r="KJF80" s="180"/>
      <c r="KJG80" s="180"/>
      <c r="KJH80" s="180"/>
      <c r="KJI80" s="180"/>
      <c r="KJJ80" s="180"/>
      <c r="KJK80" s="180"/>
      <c r="KJL80" s="180"/>
      <c r="KJM80" s="180"/>
      <c r="KJN80" s="180"/>
      <c r="KJO80" s="180"/>
      <c r="KJP80" s="180"/>
      <c r="KJQ80" s="180"/>
      <c r="KJR80" s="180"/>
      <c r="KJS80" s="180"/>
      <c r="KJT80" s="180"/>
      <c r="KJU80" s="180"/>
      <c r="KJV80" s="180"/>
      <c r="KJW80" s="180"/>
      <c r="KJX80" s="180"/>
      <c r="KJY80" s="180"/>
      <c r="KJZ80" s="180"/>
      <c r="KKA80" s="180"/>
      <c r="KKB80" s="180"/>
      <c r="KKC80" s="180"/>
      <c r="KKD80" s="180"/>
      <c r="KKE80" s="180"/>
      <c r="KKF80" s="180"/>
      <c r="KKG80" s="180"/>
      <c r="KKH80" s="180"/>
      <c r="KKI80" s="180"/>
      <c r="KKJ80" s="180"/>
      <c r="KKK80" s="180"/>
      <c r="KKL80" s="180"/>
      <c r="KKM80" s="180"/>
      <c r="KKN80" s="180"/>
      <c r="KKO80" s="180"/>
      <c r="KKP80" s="180"/>
      <c r="KKQ80" s="180"/>
      <c r="KKR80" s="180"/>
      <c r="KKS80" s="180"/>
      <c r="KKT80" s="180"/>
      <c r="KKU80" s="180"/>
      <c r="KKV80" s="180"/>
      <c r="KKW80" s="180"/>
      <c r="KKX80" s="180"/>
      <c r="KKY80" s="180"/>
      <c r="KKZ80" s="180"/>
      <c r="KLA80" s="180"/>
      <c r="KLB80" s="180"/>
      <c r="KLC80" s="180"/>
      <c r="KLD80" s="180"/>
      <c r="KLE80" s="180"/>
      <c r="KLF80" s="180"/>
      <c r="KLG80" s="180"/>
      <c r="KLH80" s="180"/>
      <c r="KLI80" s="180"/>
      <c r="KLJ80" s="180"/>
      <c r="KLK80" s="180"/>
      <c r="KLL80" s="180"/>
      <c r="KLM80" s="180"/>
      <c r="KLN80" s="180"/>
      <c r="KLO80" s="180"/>
      <c r="KLP80" s="180"/>
      <c r="KLQ80" s="180"/>
      <c r="KLR80" s="180"/>
      <c r="KLS80" s="180"/>
      <c r="KLT80" s="180"/>
      <c r="KLU80" s="180"/>
      <c r="KLV80" s="180"/>
      <c r="KLW80" s="180"/>
      <c r="KLX80" s="180"/>
      <c r="KLY80" s="180"/>
      <c r="KLZ80" s="180"/>
      <c r="KMA80" s="180"/>
      <c r="KMB80" s="180"/>
      <c r="KMC80" s="180"/>
      <c r="KMD80" s="180"/>
      <c r="KME80" s="180"/>
      <c r="KMF80" s="180"/>
      <c r="KMG80" s="180"/>
      <c r="KMH80" s="180"/>
      <c r="KMI80" s="180"/>
      <c r="KMJ80" s="180"/>
      <c r="KMK80" s="180"/>
      <c r="KML80" s="180"/>
      <c r="KMM80" s="180"/>
      <c r="KMN80" s="180"/>
      <c r="KMO80" s="180"/>
      <c r="KMP80" s="180"/>
      <c r="KMQ80" s="180"/>
      <c r="KMR80" s="180"/>
      <c r="KMS80" s="180"/>
      <c r="KMT80" s="180"/>
      <c r="KMU80" s="180"/>
      <c r="KMV80" s="180"/>
      <c r="KMW80" s="180"/>
      <c r="KMX80" s="180"/>
      <c r="KMY80" s="180"/>
      <c r="KMZ80" s="180"/>
      <c r="KNA80" s="180"/>
      <c r="KNB80" s="180"/>
      <c r="KNC80" s="180"/>
      <c r="KND80" s="180"/>
      <c r="KNE80" s="180"/>
      <c r="KNF80" s="180"/>
      <c r="KNG80" s="180"/>
      <c r="KNH80" s="180"/>
      <c r="KNI80" s="180"/>
      <c r="KNJ80" s="180"/>
      <c r="KNK80" s="180"/>
      <c r="KNL80" s="180"/>
      <c r="KNM80" s="180"/>
      <c r="KNN80" s="180"/>
      <c r="KNO80" s="180"/>
      <c r="KNP80" s="180"/>
      <c r="KNQ80" s="180"/>
      <c r="KNR80" s="180"/>
      <c r="KNS80" s="180"/>
      <c r="KNT80" s="180"/>
      <c r="KNU80" s="180"/>
      <c r="KNV80" s="180"/>
      <c r="KNW80" s="180"/>
      <c r="KNX80" s="180"/>
      <c r="KNY80" s="180"/>
      <c r="KNZ80" s="180"/>
      <c r="KOA80" s="180"/>
      <c r="KOB80" s="180"/>
      <c r="KOC80" s="180"/>
      <c r="KOD80" s="180"/>
      <c r="KOE80" s="180"/>
      <c r="KOF80" s="180"/>
      <c r="KOG80" s="180"/>
      <c r="KOH80" s="180"/>
      <c r="KOI80" s="180"/>
      <c r="KOJ80" s="180"/>
      <c r="KOK80" s="180"/>
      <c r="KOL80" s="180"/>
      <c r="KOM80" s="180"/>
      <c r="KON80" s="180"/>
      <c r="KOO80" s="180"/>
      <c r="KOP80" s="180"/>
      <c r="KOQ80" s="180"/>
      <c r="KOR80" s="180"/>
      <c r="KOS80" s="180"/>
      <c r="KOT80" s="180"/>
      <c r="KOU80" s="180"/>
      <c r="KOV80" s="180"/>
      <c r="KOW80" s="180"/>
      <c r="KOX80" s="180"/>
      <c r="KOY80" s="180"/>
      <c r="KOZ80" s="180"/>
      <c r="KPA80" s="180"/>
      <c r="KPB80" s="180"/>
      <c r="KPC80" s="180"/>
      <c r="KPD80" s="180"/>
      <c r="KPE80" s="180"/>
      <c r="KPF80" s="180"/>
      <c r="KPG80" s="180"/>
      <c r="KPH80" s="180"/>
      <c r="KPI80" s="180"/>
      <c r="KPJ80" s="180"/>
      <c r="KPK80" s="180"/>
      <c r="KPL80" s="180"/>
      <c r="KPM80" s="180"/>
      <c r="KPN80" s="180"/>
      <c r="KPO80" s="180"/>
      <c r="KPP80" s="180"/>
      <c r="KPQ80" s="180"/>
      <c r="KPR80" s="180"/>
      <c r="KPS80" s="180"/>
      <c r="KPT80" s="180"/>
      <c r="KPU80" s="180"/>
      <c r="KPV80" s="180"/>
      <c r="KPW80" s="180"/>
      <c r="KPX80" s="180"/>
      <c r="KPY80" s="180"/>
      <c r="KPZ80" s="180"/>
      <c r="KQA80" s="180"/>
      <c r="KQB80" s="180"/>
      <c r="KQC80" s="180"/>
      <c r="KQD80" s="180"/>
      <c r="KQE80" s="180"/>
      <c r="KQF80" s="180"/>
      <c r="KQG80" s="180"/>
      <c r="KQH80" s="180"/>
      <c r="KQI80" s="180"/>
      <c r="KQJ80" s="180"/>
      <c r="KQK80" s="180"/>
      <c r="KQL80" s="180"/>
      <c r="KQM80" s="180"/>
      <c r="KQN80" s="180"/>
      <c r="KQO80" s="180"/>
      <c r="KQP80" s="180"/>
      <c r="KQQ80" s="180"/>
      <c r="KQR80" s="180"/>
      <c r="KQS80" s="180"/>
      <c r="KQT80" s="180"/>
      <c r="KQU80" s="180"/>
      <c r="KQV80" s="180"/>
      <c r="KQW80" s="180"/>
      <c r="KQX80" s="180"/>
      <c r="KQY80" s="180"/>
      <c r="KQZ80" s="180"/>
      <c r="KRA80" s="180"/>
      <c r="KRB80" s="180"/>
      <c r="KRC80" s="180"/>
      <c r="KRD80" s="180"/>
      <c r="KRE80" s="180"/>
      <c r="KRF80" s="180"/>
      <c r="KRG80" s="180"/>
      <c r="KRH80" s="180"/>
      <c r="KRI80" s="180"/>
      <c r="KRJ80" s="180"/>
      <c r="KRK80" s="180"/>
      <c r="KRL80" s="180"/>
      <c r="KRM80" s="180"/>
      <c r="KRN80" s="180"/>
      <c r="KRO80" s="180"/>
      <c r="KRP80" s="180"/>
      <c r="KRQ80" s="180"/>
      <c r="KRR80" s="180"/>
      <c r="KRS80" s="180"/>
      <c r="KRT80" s="180"/>
      <c r="KRU80" s="180"/>
      <c r="KRV80" s="180"/>
      <c r="KRW80" s="180"/>
      <c r="KRX80" s="180"/>
      <c r="KRY80" s="180"/>
      <c r="KRZ80" s="180"/>
      <c r="KSA80" s="180"/>
      <c r="KSB80" s="180"/>
      <c r="KSC80" s="180"/>
      <c r="KSD80" s="180"/>
      <c r="KSE80" s="180"/>
      <c r="KSF80" s="180"/>
      <c r="KSG80" s="180"/>
      <c r="KSH80" s="180"/>
      <c r="KSI80" s="180"/>
      <c r="KSJ80" s="180"/>
      <c r="KSK80" s="180"/>
      <c r="KSL80" s="180"/>
      <c r="KSM80" s="180"/>
      <c r="KSN80" s="180"/>
      <c r="KSO80" s="180"/>
      <c r="KSP80" s="180"/>
      <c r="KSQ80" s="180"/>
      <c r="KSR80" s="180"/>
      <c r="KSS80" s="180"/>
      <c r="KST80" s="180"/>
      <c r="KSU80" s="180"/>
      <c r="KSV80" s="180"/>
      <c r="KSW80" s="180"/>
      <c r="KSX80" s="180"/>
      <c r="KSY80" s="180"/>
      <c r="KSZ80" s="180"/>
      <c r="KTA80" s="180"/>
      <c r="KTB80" s="180"/>
      <c r="KTC80" s="180"/>
      <c r="KTD80" s="180"/>
      <c r="KTE80" s="180"/>
      <c r="KTF80" s="180"/>
      <c r="KTG80" s="180"/>
      <c r="KTH80" s="180"/>
      <c r="KTI80" s="180"/>
      <c r="KTJ80" s="180"/>
      <c r="KTK80" s="180"/>
      <c r="KTL80" s="180"/>
      <c r="KTM80" s="180"/>
      <c r="KTN80" s="180"/>
      <c r="KTO80" s="180"/>
      <c r="KTP80" s="180"/>
      <c r="KTQ80" s="180"/>
      <c r="KTR80" s="180"/>
      <c r="KTS80" s="180"/>
      <c r="KTT80" s="180"/>
      <c r="KTU80" s="180"/>
      <c r="KTV80" s="180"/>
      <c r="KTW80" s="180"/>
      <c r="KTX80" s="180"/>
      <c r="KTY80" s="180"/>
      <c r="KTZ80" s="180"/>
      <c r="KUA80" s="180"/>
      <c r="KUB80" s="180"/>
      <c r="KUC80" s="180"/>
      <c r="KUD80" s="180"/>
      <c r="KUE80" s="180"/>
      <c r="KUF80" s="180"/>
      <c r="KUG80" s="180"/>
      <c r="KUH80" s="180"/>
      <c r="KUI80" s="180"/>
      <c r="KUJ80" s="180"/>
      <c r="KUK80" s="180"/>
      <c r="KUL80" s="180"/>
      <c r="KUM80" s="180"/>
      <c r="KUN80" s="180"/>
      <c r="KUO80" s="180"/>
      <c r="KUP80" s="180"/>
      <c r="KUQ80" s="180"/>
      <c r="KUR80" s="180"/>
      <c r="KUS80" s="180"/>
      <c r="KUT80" s="180"/>
      <c r="KUU80" s="180"/>
      <c r="KUV80" s="180"/>
      <c r="KUW80" s="180"/>
      <c r="KUX80" s="180"/>
      <c r="KUY80" s="180"/>
      <c r="KUZ80" s="180"/>
      <c r="KVA80" s="180"/>
      <c r="KVB80" s="180"/>
      <c r="KVC80" s="180"/>
      <c r="KVD80" s="180"/>
      <c r="KVE80" s="180"/>
      <c r="KVF80" s="180"/>
      <c r="KVG80" s="180"/>
      <c r="KVH80" s="180"/>
      <c r="KVI80" s="180"/>
      <c r="KVJ80" s="180"/>
      <c r="KVK80" s="180"/>
      <c r="KVL80" s="180"/>
      <c r="KVM80" s="180"/>
      <c r="KVN80" s="180"/>
      <c r="KVO80" s="180"/>
      <c r="KVP80" s="180"/>
      <c r="KVQ80" s="180"/>
      <c r="KVR80" s="180"/>
      <c r="KVS80" s="180"/>
      <c r="KVT80" s="180"/>
      <c r="KVU80" s="180"/>
      <c r="KVV80" s="180"/>
      <c r="KVW80" s="180"/>
      <c r="KVX80" s="180"/>
      <c r="KVY80" s="180"/>
      <c r="KVZ80" s="180"/>
      <c r="KWA80" s="180"/>
      <c r="KWB80" s="180"/>
      <c r="KWC80" s="180"/>
      <c r="KWD80" s="180"/>
      <c r="KWE80" s="180"/>
      <c r="KWF80" s="180"/>
      <c r="KWG80" s="180"/>
      <c r="KWH80" s="180"/>
      <c r="KWI80" s="180"/>
      <c r="KWJ80" s="180"/>
      <c r="KWK80" s="180"/>
      <c r="KWL80" s="180"/>
      <c r="KWM80" s="180"/>
      <c r="KWN80" s="180"/>
      <c r="KWO80" s="180"/>
      <c r="KWP80" s="180"/>
      <c r="KWQ80" s="180"/>
      <c r="KWR80" s="180"/>
      <c r="KWS80" s="180"/>
      <c r="KWT80" s="180"/>
      <c r="KWU80" s="180"/>
      <c r="KWV80" s="180"/>
      <c r="KWW80" s="180"/>
      <c r="KWX80" s="180"/>
      <c r="KWY80" s="180"/>
      <c r="KWZ80" s="180"/>
      <c r="KXA80" s="180"/>
      <c r="KXB80" s="180"/>
      <c r="KXC80" s="180"/>
      <c r="KXD80" s="180"/>
      <c r="KXE80" s="180"/>
      <c r="KXF80" s="180"/>
      <c r="KXG80" s="180"/>
      <c r="KXH80" s="180"/>
      <c r="KXI80" s="180"/>
      <c r="KXJ80" s="180"/>
      <c r="KXK80" s="180"/>
      <c r="KXL80" s="180"/>
      <c r="KXM80" s="180"/>
      <c r="KXN80" s="180"/>
      <c r="KXO80" s="180"/>
      <c r="KXP80" s="180"/>
      <c r="KXQ80" s="180"/>
      <c r="KXR80" s="180"/>
      <c r="KXS80" s="180"/>
      <c r="KXT80" s="180"/>
      <c r="KXU80" s="180"/>
      <c r="KXV80" s="180"/>
      <c r="KXW80" s="180"/>
      <c r="KXX80" s="180"/>
      <c r="KXY80" s="180"/>
      <c r="KXZ80" s="180"/>
      <c r="KYA80" s="180"/>
      <c r="KYB80" s="180"/>
      <c r="KYC80" s="180"/>
      <c r="KYD80" s="180"/>
      <c r="KYE80" s="180"/>
      <c r="KYF80" s="180"/>
      <c r="KYG80" s="180"/>
      <c r="KYH80" s="180"/>
      <c r="KYI80" s="180"/>
      <c r="KYJ80" s="180"/>
      <c r="KYK80" s="180"/>
      <c r="KYL80" s="180"/>
      <c r="KYM80" s="180"/>
      <c r="KYN80" s="180"/>
      <c r="KYO80" s="180"/>
      <c r="KYP80" s="180"/>
      <c r="KYQ80" s="180"/>
      <c r="KYR80" s="180"/>
      <c r="KYS80" s="180"/>
      <c r="KYT80" s="180"/>
      <c r="KYU80" s="180"/>
      <c r="KYV80" s="180"/>
      <c r="KYW80" s="180"/>
      <c r="KYX80" s="180"/>
      <c r="KYY80" s="180"/>
      <c r="KYZ80" s="180"/>
      <c r="KZA80" s="180"/>
      <c r="KZB80" s="180"/>
      <c r="KZC80" s="180"/>
      <c r="KZD80" s="180"/>
      <c r="KZE80" s="180"/>
      <c r="KZF80" s="180"/>
      <c r="KZG80" s="180"/>
      <c r="KZH80" s="180"/>
      <c r="KZI80" s="180"/>
      <c r="KZJ80" s="180"/>
      <c r="KZK80" s="180"/>
      <c r="KZL80" s="180"/>
      <c r="KZM80" s="180"/>
      <c r="KZN80" s="180"/>
      <c r="KZO80" s="180"/>
      <c r="KZP80" s="180"/>
      <c r="KZQ80" s="180"/>
      <c r="KZR80" s="180"/>
      <c r="KZS80" s="180"/>
      <c r="KZT80" s="180"/>
      <c r="KZU80" s="180"/>
      <c r="KZV80" s="180"/>
      <c r="KZW80" s="180"/>
      <c r="KZX80" s="180"/>
      <c r="KZY80" s="180"/>
      <c r="KZZ80" s="180"/>
      <c r="LAA80" s="180"/>
      <c r="LAB80" s="180"/>
      <c r="LAC80" s="180"/>
      <c r="LAD80" s="180"/>
      <c r="LAE80" s="180"/>
      <c r="LAF80" s="180"/>
      <c r="LAG80" s="180"/>
      <c r="LAH80" s="180"/>
      <c r="LAI80" s="180"/>
      <c r="LAJ80" s="180"/>
      <c r="LAK80" s="180"/>
      <c r="LAL80" s="180"/>
      <c r="LAM80" s="180"/>
      <c r="LAN80" s="180"/>
      <c r="LAO80" s="180"/>
      <c r="LAP80" s="180"/>
      <c r="LAQ80" s="180"/>
      <c r="LAR80" s="180"/>
      <c r="LAS80" s="180"/>
      <c r="LAT80" s="180"/>
      <c r="LAU80" s="180"/>
      <c r="LAV80" s="180"/>
      <c r="LAW80" s="180"/>
      <c r="LAX80" s="180"/>
      <c r="LAY80" s="180"/>
      <c r="LAZ80" s="180"/>
      <c r="LBA80" s="180"/>
      <c r="LBB80" s="180"/>
      <c r="LBC80" s="180"/>
      <c r="LBD80" s="180"/>
      <c r="LBE80" s="180"/>
      <c r="LBF80" s="180"/>
      <c r="LBG80" s="180"/>
      <c r="LBH80" s="180"/>
      <c r="LBI80" s="180"/>
      <c r="LBJ80" s="180"/>
      <c r="LBK80" s="180"/>
      <c r="LBL80" s="180"/>
      <c r="LBM80" s="180"/>
      <c r="LBN80" s="180"/>
      <c r="LBO80" s="180"/>
      <c r="LBP80" s="180"/>
      <c r="LBQ80" s="180"/>
      <c r="LBR80" s="180"/>
      <c r="LBS80" s="180"/>
      <c r="LBT80" s="180"/>
      <c r="LBU80" s="180"/>
      <c r="LBV80" s="180"/>
      <c r="LBW80" s="180"/>
      <c r="LBX80" s="180"/>
      <c r="LBY80" s="180"/>
      <c r="LBZ80" s="180"/>
      <c r="LCA80" s="180"/>
      <c r="LCB80" s="180"/>
      <c r="LCC80" s="180"/>
      <c r="LCD80" s="180"/>
      <c r="LCE80" s="180"/>
      <c r="LCF80" s="180"/>
      <c r="LCG80" s="180"/>
      <c r="LCH80" s="180"/>
      <c r="LCI80" s="180"/>
      <c r="LCJ80" s="180"/>
      <c r="LCK80" s="180"/>
      <c r="LCL80" s="180"/>
      <c r="LCM80" s="180"/>
      <c r="LCN80" s="180"/>
      <c r="LCO80" s="180"/>
      <c r="LCP80" s="180"/>
      <c r="LCQ80" s="180"/>
      <c r="LCR80" s="180"/>
      <c r="LCS80" s="180"/>
      <c r="LCT80" s="180"/>
      <c r="LCU80" s="180"/>
      <c r="LCV80" s="180"/>
      <c r="LCW80" s="180"/>
      <c r="LCX80" s="180"/>
      <c r="LCY80" s="180"/>
      <c r="LCZ80" s="180"/>
      <c r="LDA80" s="180"/>
      <c r="LDB80" s="180"/>
      <c r="LDC80" s="180"/>
      <c r="LDD80" s="180"/>
      <c r="LDE80" s="180"/>
      <c r="LDF80" s="180"/>
      <c r="LDG80" s="180"/>
      <c r="LDH80" s="180"/>
      <c r="LDI80" s="180"/>
      <c r="LDJ80" s="180"/>
      <c r="LDK80" s="180"/>
      <c r="LDL80" s="180"/>
      <c r="LDM80" s="180"/>
      <c r="LDN80" s="180"/>
      <c r="LDO80" s="180"/>
      <c r="LDP80" s="180"/>
      <c r="LDQ80" s="180"/>
      <c r="LDR80" s="180"/>
      <c r="LDS80" s="180"/>
      <c r="LDT80" s="180"/>
      <c r="LDU80" s="180"/>
      <c r="LDV80" s="180"/>
      <c r="LDW80" s="180"/>
      <c r="LDX80" s="180"/>
      <c r="LDY80" s="180"/>
      <c r="LDZ80" s="180"/>
      <c r="LEA80" s="180"/>
      <c r="LEB80" s="180"/>
      <c r="LEC80" s="180"/>
      <c r="LED80" s="180"/>
      <c r="LEE80" s="180"/>
      <c r="LEF80" s="180"/>
      <c r="LEG80" s="180"/>
      <c r="LEH80" s="180"/>
      <c r="LEI80" s="180"/>
      <c r="LEJ80" s="180"/>
      <c r="LEK80" s="180"/>
      <c r="LEL80" s="180"/>
      <c r="LEM80" s="180"/>
      <c r="LEN80" s="180"/>
      <c r="LEO80" s="180"/>
      <c r="LEP80" s="180"/>
      <c r="LEQ80" s="180"/>
      <c r="LER80" s="180"/>
      <c r="LES80" s="180"/>
      <c r="LET80" s="180"/>
      <c r="LEU80" s="180"/>
      <c r="LEV80" s="180"/>
      <c r="LEW80" s="180"/>
      <c r="LEX80" s="180"/>
      <c r="LEY80" s="180"/>
      <c r="LEZ80" s="180"/>
      <c r="LFA80" s="180"/>
      <c r="LFB80" s="180"/>
      <c r="LFC80" s="180"/>
      <c r="LFD80" s="180"/>
      <c r="LFE80" s="180"/>
      <c r="LFF80" s="180"/>
      <c r="LFG80" s="180"/>
      <c r="LFH80" s="180"/>
      <c r="LFI80" s="180"/>
      <c r="LFJ80" s="180"/>
      <c r="LFK80" s="180"/>
      <c r="LFL80" s="180"/>
      <c r="LFM80" s="180"/>
      <c r="LFN80" s="180"/>
      <c r="LFO80" s="180"/>
      <c r="LFP80" s="180"/>
      <c r="LFQ80" s="180"/>
      <c r="LFR80" s="180"/>
      <c r="LFS80" s="180"/>
      <c r="LFT80" s="180"/>
      <c r="LFU80" s="180"/>
      <c r="LFV80" s="180"/>
      <c r="LFW80" s="180"/>
      <c r="LFX80" s="180"/>
      <c r="LFY80" s="180"/>
      <c r="LFZ80" s="180"/>
      <c r="LGA80" s="180"/>
      <c r="LGB80" s="180"/>
      <c r="LGC80" s="180"/>
      <c r="LGD80" s="180"/>
      <c r="LGE80" s="180"/>
      <c r="LGF80" s="180"/>
      <c r="LGG80" s="180"/>
      <c r="LGH80" s="180"/>
      <c r="LGI80" s="180"/>
      <c r="LGJ80" s="180"/>
      <c r="LGK80" s="180"/>
      <c r="LGL80" s="180"/>
      <c r="LGM80" s="180"/>
      <c r="LGN80" s="180"/>
      <c r="LGO80" s="180"/>
      <c r="LGP80" s="180"/>
      <c r="LGQ80" s="180"/>
      <c r="LGR80" s="180"/>
      <c r="LGS80" s="180"/>
      <c r="LGT80" s="180"/>
      <c r="LGU80" s="180"/>
      <c r="LGV80" s="180"/>
      <c r="LGW80" s="180"/>
      <c r="LGX80" s="180"/>
      <c r="LGY80" s="180"/>
      <c r="LGZ80" s="180"/>
      <c r="LHA80" s="180"/>
      <c r="LHB80" s="180"/>
      <c r="LHC80" s="180"/>
      <c r="LHD80" s="180"/>
      <c r="LHE80" s="180"/>
      <c r="LHF80" s="180"/>
      <c r="LHG80" s="180"/>
      <c r="LHH80" s="180"/>
      <c r="LHI80" s="180"/>
      <c r="LHJ80" s="180"/>
      <c r="LHK80" s="180"/>
      <c r="LHL80" s="180"/>
      <c r="LHM80" s="180"/>
      <c r="LHN80" s="180"/>
      <c r="LHO80" s="180"/>
      <c r="LHP80" s="180"/>
      <c r="LHQ80" s="180"/>
      <c r="LHR80" s="180"/>
      <c r="LHS80" s="180"/>
      <c r="LHT80" s="180"/>
      <c r="LHU80" s="180"/>
      <c r="LHV80" s="180"/>
      <c r="LHW80" s="180"/>
      <c r="LHX80" s="180"/>
      <c r="LHY80" s="180"/>
      <c r="LHZ80" s="180"/>
      <c r="LIA80" s="180"/>
      <c r="LIB80" s="180"/>
      <c r="LIC80" s="180"/>
      <c r="LID80" s="180"/>
      <c r="LIE80" s="180"/>
      <c r="LIF80" s="180"/>
      <c r="LIG80" s="180"/>
      <c r="LIH80" s="180"/>
      <c r="LII80" s="180"/>
      <c r="LIJ80" s="180"/>
      <c r="LIK80" s="180"/>
      <c r="LIL80" s="180"/>
      <c r="LIM80" s="180"/>
      <c r="LIN80" s="180"/>
      <c r="LIO80" s="180"/>
      <c r="LIP80" s="180"/>
      <c r="LIQ80" s="180"/>
      <c r="LIR80" s="180"/>
      <c r="LIS80" s="180"/>
      <c r="LIT80" s="180"/>
      <c r="LIU80" s="180"/>
      <c r="LIV80" s="180"/>
      <c r="LIW80" s="180"/>
      <c r="LIX80" s="180"/>
      <c r="LIY80" s="180"/>
      <c r="LIZ80" s="180"/>
      <c r="LJA80" s="180"/>
      <c r="LJB80" s="180"/>
      <c r="LJC80" s="180"/>
      <c r="LJD80" s="180"/>
      <c r="LJE80" s="180"/>
      <c r="LJF80" s="180"/>
      <c r="LJG80" s="180"/>
      <c r="LJH80" s="180"/>
      <c r="LJI80" s="180"/>
      <c r="LJJ80" s="180"/>
      <c r="LJK80" s="180"/>
      <c r="LJL80" s="180"/>
      <c r="LJM80" s="180"/>
      <c r="LJN80" s="180"/>
      <c r="LJO80" s="180"/>
      <c r="LJP80" s="180"/>
      <c r="LJQ80" s="180"/>
      <c r="LJR80" s="180"/>
      <c r="LJS80" s="180"/>
      <c r="LJT80" s="180"/>
      <c r="LJU80" s="180"/>
      <c r="LJV80" s="180"/>
      <c r="LJW80" s="180"/>
      <c r="LJX80" s="180"/>
      <c r="LJY80" s="180"/>
      <c r="LJZ80" s="180"/>
      <c r="LKA80" s="180"/>
      <c r="LKB80" s="180"/>
      <c r="LKC80" s="180"/>
      <c r="LKD80" s="180"/>
      <c r="LKE80" s="180"/>
      <c r="LKF80" s="180"/>
      <c r="LKG80" s="180"/>
      <c r="LKH80" s="180"/>
      <c r="LKI80" s="180"/>
      <c r="LKJ80" s="180"/>
      <c r="LKK80" s="180"/>
      <c r="LKL80" s="180"/>
      <c r="LKM80" s="180"/>
      <c r="LKN80" s="180"/>
      <c r="LKO80" s="180"/>
      <c r="LKP80" s="180"/>
      <c r="LKQ80" s="180"/>
      <c r="LKR80" s="180"/>
      <c r="LKS80" s="180"/>
      <c r="LKT80" s="180"/>
      <c r="LKU80" s="180"/>
      <c r="LKV80" s="180"/>
      <c r="LKW80" s="180"/>
      <c r="LKX80" s="180"/>
      <c r="LKY80" s="180"/>
      <c r="LKZ80" s="180"/>
      <c r="LLA80" s="180"/>
      <c r="LLB80" s="180"/>
      <c r="LLC80" s="180"/>
      <c r="LLD80" s="180"/>
      <c r="LLE80" s="180"/>
      <c r="LLF80" s="180"/>
      <c r="LLG80" s="180"/>
      <c r="LLH80" s="180"/>
      <c r="LLI80" s="180"/>
      <c r="LLJ80" s="180"/>
      <c r="LLK80" s="180"/>
      <c r="LLL80" s="180"/>
      <c r="LLM80" s="180"/>
      <c r="LLN80" s="180"/>
      <c r="LLO80" s="180"/>
      <c r="LLP80" s="180"/>
      <c r="LLQ80" s="180"/>
      <c r="LLR80" s="180"/>
      <c r="LLS80" s="180"/>
      <c r="LLT80" s="180"/>
      <c r="LLU80" s="180"/>
      <c r="LLV80" s="180"/>
      <c r="LLW80" s="180"/>
      <c r="LLX80" s="180"/>
      <c r="LLY80" s="180"/>
      <c r="LLZ80" s="180"/>
      <c r="LMA80" s="180"/>
      <c r="LMB80" s="180"/>
      <c r="LMC80" s="180"/>
      <c r="LMD80" s="180"/>
      <c r="LME80" s="180"/>
      <c r="LMF80" s="180"/>
      <c r="LMG80" s="180"/>
      <c r="LMH80" s="180"/>
      <c r="LMI80" s="180"/>
      <c r="LMJ80" s="180"/>
      <c r="LMK80" s="180"/>
      <c r="LML80" s="180"/>
      <c r="LMM80" s="180"/>
      <c r="LMN80" s="180"/>
      <c r="LMO80" s="180"/>
      <c r="LMP80" s="180"/>
      <c r="LMQ80" s="180"/>
      <c r="LMR80" s="180"/>
      <c r="LMS80" s="180"/>
      <c r="LMT80" s="180"/>
      <c r="LMU80" s="180"/>
      <c r="LMV80" s="180"/>
      <c r="LMW80" s="180"/>
      <c r="LMX80" s="180"/>
      <c r="LMY80" s="180"/>
      <c r="LMZ80" s="180"/>
      <c r="LNA80" s="180"/>
      <c r="LNB80" s="180"/>
      <c r="LNC80" s="180"/>
      <c r="LND80" s="180"/>
      <c r="LNE80" s="180"/>
      <c r="LNF80" s="180"/>
      <c r="LNG80" s="180"/>
      <c r="LNH80" s="180"/>
      <c r="LNI80" s="180"/>
      <c r="LNJ80" s="180"/>
      <c r="LNK80" s="180"/>
      <c r="LNL80" s="180"/>
      <c r="LNM80" s="180"/>
      <c r="LNN80" s="180"/>
      <c r="LNO80" s="180"/>
      <c r="LNP80" s="180"/>
      <c r="LNQ80" s="180"/>
      <c r="LNR80" s="180"/>
      <c r="LNS80" s="180"/>
      <c r="LNT80" s="180"/>
      <c r="LNU80" s="180"/>
      <c r="LNV80" s="180"/>
      <c r="LNW80" s="180"/>
      <c r="LNX80" s="180"/>
      <c r="LNY80" s="180"/>
      <c r="LNZ80" s="180"/>
      <c r="LOA80" s="180"/>
      <c r="LOB80" s="180"/>
      <c r="LOC80" s="180"/>
      <c r="LOD80" s="180"/>
      <c r="LOE80" s="180"/>
      <c r="LOF80" s="180"/>
      <c r="LOG80" s="180"/>
      <c r="LOH80" s="180"/>
      <c r="LOI80" s="180"/>
      <c r="LOJ80" s="180"/>
      <c r="LOK80" s="180"/>
      <c r="LOL80" s="180"/>
      <c r="LOM80" s="180"/>
      <c r="LON80" s="180"/>
      <c r="LOO80" s="180"/>
      <c r="LOP80" s="180"/>
      <c r="LOQ80" s="180"/>
      <c r="LOR80" s="180"/>
      <c r="LOS80" s="180"/>
      <c r="LOT80" s="180"/>
      <c r="LOU80" s="180"/>
      <c r="LOV80" s="180"/>
      <c r="LOW80" s="180"/>
      <c r="LOX80" s="180"/>
      <c r="LOY80" s="180"/>
      <c r="LOZ80" s="180"/>
      <c r="LPA80" s="180"/>
      <c r="LPB80" s="180"/>
      <c r="LPC80" s="180"/>
      <c r="LPD80" s="180"/>
      <c r="LPE80" s="180"/>
      <c r="LPF80" s="180"/>
      <c r="LPG80" s="180"/>
      <c r="LPH80" s="180"/>
      <c r="LPI80" s="180"/>
      <c r="LPJ80" s="180"/>
      <c r="LPK80" s="180"/>
      <c r="LPL80" s="180"/>
      <c r="LPM80" s="180"/>
      <c r="LPN80" s="180"/>
      <c r="LPO80" s="180"/>
      <c r="LPP80" s="180"/>
      <c r="LPQ80" s="180"/>
      <c r="LPR80" s="180"/>
      <c r="LPS80" s="180"/>
      <c r="LPT80" s="180"/>
      <c r="LPU80" s="180"/>
      <c r="LPV80" s="180"/>
      <c r="LPW80" s="180"/>
      <c r="LPX80" s="180"/>
      <c r="LPY80" s="180"/>
      <c r="LPZ80" s="180"/>
      <c r="LQA80" s="180"/>
      <c r="LQB80" s="180"/>
      <c r="LQC80" s="180"/>
      <c r="LQD80" s="180"/>
      <c r="LQE80" s="180"/>
      <c r="LQF80" s="180"/>
      <c r="LQG80" s="180"/>
      <c r="LQH80" s="180"/>
      <c r="LQI80" s="180"/>
      <c r="LQJ80" s="180"/>
      <c r="LQK80" s="180"/>
      <c r="LQL80" s="180"/>
      <c r="LQM80" s="180"/>
      <c r="LQN80" s="180"/>
      <c r="LQO80" s="180"/>
      <c r="LQP80" s="180"/>
      <c r="LQQ80" s="180"/>
      <c r="LQR80" s="180"/>
      <c r="LQS80" s="180"/>
      <c r="LQT80" s="180"/>
      <c r="LQU80" s="180"/>
      <c r="LQV80" s="180"/>
      <c r="LQW80" s="180"/>
      <c r="LQX80" s="180"/>
      <c r="LQY80" s="180"/>
      <c r="LQZ80" s="180"/>
      <c r="LRA80" s="180"/>
      <c r="LRB80" s="180"/>
      <c r="LRC80" s="180"/>
      <c r="LRD80" s="180"/>
      <c r="LRE80" s="180"/>
      <c r="LRF80" s="180"/>
      <c r="LRG80" s="180"/>
      <c r="LRH80" s="180"/>
      <c r="LRI80" s="180"/>
      <c r="LRJ80" s="180"/>
      <c r="LRK80" s="180"/>
      <c r="LRL80" s="180"/>
      <c r="LRM80" s="180"/>
      <c r="LRN80" s="180"/>
      <c r="LRO80" s="180"/>
      <c r="LRP80" s="180"/>
      <c r="LRQ80" s="180"/>
      <c r="LRR80" s="180"/>
      <c r="LRS80" s="180"/>
      <c r="LRT80" s="180"/>
      <c r="LRU80" s="180"/>
      <c r="LRV80" s="180"/>
      <c r="LRW80" s="180"/>
      <c r="LRX80" s="180"/>
      <c r="LRY80" s="180"/>
      <c r="LRZ80" s="180"/>
      <c r="LSA80" s="180"/>
      <c r="LSB80" s="180"/>
      <c r="LSC80" s="180"/>
      <c r="LSD80" s="180"/>
      <c r="LSE80" s="180"/>
      <c r="LSF80" s="180"/>
      <c r="LSG80" s="180"/>
      <c r="LSH80" s="180"/>
      <c r="LSI80" s="180"/>
      <c r="LSJ80" s="180"/>
      <c r="LSK80" s="180"/>
      <c r="LSL80" s="180"/>
      <c r="LSM80" s="180"/>
      <c r="LSN80" s="180"/>
      <c r="LSO80" s="180"/>
      <c r="LSP80" s="180"/>
      <c r="LSQ80" s="180"/>
      <c r="LSR80" s="180"/>
      <c r="LSS80" s="180"/>
      <c r="LST80" s="180"/>
      <c r="LSU80" s="180"/>
      <c r="LSV80" s="180"/>
      <c r="LSW80" s="180"/>
      <c r="LSX80" s="180"/>
      <c r="LSY80" s="180"/>
      <c r="LSZ80" s="180"/>
      <c r="LTA80" s="180"/>
      <c r="LTB80" s="180"/>
      <c r="LTC80" s="180"/>
      <c r="LTD80" s="180"/>
      <c r="LTE80" s="180"/>
      <c r="LTF80" s="180"/>
      <c r="LTG80" s="180"/>
      <c r="LTH80" s="180"/>
      <c r="LTI80" s="180"/>
      <c r="LTJ80" s="180"/>
      <c r="LTK80" s="180"/>
      <c r="LTL80" s="180"/>
      <c r="LTM80" s="180"/>
      <c r="LTN80" s="180"/>
      <c r="LTO80" s="180"/>
      <c r="LTP80" s="180"/>
      <c r="LTQ80" s="180"/>
      <c r="LTR80" s="180"/>
      <c r="LTS80" s="180"/>
      <c r="LTT80" s="180"/>
      <c r="LTU80" s="180"/>
      <c r="LTV80" s="180"/>
      <c r="LTW80" s="180"/>
      <c r="LTX80" s="180"/>
      <c r="LTY80" s="180"/>
      <c r="LTZ80" s="180"/>
      <c r="LUA80" s="180"/>
      <c r="LUB80" s="180"/>
      <c r="LUC80" s="180"/>
      <c r="LUD80" s="180"/>
      <c r="LUE80" s="180"/>
      <c r="LUF80" s="180"/>
      <c r="LUG80" s="180"/>
      <c r="LUH80" s="180"/>
      <c r="LUI80" s="180"/>
      <c r="LUJ80" s="180"/>
      <c r="LUK80" s="180"/>
      <c r="LUL80" s="180"/>
      <c r="LUM80" s="180"/>
      <c r="LUN80" s="180"/>
      <c r="LUO80" s="180"/>
      <c r="LUP80" s="180"/>
      <c r="LUQ80" s="180"/>
      <c r="LUR80" s="180"/>
      <c r="LUS80" s="180"/>
      <c r="LUT80" s="180"/>
      <c r="LUU80" s="180"/>
      <c r="LUV80" s="180"/>
      <c r="LUW80" s="180"/>
      <c r="LUX80" s="180"/>
      <c r="LUY80" s="180"/>
      <c r="LUZ80" s="180"/>
      <c r="LVA80" s="180"/>
      <c r="LVB80" s="180"/>
      <c r="LVC80" s="180"/>
      <c r="LVD80" s="180"/>
      <c r="LVE80" s="180"/>
      <c r="LVF80" s="180"/>
      <c r="LVG80" s="180"/>
      <c r="LVH80" s="180"/>
      <c r="LVI80" s="180"/>
      <c r="LVJ80" s="180"/>
      <c r="LVK80" s="180"/>
      <c r="LVL80" s="180"/>
      <c r="LVM80" s="180"/>
      <c r="LVN80" s="180"/>
      <c r="LVO80" s="180"/>
      <c r="LVP80" s="180"/>
      <c r="LVQ80" s="180"/>
      <c r="LVR80" s="180"/>
      <c r="LVS80" s="180"/>
      <c r="LVT80" s="180"/>
      <c r="LVU80" s="180"/>
      <c r="LVV80" s="180"/>
      <c r="LVW80" s="180"/>
      <c r="LVX80" s="180"/>
      <c r="LVY80" s="180"/>
      <c r="LVZ80" s="180"/>
      <c r="LWA80" s="180"/>
      <c r="LWB80" s="180"/>
      <c r="LWC80" s="180"/>
      <c r="LWD80" s="180"/>
      <c r="LWE80" s="180"/>
      <c r="LWF80" s="180"/>
      <c r="LWG80" s="180"/>
      <c r="LWH80" s="180"/>
      <c r="LWI80" s="180"/>
      <c r="LWJ80" s="180"/>
      <c r="LWK80" s="180"/>
      <c r="LWL80" s="180"/>
      <c r="LWM80" s="180"/>
      <c r="LWN80" s="180"/>
      <c r="LWO80" s="180"/>
      <c r="LWP80" s="180"/>
      <c r="LWQ80" s="180"/>
      <c r="LWR80" s="180"/>
      <c r="LWS80" s="180"/>
      <c r="LWT80" s="180"/>
      <c r="LWU80" s="180"/>
      <c r="LWV80" s="180"/>
      <c r="LWW80" s="180"/>
      <c r="LWX80" s="180"/>
      <c r="LWY80" s="180"/>
      <c r="LWZ80" s="180"/>
      <c r="LXA80" s="180"/>
      <c r="LXB80" s="180"/>
      <c r="LXC80" s="180"/>
      <c r="LXD80" s="180"/>
      <c r="LXE80" s="180"/>
      <c r="LXF80" s="180"/>
      <c r="LXG80" s="180"/>
      <c r="LXH80" s="180"/>
      <c r="LXI80" s="180"/>
      <c r="LXJ80" s="180"/>
      <c r="LXK80" s="180"/>
      <c r="LXL80" s="180"/>
      <c r="LXM80" s="180"/>
      <c r="LXN80" s="180"/>
      <c r="LXO80" s="180"/>
      <c r="LXP80" s="180"/>
      <c r="LXQ80" s="180"/>
      <c r="LXR80" s="180"/>
      <c r="LXS80" s="180"/>
      <c r="LXT80" s="180"/>
      <c r="LXU80" s="180"/>
      <c r="LXV80" s="180"/>
      <c r="LXW80" s="180"/>
      <c r="LXX80" s="180"/>
      <c r="LXY80" s="180"/>
      <c r="LXZ80" s="180"/>
      <c r="LYA80" s="180"/>
      <c r="LYB80" s="180"/>
      <c r="LYC80" s="180"/>
      <c r="LYD80" s="180"/>
      <c r="LYE80" s="180"/>
      <c r="LYF80" s="180"/>
      <c r="LYG80" s="180"/>
      <c r="LYH80" s="180"/>
      <c r="LYI80" s="180"/>
      <c r="LYJ80" s="180"/>
      <c r="LYK80" s="180"/>
      <c r="LYL80" s="180"/>
      <c r="LYM80" s="180"/>
      <c r="LYN80" s="180"/>
      <c r="LYO80" s="180"/>
      <c r="LYP80" s="180"/>
      <c r="LYQ80" s="180"/>
      <c r="LYR80" s="180"/>
      <c r="LYS80" s="180"/>
      <c r="LYT80" s="180"/>
      <c r="LYU80" s="180"/>
      <c r="LYV80" s="180"/>
      <c r="LYW80" s="180"/>
      <c r="LYX80" s="180"/>
      <c r="LYY80" s="180"/>
      <c r="LYZ80" s="180"/>
      <c r="LZA80" s="180"/>
      <c r="LZB80" s="180"/>
      <c r="LZC80" s="180"/>
      <c r="LZD80" s="180"/>
      <c r="LZE80" s="180"/>
      <c r="LZF80" s="180"/>
      <c r="LZG80" s="180"/>
      <c r="LZH80" s="180"/>
      <c r="LZI80" s="180"/>
      <c r="LZJ80" s="180"/>
      <c r="LZK80" s="180"/>
      <c r="LZL80" s="180"/>
      <c r="LZM80" s="180"/>
      <c r="LZN80" s="180"/>
      <c r="LZO80" s="180"/>
      <c r="LZP80" s="180"/>
      <c r="LZQ80" s="180"/>
      <c r="LZR80" s="180"/>
      <c r="LZS80" s="180"/>
      <c r="LZT80" s="180"/>
      <c r="LZU80" s="180"/>
      <c r="LZV80" s="180"/>
      <c r="LZW80" s="180"/>
      <c r="LZX80" s="180"/>
      <c r="LZY80" s="180"/>
      <c r="LZZ80" s="180"/>
      <c r="MAA80" s="180"/>
      <c r="MAB80" s="180"/>
      <c r="MAC80" s="180"/>
      <c r="MAD80" s="180"/>
      <c r="MAE80" s="180"/>
      <c r="MAF80" s="180"/>
      <c r="MAG80" s="180"/>
      <c r="MAH80" s="180"/>
      <c r="MAI80" s="180"/>
      <c r="MAJ80" s="180"/>
      <c r="MAK80" s="180"/>
      <c r="MAL80" s="180"/>
      <c r="MAM80" s="180"/>
      <c r="MAN80" s="180"/>
      <c r="MAO80" s="180"/>
      <c r="MAP80" s="180"/>
      <c r="MAQ80" s="180"/>
      <c r="MAR80" s="180"/>
      <c r="MAS80" s="180"/>
      <c r="MAT80" s="180"/>
      <c r="MAU80" s="180"/>
      <c r="MAV80" s="180"/>
      <c r="MAW80" s="180"/>
      <c r="MAX80" s="180"/>
      <c r="MAY80" s="180"/>
      <c r="MAZ80" s="180"/>
      <c r="MBA80" s="180"/>
      <c r="MBB80" s="180"/>
      <c r="MBC80" s="180"/>
      <c r="MBD80" s="180"/>
      <c r="MBE80" s="180"/>
      <c r="MBF80" s="180"/>
      <c r="MBG80" s="180"/>
      <c r="MBH80" s="180"/>
      <c r="MBI80" s="180"/>
      <c r="MBJ80" s="180"/>
      <c r="MBK80" s="180"/>
      <c r="MBL80" s="180"/>
      <c r="MBM80" s="180"/>
      <c r="MBN80" s="180"/>
      <c r="MBO80" s="180"/>
      <c r="MBP80" s="180"/>
      <c r="MBQ80" s="180"/>
      <c r="MBR80" s="180"/>
      <c r="MBS80" s="180"/>
      <c r="MBT80" s="180"/>
      <c r="MBU80" s="180"/>
      <c r="MBV80" s="180"/>
      <c r="MBW80" s="180"/>
      <c r="MBX80" s="180"/>
      <c r="MBY80" s="180"/>
      <c r="MBZ80" s="180"/>
      <c r="MCA80" s="180"/>
      <c r="MCB80" s="180"/>
      <c r="MCC80" s="180"/>
      <c r="MCD80" s="180"/>
      <c r="MCE80" s="180"/>
      <c r="MCF80" s="180"/>
      <c r="MCG80" s="180"/>
      <c r="MCH80" s="180"/>
      <c r="MCI80" s="180"/>
      <c r="MCJ80" s="180"/>
      <c r="MCK80" s="180"/>
      <c r="MCL80" s="180"/>
      <c r="MCM80" s="180"/>
      <c r="MCN80" s="180"/>
      <c r="MCO80" s="180"/>
      <c r="MCP80" s="180"/>
      <c r="MCQ80" s="180"/>
      <c r="MCR80" s="180"/>
      <c r="MCS80" s="180"/>
      <c r="MCT80" s="180"/>
      <c r="MCU80" s="180"/>
      <c r="MCV80" s="180"/>
      <c r="MCW80" s="180"/>
      <c r="MCX80" s="180"/>
      <c r="MCY80" s="180"/>
      <c r="MCZ80" s="180"/>
      <c r="MDA80" s="180"/>
      <c r="MDB80" s="180"/>
      <c r="MDC80" s="180"/>
      <c r="MDD80" s="180"/>
      <c r="MDE80" s="180"/>
      <c r="MDF80" s="180"/>
      <c r="MDG80" s="180"/>
      <c r="MDH80" s="180"/>
      <c r="MDI80" s="180"/>
      <c r="MDJ80" s="180"/>
      <c r="MDK80" s="180"/>
      <c r="MDL80" s="180"/>
      <c r="MDM80" s="180"/>
      <c r="MDN80" s="180"/>
      <c r="MDO80" s="180"/>
      <c r="MDP80" s="180"/>
      <c r="MDQ80" s="180"/>
      <c r="MDR80" s="180"/>
      <c r="MDS80" s="180"/>
      <c r="MDT80" s="180"/>
      <c r="MDU80" s="180"/>
      <c r="MDV80" s="180"/>
      <c r="MDW80" s="180"/>
      <c r="MDX80" s="180"/>
      <c r="MDY80" s="180"/>
      <c r="MDZ80" s="180"/>
      <c r="MEA80" s="180"/>
      <c r="MEB80" s="180"/>
      <c r="MEC80" s="180"/>
      <c r="MED80" s="180"/>
      <c r="MEE80" s="180"/>
      <c r="MEF80" s="180"/>
      <c r="MEG80" s="180"/>
      <c r="MEH80" s="180"/>
      <c r="MEI80" s="180"/>
      <c r="MEJ80" s="180"/>
      <c r="MEK80" s="180"/>
      <c r="MEL80" s="180"/>
      <c r="MEM80" s="180"/>
      <c r="MEN80" s="180"/>
      <c r="MEO80" s="180"/>
      <c r="MEP80" s="180"/>
      <c r="MEQ80" s="180"/>
      <c r="MER80" s="180"/>
      <c r="MES80" s="180"/>
      <c r="MET80" s="180"/>
      <c r="MEU80" s="180"/>
      <c r="MEV80" s="180"/>
      <c r="MEW80" s="180"/>
      <c r="MEX80" s="180"/>
      <c r="MEY80" s="180"/>
      <c r="MEZ80" s="180"/>
      <c r="MFA80" s="180"/>
      <c r="MFB80" s="180"/>
      <c r="MFC80" s="180"/>
      <c r="MFD80" s="180"/>
      <c r="MFE80" s="180"/>
      <c r="MFF80" s="180"/>
      <c r="MFG80" s="180"/>
      <c r="MFH80" s="180"/>
      <c r="MFI80" s="180"/>
      <c r="MFJ80" s="180"/>
      <c r="MFK80" s="180"/>
      <c r="MFL80" s="180"/>
      <c r="MFM80" s="180"/>
      <c r="MFN80" s="180"/>
      <c r="MFO80" s="180"/>
      <c r="MFP80" s="180"/>
      <c r="MFQ80" s="180"/>
      <c r="MFR80" s="180"/>
      <c r="MFS80" s="180"/>
      <c r="MFT80" s="180"/>
      <c r="MFU80" s="180"/>
      <c r="MFV80" s="180"/>
      <c r="MFW80" s="180"/>
      <c r="MFX80" s="180"/>
      <c r="MFY80" s="180"/>
      <c r="MFZ80" s="180"/>
      <c r="MGA80" s="180"/>
      <c r="MGB80" s="180"/>
      <c r="MGC80" s="180"/>
      <c r="MGD80" s="180"/>
      <c r="MGE80" s="180"/>
      <c r="MGF80" s="180"/>
      <c r="MGG80" s="180"/>
      <c r="MGH80" s="180"/>
      <c r="MGI80" s="180"/>
      <c r="MGJ80" s="180"/>
      <c r="MGK80" s="180"/>
      <c r="MGL80" s="180"/>
      <c r="MGM80" s="180"/>
      <c r="MGN80" s="180"/>
      <c r="MGO80" s="180"/>
      <c r="MGP80" s="180"/>
      <c r="MGQ80" s="180"/>
      <c r="MGR80" s="180"/>
      <c r="MGS80" s="180"/>
      <c r="MGT80" s="180"/>
      <c r="MGU80" s="180"/>
      <c r="MGV80" s="180"/>
      <c r="MGW80" s="180"/>
      <c r="MGX80" s="180"/>
      <c r="MGY80" s="180"/>
      <c r="MGZ80" s="180"/>
      <c r="MHA80" s="180"/>
      <c r="MHB80" s="180"/>
      <c r="MHC80" s="180"/>
      <c r="MHD80" s="180"/>
      <c r="MHE80" s="180"/>
      <c r="MHF80" s="180"/>
      <c r="MHG80" s="180"/>
      <c r="MHH80" s="180"/>
      <c r="MHI80" s="180"/>
      <c r="MHJ80" s="180"/>
      <c r="MHK80" s="180"/>
      <c r="MHL80" s="180"/>
      <c r="MHM80" s="180"/>
      <c r="MHN80" s="180"/>
      <c r="MHO80" s="180"/>
      <c r="MHP80" s="180"/>
      <c r="MHQ80" s="180"/>
      <c r="MHR80" s="180"/>
      <c r="MHS80" s="180"/>
      <c r="MHT80" s="180"/>
      <c r="MHU80" s="180"/>
      <c r="MHV80" s="180"/>
      <c r="MHW80" s="180"/>
      <c r="MHX80" s="180"/>
      <c r="MHY80" s="180"/>
      <c r="MHZ80" s="180"/>
      <c r="MIA80" s="180"/>
      <c r="MIB80" s="180"/>
      <c r="MIC80" s="180"/>
      <c r="MID80" s="180"/>
      <c r="MIE80" s="180"/>
      <c r="MIF80" s="180"/>
      <c r="MIG80" s="180"/>
      <c r="MIH80" s="180"/>
      <c r="MII80" s="180"/>
      <c r="MIJ80" s="180"/>
      <c r="MIK80" s="180"/>
      <c r="MIL80" s="180"/>
      <c r="MIM80" s="180"/>
      <c r="MIN80" s="180"/>
      <c r="MIO80" s="180"/>
      <c r="MIP80" s="180"/>
      <c r="MIQ80" s="180"/>
      <c r="MIR80" s="180"/>
      <c r="MIS80" s="180"/>
      <c r="MIT80" s="180"/>
      <c r="MIU80" s="180"/>
      <c r="MIV80" s="180"/>
      <c r="MIW80" s="180"/>
      <c r="MIX80" s="180"/>
      <c r="MIY80" s="180"/>
      <c r="MIZ80" s="180"/>
      <c r="MJA80" s="180"/>
      <c r="MJB80" s="180"/>
      <c r="MJC80" s="180"/>
      <c r="MJD80" s="180"/>
      <c r="MJE80" s="180"/>
      <c r="MJF80" s="180"/>
      <c r="MJG80" s="180"/>
      <c r="MJH80" s="180"/>
      <c r="MJI80" s="180"/>
      <c r="MJJ80" s="180"/>
      <c r="MJK80" s="180"/>
      <c r="MJL80" s="180"/>
      <c r="MJM80" s="180"/>
      <c r="MJN80" s="180"/>
      <c r="MJO80" s="180"/>
      <c r="MJP80" s="180"/>
      <c r="MJQ80" s="180"/>
      <c r="MJR80" s="180"/>
      <c r="MJS80" s="180"/>
      <c r="MJT80" s="180"/>
      <c r="MJU80" s="180"/>
      <c r="MJV80" s="180"/>
      <c r="MJW80" s="180"/>
      <c r="MJX80" s="180"/>
      <c r="MJY80" s="180"/>
      <c r="MJZ80" s="180"/>
      <c r="MKA80" s="180"/>
      <c r="MKB80" s="180"/>
      <c r="MKC80" s="180"/>
      <c r="MKD80" s="180"/>
      <c r="MKE80" s="180"/>
      <c r="MKF80" s="180"/>
      <c r="MKG80" s="180"/>
      <c r="MKH80" s="180"/>
      <c r="MKI80" s="180"/>
      <c r="MKJ80" s="180"/>
      <c r="MKK80" s="180"/>
      <c r="MKL80" s="180"/>
      <c r="MKM80" s="180"/>
      <c r="MKN80" s="180"/>
      <c r="MKO80" s="180"/>
      <c r="MKP80" s="180"/>
      <c r="MKQ80" s="180"/>
      <c r="MKR80" s="180"/>
      <c r="MKS80" s="180"/>
      <c r="MKT80" s="180"/>
      <c r="MKU80" s="180"/>
      <c r="MKV80" s="180"/>
      <c r="MKW80" s="180"/>
      <c r="MKX80" s="180"/>
      <c r="MKY80" s="180"/>
      <c r="MKZ80" s="180"/>
      <c r="MLA80" s="180"/>
      <c r="MLB80" s="180"/>
      <c r="MLC80" s="180"/>
      <c r="MLD80" s="180"/>
      <c r="MLE80" s="180"/>
      <c r="MLF80" s="180"/>
      <c r="MLG80" s="180"/>
      <c r="MLH80" s="180"/>
      <c r="MLI80" s="180"/>
      <c r="MLJ80" s="180"/>
      <c r="MLK80" s="180"/>
      <c r="MLL80" s="180"/>
      <c r="MLM80" s="180"/>
      <c r="MLN80" s="180"/>
      <c r="MLO80" s="180"/>
      <c r="MLP80" s="180"/>
      <c r="MLQ80" s="180"/>
      <c r="MLR80" s="180"/>
      <c r="MLS80" s="180"/>
      <c r="MLT80" s="180"/>
      <c r="MLU80" s="180"/>
      <c r="MLV80" s="180"/>
      <c r="MLW80" s="180"/>
      <c r="MLX80" s="180"/>
      <c r="MLY80" s="180"/>
      <c r="MLZ80" s="180"/>
      <c r="MMA80" s="180"/>
      <c r="MMB80" s="180"/>
      <c r="MMC80" s="180"/>
      <c r="MMD80" s="180"/>
      <c r="MME80" s="180"/>
      <c r="MMF80" s="180"/>
      <c r="MMG80" s="180"/>
      <c r="MMH80" s="180"/>
      <c r="MMI80" s="180"/>
      <c r="MMJ80" s="180"/>
      <c r="MMK80" s="180"/>
      <c r="MML80" s="180"/>
      <c r="MMM80" s="180"/>
      <c r="MMN80" s="180"/>
      <c r="MMO80" s="180"/>
      <c r="MMP80" s="180"/>
      <c r="MMQ80" s="180"/>
      <c r="MMR80" s="180"/>
      <c r="MMS80" s="180"/>
      <c r="MMT80" s="180"/>
      <c r="MMU80" s="180"/>
      <c r="MMV80" s="180"/>
      <c r="MMW80" s="180"/>
      <c r="MMX80" s="180"/>
      <c r="MMY80" s="180"/>
      <c r="MMZ80" s="180"/>
      <c r="MNA80" s="180"/>
      <c r="MNB80" s="180"/>
      <c r="MNC80" s="180"/>
      <c r="MND80" s="180"/>
      <c r="MNE80" s="180"/>
      <c r="MNF80" s="180"/>
      <c r="MNG80" s="180"/>
      <c r="MNH80" s="180"/>
      <c r="MNI80" s="180"/>
      <c r="MNJ80" s="180"/>
      <c r="MNK80" s="180"/>
      <c r="MNL80" s="180"/>
      <c r="MNM80" s="180"/>
      <c r="MNN80" s="180"/>
      <c r="MNO80" s="180"/>
      <c r="MNP80" s="180"/>
      <c r="MNQ80" s="180"/>
      <c r="MNR80" s="180"/>
      <c r="MNS80" s="180"/>
      <c r="MNT80" s="180"/>
      <c r="MNU80" s="180"/>
      <c r="MNV80" s="180"/>
      <c r="MNW80" s="180"/>
      <c r="MNX80" s="180"/>
      <c r="MNY80" s="180"/>
      <c r="MNZ80" s="180"/>
      <c r="MOA80" s="180"/>
      <c r="MOB80" s="180"/>
      <c r="MOC80" s="180"/>
      <c r="MOD80" s="180"/>
      <c r="MOE80" s="180"/>
      <c r="MOF80" s="180"/>
      <c r="MOG80" s="180"/>
      <c r="MOH80" s="180"/>
      <c r="MOI80" s="180"/>
      <c r="MOJ80" s="180"/>
      <c r="MOK80" s="180"/>
      <c r="MOL80" s="180"/>
      <c r="MOM80" s="180"/>
      <c r="MON80" s="180"/>
      <c r="MOO80" s="180"/>
      <c r="MOP80" s="180"/>
      <c r="MOQ80" s="180"/>
      <c r="MOR80" s="180"/>
      <c r="MOS80" s="180"/>
      <c r="MOT80" s="180"/>
      <c r="MOU80" s="180"/>
      <c r="MOV80" s="180"/>
      <c r="MOW80" s="180"/>
      <c r="MOX80" s="180"/>
      <c r="MOY80" s="180"/>
      <c r="MOZ80" s="180"/>
      <c r="MPA80" s="180"/>
      <c r="MPB80" s="180"/>
      <c r="MPC80" s="180"/>
      <c r="MPD80" s="180"/>
      <c r="MPE80" s="180"/>
      <c r="MPF80" s="180"/>
      <c r="MPG80" s="180"/>
      <c r="MPH80" s="180"/>
      <c r="MPI80" s="180"/>
      <c r="MPJ80" s="180"/>
      <c r="MPK80" s="180"/>
      <c r="MPL80" s="180"/>
      <c r="MPM80" s="180"/>
      <c r="MPN80" s="180"/>
      <c r="MPO80" s="180"/>
      <c r="MPP80" s="180"/>
      <c r="MPQ80" s="180"/>
      <c r="MPR80" s="180"/>
      <c r="MPS80" s="180"/>
      <c r="MPT80" s="180"/>
      <c r="MPU80" s="180"/>
      <c r="MPV80" s="180"/>
      <c r="MPW80" s="180"/>
      <c r="MPX80" s="180"/>
      <c r="MPY80" s="180"/>
      <c r="MPZ80" s="180"/>
      <c r="MQA80" s="180"/>
      <c r="MQB80" s="180"/>
      <c r="MQC80" s="180"/>
      <c r="MQD80" s="180"/>
      <c r="MQE80" s="180"/>
      <c r="MQF80" s="180"/>
      <c r="MQG80" s="180"/>
      <c r="MQH80" s="180"/>
      <c r="MQI80" s="180"/>
      <c r="MQJ80" s="180"/>
      <c r="MQK80" s="180"/>
      <c r="MQL80" s="180"/>
      <c r="MQM80" s="180"/>
      <c r="MQN80" s="180"/>
      <c r="MQO80" s="180"/>
      <c r="MQP80" s="180"/>
      <c r="MQQ80" s="180"/>
      <c r="MQR80" s="180"/>
      <c r="MQS80" s="180"/>
      <c r="MQT80" s="180"/>
      <c r="MQU80" s="180"/>
      <c r="MQV80" s="180"/>
      <c r="MQW80" s="180"/>
      <c r="MQX80" s="180"/>
      <c r="MQY80" s="180"/>
      <c r="MQZ80" s="180"/>
      <c r="MRA80" s="180"/>
      <c r="MRB80" s="180"/>
      <c r="MRC80" s="180"/>
      <c r="MRD80" s="180"/>
      <c r="MRE80" s="180"/>
      <c r="MRF80" s="180"/>
      <c r="MRG80" s="180"/>
      <c r="MRH80" s="180"/>
      <c r="MRI80" s="180"/>
      <c r="MRJ80" s="180"/>
      <c r="MRK80" s="180"/>
      <c r="MRL80" s="180"/>
      <c r="MRM80" s="180"/>
      <c r="MRN80" s="180"/>
      <c r="MRO80" s="180"/>
      <c r="MRP80" s="180"/>
      <c r="MRQ80" s="180"/>
      <c r="MRR80" s="180"/>
      <c r="MRS80" s="180"/>
      <c r="MRT80" s="180"/>
      <c r="MRU80" s="180"/>
      <c r="MRV80" s="180"/>
      <c r="MRW80" s="180"/>
      <c r="MRX80" s="180"/>
      <c r="MRY80" s="180"/>
      <c r="MRZ80" s="180"/>
      <c r="MSA80" s="180"/>
      <c r="MSB80" s="180"/>
      <c r="MSC80" s="180"/>
      <c r="MSD80" s="180"/>
      <c r="MSE80" s="180"/>
      <c r="MSF80" s="180"/>
      <c r="MSG80" s="180"/>
      <c r="MSH80" s="180"/>
      <c r="MSI80" s="180"/>
      <c r="MSJ80" s="180"/>
      <c r="MSK80" s="180"/>
      <c r="MSL80" s="180"/>
      <c r="MSM80" s="180"/>
      <c r="MSN80" s="180"/>
      <c r="MSO80" s="180"/>
      <c r="MSP80" s="180"/>
      <c r="MSQ80" s="180"/>
      <c r="MSR80" s="180"/>
      <c r="MSS80" s="180"/>
      <c r="MST80" s="180"/>
      <c r="MSU80" s="180"/>
      <c r="MSV80" s="180"/>
      <c r="MSW80" s="180"/>
      <c r="MSX80" s="180"/>
      <c r="MSY80" s="180"/>
      <c r="MSZ80" s="180"/>
      <c r="MTA80" s="180"/>
      <c r="MTB80" s="180"/>
      <c r="MTC80" s="180"/>
      <c r="MTD80" s="180"/>
      <c r="MTE80" s="180"/>
      <c r="MTF80" s="180"/>
      <c r="MTG80" s="180"/>
      <c r="MTH80" s="180"/>
      <c r="MTI80" s="180"/>
      <c r="MTJ80" s="180"/>
      <c r="MTK80" s="180"/>
      <c r="MTL80" s="180"/>
      <c r="MTM80" s="180"/>
      <c r="MTN80" s="180"/>
      <c r="MTO80" s="180"/>
      <c r="MTP80" s="180"/>
      <c r="MTQ80" s="180"/>
      <c r="MTR80" s="180"/>
      <c r="MTS80" s="180"/>
      <c r="MTT80" s="180"/>
      <c r="MTU80" s="180"/>
      <c r="MTV80" s="180"/>
      <c r="MTW80" s="180"/>
      <c r="MTX80" s="180"/>
      <c r="MTY80" s="180"/>
      <c r="MTZ80" s="180"/>
      <c r="MUA80" s="180"/>
      <c r="MUB80" s="180"/>
      <c r="MUC80" s="180"/>
      <c r="MUD80" s="180"/>
      <c r="MUE80" s="180"/>
      <c r="MUF80" s="180"/>
      <c r="MUG80" s="180"/>
      <c r="MUH80" s="180"/>
      <c r="MUI80" s="180"/>
      <c r="MUJ80" s="180"/>
      <c r="MUK80" s="180"/>
      <c r="MUL80" s="180"/>
      <c r="MUM80" s="180"/>
      <c r="MUN80" s="180"/>
      <c r="MUO80" s="180"/>
      <c r="MUP80" s="180"/>
      <c r="MUQ80" s="180"/>
      <c r="MUR80" s="180"/>
      <c r="MUS80" s="180"/>
      <c r="MUT80" s="180"/>
      <c r="MUU80" s="180"/>
      <c r="MUV80" s="180"/>
      <c r="MUW80" s="180"/>
      <c r="MUX80" s="180"/>
      <c r="MUY80" s="180"/>
      <c r="MUZ80" s="180"/>
      <c r="MVA80" s="180"/>
      <c r="MVB80" s="180"/>
      <c r="MVC80" s="180"/>
      <c r="MVD80" s="180"/>
      <c r="MVE80" s="180"/>
      <c r="MVF80" s="180"/>
      <c r="MVG80" s="180"/>
      <c r="MVH80" s="180"/>
      <c r="MVI80" s="180"/>
      <c r="MVJ80" s="180"/>
      <c r="MVK80" s="180"/>
      <c r="MVL80" s="180"/>
      <c r="MVM80" s="180"/>
      <c r="MVN80" s="180"/>
      <c r="MVO80" s="180"/>
      <c r="MVP80" s="180"/>
      <c r="MVQ80" s="180"/>
      <c r="MVR80" s="180"/>
      <c r="MVS80" s="180"/>
      <c r="MVT80" s="180"/>
      <c r="MVU80" s="180"/>
      <c r="MVV80" s="180"/>
      <c r="MVW80" s="180"/>
      <c r="MVX80" s="180"/>
      <c r="MVY80" s="180"/>
      <c r="MVZ80" s="180"/>
      <c r="MWA80" s="180"/>
      <c r="MWB80" s="180"/>
      <c r="MWC80" s="180"/>
      <c r="MWD80" s="180"/>
      <c r="MWE80" s="180"/>
      <c r="MWF80" s="180"/>
      <c r="MWG80" s="180"/>
      <c r="MWH80" s="180"/>
      <c r="MWI80" s="180"/>
      <c r="MWJ80" s="180"/>
      <c r="MWK80" s="180"/>
      <c r="MWL80" s="180"/>
      <c r="MWM80" s="180"/>
      <c r="MWN80" s="180"/>
      <c r="MWO80" s="180"/>
      <c r="MWP80" s="180"/>
      <c r="MWQ80" s="180"/>
      <c r="MWR80" s="180"/>
      <c r="MWS80" s="180"/>
      <c r="MWT80" s="180"/>
      <c r="MWU80" s="180"/>
      <c r="MWV80" s="180"/>
      <c r="MWW80" s="180"/>
      <c r="MWX80" s="180"/>
      <c r="MWY80" s="180"/>
      <c r="MWZ80" s="180"/>
      <c r="MXA80" s="180"/>
      <c r="MXB80" s="180"/>
      <c r="MXC80" s="180"/>
      <c r="MXD80" s="180"/>
      <c r="MXE80" s="180"/>
      <c r="MXF80" s="180"/>
      <c r="MXG80" s="180"/>
      <c r="MXH80" s="180"/>
      <c r="MXI80" s="180"/>
      <c r="MXJ80" s="180"/>
      <c r="MXK80" s="180"/>
      <c r="MXL80" s="180"/>
      <c r="MXM80" s="180"/>
      <c r="MXN80" s="180"/>
      <c r="MXO80" s="180"/>
      <c r="MXP80" s="180"/>
      <c r="MXQ80" s="180"/>
      <c r="MXR80" s="180"/>
      <c r="MXS80" s="180"/>
      <c r="MXT80" s="180"/>
      <c r="MXU80" s="180"/>
      <c r="MXV80" s="180"/>
      <c r="MXW80" s="180"/>
      <c r="MXX80" s="180"/>
      <c r="MXY80" s="180"/>
      <c r="MXZ80" s="180"/>
      <c r="MYA80" s="180"/>
      <c r="MYB80" s="180"/>
      <c r="MYC80" s="180"/>
      <c r="MYD80" s="180"/>
      <c r="MYE80" s="180"/>
      <c r="MYF80" s="180"/>
      <c r="MYG80" s="180"/>
      <c r="MYH80" s="180"/>
      <c r="MYI80" s="180"/>
      <c r="MYJ80" s="180"/>
      <c r="MYK80" s="180"/>
      <c r="MYL80" s="180"/>
      <c r="MYM80" s="180"/>
      <c r="MYN80" s="180"/>
      <c r="MYO80" s="180"/>
      <c r="MYP80" s="180"/>
      <c r="MYQ80" s="180"/>
      <c r="MYR80" s="180"/>
      <c r="MYS80" s="180"/>
      <c r="MYT80" s="180"/>
      <c r="MYU80" s="180"/>
      <c r="MYV80" s="180"/>
      <c r="MYW80" s="180"/>
      <c r="MYX80" s="180"/>
      <c r="MYY80" s="180"/>
      <c r="MYZ80" s="180"/>
      <c r="MZA80" s="180"/>
      <c r="MZB80" s="180"/>
      <c r="MZC80" s="180"/>
      <c r="MZD80" s="180"/>
      <c r="MZE80" s="180"/>
      <c r="MZF80" s="180"/>
      <c r="MZG80" s="180"/>
      <c r="MZH80" s="180"/>
      <c r="MZI80" s="180"/>
      <c r="MZJ80" s="180"/>
      <c r="MZK80" s="180"/>
      <c r="MZL80" s="180"/>
      <c r="MZM80" s="180"/>
      <c r="MZN80" s="180"/>
      <c r="MZO80" s="180"/>
      <c r="MZP80" s="180"/>
      <c r="MZQ80" s="180"/>
      <c r="MZR80" s="180"/>
      <c r="MZS80" s="180"/>
      <c r="MZT80" s="180"/>
      <c r="MZU80" s="180"/>
      <c r="MZV80" s="180"/>
      <c r="MZW80" s="180"/>
      <c r="MZX80" s="180"/>
      <c r="MZY80" s="180"/>
      <c r="MZZ80" s="180"/>
      <c r="NAA80" s="180"/>
      <c r="NAB80" s="180"/>
      <c r="NAC80" s="180"/>
      <c r="NAD80" s="180"/>
      <c r="NAE80" s="180"/>
      <c r="NAF80" s="180"/>
      <c r="NAG80" s="180"/>
      <c r="NAH80" s="180"/>
      <c r="NAI80" s="180"/>
      <c r="NAJ80" s="180"/>
      <c r="NAK80" s="180"/>
      <c r="NAL80" s="180"/>
      <c r="NAM80" s="180"/>
      <c r="NAN80" s="180"/>
      <c r="NAO80" s="180"/>
      <c r="NAP80" s="180"/>
      <c r="NAQ80" s="180"/>
      <c r="NAR80" s="180"/>
      <c r="NAS80" s="180"/>
      <c r="NAT80" s="180"/>
      <c r="NAU80" s="180"/>
      <c r="NAV80" s="180"/>
      <c r="NAW80" s="180"/>
      <c r="NAX80" s="180"/>
      <c r="NAY80" s="180"/>
      <c r="NAZ80" s="180"/>
      <c r="NBA80" s="180"/>
      <c r="NBB80" s="180"/>
      <c r="NBC80" s="180"/>
      <c r="NBD80" s="180"/>
      <c r="NBE80" s="180"/>
      <c r="NBF80" s="180"/>
      <c r="NBG80" s="180"/>
      <c r="NBH80" s="180"/>
      <c r="NBI80" s="180"/>
      <c r="NBJ80" s="180"/>
      <c r="NBK80" s="180"/>
      <c r="NBL80" s="180"/>
      <c r="NBM80" s="180"/>
      <c r="NBN80" s="180"/>
      <c r="NBO80" s="180"/>
      <c r="NBP80" s="180"/>
      <c r="NBQ80" s="180"/>
      <c r="NBR80" s="180"/>
      <c r="NBS80" s="180"/>
      <c r="NBT80" s="180"/>
      <c r="NBU80" s="180"/>
      <c r="NBV80" s="180"/>
      <c r="NBW80" s="180"/>
      <c r="NBX80" s="180"/>
      <c r="NBY80" s="180"/>
      <c r="NBZ80" s="180"/>
      <c r="NCA80" s="180"/>
      <c r="NCB80" s="180"/>
      <c r="NCC80" s="180"/>
      <c r="NCD80" s="180"/>
      <c r="NCE80" s="180"/>
      <c r="NCF80" s="180"/>
      <c r="NCG80" s="180"/>
      <c r="NCH80" s="180"/>
      <c r="NCI80" s="180"/>
      <c r="NCJ80" s="180"/>
      <c r="NCK80" s="180"/>
      <c r="NCL80" s="180"/>
      <c r="NCM80" s="180"/>
      <c r="NCN80" s="180"/>
      <c r="NCO80" s="180"/>
      <c r="NCP80" s="180"/>
      <c r="NCQ80" s="180"/>
      <c r="NCR80" s="180"/>
      <c r="NCS80" s="180"/>
      <c r="NCT80" s="180"/>
      <c r="NCU80" s="180"/>
      <c r="NCV80" s="180"/>
      <c r="NCW80" s="180"/>
      <c r="NCX80" s="180"/>
      <c r="NCY80" s="180"/>
      <c r="NCZ80" s="180"/>
      <c r="NDA80" s="180"/>
      <c r="NDB80" s="180"/>
      <c r="NDC80" s="180"/>
      <c r="NDD80" s="180"/>
      <c r="NDE80" s="180"/>
      <c r="NDF80" s="180"/>
      <c r="NDG80" s="180"/>
      <c r="NDH80" s="180"/>
      <c r="NDI80" s="180"/>
      <c r="NDJ80" s="180"/>
      <c r="NDK80" s="180"/>
      <c r="NDL80" s="180"/>
      <c r="NDM80" s="180"/>
      <c r="NDN80" s="180"/>
      <c r="NDO80" s="180"/>
      <c r="NDP80" s="180"/>
      <c r="NDQ80" s="180"/>
      <c r="NDR80" s="180"/>
      <c r="NDS80" s="180"/>
      <c r="NDT80" s="180"/>
      <c r="NDU80" s="180"/>
      <c r="NDV80" s="180"/>
      <c r="NDW80" s="180"/>
      <c r="NDX80" s="180"/>
      <c r="NDY80" s="180"/>
      <c r="NDZ80" s="180"/>
      <c r="NEA80" s="180"/>
      <c r="NEB80" s="180"/>
      <c r="NEC80" s="180"/>
      <c r="NED80" s="180"/>
      <c r="NEE80" s="180"/>
      <c r="NEF80" s="180"/>
      <c r="NEG80" s="180"/>
      <c r="NEH80" s="180"/>
      <c r="NEI80" s="180"/>
      <c r="NEJ80" s="180"/>
      <c r="NEK80" s="180"/>
      <c r="NEL80" s="180"/>
      <c r="NEM80" s="180"/>
      <c r="NEN80" s="180"/>
      <c r="NEO80" s="180"/>
      <c r="NEP80" s="180"/>
      <c r="NEQ80" s="180"/>
      <c r="NER80" s="180"/>
      <c r="NES80" s="180"/>
      <c r="NET80" s="180"/>
      <c r="NEU80" s="180"/>
      <c r="NEV80" s="180"/>
      <c r="NEW80" s="180"/>
      <c r="NEX80" s="180"/>
      <c r="NEY80" s="180"/>
      <c r="NEZ80" s="180"/>
      <c r="NFA80" s="180"/>
      <c r="NFB80" s="180"/>
      <c r="NFC80" s="180"/>
      <c r="NFD80" s="180"/>
      <c r="NFE80" s="180"/>
      <c r="NFF80" s="180"/>
      <c r="NFG80" s="180"/>
      <c r="NFH80" s="180"/>
      <c r="NFI80" s="180"/>
      <c r="NFJ80" s="180"/>
      <c r="NFK80" s="180"/>
      <c r="NFL80" s="180"/>
      <c r="NFM80" s="180"/>
      <c r="NFN80" s="180"/>
      <c r="NFO80" s="180"/>
      <c r="NFP80" s="180"/>
      <c r="NFQ80" s="180"/>
      <c r="NFR80" s="180"/>
      <c r="NFS80" s="180"/>
      <c r="NFT80" s="180"/>
      <c r="NFU80" s="180"/>
      <c r="NFV80" s="180"/>
      <c r="NFW80" s="180"/>
      <c r="NFX80" s="180"/>
      <c r="NFY80" s="180"/>
      <c r="NFZ80" s="180"/>
      <c r="NGA80" s="180"/>
      <c r="NGB80" s="180"/>
      <c r="NGC80" s="180"/>
      <c r="NGD80" s="180"/>
      <c r="NGE80" s="180"/>
      <c r="NGF80" s="180"/>
      <c r="NGG80" s="180"/>
      <c r="NGH80" s="180"/>
      <c r="NGI80" s="180"/>
      <c r="NGJ80" s="180"/>
      <c r="NGK80" s="180"/>
      <c r="NGL80" s="180"/>
      <c r="NGM80" s="180"/>
      <c r="NGN80" s="180"/>
      <c r="NGO80" s="180"/>
      <c r="NGP80" s="180"/>
      <c r="NGQ80" s="180"/>
      <c r="NGR80" s="180"/>
      <c r="NGS80" s="180"/>
      <c r="NGT80" s="180"/>
      <c r="NGU80" s="180"/>
      <c r="NGV80" s="180"/>
      <c r="NGW80" s="180"/>
      <c r="NGX80" s="180"/>
      <c r="NGY80" s="180"/>
      <c r="NGZ80" s="180"/>
      <c r="NHA80" s="180"/>
      <c r="NHB80" s="180"/>
      <c r="NHC80" s="180"/>
      <c r="NHD80" s="180"/>
      <c r="NHE80" s="180"/>
      <c r="NHF80" s="180"/>
      <c r="NHG80" s="180"/>
      <c r="NHH80" s="180"/>
      <c r="NHI80" s="180"/>
      <c r="NHJ80" s="180"/>
      <c r="NHK80" s="180"/>
      <c r="NHL80" s="180"/>
      <c r="NHM80" s="180"/>
      <c r="NHN80" s="180"/>
      <c r="NHO80" s="180"/>
      <c r="NHP80" s="180"/>
      <c r="NHQ80" s="180"/>
      <c r="NHR80" s="180"/>
      <c r="NHS80" s="180"/>
      <c r="NHT80" s="180"/>
      <c r="NHU80" s="180"/>
      <c r="NHV80" s="180"/>
      <c r="NHW80" s="180"/>
      <c r="NHX80" s="180"/>
      <c r="NHY80" s="180"/>
      <c r="NHZ80" s="180"/>
      <c r="NIA80" s="180"/>
      <c r="NIB80" s="180"/>
      <c r="NIC80" s="180"/>
      <c r="NID80" s="180"/>
      <c r="NIE80" s="180"/>
      <c r="NIF80" s="180"/>
      <c r="NIG80" s="180"/>
      <c r="NIH80" s="180"/>
      <c r="NII80" s="180"/>
      <c r="NIJ80" s="180"/>
      <c r="NIK80" s="180"/>
      <c r="NIL80" s="180"/>
      <c r="NIM80" s="180"/>
      <c r="NIN80" s="180"/>
      <c r="NIO80" s="180"/>
      <c r="NIP80" s="180"/>
      <c r="NIQ80" s="180"/>
      <c r="NIR80" s="180"/>
      <c r="NIS80" s="180"/>
      <c r="NIT80" s="180"/>
      <c r="NIU80" s="180"/>
      <c r="NIV80" s="180"/>
      <c r="NIW80" s="180"/>
      <c r="NIX80" s="180"/>
      <c r="NIY80" s="180"/>
      <c r="NIZ80" s="180"/>
      <c r="NJA80" s="180"/>
      <c r="NJB80" s="180"/>
      <c r="NJC80" s="180"/>
      <c r="NJD80" s="180"/>
      <c r="NJE80" s="180"/>
      <c r="NJF80" s="180"/>
      <c r="NJG80" s="180"/>
      <c r="NJH80" s="180"/>
      <c r="NJI80" s="180"/>
      <c r="NJJ80" s="180"/>
      <c r="NJK80" s="180"/>
      <c r="NJL80" s="180"/>
      <c r="NJM80" s="180"/>
      <c r="NJN80" s="180"/>
      <c r="NJO80" s="180"/>
      <c r="NJP80" s="180"/>
      <c r="NJQ80" s="180"/>
      <c r="NJR80" s="180"/>
      <c r="NJS80" s="180"/>
      <c r="NJT80" s="180"/>
      <c r="NJU80" s="180"/>
      <c r="NJV80" s="180"/>
      <c r="NJW80" s="180"/>
      <c r="NJX80" s="180"/>
      <c r="NJY80" s="180"/>
      <c r="NJZ80" s="180"/>
      <c r="NKA80" s="180"/>
      <c r="NKB80" s="180"/>
      <c r="NKC80" s="180"/>
      <c r="NKD80" s="180"/>
      <c r="NKE80" s="180"/>
      <c r="NKF80" s="180"/>
      <c r="NKG80" s="180"/>
      <c r="NKH80" s="180"/>
      <c r="NKI80" s="180"/>
      <c r="NKJ80" s="180"/>
      <c r="NKK80" s="180"/>
      <c r="NKL80" s="180"/>
      <c r="NKM80" s="180"/>
      <c r="NKN80" s="180"/>
      <c r="NKO80" s="180"/>
      <c r="NKP80" s="180"/>
      <c r="NKQ80" s="180"/>
      <c r="NKR80" s="180"/>
      <c r="NKS80" s="180"/>
      <c r="NKT80" s="180"/>
      <c r="NKU80" s="180"/>
      <c r="NKV80" s="180"/>
      <c r="NKW80" s="180"/>
      <c r="NKX80" s="180"/>
      <c r="NKY80" s="180"/>
      <c r="NKZ80" s="180"/>
      <c r="NLA80" s="180"/>
      <c r="NLB80" s="180"/>
      <c r="NLC80" s="180"/>
      <c r="NLD80" s="180"/>
      <c r="NLE80" s="180"/>
      <c r="NLF80" s="180"/>
      <c r="NLG80" s="180"/>
      <c r="NLH80" s="180"/>
      <c r="NLI80" s="180"/>
      <c r="NLJ80" s="180"/>
      <c r="NLK80" s="180"/>
      <c r="NLL80" s="180"/>
      <c r="NLM80" s="180"/>
      <c r="NLN80" s="180"/>
      <c r="NLO80" s="180"/>
      <c r="NLP80" s="180"/>
      <c r="NLQ80" s="180"/>
      <c r="NLR80" s="180"/>
      <c r="NLS80" s="180"/>
      <c r="NLT80" s="180"/>
      <c r="NLU80" s="180"/>
      <c r="NLV80" s="180"/>
      <c r="NLW80" s="180"/>
      <c r="NLX80" s="180"/>
      <c r="NLY80" s="180"/>
      <c r="NLZ80" s="180"/>
      <c r="NMA80" s="180"/>
      <c r="NMB80" s="180"/>
      <c r="NMC80" s="180"/>
      <c r="NMD80" s="180"/>
      <c r="NME80" s="180"/>
      <c r="NMF80" s="180"/>
      <c r="NMG80" s="180"/>
      <c r="NMH80" s="180"/>
      <c r="NMI80" s="180"/>
      <c r="NMJ80" s="180"/>
      <c r="NMK80" s="180"/>
      <c r="NML80" s="180"/>
      <c r="NMM80" s="180"/>
      <c r="NMN80" s="180"/>
      <c r="NMO80" s="180"/>
      <c r="NMP80" s="180"/>
      <c r="NMQ80" s="180"/>
      <c r="NMR80" s="180"/>
      <c r="NMS80" s="180"/>
      <c r="NMT80" s="180"/>
      <c r="NMU80" s="180"/>
      <c r="NMV80" s="180"/>
      <c r="NMW80" s="180"/>
      <c r="NMX80" s="180"/>
      <c r="NMY80" s="180"/>
      <c r="NMZ80" s="180"/>
      <c r="NNA80" s="180"/>
      <c r="NNB80" s="180"/>
      <c r="NNC80" s="180"/>
      <c r="NND80" s="180"/>
      <c r="NNE80" s="180"/>
      <c r="NNF80" s="180"/>
      <c r="NNG80" s="180"/>
      <c r="NNH80" s="180"/>
      <c r="NNI80" s="180"/>
      <c r="NNJ80" s="180"/>
      <c r="NNK80" s="180"/>
      <c r="NNL80" s="180"/>
      <c r="NNM80" s="180"/>
      <c r="NNN80" s="180"/>
      <c r="NNO80" s="180"/>
      <c r="NNP80" s="180"/>
      <c r="NNQ80" s="180"/>
      <c r="NNR80" s="180"/>
      <c r="NNS80" s="180"/>
      <c r="NNT80" s="180"/>
      <c r="NNU80" s="180"/>
      <c r="NNV80" s="180"/>
      <c r="NNW80" s="180"/>
      <c r="NNX80" s="180"/>
      <c r="NNY80" s="180"/>
      <c r="NNZ80" s="180"/>
      <c r="NOA80" s="180"/>
      <c r="NOB80" s="180"/>
      <c r="NOC80" s="180"/>
      <c r="NOD80" s="180"/>
      <c r="NOE80" s="180"/>
      <c r="NOF80" s="180"/>
      <c r="NOG80" s="180"/>
      <c r="NOH80" s="180"/>
      <c r="NOI80" s="180"/>
      <c r="NOJ80" s="180"/>
      <c r="NOK80" s="180"/>
      <c r="NOL80" s="180"/>
      <c r="NOM80" s="180"/>
      <c r="NON80" s="180"/>
      <c r="NOO80" s="180"/>
      <c r="NOP80" s="180"/>
      <c r="NOQ80" s="180"/>
      <c r="NOR80" s="180"/>
      <c r="NOS80" s="180"/>
      <c r="NOT80" s="180"/>
      <c r="NOU80" s="180"/>
      <c r="NOV80" s="180"/>
      <c r="NOW80" s="180"/>
      <c r="NOX80" s="180"/>
      <c r="NOY80" s="180"/>
      <c r="NOZ80" s="180"/>
      <c r="NPA80" s="180"/>
      <c r="NPB80" s="180"/>
      <c r="NPC80" s="180"/>
      <c r="NPD80" s="180"/>
      <c r="NPE80" s="180"/>
      <c r="NPF80" s="180"/>
      <c r="NPG80" s="180"/>
      <c r="NPH80" s="180"/>
      <c r="NPI80" s="180"/>
      <c r="NPJ80" s="180"/>
      <c r="NPK80" s="180"/>
      <c r="NPL80" s="180"/>
      <c r="NPM80" s="180"/>
      <c r="NPN80" s="180"/>
      <c r="NPO80" s="180"/>
      <c r="NPP80" s="180"/>
      <c r="NPQ80" s="180"/>
      <c r="NPR80" s="180"/>
      <c r="NPS80" s="180"/>
      <c r="NPT80" s="180"/>
      <c r="NPU80" s="180"/>
      <c r="NPV80" s="180"/>
      <c r="NPW80" s="180"/>
      <c r="NPX80" s="180"/>
      <c r="NPY80" s="180"/>
      <c r="NPZ80" s="180"/>
      <c r="NQA80" s="180"/>
      <c r="NQB80" s="180"/>
      <c r="NQC80" s="180"/>
      <c r="NQD80" s="180"/>
      <c r="NQE80" s="180"/>
      <c r="NQF80" s="180"/>
      <c r="NQG80" s="180"/>
      <c r="NQH80" s="180"/>
      <c r="NQI80" s="180"/>
      <c r="NQJ80" s="180"/>
      <c r="NQK80" s="180"/>
      <c r="NQL80" s="180"/>
      <c r="NQM80" s="180"/>
      <c r="NQN80" s="180"/>
      <c r="NQO80" s="180"/>
      <c r="NQP80" s="180"/>
      <c r="NQQ80" s="180"/>
      <c r="NQR80" s="180"/>
      <c r="NQS80" s="180"/>
      <c r="NQT80" s="180"/>
      <c r="NQU80" s="180"/>
      <c r="NQV80" s="180"/>
      <c r="NQW80" s="180"/>
      <c r="NQX80" s="180"/>
      <c r="NQY80" s="180"/>
      <c r="NQZ80" s="180"/>
      <c r="NRA80" s="180"/>
      <c r="NRB80" s="180"/>
      <c r="NRC80" s="180"/>
      <c r="NRD80" s="180"/>
      <c r="NRE80" s="180"/>
      <c r="NRF80" s="180"/>
      <c r="NRG80" s="180"/>
      <c r="NRH80" s="180"/>
      <c r="NRI80" s="180"/>
      <c r="NRJ80" s="180"/>
      <c r="NRK80" s="180"/>
      <c r="NRL80" s="180"/>
      <c r="NRM80" s="180"/>
      <c r="NRN80" s="180"/>
      <c r="NRO80" s="180"/>
      <c r="NRP80" s="180"/>
      <c r="NRQ80" s="180"/>
      <c r="NRR80" s="180"/>
      <c r="NRS80" s="180"/>
      <c r="NRT80" s="180"/>
      <c r="NRU80" s="180"/>
      <c r="NRV80" s="180"/>
      <c r="NRW80" s="180"/>
      <c r="NRX80" s="180"/>
      <c r="NRY80" s="180"/>
      <c r="NRZ80" s="180"/>
      <c r="NSA80" s="180"/>
      <c r="NSB80" s="180"/>
      <c r="NSC80" s="180"/>
      <c r="NSD80" s="180"/>
      <c r="NSE80" s="180"/>
      <c r="NSF80" s="180"/>
      <c r="NSG80" s="180"/>
      <c r="NSH80" s="180"/>
      <c r="NSI80" s="180"/>
      <c r="NSJ80" s="180"/>
      <c r="NSK80" s="180"/>
      <c r="NSL80" s="180"/>
      <c r="NSM80" s="180"/>
      <c r="NSN80" s="180"/>
      <c r="NSO80" s="180"/>
      <c r="NSP80" s="180"/>
      <c r="NSQ80" s="180"/>
      <c r="NSR80" s="180"/>
      <c r="NSS80" s="180"/>
      <c r="NST80" s="180"/>
      <c r="NSU80" s="180"/>
      <c r="NSV80" s="180"/>
      <c r="NSW80" s="180"/>
      <c r="NSX80" s="180"/>
      <c r="NSY80" s="180"/>
      <c r="NSZ80" s="180"/>
      <c r="NTA80" s="180"/>
      <c r="NTB80" s="180"/>
      <c r="NTC80" s="180"/>
      <c r="NTD80" s="180"/>
      <c r="NTE80" s="180"/>
      <c r="NTF80" s="180"/>
      <c r="NTG80" s="180"/>
      <c r="NTH80" s="180"/>
      <c r="NTI80" s="180"/>
      <c r="NTJ80" s="180"/>
      <c r="NTK80" s="180"/>
      <c r="NTL80" s="180"/>
      <c r="NTM80" s="180"/>
      <c r="NTN80" s="180"/>
      <c r="NTO80" s="180"/>
      <c r="NTP80" s="180"/>
      <c r="NTQ80" s="180"/>
      <c r="NTR80" s="180"/>
      <c r="NTS80" s="180"/>
      <c r="NTT80" s="180"/>
      <c r="NTU80" s="180"/>
      <c r="NTV80" s="180"/>
      <c r="NTW80" s="180"/>
      <c r="NTX80" s="180"/>
      <c r="NTY80" s="180"/>
      <c r="NTZ80" s="180"/>
      <c r="NUA80" s="180"/>
      <c r="NUB80" s="180"/>
      <c r="NUC80" s="180"/>
      <c r="NUD80" s="180"/>
      <c r="NUE80" s="180"/>
      <c r="NUF80" s="180"/>
      <c r="NUG80" s="180"/>
      <c r="NUH80" s="180"/>
      <c r="NUI80" s="180"/>
      <c r="NUJ80" s="180"/>
      <c r="NUK80" s="180"/>
      <c r="NUL80" s="180"/>
      <c r="NUM80" s="180"/>
      <c r="NUN80" s="180"/>
      <c r="NUO80" s="180"/>
      <c r="NUP80" s="180"/>
      <c r="NUQ80" s="180"/>
      <c r="NUR80" s="180"/>
      <c r="NUS80" s="180"/>
      <c r="NUT80" s="180"/>
      <c r="NUU80" s="180"/>
      <c r="NUV80" s="180"/>
      <c r="NUW80" s="180"/>
      <c r="NUX80" s="180"/>
      <c r="NUY80" s="180"/>
      <c r="NUZ80" s="180"/>
      <c r="NVA80" s="180"/>
      <c r="NVB80" s="180"/>
      <c r="NVC80" s="180"/>
      <c r="NVD80" s="180"/>
      <c r="NVE80" s="180"/>
      <c r="NVF80" s="180"/>
      <c r="NVG80" s="180"/>
      <c r="NVH80" s="180"/>
      <c r="NVI80" s="180"/>
      <c r="NVJ80" s="180"/>
      <c r="NVK80" s="180"/>
      <c r="NVL80" s="180"/>
      <c r="NVM80" s="180"/>
      <c r="NVN80" s="180"/>
      <c r="NVO80" s="180"/>
      <c r="NVP80" s="180"/>
      <c r="NVQ80" s="180"/>
      <c r="NVR80" s="180"/>
      <c r="NVS80" s="180"/>
      <c r="NVT80" s="180"/>
      <c r="NVU80" s="180"/>
      <c r="NVV80" s="180"/>
      <c r="NVW80" s="180"/>
      <c r="NVX80" s="180"/>
      <c r="NVY80" s="180"/>
      <c r="NVZ80" s="180"/>
      <c r="NWA80" s="180"/>
      <c r="NWB80" s="180"/>
      <c r="NWC80" s="180"/>
      <c r="NWD80" s="180"/>
      <c r="NWE80" s="180"/>
      <c r="NWF80" s="180"/>
      <c r="NWG80" s="180"/>
      <c r="NWH80" s="180"/>
      <c r="NWI80" s="180"/>
      <c r="NWJ80" s="180"/>
      <c r="NWK80" s="180"/>
      <c r="NWL80" s="180"/>
      <c r="NWM80" s="180"/>
      <c r="NWN80" s="180"/>
      <c r="NWO80" s="180"/>
      <c r="NWP80" s="180"/>
      <c r="NWQ80" s="180"/>
      <c r="NWR80" s="180"/>
      <c r="NWS80" s="180"/>
      <c r="NWT80" s="180"/>
      <c r="NWU80" s="180"/>
      <c r="NWV80" s="180"/>
      <c r="NWW80" s="180"/>
      <c r="NWX80" s="180"/>
      <c r="NWY80" s="180"/>
      <c r="NWZ80" s="180"/>
      <c r="NXA80" s="180"/>
      <c r="NXB80" s="180"/>
      <c r="NXC80" s="180"/>
      <c r="NXD80" s="180"/>
      <c r="NXE80" s="180"/>
      <c r="NXF80" s="180"/>
      <c r="NXG80" s="180"/>
      <c r="NXH80" s="180"/>
      <c r="NXI80" s="180"/>
      <c r="NXJ80" s="180"/>
      <c r="NXK80" s="180"/>
      <c r="NXL80" s="180"/>
      <c r="NXM80" s="180"/>
      <c r="NXN80" s="180"/>
      <c r="NXO80" s="180"/>
      <c r="NXP80" s="180"/>
      <c r="NXQ80" s="180"/>
      <c r="NXR80" s="180"/>
      <c r="NXS80" s="180"/>
      <c r="NXT80" s="180"/>
      <c r="NXU80" s="180"/>
      <c r="NXV80" s="180"/>
      <c r="NXW80" s="180"/>
      <c r="NXX80" s="180"/>
      <c r="NXY80" s="180"/>
      <c r="NXZ80" s="180"/>
      <c r="NYA80" s="180"/>
      <c r="NYB80" s="180"/>
      <c r="NYC80" s="180"/>
      <c r="NYD80" s="180"/>
      <c r="NYE80" s="180"/>
      <c r="NYF80" s="180"/>
      <c r="NYG80" s="180"/>
      <c r="NYH80" s="180"/>
      <c r="NYI80" s="180"/>
      <c r="NYJ80" s="180"/>
      <c r="NYK80" s="180"/>
      <c r="NYL80" s="180"/>
      <c r="NYM80" s="180"/>
      <c r="NYN80" s="180"/>
      <c r="NYO80" s="180"/>
      <c r="NYP80" s="180"/>
      <c r="NYQ80" s="180"/>
      <c r="NYR80" s="180"/>
      <c r="NYS80" s="180"/>
      <c r="NYT80" s="180"/>
      <c r="NYU80" s="180"/>
      <c r="NYV80" s="180"/>
      <c r="NYW80" s="180"/>
      <c r="NYX80" s="180"/>
      <c r="NYY80" s="180"/>
      <c r="NYZ80" s="180"/>
      <c r="NZA80" s="180"/>
      <c r="NZB80" s="180"/>
      <c r="NZC80" s="180"/>
      <c r="NZD80" s="180"/>
      <c r="NZE80" s="180"/>
      <c r="NZF80" s="180"/>
      <c r="NZG80" s="180"/>
      <c r="NZH80" s="180"/>
      <c r="NZI80" s="180"/>
      <c r="NZJ80" s="180"/>
      <c r="NZK80" s="180"/>
      <c r="NZL80" s="180"/>
      <c r="NZM80" s="180"/>
      <c r="NZN80" s="180"/>
      <c r="NZO80" s="180"/>
      <c r="NZP80" s="180"/>
      <c r="NZQ80" s="180"/>
      <c r="NZR80" s="180"/>
      <c r="NZS80" s="180"/>
      <c r="NZT80" s="180"/>
      <c r="NZU80" s="180"/>
      <c r="NZV80" s="180"/>
      <c r="NZW80" s="180"/>
      <c r="NZX80" s="180"/>
      <c r="NZY80" s="180"/>
      <c r="NZZ80" s="180"/>
      <c r="OAA80" s="180"/>
      <c r="OAB80" s="180"/>
      <c r="OAC80" s="180"/>
      <c r="OAD80" s="180"/>
      <c r="OAE80" s="180"/>
      <c r="OAF80" s="180"/>
      <c r="OAG80" s="180"/>
      <c r="OAH80" s="180"/>
      <c r="OAI80" s="180"/>
      <c r="OAJ80" s="180"/>
      <c r="OAK80" s="180"/>
      <c r="OAL80" s="180"/>
      <c r="OAM80" s="180"/>
      <c r="OAN80" s="180"/>
      <c r="OAO80" s="180"/>
      <c r="OAP80" s="180"/>
      <c r="OAQ80" s="180"/>
      <c r="OAR80" s="180"/>
      <c r="OAS80" s="180"/>
      <c r="OAT80" s="180"/>
      <c r="OAU80" s="180"/>
      <c r="OAV80" s="180"/>
      <c r="OAW80" s="180"/>
      <c r="OAX80" s="180"/>
      <c r="OAY80" s="180"/>
      <c r="OAZ80" s="180"/>
      <c r="OBA80" s="180"/>
      <c r="OBB80" s="180"/>
      <c r="OBC80" s="180"/>
      <c r="OBD80" s="180"/>
      <c r="OBE80" s="180"/>
      <c r="OBF80" s="180"/>
      <c r="OBG80" s="180"/>
      <c r="OBH80" s="180"/>
      <c r="OBI80" s="180"/>
      <c r="OBJ80" s="180"/>
      <c r="OBK80" s="180"/>
      <c r="OBL80" s="180"/>
      <c r="OBM80" s="180"/>
      <c r="OBN80" s="180"/>
      <c r="OBO80" s="180"/>
      <c r="OBP80" s="180"/>
      <c r="OBQ80" s="180"/>
      <c r="OBR80" s="180"/>
      <c r="OBS80" s="180"/>
      <c r="OBT80" s="180"/>
      <c r="OBU80" s="180"/>
      <c r="OBV80" s="180"/>
      <c r="OBW80" s="180"/>
      <c r="OBX80" s="180"/>
      <c r="OBY80" s="180"/>
      <c r="OBZ80" s="180"/>
      <c r="OCA80" s="180"/>
      <c r="OCB80" s="180"/>
      <c r="OCC80" s="180"/>
      <c r="OCD80" s="180"/>
      <c r="OCE80" s="180"/>
      <c r="OCF80" s="180"/>
      <c r="OCG80" s="180"/>
      <c r="OCH80" s="180"/>
      <c r="OCI80" s="180"/>
      <c r="OCJ80" s="180"/>
      <c r="OCK80" s="180"/>
      <c r="OCL80" s="180"/>
      <c r="OCM80" s="180"/>
      <c r="OCN80" s="180"/>
      <c r="OCO80" s="180"/>
      <c r="OCP80" s="180"/>
      <c r="OCQ80" s="180"/>
      <c r="OCR80" s="180"/>
      <c r="OCS80" s="180"/>
      <c r="OCT80" s="180"/>
      <c r="OCU80" s="180"/>
      <c r="OCV80" s="180"/>
      <c r="OCW80" s="180"/>
      <c r="OCX80" s="180"/>
      <c r="OCY80" s="180"/>
      <c r="OCZ80" s="180"/>
      <c r="ODA80" s="180"/>
      <c r="ODB80" s="180"/>
      <c r="ODC80" s="180"/>
      <c r="ODD80" s="180"/>
      <c r="ODE80" s="180"/>
      <c r="ODF80" s="180"/>
      <c r="ODG80" s="180"/>
      <c r="ODH80" s="180"/>
      <c r="ODI80" s="180"/>
      <c r="ODJ80" s="180"/>
      <c r="ODK80" s="180"/>
      <c r="ODL80" s="180"/>
      <c r="ODM80" s="180"/>
      <c r="ODN80" s="180"/>
      <c r="ODO80" s="180"/>
      <c r="ODP80" s="180"/>
      <c r="ODQ80" s="180"/>
      <c r="ODR80" s="180"/>
      <c r="ODS80" s="180"/>
      <c r="ODT80" s="180"/>
      <c r="ODU80" s="180"/>
      <c r="ODV80" s="180"/>
      <c r="ODW80" s="180"/>
      <c r="ODX80" s="180"/>
      <c r="ODY80" s="180"/>
      <c r="ODZ80" s="180"/>
      <c r="OEA80" s="180"/>
      <c r="OEB80" s="180"/>
      <c r="OEC80" s="180"/>
      <c r="OED80" s="180"/>
      <c r="OEE80" s="180"/>
      <c r="OEF80" s="180"/>
      <c r="OEG80" s="180"/>
      <c r="OEH80" s="180"/>
      <c r="OEI80" s="180"/>
      <c r="OEJ80" s="180"/>
      <c r="OEK80" s="180"/>
      <c r="OEL80" s="180"/>
      <c r="OEM80" s="180"/>
      <c r="OEN80" s="180"/>
      <c r="OEO80" s="180"/>
      <c r="OEP80" s="180"/>
      <c r="OEQ80" s="180"/>
      <c r="OER80" s="180"/>
      <c r="OES80" s="180"/>
      <c r="OET80" s="180"/>
      <c r="OEU80" s="180"/>
      <c r="OEV80" s="180"/>
      <c r="OEW80" s="180"/>
      <c r="OEX80" s="180"/>
      <c r="OEY80" s="180"/>
      <c r="OEZ80" s="180"/>
      <c r="OFA80" s="180"/>
      <c r="OFB80" s="180"/>
      <c r="OFC80" s="180"/>
      <c r="OFD80" s="180"/>
      <c r="OFE80" s="180"/>
      <c r="OFF80" s="180"/>
      <c r="OFG80" s="180"/>
      <c r="OFH80" s="180"/>
      <c r="OFI80" s="180"/>
      <c r="OFJ80" s="180"/>
      <c r="OFK80" s="180"/>
      <c r="OFL80" s="180"/>
      <c r="OFM80" s="180"/>
      <c r="OFN80" s="180"/>
      <c r="OFO80" s="180"/>
      <c r="OFP80" s="180"/>
      <c r="OFQ80" s="180"/>
      <c r="OFR80" s="180"/>
      <c r="OFS80" s="180"/>
      <c r="OFT80" s="180"/>
      <c r="OFU80" s="180"/>
      <c r="OFV80" s="180"/>
      <c r="OFW80" s="180"/>
      <c r="OFX80" s="180"/>
      <c r="OFY80" s="180"/>
      <c r="OFZ80" s="180"/>
      <c r="OGA80" s="180"/>
      <c r="OGB80" s="180"/>
      <c r="OGC80" s="180"/>
      <c r="OGD80" s="180"/>
      <c r="OGE80" s="180"/>
      <c r="OGF80" s="180"/>
      <c r="OGG80" s="180"/>
      <c r="OGH80" s="180"/>
      <c r="OGI80" s="180"/>
      <c r="OGJ80" s="180"/>
      <c r="OGK80" s="180"/>
      <c r="OGL80" s="180"/>
      <c r="OGM80" s="180"/>
      <c r="OGN80" s="180"/>
      <c r="OGO80" s="180"/>
      <c r="OGP80" s="180"/>
      <c r="OGQ80" s="180"/>
      <c r="OGR80" s="180"/>
      <c r="OGS80" s="180"/>
      <c r="OGT80" s="180"/>
      <c r="OGU80" s="180"/>
      <c r="OGV80" s="180"/>
      <c r="OGW80" s="180"/>
      <c r="OGX80" s="180"/>
      <c r="OGY80" s="180"/>
      <c r="OGZ80" s="180"/>
      <c r="OHA80" s="180"/>
      <c r="OHB80" s="180"/>
      <c r="OHC80" s="180"/>
      <c r="OHD80" s="180"/>
      <c r="OHE80" s="180"/>
      <c r="OHF80" s="180"/>
      <c r="OHG80" s="180"/>
      <c r="OHH80" s="180"/>
      <c r="OHI80" s="180"/>
      <c r="OHJ80" s="180"/>
      <c r="OHK80" s="180"/>
      <c r="OHL80" s="180"/>
      <c r="OHM80" s="180"/>
      <c r="OHN80" s="180"/>
      <c r="OHO80" s="180"/>
      <c r="OHP80" s="180"/>
      <c r="OHQ80" s="180"/>
      <c r="OHR80" s="180"/>
      <c r="OHS80" s="180"/>
      <c r="OHT80" s="180"/>
      <c r="OHU80" s="180"/>
      <c r="OHV80" s="180"/>
      <c r="OHW80" s="180"/>
      <c r="OHX80" s="180"/>
      <c r="OHY80" s="180"/>
      <c r="OHZ80" s="180"/>
      <c r="OIA80" s="180"/>
      <c r="OIB80" s="180"/>
      <c r="OIC80" s="180"/>
      <c r="OID80" s="180"/>
      <c r="OIE80" s="180"/>
      <c r="OIF80" s="180"/>
      <c r="OIG80" s="180"/>
      <c r="OIH80" s="180"/>
      <c r="OII80" s="180"/>
      <c r="OIJ80" s="180"/>
      <c r="OIK80" s="180"/>
      <c r="OIL80" s="180"/>
      <c r="OIM80" s="180"/>
      <c r="OIN80" s="180"/>
      <c r="OIO80" s="180"/>
      <c r="OIP80" s="180"/>
      <c r="OIQ80" s="180"/>
      <c r="OIR80" s="180"/>
      <c r="OIS80" s="180"/>
      <c r="OIT80" s="180"/>
      <c r="OIU80" s="180"/>
      <c r="OIV80" s="180"/>
      <c r="OIW80" s="180"/>
      <c r="OIX80" s="180"/>
      <c r="OIY80" s="180"/>
      <c r="OIZ80" s="180"/>
      <c r="OJA80" s="180"/>
      <c r="OJB80" s="180"/>
      <c r="OJC80" s="180"/>
      <c r="OJD80" s="180"/>
      <c r="OJE80" s="180"/>
      <c r="OJF80" s="180"/>
      <c r="OJG80" s="180"/>
      <c r="OJH80" s="180"/>
      <c r="OJI80" s="180"/>
      <c r="OJJ80" s="180"/>
      <c r="OJK80" s="180"/>
      <c r="OJL80" s="180"/>
      <c r="OJM80" s="180"/>
      <c r="OJN80" s="180"/>
      <c r="OJO80" s="180"/>
      <c r="OJP80" s="180"/>
      <c r="OJQ80" s="180"/>
      <c r="OJR80" s="180"/>
      <c r="OJS80" s="180"/>
      <c r="OJT80" s="180"/>
      <c r="OJU80" s="180"/>
      <c r="OJV80" s="180"/>
      <c r="OJW80" s="180"/>
      <c r="OJX80" s="180"/>
      <c r="OJY80" s="180"/>
      <c r="OJZ80" s="180"/>
      <c r="OKA80" s="180"/>
      <c r="OKB80" s="180"/>
      <c r="OKC80" s="180"/>
      <c r="OKD80" s="180"/>
      <c r="OKE80" s="180"/>
      <c r="OKF80" s="180"/>
      <c r="OKG80" s="180"/>
      <c r="OKH80" s="180"/>
      <c r="OKI80" s="180"/>
      <c r="OKJ80" s="180"/>
      <c r="OKK80" s="180"/>
      <c r="OKL80" s="180"/>
      <c r="OKM80" s="180"/>
      <c r="OKN80" s="180"/>
      <c r="OKO80" s="180"/>
      <c r="OKP80" s="180"/>
      <c r="OKQ80" s="180"/>
      <c r="OKR80" s="180"/>
      <c r="OKS80" s="180"/>
      <c r="OKT80" s="180"/>
      <c r="OKU80" s="180"/>
      <c r="OKV80" s="180"/>
      <c r="OKW80" s="180"/>
      <c r="OKX80" s="180"/>
      <c r="OKY80" s="180"/>
      <c r="OKZ80" s="180"/>
      <c r="OLA80" s="180"/>
      <c r="OLB80" s="180"/>
      <c r="OLC80" s="180"/>
      <c r="OLD80" s="180"/>
      <c r="OLE80" s="180"/>
      <c r="OLF80" s="180"/>
      <c r="OLG80" s="180"/>
      <c r="OLH80" s="180"/>
      <c r="OLI80" s="180"/>
      <c r="OLJ80" s="180"/>
      <c r="OLK80" s="180"/>
      <c r="OLL80" s="180"/>
      <c r="OLM80" s="180"/>
      <c r="OLN80" s="180"/>
      <c r="OLO80" s="180"/>
      <c r="OLP80" s="180"/>
      <c r="OLQ80" s="180"/>
      <c r="OLR80" s="180"/>
      <c r="OLS80" s="180"/>
      <c r="OLT80" s="180"/>
      <c r="OLU80" s="180"/>
      <c r="OLV80" s="180"/>
      <c r="OLW80" s="180"/>
      <c r="OLX80" s="180"/>
      <c r="OLY80" s="180"/>
      <c r="OLZ80" s="180"/>
      <c r="OMA80" s="180"/>
      <c r="OMB80" s="180"/>
      <c r="OMC80" s="180"/>
      <c r="OMD80" s="180"/>
      <c r="OME80" s="180"/>
      <c r="OMF80" s="180"/>
      <c r="OMG80" s="180"/>
      <c r="OMH80" s="180"/>
      <c r="OMI80" s="180"/>
      <c r="OMJ80" s="180"/>
      <c r="OMK80" s="180"/>
      <c r="OML80" s="180"/>
      <c r="OMM80" s="180"/>
      <c r="OMN80" s="180"/>
      <c r="OMO80" s="180"/>
      <c r="OMP80" s="180"/>
      <c r="OMQ80" s="180"/>
      <c r="OMR80" s="180"/>
      <c r="OMS80" s="180"/>
      <c r="OMT80" s="180"/>
      <c r="OMU80" s="180"/>
      <c r="OMV80" s="180"/>
      <c r="OMW80" s="180"/>
      <c r="OMX80" s="180"/>
      <c r="OMY80" s="180"/>
      <c r="OMZ80" s="180"/>
      <c r="ONA80" s="180"/>
      <c r="ONB80" s="180"/>
      <c r="ONC80" s="180"/>
      <c r="OND80" s="180"/>
      <c r="ONE80" s="180"/>
      <c r="ONF80" s="180"/>
      <c r="ONG80" s="180"/>
      <c r="ONH80" s="180"/>
      <c r="ONI80" s="180"/>
      <c r="ONJ80" s="180"/>
      <c r="ONK80" s="180"/>
      <c r="ONL80" s="180"/>
      <c r="ONM80" s="180"/>
      <c r="ONN80" s="180"/>
      <c r="ONO80" s="180"/>
      <c r="ONP80" s="180"/>
      <c r="ONQ80" s="180"/>
      <c r="ONR80" s="180"/>
      <c r="ONS80" s="180"/>
      <c r="ONT80" s="180"/>
      <c r="ONU80" s="180"/>
      <c r="ONV80" s="180"/>
      <c r="ONW80" s="180"/>
      <c r="ONX80" s="180"/>
      <c r="ONY80" s="180"/>
      <c r="ONZ80" s="180"/>
      <c r="OOA80" s="180"/>
      <c r="OOB80" s="180"/>
      <c r="OOC80" s="180"/>
      <c r="OOD80" s="180"/>
      <c r="OOE80" s="180"/>
      <c r="OOF80" s="180"/>
      <c r="OOG80" s="180"/>
      <c r="OOH80" s="180"/>
      <c r="OOI80" s="180"/>
      <c r="OOJ80" s="180"/>
      <c r="OOK80" s="180"/>
      <c r="OOL80" s="180"/>
      <c r="OOM80" s="180"/>
      <c r="OON80" s="180"/>
      <c r="OOO80" s="180"/>
      <c r="OOP80" s="180"/>
      <c r="OOQ80" s="180"/>
      <c r="OOR80" s="180"/>
      <c r="OOS80" s="180"/>
      <c r="OOT80" s="180"/>
      <c r="OOU80" s="180"/>
      <c r="OOV80" s="180"/>
      <c r="OOW80" s="180"/>
      <c r="OOX80" s="180"/>
      <c r="OOY80" s="180"/>
      <c r="OOZ80" s="180"/>
      <c r="OPA80" s="180"/>
      <c r="OPB80" s="180"/>
      <c r="OPC80" s="180"/>
      <c r="OPD80" s="180"/>
      <c r="OPE80" s="180"/>
      <c r="OPF80" s="180"/>
      <c r="OPG80" s="180"/>
      <c r="OPH80" s="180"/>
      <c r="OPI80" s="180"/>
      <c r="OPJ80" s="180"/>
      <c r="OPK80" s="180"/>
      <c r="OPL80" s="180"/>
      <c r="OPM80" s="180"/>
      <c r="OPN80" s="180"/>
      <c r="OPO80" s="180"/>
      <c r="OPP80" s="180"/>
      <c r="OPQ80" s="180"/>
      <c r="OPR80" s="180"/>
      <c r="OPS80" s="180"/>
      <c r="OPT80" s="180"/>
      <c r="OPU80" s="180"/>
      <c r="OPV80" s="180"/>
      <c r="OPW80" s="180"/>
      <c r="OPX80" s="180"/>
      <c r="OPY80" s="180"/>
      <c r="OPZ80" s="180"/>
      <c r="OQA80" s="180"/>
      <c r="OQB80" s="180"/>
      <c r="OQC80" s="180"/>
      <c r="OQD80" s="180"/>
      <c r="OQE80" s="180"/>
      <c r="OQF80" s="180"/>
      <c r="OQG80" s="180"/>
      <c r="OQH80" s="180"/>
      <c r="OQI80" s="180"/>
      <c r="OQJ80" s="180"/>
      <c r="OQK80" s="180"/>
      <c r="OQL80" s="180"/>
      <c r="OQM80" s="180"/>
      <c r="OQN80" s="180"/>
      <c r="OQO80" s="180"/>
      <c r="OQP80" s="180"/>
      <c r="OQQ80" s="180"/>
      <c r="OQR80" s="180"/>
      <c r="OQS80" s="180"/>
      <c r="OQT80" s="180"/>
      <c r="OQU80" s="180"/>
      <c r="OQV80" s="180"/>
      <c r="OQW80" s="180"/>
      <c r="OQX80" s="180"/>
      <c r="OQY80" s="180"/>
      <c r="OQZ80" s="180"/>
      <c r="ORA80" s="180"/>
      <c r="ORB80" s="180"/>
      <c r="ORC80" s="180"/>
      <c r="ORD80" s="180"/>
      <c r="ORE80" s="180"/>
      <c r="ORF80" s="180"/>
      <c r="ORG80" s="180"/>
      <c r="ORH80" s="180"/>
      <c r="ORI80" s="180"/>
      <c r="ORJ80" s="180"/>
      <c r="ORK80" s="180"/>
      <c r="ORL80" s="180"/>
      <c r="ORM80" s="180"/>
      <c r="ORN80" s="180"/>
      <c r="ORO80" s="180"/>
      <c r="ORP80" s="180"/>
      <c r="ORQ80" s="180"/>
      <c r="ORR80" s="180"/>
      <c r="ORS80" s="180"/>
      <c r="ORT80" s="180"/>
      <c r="ORU80" s="180"/>
      <c r="ORV80" s="180"/>
      <c r="ORW80" s="180"/>
      <c r="ORX80" s="180"/>
      <c r="ORY80" s="180"/>
      <c r="ORZ80" s="180"/>
      <c r="OSA80" s="180"/>
      <c r="OSB80" s="180"/>
      <c r="OSC80" s="180"/>
      <c r="OSD80" s="180"/>
      <c r="OSE80" s="180"/>
      <c r="OSF80" s="180"/>
      <c r="OSG80" s="180"/>
      <c r="OSH80" s="180"/>
      <c r="OSI80" s="180"/>
      <c r="OSJ80" s="180"/>
      <c r="OSK80" s="180"/>
      <c r="OSL80" s="180"/>
      <c r="OSM80" s="180"/>
      <c r="OSN80" s="180"/>
      <c r="OSO80" s="180"/>
      <c r="OSP80" s="180"/>
      <c r="OSQ80" s="180"/>
      <c r="OSR80" s="180"/>
      <c r="OSS80" s="180"/>
      <c r="OST80" s="180"/>
      <c r="OSU80" s="180"/>
      <c r="OSV80" s="180"/>
      <c r="OSW80" s="180"/>
      <c r="OSX80" s="180"/>
      <c r="OSY80" s="180"/>
      <c r="OSZ80" s="180"/>
      <c r="OTA80" s="180"/>
      <c r="OTB80" s="180"/>
      <c r="OTC80" s="180"/>
      <c r="OTD80" s="180"/>
      <c r="OTE80" s="180"/>
      <c r="OTF80" s="180"/>
      <c r="OTG80" s="180"/>
      <c r="OTH80" s="180"/>
      <c r="OTI80" s="180"/>
      <c r="OTJ80" s="180"/>
      <c r="OTK80" s="180"/>
      <c r="OTL80" s="180"/>
      <c r="OTM80" s="180"/>
      <c r="OTN80" s="180"/>
      <c r="OTO80" s="180"/>
      <c r="OTP80" s="180"/>
      <c r="OTQ80" s="180"/>
      <c r="OTR80" s="180"/>
      <c r="OTS80" s="180"/>
      <c r="OTT80" s="180"/>
      <c r="OTU80" s="180"/>
      <c r="OTV80" s="180"/>
      <c r="OTW80" s="180"/>
      <c r="OTX80" s="180"/>
      <c r="OTY80" s="180"/>
      <c r="OTZ80" s="180"/>
      <c r="OUA80" s="180"/>
      <c r="OUB80" s="180"/>
      <c r="OUC80" s="180"/>
      <c r="OUD80" s="180"/>
      <c r="OUE80" s="180"/>
      <c r="OUF80" s="180"/>
      <c r="OUG80" s="180"/>
      <c r="OUH80" s="180"/>
      <c r="OUI80" s="180"/>
      <c r="OUJ80" s="180"/>
      <c r="OUK80" s="180"/>
      <c r="OUL80" s="180"/>
      <c r="OUM80" s="180"/>
      <c r="OUN80" s="180"/>
      <c r="OUO80" s="180"/>
      <c r="OUP80" s="180"/>
      <c r="OUQ80" s="180"/>
      <c r="OUR80" s="180"/>
      <c r="OUS80" s="180"/>
      <c r="OUT80" s="180"/>
      <c r="OUU80" s="180"/>
      <c r="OUV80" s="180"/>
      <c r="OUW80" s="180"/>
      <c r="OUX80" s="180"/>
      <c r="OUY80" s="180"/>
      <c r="OUZ80" s="180"/>
      <c r="OVA80" s="180"/>
      <c r="OVB80" s="180"/>
      <c r="OVC80" s="180"/>
      <c r="OVD80" s="180"/>
      <c r="OVE80" s="180"/>
      <c r="OVF80" s="180"/>
      <c r="OVG80" s="180"/>
      <c r="OVH80" s="180"/>
      <c r="OVI80" s="180"/>
      <c r="OVJ80" s="180"/>
      <c r="OVK80" s="180"/>
      <c r="OVL80" s="180"/>
      <c r="OVM80" s="180"/>
      <c r="OVN80" s="180"/>
      <c r="OVO80" s="180"/>
      <c r="OVP80" s="180"/>
      <c r="OVQ80" s="180"/>
      <c r="OVR80" s="180"/>
      <c r="OVS80" s="180"/>
      <c r="OVT80" s="180"/>
      <c r="OVU80" s="180"/>
      <c r="OVV80" s="180"/>
      <c r="OVW80" s="180"/>
      <c r="OVX80" s="180"/>
      <c r="OVY80" s="180"/>
      <c r="OVZ80" s="180"/>
      <c r="OWA80" s="180"/>
      <c r="OWB80" s="180"/>
      <c r="OWC80" s="180"/>
      <c r="OWD80" s="180"/>
      <c r="OWE80" s="180"/>
      <c r="OWF80" s="180"/>
      <c r="OWG80" s="180"/>
      <c r="OWH80" s="180"/>
      <c r="OWI80" s="180"/>
      <c r="OWJ80" s="180"/>
      <c r="OWK80" s="180"/>
      <c r="OWL80" s="180"/>
      <c r="OWM80" s="180"/>
      <c r="OWN80" s="180"/>
      <c r="OWO80" s="180"/>
      <c r="OWP80" s="180"/>
      <c r="OWQ80" s="180"/>
      <c r="OWR80" s="180"/>
      <c r="OWS80" s="180"/>
      <c r="OWT80" s="180"/>
      <c r="OWU80" s="180"/>
      <c r="OWV80" s="180"/>
      <c r="OWW80" s="180"/>
      <c r="OWX80" s="180"/>
      <c r="OWY80" s="180"/>
      <c r="OWZ80" s="180"/>
      <c r="OXA80" s="180"/>
      <c r="OXB80" s="180"/>
      <c r="OXC80" s="180"/>
      <c r="OXD80" s="180"/>
      <c r="OXE80" s="180"/>
      <c r="OXF80" s="180"/>
      <c r="OXG80" s="180"/>
      <c r="OXH80" s="180"/>
      <c r="OXI80" s="180"/>
      <c r="OXJ80" s="180"/>
      <c r="OXK80" s="180"/>
      <c r="OXL80" s="180"/>
      <c r="OXM80" s="180"/>
      <c r="OXN80" s="180"/>
      <c r="OXO80" s="180"/>
      <c r="OXP80" s="180"/>
      <c r="OXQ80" s="180"/>
      <c r="OXR80" s="180"/>
      <c r="OXS80" s="180"/>
      <c r="OXT80" s="180"/>
      <c r="OXU80" s="180"/>
      <c r="OXV80" s="180"/>
      <c r="OXW80" s="180"/>
      <c r="OXX80" s="180"/>
      <c r="OXY80" s="180"/>
      <c r="OXZ80" s="180"/>
      <c r="OYA80" s="180"/>
      <c r="OYB80" s="180"/>
      <c r="OYC80" s="180"/>
      <c r="OYD80" s="180"/>
      <c r="OYE80" s="180"/>
      <c r="OYF80" s="180"/>
      <c r="OYG80" s="180"/>
      <c r="OYH80" s="180"/>
      <c r="OYI80" s="180"/>
      <c r="OYJ80" s="180"/>
      <c r="OYK80" s="180"/>
      <c r="OYL80" s="180"/>
      <c r="OYM80" s="180"/>
      <c r="OYN80" s="180"/>
      <c r="OYO80" s="180"/>
      <c r="OYP80" s="180"/>
      <c r="OYQ80" s="180"/>
      <c r="OYR80" s="180"/>
      <c r="OYS80" s="180"/>
      <c r="OYT80" s="180"/>
      <c r="OYU80" s="180"/>
      <c r="OYV80" s="180"/>
      <c r="OYW80" s="180"/>
      <c r="OYX80" s="180"/>
      <c r="OYY80" s="180"/>
      <c r="OYZ80" s="180"/>
      <c r="OZA80" s="180"/>
      <c r="OZB80" s="180"/>
      <c r="OZC80" s="180"/>
      <c r="OZD80" s="180"/>
      <c r="OZE80" s="180"/>
      <c r="OZF80" s="180"/>
      <c r="OZG80" s="180"/>
      <c r="OZH80" s="180"/>
      <c r="OZI80" s="180"/>
      <c r="OZJ80" s="180"/>
      <c r="OZK80" s="180"/>
      <c r="OZL80" s="180"/>
      <c r="OZM80" s="180"/>
      <c r="OZN80" s="180"/>
      <c r="OZO80" s="180"/>
      <c r="OZP80" s="180"/>
      <c r="OZQ80" s="180"/>
      <c r="OZR80" s="180"/>
      <c r="OZS80" s="180"/>
      <c r="OZT80" s="180"/>
      <c r="OZU80" s="180"/>
      <c r="OZV80" s="180"/>
      <c r="OZW80" s="180"/>
      <c r="OZX80" s="180"/>
      <c r="OZY80" s="180"/>
      <c r="OZZ80" s="180"/>
      <c r="PAA80" s="180"/>
      <c r="PAB80" s="180"/>
      <c r="PAC80" s="180"/>
      <c r="PAD80" s="180"/>
      <c r="PAE80" s="180"/>
      <c r="PAF80" s="180"/>
      <c r="PAG80" s="180"/>
      <c r="PAH80" s="180"/>
      <c r="PAI80" s="180"/>
      <c r="PAJ80" s="180"/>
      <c r="PAK80" s="180"/>
      <c r="PAL80" s="180"/>
      <c r="PAM80" s="180"/>
      <c r="PAN80" s="180"/>
      <c r="PAO80" s="180"/>
      <c r="PAP80" s="180"/>
      <c r="PAQ80" s="180"/>
      <c r="PAR80" s="180"/>
      <c r="PAS80" s="180"/>
      <c r="PAT80" s="180"/>
      <c r="PAU80" s="180"/>
      <c r="PAV80" s="180"/>
      <c r="PAW80" s="180"/>
      <c r="PAX80" s="180"/>
      <c r="PAY80" s="180"/>
      <c r="PAZ80" s="180"/>
      <c r="PBA80" s="180"/>
      <c r="PBB80" s="180"/>
      <c r="PBC80" s="180"/>
      <c r="PBD80" s="180"/>
      <c r="PBE80" s="180"/>
      <c r="PBF80" s="180"/>
      <c r="PBG80" s="180"/>
      <c r="PBH80" s="180"/>
      <c r="PBI80" s="180"/>
      <c r="PBJ80" s="180"/>
      <c r="PBK80" s="180"/>
      <c r="PBL80" s="180"/>
      <c r="PBM80" s="180"/>
      <c r="PBN80" s="180"/>
      <c r="PBO80" s="180"/>
      <c r="PBP80" s="180"/>
      <c r="PBQ80" s="180"/>
      <c r="PBR80" s="180"/>
      <c r="PBS80" s="180"/>
      <c r="PBT80" s="180"/>
      <c r="PBU80" s="180"/>
      <c r="PBV80" s="180"/>
      <c r="PBW80" s="180"/>
      <c r="PBX80" s="180"/>
      <c r="PBY80" s="180"/>
      <c r="PBZ80" s="180"/>
      <c r="PCA80" s="180"/>
      <c r="PCB80" s="180"/>
      <c r="PCC80" s="180"/>
      <c r="PCD80" s="180"/>
      <c r="PCE80" s="180"/>
      <c r="PCF80" s="180"/>
      <c r="PCG80" s="180"/>
      <c r="PCH80" s="180"/>
      <c r="PCI80" s="180"/>
      <c r="PCJ80" s="180"/>
      <c r="PCK80" s="180"/>
      <c r="PCL80" s="180"/>
      <c r="PCM80" s="180"/>
      <c r="PCN80" s="180"/>
      <c r="PCO80" s="180"/>
      <c r="PCP80" s="180"/>
      <c r="PCQ80" s="180"/>
      <c r="PCR80" s="180"/>
      <c r="PCS80" s="180"/>
      <c r="PCT80" s="180"/>
      <c r="PCU80" s="180"/>
      <c r="PCV80" s="180"/>
      <c r="PCW80" s="180"/>
      <c r="PCX80" s="180"/>
      <c r="PCY80" s="180"/>
      <c r="PCZ80" s="180"/>
      <c r="PDA80" s="180"/>
      <c r="PDB80" s="180"/>
      <c r="PDC80" s="180"/>
      <c r="PDD80" s="180"/>
      <c r="PDE80" s="180"/>
      <c r="PDF80" s="180"/>
      <c r="PDG80" s="180"/>
      <c r="PDH80" s="180"/>
      <c r="PDI80" s="180"/>
      <c r="PDJ80" s="180"/>
      <c r="PDK80" s="180"/>
      <c r="PDL80" s="180"/>
      <c r="PDM80" s="180"/>
      <c r="PDN80" s="180"/>
      <c r="PDO80" s="180"/>
      <c r="PDP80" s="180"/>
      <c r="PDQ80" s="180"/>
      <c r="PDR80" s="180"/>
      <c r="PDS80" s="180"/>
      <c r="PDT80" s="180"/>
      <c r="PDU80" s="180"/>
      <c r="PDV80" s="180"/>
      <c r="PDW80" s="180"/>
      <c r="PDX80" s="180"/>
      <c r="PDY80" s="180"/>
      <c r="PDZ80" s="180"/>
      <c r="PEA80" s="180"/>
      <c r="PEB80" s="180"/>
      <c r="PEC80" s="180"/>
      <c r="PED80" s="180"/>
      <c r="PEE80" s="180"/>
      <c r="PEF80" s="180"/>
      <c r="PEG80" s="180"/>
      <c r="PEH80" s="180"/>
      <c r="PEI80" s="180"/>
      <c r="PEJ80" s="180"/>
      <c r="PEK80" s="180"/>
      <c r="PEL80" s="180"/>
      <c r="PEM80" s="180"/>
      <c r="PEN80" s="180"/>
      <c r="PEO80" s="180"/>
      <c r="PEP80" s="180"/>
      <c r="PEQ80" s="180"/>
      <c r="PER80" s="180"/>
      <c r="PES80" s="180"/>
      <c r="PET80" s="180"/>
      <c r="PEU80" s="180"/>
      <c r="PEV80" s="180"/>
      <c r="PEW80" s="180"/>
      <c r="PEX80" s="180"/>
      <c r="PEY80" s="180"/>
      <c r="PEZ80" s="180"/>
      <c r="PFA80" s="180"/>
      <c r="PFB80" s="180"/>
      <c r="PFC80" s="180"/>
      <c r="PFD80" s="180"/>
      <c r="PFE80" s="180"/>
      <c r="PFF80" s="180"/>
      <c r="PFG80" s="180"/>
      <c r="PFH80" s="180"/>
      <c r="PFI80" s="180"/>
      <c r="PFJ80" s="180"/>
      <c r="PFK80" s="180"/>
      <c r="PFL80" s="180"/>
      <c r="PFM80" s="180"/>
      <c r="PFN80" s="180"/>
      <c r="PFO80" s="180"/>
      <c r="PFP80" s="180"/>
      <c r="PFQ80" s="180"/>
      <c r="PFR80" s="180"/>
      <c r="PFS80" s="180"/>
      <c r="PFT80" s="180"/>
      <c r="PFU80" s="180"/>
      <c r="PFV80" s="180"/>
      <c r="PFW80" s="180"/>
      <c r="PFX80" s="180"/>
      <c r="PFY80" s="180"/>
      <c r="PFZ80" s="180"/>
      <c r="PGA80" s="180"/>
      <c r="PGB80" s="180"/>
      <c r="PGC80" s="180"/>
      <c r="PGD80" s="180"/>
      <c r="PGE80" s="180"/>
      <c r="PGF80" s="180"/>
      <c r="PGG80" s="180"/>
      <c r="PGH80" s="180"/>
      <c r="PGI80" s="180"/>
      <c r="PGJ80" s="180"/>
      <c r="PGK80" s="180"/>
      <c r="PGL80" s="180"/>
      <c r="PGM80" s="180"/>
      <c r="PGN80" s="180"/>
      <c r="PGO80" s="180"/>
      <c r="PGP80" s="180"/>
      <c r="PGQ80" s="180"/>
      <c r="PGR80" s="180"/>
      <c r="PGS80" s="180"/>
      <c r="PGT80" s="180"/>
      <c r="PGU80" s="180"/>
      <c r="PGV80" s="180"/>
      <c r="PGW80" s="180"/>
      <c r="PGX80" s="180"/>
      <c r="PGY80" s="180"/>
      <c r="PGZ80" s="180"/>
      <c r="PHA80" s="180"/>
      <c r="PHB80" s="180"/>
      <c r="PHC80" s="180"/>
      <c r="PHD80" s="180"/>
      <c r="PHE80" s="180"/>
      <c r="PHF80" s="180"/>
      <c r="PHG80" s="180"/>
      <c r="PHH80" s="180"/>
      <c r="PHI80" s="180"/>
      <c r="PHJ80" s="180"/>
      <c r="PHK80" s="180"/>
      <c r="PHL80" s="180"/>
      <c r="PHM80" s="180"/>
      <c r="PHN80" s="180"/>
      <c r="PHO80" s="180"/>
      <c r="PHP80" s="180"/>
      <c r="PHQ80" s="180"/>
      <c r="PHR80" s="180"/>
      <c r="PHS80" s="180"/>
      <c r="PHT80" s="180"/>
      <c r="PHU80" s="180"/>
      <c r="PHV80" s="180"/>
      <c r="PHW80" s="180"/>
      <c r="PHX80" s="180"/>
      <c r="PHY80" s="180"/>
      <c r="PHZ80" s="180"/>
      <c r="PIA80" s="180"/>
      <c r="PIB80" s="180"/>
      <c r="PIC80" s="180"/>
      <c r="PID80" s="180"/>
      <c r="PIE80" s="180"/>
      <c r="PIF80" s="180"/>
      <c r="PIG80" s="180"/>
      <c r="PIH80" s="180"/>
      <c r="PII80" s="180"/>
      <c r="PIJ80" s="180"/>
      <c r="PIK80" s="180"/>
      <c r="PIL80" s="180"/>
      <c r="PIM80" s="180"/>
      <c r="PIN80" s="180"/>
      <c r="PIO80" s="180"/>
      <c r="PIP80" s="180"/>
      <c r="PIQ80" s="180"/>
      <c r="PIR80" s="180"/>
      <c r="PIS80" s="180"/>
      <c r="PIT80" s="180"/>
      <c r="PIU80" s="180"/>
      <c r="PIV80" s="180"/>
      <c r="PIW80" s="180"/>
      <c r="PIX80" s="180"/>
      <c r="PIY80" s="180"/>
      <c r="PIZ80" s="180"/>
      <c r="PJA80" s="180"/>
      <c r="PJB80" s="180"/>
      <c r="PJC80" s="180"/>
      <c r="PJD80" s="180"/>
      <c r="PJE80" s="180"/>
      <c r="PJF80" s="180"/>
      <c r="PJG80" s="180"/>
      <c r="PJH80" s="180"/>
      <c r="PJI80" s="180"/>
      <c r="PJJ80" s="180"/>
      <c r="PJK80" s="180"/>
      <c r="PJL80" s="180"/>
      <c r="PJM80" s="180"/>
      <c r="PJN80" s="180"/>
      <c r="PJO80" s="180"/>
      <c r="PJP80" s="180"/>
      <c r="PJQ80" s="180"/>
      <c r="PJR80" s="180"/>
      <c r="PJS80" s="180"/>
      <c r="PJT80" s="180"/>
      <c r="PJU80" s="180"/>
      <c r="PJV80" s="180"/>
      <c r="PJW80" s="180"/>
      <c r="PJX80" s="180"/>
      <c r="PJY80" s="180"/>
      <c r="PJZ80" s="180"/>
      <c r="PKA80" s="180"/>
      <c r="PKB80" s="180"/>
      <c r="PKC80" s="180"/>
      <c r="PKD80" s="180"/>
      <c r="PKE80" s="180"/>
      <c r="PKF80" s="180"/>
      <c r="PKG80" s="180"/>
      <c r="PKH80" s="180"/>
      <c r="PKI80" s="180"/>
      <c r="PKJ80" s="180"/>
      <c r="PKK80" s="180"/>
      <c r="PKL80" s="180"/>
      <c r="PKM80" s="180"/>
      <c r="PKN80" s="180"/>
      <c r="PKO80" s="180"/>
      <c r="PKP80" s="180"/>
      <c r="PKQ80" s="180"/>
      <c r="PKR80" s="180"/>
      <c r="PKS80" s="180"/>
      <c r="PKT80" s="180"/>
      <c r="PKU80" s="180"/>
      <c r="PKV80" s="180"/>
      <c r="PKW80" s="180"/>
      <c r="PKX80" s="180"/>
      <c r="PKY80" s="180"/>
      <c r="PKZ80" s="180"/>
      <c r="PLA80" s="180"/>
      <c r="PLB80" s="180"/>
      <c r="PLC80" s="180"/>
      <c r="PLD80" s="180"/>
      <c r="PLE80" s="180"/>
      <c r="PLF80" s="180"/>
      <c r="PLG80" s="180"/>
      <c r="PLH80" s="180"/>
      <c r="PLI80" s="180"/>
      <c r="PLJ80" s="180"/>
      <c r="PLK80" s="180"/>
      <c r="PLL80" s="180"/>
      <c r="PLM80" s="180"/>
      <c r="PLN80" s="180"/>
      <c r="PLO80" s="180"/>
      <c r="PLP80" s="180"/>
      <c r="PLQ80" s="180"/>
      <c r="PLR80" s="180"/>
      <c r="PLS80" s="180"/>
      <c r="PLT80" s="180"/>
      <c r="PLU80" s="180"/>
      <c r="PLV80" s="180"/>
      <c r="PLW80" s="180"/>
      <c r="PLX80" s="180"/>
      <c r="PLY80" s="180"/>
      <c r="PLZ80" s="180"/>
      <c r="PMA80" s="180"/>
      <c r="PMB80" s="180"/>
      <c r="PMC80" s="180"/>
      <c r="PMD80" s="180"/>
      <c r="PME80" s="180"/>
      <c r="PMF80" s="180"/>
      <c r="PMG80" s="180"/>
      <c r="PMH80" s="180"/>
      <c r="PMI80" s="180"/>
      <c r="PMJ80" s="180"/>
      <c r="PMK80" s="180"/>
      <c r="PML80" s="180"/>
      <c r="PMM80" s="180"/>
      <c r="PMN80" s="180"/>
      <c r="PMO80" s="180"/>
      <c r="PMP80" s="180"/>
      <c r="PMQ80" s="180"/>
      <c r="PMR80" s="180"/>
      <c r="PMS80" s="180"/>
      <c r="PMT80" s="180"/>
      <c r="PMU80" s="180"/>
      <c r="PMV80" s="180"/>
      <c r="PMW80" s="180"/>
      <c r="PMX80" s="180"/>
      <c r="PMY80" s="180"/>
      <c r="PMZ80" s="180"/>
      <c r="PNA80" s="180"/>
      <c r="PNB80" s="180"/>
      <c r="PNC80" s="180"/>
      <c r="PND80" s="180"/>
      <c r="PNE80" s="180"/>
      <c r="PNF80" s="180"/>
      <c r="PNG80" s="180"/>
      <c r="PNH80" s="180"/>
      <c r="PNI80" s="180"/>
      <c r="PNJ80" s="180"/>
      <c r="PNK80" s="180"/>
      <c r="PNL80" s="180"/>
      <c r="PNM80" s="180"/>
      <c r="PNN80" s="180"/>
      <c r="PNO80" s="180"/>
      <c r="PNP80" s="180"/>
      <c r="PNQ80" s="180"/>
      <c r="PNR80" s="180"/>
      <c r="PNS80" s="180"/>
      <c r="PNT80" s="180"/>
      <c r="PNU80" s="180"/>
      <c r="PNV80" s="180"/>
      <c r="PNW80" s="180"/>
      <c r="PNX80" s="180"/>
      <c r="PNY80" s="180"/>
      <c r="PNZ80" s="180"/>
      <c r="POA80" s="180"/>
      <c r="POB80" s="180"/>
      <c r="POC80" s="180"/>
      <c r="POD80" s="180"/>
      <c r="POE80" s="180"/>
      <c r="POF80" s="180"/>
      <c r="POG80" s="180"/>
      <c r="POH80" s="180"/>
      <c r="POI80" s="180"/>
      <c r="POJ80" s="180"/>
      <c r="POK80" s="180"/>
      <c r="POL80" s="180"/>
      <c r="POM80" s="180"/>
      <c r="PON80" s="180"/>
      <c r="POO80" s="180"/>
      <c r="POP80" s="180"/>
      <c r="POQ80" s="180"/>
      <c r="POR80" s="180"/>
      <c r="POS80" s="180"/>
      <c r="POT80" s="180"/>
      <c r="POU80" s="180"/>
      <c r="POV80" s="180"/>
      <c r="POW80" s="180"/>
      <c r="POX80" s="180"/>
      <c r="POY80" s="180"/>
      <c r="POZ80" s="180"/>
      <c r="PPA80" s="180"/>
      <c r="PPB80" s="180"/>
      <c r="PPC80" s="180"/>
      <c r="PPD80" s="180"/>
      <c r="PPE80" s="180"/>
      <c r="PPF80" s="180"/>
      <c r="PPG80" s="180"/>
      <c r="PPH80" s="180"/>
      <c r="PPI80" s="180"/>
      <c r="PPJ80" s="180"/>
      <c r="PPK80" s="180"/>
      <c r="PPL80" s="180"/>
      <c r="PPM80" s="180"/>
      <c r="PPN80" s="180"/>
      <c r="PPO80" s="180"/>
      <c r="PPP80" s="180"/>
      <c r="PPQ80" s="180"/>
      <c r="PPR80" s="180"/>
      <c r="PPS80" s="180"/>
      <c r="PPT80" s="180"/>
      <c r="PPU80" s="180"/>
      <c r="PPV80" s="180"/>
      <c r="PPW80" s="180"/>
      <c r="PPX80" s="180"/>
      <c r="PPY80" s="180"/>
      <c r="PPZ80" s="180"/>
      <c r="PQA80" s="180"/>
      <c r="PQB80" s="180"/>
      <c r="PQC80" s="180"/>
      <c r="PQD80" s="180"/>
      <c r="PQE80" s="180"/>
      <c r="PQF80" s="180"/>
      <c r="PQG80" s="180"/>
      <c r="PQH80" s="180"/>
      <c r="PQI80" s="180"/>
      <c r="PQJ80" s="180"/>
      <c r="PQK80" s="180"/>
      <c r="PQL80" s="180"/>
      <c r="PQM80" s="180"/>
      <c r="PQN80" s="180"/>
      <c r="PQO80" s="180"/>
      <c r="PQP80" s="180"/>
      <c r="PQQ80" s="180"/>
      <c r="PQR80" s="180"/>
      <c r="PQS80" s="180"/>
      <c r="PQT80" s="180"/>
      <c r="PQU80" s="180"/>
      <c r="PQV80" s="180"/>
      <c r="PQW80" s="180"/>
      <c r="PQX80" s="180"/>
      <c r="PQY80" s="180"/>
      <c r="PQZ80" s="180"/>
      <c r="PRA80" s="180"/>
      <c r="PRB80" s="180"/>
      <c r="PRC80" s="180"/>
      <c r="PRD80" s="180"/>
      <c r="PRE80" s="180"/>
      <c r="PRF80" s="180"/>
      <c r="PRG80" s="180"/>
      <c r="PRH80" s="180"/>
      <c r="PRI80" s="180"/>
      <c r="PRJ80" s="180"/>
      <c r="PRK80" s="180"/>
      <c r="PRL80" s="180"/>
      <c r="PRM80" s="180"/>
      <c r="PRN80" s="180"/>
      <c r="PRO80" s="180"/>
      <c r="PRP80" s="180"/>
      <c r="PRQ80" s="180"/>
      <c r="PRR80" s="180"/>
      <c r="PRS80" s="180"/>
      <c r="PRT80" s="180"/>
      <c r="PRU80" s="180"/>
      <c r="PRV80" s="180"/>
      <c r="PRW80" s="180"/>
      <c r="PRX80" s="180"/>
      <c r="PRY80" s="180"/>
      <c r="PRZ80" s="180"/>
      <c r="PSA80" s="180"/>
      <c r="PSB80" s="180"/>
      <c r="PSC80" s="180"/>
      <c r="PSD80" s="180"/>
      <c r="PSE80" s="180"/>
      <c r="PSF80" s="180"/>
      <c r="PSG80" s="180"/>
      <c r="PSH80" s="180"/>
      <c r="PSI80" s="180"/>
      <c r="PSJ80" s="180"/>
      <c r="PSK80" s="180"/>
      <c r="PSL80" s="180"/>
      <c r="PSM80" s="180"/>
      <c r="PSN80" s="180"/>
      <c r="PSO80" s="180"/>
      <c r="PSP80" s="180"/>
      <c r="PSQ80" s="180"/>
      <c r="PSR80" s="180"/>
      <c r="PSS80" s="180"/>
      <c r="PST80" s="180"/>
      <c r="PSU80" s="180"/>
      <c r="PSV80" s="180"/>
      <c r="PSW80" s="180"/>
      <c r="PSX80" s="180"/>
      <c r="PSY80" s="180"/>
      <c r="PSZ80" s="180"/>
      <c r="PTA80" s="180"/>
      <c r="PTB80" s="180"/>
      <c r="PTC80" s="180"/>
      <c r="PTD80" s="180"/>
      <c r="PTE80" s="180"/>
      <c r="PTF80" s="180"/>
      <c r="PTG80" s="180"/>
      <c r="PTH80" s="180"/>
      <c r="PTI80" s="180"/>
      <c r="PTJ80" s="180"/>
      <c r="PTK80" s="180"/>
      <c r="PTL80" s="180"/>
      <c r="PTM80" s="180"/>
      <c r="PTN80" s="180"/>
      <c r="PTO80" s="180"/>
      <c r="PTP80" s="180"/>
      <c r="PTQ80" s="180"/>
      <c r="PTR80" s="180"/>
      <c r="PTS80" s="180"/>
      <c r="PTT80" s="180"/>
      <c r="PTU80" s="180"/>
      <c r="PTV80" s="180"/>
      <c r="PTW80" s="180"/>
      <c r="PTX80" s="180"/>
      <c r="PTY80" s="180"/>
      <c r="PTZ80" s="180"/>
      <c r="PUA80" s="180"/>
      <c r="PUB80" s="180"/>
      <c r="PUC80" s="180"/>
      <c r="PUD80" s="180"/>
      <c r="PUE80" s="180"/>
      <c r="PUF80" s="180"/>
      <c r="PUG80" s="180"/>
      <c r="PUH80" s="180"/>
      <c r="PUI80" s="180"/>
      <c r="PUJ80" s="180"/>
      <c r="PUK80" s="180"/>
      <c r="PUL80" s="180"/>
      <c r="PUM80" s="180"/>
      <c r="PUN80" s="180"/>
      <c r="PUO80" s="180"/>
      <c r="PUP80" s="180"/>
      <c r="PUQ80" s="180"/>
      <c r="PUR80" s="180"/>
      <c r="PUS80" s="180"/>
      <c r="PUT80" s="180"/>
      <c r="PUU80" s="180"/>
      <c r="PUV80" s="180"/>
      <c r="PUW80" s="180"/>
      <c r="PUX80" s="180"/>
      <c r="PUY80" s="180"/>
      <c r="PUZ80" s="180"/>
      <c r="PVA80" s="180"/>
      <c r="PVB80" s="180"/>
      <c r="PVC80" s="180"/>
      <c r="PVD80" s="180"/>
      <c r="PVE80" s="180"/>
      <c r="PVF80" s="180"/>
      <c r="PVG80" s="180"/>
      <c r="PVH80" s="180"/>
      <c r="PVI80" s="180"/>
      <c r="PVJ80" s="180"/>
      <c r="PVK80" s="180"/>
      <c r="PVL80" s="180"/>
      <c r="PVM80" s="180"/>
      <c r="PVN80" s="180"/>
      <c r="PVO80" s="180"/>
      <c r="PVP80" s="180"/>
      <c r="PVQ80" s="180"/>
      <c r="PVR80" s="180"/>
      <c r="PVS80" s="180"/>
      <c r="PVT80" s="180"/>
      <c r="PVU80" s="180"/>
      <c r="PVV80" s="180"/>
      <c r="PVW80" s="180"/>
      <c r="PVX80" s="180"/>
      <c r="PVY80" s="180"/>
      <c r="PVZ80" s="180"/>
      <c r="PWA80" s="180"/>
      <c r="PWB80" s="180"/>
      <c r="PWC80" s="180"/>
      <c r="PWD80" s="180"/>
      <c r="PWE80" s="180"/>
      <c r="PWF80" s="180"/>
      <c r="PWG80" s="180"/>
      <c r="PWH80" s="180"/>
      <c r="PWI80" s="180"/>
      <c r="PWJ80" s="180"/>
      <c r="PWK80" s="180"/>
      <c r="PWL80" s="180"/>
      <c r="PWM80" s="180"/>
      <c r="PWN80" s="180"/>
      <c r="PWO80" s="180"/>
      <c r="PWP80" s="180"/>
      <c r="PWQ80" s="180"/>
      <c r="PWR80" s="180"/>
      <c r="PWS80" s="180"/>
      <c r="PWT80" s="180"/>
      <c r="PWU80" s="180"/>
      <c r="PWV80" s="180"/>
      <c r="PWW80" s="180"/>
      <c r="PWX80" s="180"/>
      <c r="PWY80" s="180"/>
      <c r="PWZ80" s="180"/>
      <c r="PXA80" s="180"/>
      <c r="PXB80" s="180"/>
      <c r="PXC80" s="180"/>
      <c r="PXD80" s="180"/>
      <c r="PXE80" s="180"/>
      <c r="PXF80" s="180"/>
      <c r="PXG80" s="180"/>
      <c r="PXH80" s="180"/>
      <c r="PXI80" s="180"/>
      <c r="PXJ80" s="180"/>
      <c r="PXK80" s="180"/>
      <c r="PXL80" s="180"/>
      <c r="PXM80" s="180"/>
      <c r="PXN80" s="180"/>
      <c r="PXO80" s="180"/>
      <c r="PXP80" s="180"/>
      <c r="PXQ80" s="180"/>
      <c r="PXR80" s="180"/>
      <c r="PXS80" s="180"/>
      <c r="PXT80" s="180"/>
      <c r="PXU80" s="180"/>
      <c r="PXV80" s="180"/>
      <c r="PXW80" s="180"/>
      <c r="PXX80" s="180"/>
      <c r="PXY80" s="180"/>
      <c r="PXZ80" s="180"/>
      <c r="PYA80" s="180"/>
      <c r="PYB80" s="180"/>
      <c r="PYC80" s="180"/>
      <c r="PYD80" s="180"/>
      <c r="PYE80" s="180"/>
      <c r="PYF80" s="180"/>
      <c r="PYG80" s="180"/>
      <c r="PYH80" s="180"/>
      <c r="PYI80" s="180"/>
      <c r="PYJ80" s="180"/>
      <c r="PYK80" s="180"/>
      <c r="PYL80" s="180"/>
      <c r="PYM80" s="180"/>
      <c r="PYN80" s="180"/>
      <c r="PYO80" s="180"/>
      <c r="PYP80" s="180"/>
      <c r="PYQ80" s="180"/>
      <c r="PYR80" s="180"/>
      <c r="PYS80" s="180"/>
      <c r="PYT80" s="180"/>
      <c r="PYU80" s="180"/>
      <c r="PYV80" s="180"/>
      <c r="PYW80" s="180"/>
      <c r="PYX80" s="180"/>
      <c r="PYY80" s="180"/>
      <c r="PYZ80" s="180"/>
      <c r="PZA80" s="180"/>
      <c r="PZB80" s="180"/>
      <c r="PZC80" s="180"/>
      <c r="PZD80" s="180"/>
      <c r="PZE80" s="180"/>
      <c r="PZF80" s="180"/>
      <c r="PZG80" s="180"/>
      <c r="PZH80" s="180"/>
      <c r="PZI80" s="180"/>
      <c r="PZJ80" s="180"/>
      <c r="PZK80" s="180"/>
      <c r="PZL80" s="180"/>
      <c r="PZM80" s="180"/>
      <c r="PZN80" s="180"/>
      <c r="PZO80" s="180"/>
      <c r="PZP80" s="180"/>
      <c r="PZQ80" s="180"/>
      <c r="PZR80" s="180"/>
      <c r="PZS80" s="180"/>
      <c r="PZT80" s="180"/>
      <c r="PZU80" s="180"/>
      <c r="PZV80" s="180"/>
      <c r="PZW80" s="180"/>
      <c r="PZX80" s="180"/>
      <c r="PZY80" s="180"/>
      <c r="PZZ80" s="180"/>
      <c r="QAA80" s="180"/>
      <c r="QAB80" s="180"/>
      <c r="QAC80" s="180"/>
      <c r="QAD80" s="180"/>
      <c r="QAE80" s="180"/>
      <c r="QAF80" s="180"/>
      <c r="QAG80" s="180"/>
      <c r="QAH80" s="180"/>
      <c r="QAI80" s="180"/>
      <c r="QAJ80" s="180"/>
      <c r="QAK80" s="180"/>
      <c r="QAL80" s="180"/>
      <c r="QAM80" s="180"/>
      <c r="QAN80" s="180"/>
      <c r="QAO80" s="180"/>
      <c r="QAP80" s="180"/>
      <c r="QAQ80" s="180"/>
      <c r="QAR80" s="180"/>
      <c r="QAS80" s="180"/>
      <c r="QAT80" s="180"/>
      <c r="QAU80" s="180"/>
      <c r="QAV80" s="180"/>
      <c r="QAW80" s="180"/>
      <c r="QAX80" s="180"/>
      <c r="QAY80" s="180"/>
      <c r="QAZ80" s="180"/>
      <c r="QBA80" s="180"/>
      <c r="QBB80" s="180"/>
      <c r="QBC80" s="180"/>
      <c r="QBD80" s="180"/>
      <c r="QBE80" s="180"/>
      <c r="QBF80" s="180"/>
      <c r="QBG80" s="180"/>
      <c r="QBH80" s="180"/>
      <c r="QBI80" s="180"/>
      <c r="QBJ80" s="180"/>
      <c r="QBK80" s="180"/>
      <c r="QBL80" s="180"/>
      <c r="QBM80" s="180"/>
      <c r="QBN80" s="180"/>
      <c r="QBO80" s="180"/>
      <c r="QBP80" s="180"/>
      <c r="QBQ80" s="180"/>
      <c r="QBR80" s="180"/>
      <c r="QBS80" s="180"/>
      <c r="QBT80" s="180"/>
      <c r="QBU80" s="180"/>
      <c r="QBV80" s="180"/>
      <c r="QBW80" s="180"/>
      <c r="QBX80" s="180"/>
      <c r="QBY80" s="180"/>
      <c r="QBZ80" s="180"/>
      <c r="QCA80" s="180"/>
      <c r="QCB80" s="180"/>
      <c r="QCC80" s="180"/>
      <c r="QCD80" s="180"/>
      <c r="QCE80" s="180"/>
      <c r="QCF80" s="180"/>
      <c r="QCG80" s="180"/>
      <c r="QCH80" s="180"/>
      <c r="QCI80" s="180"/>
      <c r="QCJ80" s="180"/>
      <c r="QCK80" s="180"/>
      <c r="QCL80" s="180"/>
      <c r="QCM80" s="180"/>
      <c r="QCN80" s="180"/>
      <c r="QCO80" s="180"/>
      <c r="QCP80" s="180"/>
      <c r="QCQ80" s="180"/>
      <c r="QCR80" s="180"/>
      <c r="QCS80" s="180"/>
      <c r="QCT80" s="180"/>
      <c r="QCU80" s="180"/>
      <c r="QCV80" s="180"/>
      <c r="QCW80" s="180"/>
      <c r="QCX80" s="180"/>
      <c r="QCY80" s="180"/>
      <c r="QCZ80" s="180"/>
      <c r="QDA80" s="180"/>
      <c r="QDB80" s="180"/>
      <c r="QDC80" s="180"/>
      <c r="QDD80" s="180"/>
      <c r="QDE80" s="180"/>
      <c r="QDF80" s="180"/>
      <c r="QDG80" s="180"/>
      <c r="QDH80" s="180"/>
      <c r="QDI80" s="180"/>
      <c r="QDJ80" s="180"/>
      <c r="QDK80" s="180"/>
      <c r="QDL80" s="180"/>
      <c r="QDM80" s="180"/>
      <c r="QDN80" s="180"/>
      <c r="QDO80" s="180"/>
      <c r="QDP80" s="180"/>
      <c r="QDQ80" s="180"/>
      <c r="QDR80" s="180"/>
      <c r="QDS80" s="180"/>
      <c r="QDT80" s="180"/>
      <c r="QDU80" s="180"/>
      <c r="QDV80" s="180"/>
      <c r="QDW80" s="180"/>
      <c r="QDX80" s="180"/>
      <c r="QDY80" s="180"/>
      <c r="QDZ80" s="180"/>
      <c r="QEA80" s="180"/>
      <c r="QEB80" s="180"/>
      <c r="QEC80" s="180"/>
      <c r="QED80" s="180"/>
      <c r="QEE80" s="180"/>
      <c r="QEF80" s="180"/>
      <c r="QEG80" s="180"/>
      <c r="QEH80" s="180"/>
      <c r="QEI80" s="180"/>
      <c r="QEJ80" s="180"/>
      <c r="QEK80" s="180"/>
      <c r="QEL80" s="180"/>
      <c r="QEM80" s="180"/>
      <c r="QEN80" s="180"/>
      <c r="QEO80" s="180"/>
      <c r="QEP80" s="180"/>
      <c r="QEQ80" s="180"/>
      <c r="QER80" s="180"/>
      <c r="QES80" s="180"/>
      <c r="QET80" s="180"/>
      <c r="QEU80" s="180"/>
      <c r="QEV80" s="180"/>
      <c r="QEW80" s="180"/>
      <c r="QEX80" s="180"/>
      <c r="QEY80" s="180"/>
      <c r="QEZ80" s="180"/>
      <c r="QFA80" s="180"/>
      <c r="QFB80" s="180"/>
      <c r="QFC80" s="180"/>
      <c r="QFD80" s="180"/>
      <c r="QFE80" s="180"/>
      <c r="QFF80" s="180"/>
      <c r="QFG80" s="180"/>
      <c r="QFH80" s="180"/>
      <c r="QFI80" s="180"/>
      <c r="QFJ80" s="180"/>
      <c r="QFK80" s="180"/>
      <c r="QFL80" s="180"/>
      <c r="QFM80" s="180"/>
      <c r="QFN80" s="180"/>
      <c r="QFO80" s="180"/>
      <c r="QFP80" s="180"/>
      <c r="QFQ80" s="180"/>
      <c r="QFR80" s="180"/>
      <c r="QFS80" s="180"/>
      <c r="QFT80" s="180"/>
      <c r="QFU80" s="180"/>
      <c r="QFV80" s="180"/>
      <c r="QFW80" s="180"/>
      <c r="QFX80" s="180"/>
      <c r="QFY80" s="180"/>
      <c r="QFZ80" s="180"/>
      <c r="QGA80" s="180"/>
      <c r="QGB80" s="180"/>
      <c r="QGC80" s="180"/>
      <c r="QGD80" s="180"/>
      <c r="QGE80" s="180"/>
      <c r="QGF80" s="180"/>
      <c r="QGG80" s="180"/>
      <c r="QGH80" s="180"/>
      <c r="QGI80" s="180"/>
      <c r="QGJ80" s="180"/>
      <c r="QGK80" s="180"/>
      <c r="QGL80" s="180"/>
      <c r="QGM80" s="180"/>
      <c r="QGN80" s="180"/>
      <c r="QGO80" s="180"/>
      <c r="QGP80" s="180"/>
      <c r="QGQ80" s="180"/>
      <c r="QGR80" s="180"/>
      <c r="QGS80" s="180"/>
      <c r="QGT80" s="180"/>
      <c r="QGU80" s="180"/>
      <c r="QGV80" s="180"/>
      <c r="QGW80" s="180"/>
      <c r="QGX80" s="180"/>
      <c r="QGY80" s="180"/>
      <c r="QGZ80" s="180"/>
      <c r="QHA80" s="180"/>
      <c r="QHB80" s="180"/>
      <c r="QHC80" s="180"/>
      <c r="QHD80" s="180"/>
      <c r="QHE80" s="180"/>
      <c r="QHF80" s="180"/>
      <c r="QHG80" s="180"/>
      <c r="QHH80" s="180"/>
      <c r="QHI80" s="180"/>
      <c r="QHJ80" s="180"/>
      <c r="QHK80" s="180"/>
      <c r="QHL80" s="180"/>
      <c r="QHM80" s="180"/>
      <c r="QHN80" s="180"/>
      <c r="QHO80" s="180"/>
      <c r="QHP80" s="180"/>
      <c r="QHQ80" s="180"/>
      <c r="QHR80" s="180"/>
      <c r="QHS80" s="180"/>
      <c r="QHT80" s="180"/>
      <c r="QHU80" s="180"/>
      <c r="QHV80" s="180"/>
      <c r="QHW80" s="180"/>
      <c r="QHX80" s="180"/>
      <c r="QHY80" s="180"/>
      <c r="QHZ80" s="180"/>
      <c r="QIA80" s="180"/>
      <c r="QIB80" s="180"/>
      <c r="QIC80" s="180"/>
      <c r="QID80" s="180"/>
      <c r="QIE80" s="180"/>
      <c r="QIF80" s="180"/>
      <c r="QIG80" s="180"/>
      <c r="QIH80" s="180"/>
      <c r="QII80" s="180"/>
      <c r="QIJ80" s="180"/>
      <c r="QIK80" s="180"/>
      <c r="QIL80" s="180"/>
      <c r="QIM80" s="180"/>
      <c r="QIN80" s="180"/>
      <c r="QIO80" s="180"/>
      <c r="QIP80" s="180"/>
      <c r="QIQ80" s="180"/>
      <c r="QIR80" s="180"/>
      <c r="QIS80" s="180"/>
      <c r="QIT80" s="180"/>
      <c r="QIU80" s="180"/>
      <c r="QIV80" s="180"/>
      <c r="QIW80" s="180"/>
      <c r="QIX80" s="180"/>
      <c r="QIY80" s="180"/>
      <c r="QIZ80" s="180"/>
      <c r="QJA80" s="180"/>
      <c r="QJB80" s="180"/>
      <c r="QJC80" s="180"/>
      <c r="QJD80" s="180"/>
      <c r="QJE80" s="180"/>
      <c r="QJF80" s="180"/>
      <c r="QJG80" s="180"/>
      <c r="QJH80" s="180"/>
      <c r="QJI80" s="180"/>
      <c r="QJJ80" s="180"/>
      <c r="QJK80" s="180"/>
      <c r="QJL80" s="180"/>
      <c r="QJM80" s="180"/>
      <c r="QJN80" s="180"/>
      <c r="QJO80" s="180"/>
      <c r="QJP80" s="180"/>
      <c r="QJQ80" s="180"/>
      <c r="QJR80" s="180"/>
      <c r="QJS80" s="180"/>
      <c r="QJT80" s="180"/>
      <c r="QJU80" s="180"/>
      <c r="QJV80" s="180"/>
      <c r="QJW80" s="180"/>
      <c r="QJX80" s="180"/>
      <c r="QJY80" s="180"/>
      <c r="QJZ80" s="180"/>
      <c r="QKA80" s="180"/>
      <c r="QKB80" s="180"/>
      <c r="QKC80" s="180"/>
      <c r="QKD80" s="180"/>
      <c r="QKE80" s="180"/>
      <c r="QKF80" s="180"/>
      <c r="QKG80" s="180"/>
      <c r="QKH80" s="180"/>
      <c r="QKI80" s="180"/>
      <c r="QKJ80" s="180"/>
      <c r="QKK80" s="180"/>
      <c r="QKL80" s="180"/>
      <c r="QKM80" s="180"/>
      <c r="QKN80" s="180"/>
      <c r="QKO80" s="180"/>
      <c r="QKP80" s="180"/>
      <c r="QKQ80" s="180"/>
      <c r="QKR80" s="180"/>
      <c r="QKS80" s="180"/>
      <c r="QKT80" s="180"/>
      <c r="QKU80" s="180"/>
      <c r="QKV80" s="180"/>
      <c r="QKW80" s="180"/>
      <c r="QKX80" s="180"/>
      <c r="QKY80" s="180"/>
      <c r="QKZ80" s="180"/>
      <c r="QLA80" s="180"/>
      <c r="QLB80" s="180"/>
      <c r="QLC80" s="180"/>
      <c r="QLD80" s="180"/>
      <c r="QLE80" s="180"/>
      <c r="QLF80" s="180"/>
      <c r="QLG80" s="180"/>
      <c r="QLH80" s="180"/>
      <c r="QLI80" s="180"/>
      <c r="QLJ80" s="180"/>
      <c r="QLK80" s="180"/>
      <c r="QLL80" s="180"/>
      <c r="QLM80" s="180"/>
      <c r="QLN80" s="180"/>
      <c r="QLO80" s="180"/>
      <c r="QLP80" s="180"/>
      <c r="QLQ80" s="180"/>
      <c r="QLR80" s="180"/>
      <c r="QLS80" s="180"/>
      <c r="QLT80" s="180"/>
      <c r="QLU80" s="180"/>
      <c r="QLV80" s="180"/>
      <c r="QLW80" s="180"/>
      <c r="QLX80" s="180"/>
      <c r="QLY80" s="180"/>
      <c r="QLZ80" s="180"/>
      <c r="QMA80" s="180"/>
      <c r="QMB80" s="180"/>
      <c r="QMC80" s="180"/>
      <c r="QMD80" s="180"/>
      <c r="QME80" s="180"/>
      <c r="QMF80" s="180"/>
      <c r="QMG80" s="180"/>
      <c r="QMH80" s="180"/>
      <c r="QMI80" s="180"/>
      <c r="QMJ80" s="180"/>
      <c r="QMK80" s="180"/>
      <c r="QML80" s="180"/>
      <c r="QMM80" s="180"/>
      <c r="QMN80" s="180"/>
      <c r="QMO80" s="180"/>
      <c r="QMP80" s="180"/>
      <c r="QMQ80" s="180"/>
      <c r="QMR80" s="180"/>
      <c r="QMS80" s="180"/>
      <c r="QMT80" s="180"/>
      <c r="QMU80" s="180"/>
      <c r="QMV80" s="180"/>
      <c r="QMW80" s="180"/>
      <c r="QMX80" s="180"/>
      <c r="QMY80" s="180"/>
      <c r="QMZ80" s="180"/>
      <c r="QNA80" s="180"/>
      <c r="QNB80" s="180"/>
      <c r="QNC80" s="180"/>
      <c r="QND80" s="180"/>
      <c r="QNE80" s="180"/>
      <c r="QNF80" s="180"/>
      <c r="QNG80" s="180"/>
      <c r="QNH80" s="180"/>
      <c r="QNI80" s="180"/>
      <c r="QNJ80" s="180"/>
      <c r="QNK80" s="180"/>
      <c r="QNL80" s="180"/>
      <c r="QNM80" s="180"/>
      <c r="QNN80" s="180"/>
      <c r="QNO80" s="180"/>
      <c r="QNP80" s="180"/>
      <c r="QNQ80" s="180"/>
      <c r="QNR80" s="180"/>
      <c r="QNS80" s="180"/>
      <c r="QNT80" s="180"/>
      <c r="QNU80" s="180"/>
      <c r="QNV80" s="180"/>
      <c r="QNW80" s="180"/>
      <c r="QNX80" s="180"/>
      <c r="QNY80" s="180"/>
      <c r="QNZ80" s="180"/>
      <c r="QOA80" s="180"/>
      <c r="QOB80" s="180"/>
      <c r="QOC80" s="180"/>
      <c r="QOD80" s="180"/>
      <c r="QOE80" s="180"/>
      <c r="QOF80" s="180"/>
      <c r="QOG80" s="180"/>
      <c r="QOH80" s="180"/>
      <c r="QOI80" s="180"/>
      <c r="QOJ80" s="180"/>
      <c r="QOK80" s="180"/>
      <c r="QOL80" s="180"/>
      <c r="QOM80" s="180"/>
      <c r="QON80" s="180"/>
      <c r="QOO80" s="180"/>
      <c r="QOP80" s="180"/>
      <c r="QOQ80" s="180"/>
      <c r="QOR80" s="180"/>
      <c r="QOS80" s="180"/>
      <c r="QOT80" s="180"/>
      <c r="QOU80" s="180"/>
      <c r="QOV80" s="180"/>
      <c r="QOW80" s="180"/>
      <c r="QOX80" s="180"/>
      <c r="QOY80" s="180"/>
      <c r="QOZ80" s="180"/>
      <c r="QPA80" s="180"/>
      <c r="QPB80" s="180"/>
      <c r="QPC80" s="180"/>
      <c r="QPD80" s="180"/>
      <c r="QPE80" s="180"/>
      <c r="QPF80" s="180"/>
      <c r="QPG80" s="180"/>
      <c r="QPH80" s="180"/>
      <c r="QPI80" s="180"/>
      <c r="QPJ80" s="180"/>
      <c r="QPK80" s="180"/>
      <c r="QPL80" s="180"/>
      <c r="QPM80" s="180"/>
      <c r="QPN80" s="180"/>
      <c r="QPO80" s="180"/>
      <c r="QPP80" s="180"/>
      <c r="QPQ80" s="180"/>
      <c r="QPR80" s="180"/>
      <c r="QPS80" s="180"/>
      <c r="QPT80" s="180"/>
      <c r="QPU80" s="180"/>
      <c r="QPV80" s="180"/>
      <c r="QPW80" s="180"/>
      <c r="QPX80" s="180"/>
      <c r="QPY80" s="180"/>
      <c r="QPZ80" s="180"/>
      <c r="QQA80" s="180"/>
      <c r="QQB80" s="180"/>
      <c r="QQC80" s="180"/>
      <c r="QQD80" s="180"/>
      <c r="QQE80" s="180"/>
      <c r="QQF80" s="180"/>
      <c r="QQG80" s="180"/>
      <c r="QQH80" s="180"/>
      <c r="QQI80" s="180"/>
      <c r="QQJ80" s="180"/>
      <c r="QQK80" s="180"/>
      <c r="QQL80" s="180"/>
      <c r="QQM80" s="180"/>
      <c r="QQN80" s="180"/>
      <c r="QQO80" s="180"/>
      <c r="QQP80" s="180"/>
      <c r="QQQ80" s="180"/>
      <c r="QQR80" s="180"/>
      <c r="QQS80" s="180"/>
      <c r="QQT80" s="180"/>
      <c r="QQU80" s="180"/>
      <c r="QQV80" s="180"/>
      <c r="QQW80" s="180"/>
      <c r="QQX80" s="180"/>
      <c r="QQY80" s="180"/>
      <c r="QQZ80" s="180"/>
      <c r="QRA80" s="180"/>
      <c r="QRB80" s="180"/>
      <c r="QRC80" s="180"/>
      <c r="QRD80" s="180"/>
      <c r="QRE80" s="180"/>
      <c r="QRF80" s="180"/>
      <c r="QRG80" s="180"/>
      <c r="QRH80" s="180"/>
      <c r="QRI80" s="180"/>
      <c r="QRJ80" s="180"/>
      <c r="QRK80" s="180"/>
      <c r="QRL80" s="180"/>
      <c r="QRM80" s="180"/>
      <c r="QRN80" s="180"/>
      <c r="QRO80" s="180"/>
      <c r="QRP80" s="180"/>
      <c r="QRQ80" s="180"/>
      <c r="QRR80" s="180"/>
      <c r="QRS80" s="180"/>
      <c r="QRT80" s="180"/>
      <c r="QRU80" s="180"/>
      <c r="QRV80" s="180"/>
      <c r="QRW80" s="180"/>
      <c r="QRX80" s="180"/>
      <c r="QRY80" s="180"/>
      <c r="QRZ80" s="180"/>
      <c r="QSA80" s="180"/>
      <c r="QSB80" s="180"/>
      <c r="QSC80" s="180"/>
      <c r="QSD80" s="180"/>
      <c r="QSE80" s="180"/>
      <c r="QSF80" s="180"/>
      <c r="QSG80" s="180"/>
      <c r="QSH80" s="180"/>
      <c r="QSI80" s="180"/>
      <c r="QSJ80" s="180"/>
      <c r="QSK80" s="180"/>
      <c r="QSL80" s="180"/>
      <c r="QSM80" s="180"/>
      <c r="QSN80" s="180"/>
      <c r="QSO80" s="180"/>
      <c r="QSP80" s="180"/>
      <c r="QSQ80" s="180"/>
      <c r="QSR80" s="180"/>
      <c r="QSS80" s="180"/>
      <c r="QST80" s="180"/>
      <c r="QSU80" s="180"/>
      <c r="QSV80" s="180"/>
      <c r="QSW80" s="180"/>
      <c r="QSX80" s="180"/>
      <c r="QSY80" s="180"/>
      <c r="QSZ80" s="180"/>
      <c r="QTA80" s="180"/>
      <c r="QTB80" s="180"/>
      <c r="QTC80" s="180"/>
      <c r="QTD80" s="180"/>
      <c r="QTE80" s="180"/>
      <c r="QTF80" s="180"/>
      <c r="QTG80" s="180"/>
      <c r="QTH80" s="180"/>
      <c r="QTI80" s="180"/>
      <c r="QTJ80" s="180"/>
      <c r="QTK80" s="180"/>
      <c r="QTL80" s="180"/>
      <c r="QTM80" s="180"/>
      <c r="QTN80" s="180"/>
      <c r="QTO80" s="180"/>
      <c r="QTP80" s="180"/>
      <c r="QTQ80" s="180"/>
      <c r="QTR80" s="180"/>
      <c r="QTS80" s="180"/>
      <c r="QTT80" s="180"/>
      <c r="QTU80" s="180"/>
      <c r="QTV80" s="180"/>
      <c r="QTW80" s="180"/>
      <c r="QTX80" s="180"/>
      <c r="QTY80" s="180"/>
      <c r="QTZ80" s="180"/>
      <c r="QUA80" s="180"/>
      <c r="QUB80" s="180"/>
      <c r="QUC80" s="180"/>
      <c r="QUD80" s="180"/>
      <c r="QUE80" s="180"/>
      <c r="QUF80" s="180"/>
      <c r="QUG80" s="180"/>
      <c r="QUH80" s="180"/>
      <c r="QUI80" s="180"/>
      <c r="QUJ80" s="180"/>
      <c r="QUK80" s="180"/>
      <c r="QUL80" s="180"/>
      <c r="QUM80" s="180"/>
      <c r="QUN80" s="180"/>
      <c r="QUO80" s="180"/>
      <c r="QUP80" s="180"/>
      <c r="QUQ80" s="180"/>
      <c r="QUR80" s="180"/>
      <c r="QUS80" s="180"/>
      <c r="QUT80" s="180"/>
      <c r="QUU80" s="180"/>
      <c r="QUV80" s="180"/>
      <c r="QUW80" s="180"/>
      <c r="QUX80" s="180"/>
      <c r="QUY80" s="180"/>
      <c r="QUZ80" s="180"/>
      <c r="QVA80" s="180"/>
      <c r="QVB80" s="180"/>
      <c r="QVC80" s="180"/>
      <c r="QVD80" s="180"/>
      <c r="QVE80" s="180"/>
      <c r="QVF80" s="180"/>
      <c r="QVG80" s="180"/>
      <c r="QVH80" s="180"/>
      <c r="QVI80" s="180"/>
      <c r="QVJ80" s="180"/>
      <c r="QVK80" s="180"/>
      <c r="QVL80" s="180"/>
      <c r="QVM80" s="180"/>
      <c r="QVN80" s="180"/>
      <c r="QVO80" s="180"/>
      <c r="QVP80" s="180"/>
      <c r="QVQ80" s="180"/>
      <c r="QVR80" s="180"/>
      <c r="QVS80" s="180"/>
      <c r="QVT80" s="180"/>
      <c r="QVU80" s="180"/>
      <c r="QVV80" s="180"/>
      <c r="QVW80" s="180"/>
      <c r="QVX80" s="180"/>
      <c r="QVY80" s="180"/>
      <c r="QVZ80" s="180"/>
      <c r="QWA80" s="180"/>
      <c r="QWB80" s="180"/>
      <c r="QWC80" s="180"/>
      <c r="QWD80" s="180"/>
      <c r="QWE80" s="180"/>
      <c r="QWF80" s="180"/>
      <c r="QWG80" s="180"/>
      <c r="QWH80" s="180"/>
      <c r="QWI80" s="180"/>
      <c r="QWJ80" s="180"/>
      <c r="QWK80" s="180"/>
      <c r="QWL80" s="180"/>
      <c r="QWM80" s="180"/>
      <c r="QWN80" s="180"/>
      <c r="QWO80" s="180"/>
      <c r="QWP80" s="180"/>
      <c r="QWQ80" s="180"/>
      <c r="QWR80" s="180"/>
      <c r="QWS80" s="180"/>
      <c r="QWT80" s="180"/>
      <c r="QWU80" s="180"/>
      <c r="QWV80" s="180"/>
      <c r="QWW80" s="180"/>
      <c r="QWX80" s="180"/>
      <c r="QWY80" s="180"/>
      <c r="QWZ80" s="180"/>
      <c r="QXA80" s="180"/>
      <c r="QXB80" s="180"/>
      <c r="QXC80" s="180"/>
      <c r="QXD80" s="180"/>
      <c r="QXE80" s="180"/>
      <c r="QXF80" s="180"/>
      <c r="QXG80" s="180"/>
      <c r="QXH80" s="180"/>
      <c r="QXI80" s="180"/>
      <c r="QXJ80" s="180"/>
      <c r="QXK80" s="180"/>
      <c r="QXL80" s="180"/>
      <c r="QXM80" s="180"/>
      <c r="QXN80" s="180"/>
      <c r="QXO80" s="180"/>
      <c r="QXP80" s="180"/>
      <c r="QXQ80" s="180"/>
      <c r="QXR80" s="180"/>
      <c r="QXS80" s="180"/>
      <c r="QXT80" s="180"/>
      <c r="QXU80" s="180"/>
      <c r="QXV80" s="180"/>
      <c r="QXW80" s="180"/>
      <c r="QXX80" s="180"/>
      <c r="QXY80" s="180"/>
      <c r="QXZ80" s="180"/>
      <c r="QYA80" s="180"/>
      <c r="QYB80" s="180"/>
      <c r="QYC80" s="180"/>
      <c r="QYD80" s="180"/>
      <c r="QYE80" s="180"/>
      <c r="QYF80" s="180"/>
      <c r="QYG80" s="180"/>
      <c r="QYH80" s="180"/>
      <c r="QYI80" s="180"/>
      <c r="QYJ80" s="180"/>
      <c r="QYK80" s="180"/>
      <c r="QYL80" s="180"/>
      <c r="QYM80" s="180"/>
      <c r="QYN80" s="180"/>
      <c r="QYO80" s="180"/>
      <c r="QYP80" s="180"/>
      <c r="QYQ80" s="180"/>
      <c r="QYR80" s="180"/>
      <c r="QYS80" s="180"/>
      <c r="QYT80" s="180"/>
      <c r="QYU80" s="180"/>
      <c r="QYV80" s="180"/>
      <c r="QYW80" s="180"/>
      <c r="QYX80" s="180"/>
      <c r="QYY80" s="180"/>
      <c r="QYZ80" s="180"/>
      <c r="QZA80" s="180"/>
      <c r="QZB80" s="180"/>
      <c r="QZC80" s="180"/>
      <c r="QZD80" s="180"/>
      <c r="QZE80" s="180"/>
      <c r="QZF80" s="180"/>
      <c r="QZG80" s="180"/>
      <c r="QZH80" s="180"/>
      <c r="QZI80" s="180"/>
      <c r="QZJ80" s="180"/>
      <c r="QZK80" s="180"/>
      <c r="QZL80" s="180"/>
      <c r="QZM80" s="180"/>
      <c r="QZN80" s="180"/>
      <c r="QZO80" s="180"/>
      <c r="QZP80" s="180"/>
      <c r="QZQ80" s="180"/>
      <c r="QZR80" s="180"/>
      <c r="QZS80" s="180"/>
      <c r="QZT80" s="180"/>
      <c r="QZU80" s="180"/>
      <c r="QZV80" s="180"/>
      <c r="QZW80" s="180"/>
      <c r="QZX80" s="180"/>
      <c r="QZY80" s="180"/>
      <c r="QZZ80" s="180"/>
      <c r="RAA80" s="180"/>
      <c r="RAB80" s="180"/>
      <c r="RAC80" s="180"/>
      <c r="RAD80" s="180"/>
      <c r="RAE80" s="180"/>
      <c r="RAF80" s="180"/>
      <c r="RAG80" s="180"/>
      <c r="RAH80" s="180"/>
      <c r="RAI80" s="180"/>
      <c r="RAJ80" s="180"/>
      <c r="RAK80" s="180"/>
      <c r="RAL80" s="180"/>
      <c r="RAM80" s="180"/>
      <c r="RAN80" s="180"/>
      <c r="RAO80" s="180"/>
      <c r="RAP80" s="180"/>
      <c r="RAQ80" s="180"/>
      <c r="RAR80" s="180"/>
      <c r="RAS80" s="180"/>
      <c r="RAT80" s="180"/>
      <c r="RAU80" s="180"/>
      <c r="RAV80" s="180"/>
      <c r="RAW80" s="180"/>
      <c r="RAX80" s="180"/>
      <c r="RAY80" s="180"/>
      <c r="RAZ80" s="180"/>
      <c r="RBA80" s="180"/>
      <c r="RBB80" s="180"/>
      <c r="RBC80" s="180"/>
      <c r="RBD80" s="180"/>
      <c r="RBE80" s="180"/>
      <c r="RBF80" s="180"/>
      <c r="RBG80" s="180"/>
      <c r="RBH80" s="180"/>
      <c r="RBI80" s="180"/>
      <c r="RBJ80" s="180"/>
      <c r="RBK80" s="180"/>
      <c r="RBL80" s="180"/>
      <c r="RBM80" s="180"/>
      <c r="RBN80" s="180"/>
      <c r="RBO80" s="180"/>
      <c r="RBP80" s="180"/>
      <c r="RBQ80" s="180"/>
      <c r="RBR80" s="180"/>
      <c r="RBS80" s="180"/>
      <c r="RBT80" s="180"/>
      <c r="RBU80" s="180"/>
      <c r="RBV80" s="180"/>
      <c r="RBW80" s="180"/>
      <c r="RBX80" s="180"/>
      <c r="RBY80" s="180"/>
      <c r="RBZ80" s="180"/>
      <c r="RCA80" s="180"/>
      <c r="RCB80" s="180"/>
      <c r="RCC80" s="180"/>
      <c r="RCD80" s="180"/>
      <c r="RCE80" s="180"/>
      <c r="RCF80" s="180"/>
      <c r="RCG80" s="180"/>
      <c r="RCH80" s="180"/>
      <c r="RCI80" s="180"/>
      <c r="RCJ80" s="180"/>
      <c r="RCK80" s="180"/>
      <c r="RCL80" s="180"/>
      <c r="RCM80" s="180"/>
      <c r="RCN80" s="180"/>
      <c r="RCO80" s="180"/>
      <c r="RCP80" s="180"/>
      <c r="RCQ80" s="180"/>
      <c r="RCR80" s="180"/>
      <c r="RCS80" s="180"/>
      <c r="RCT80" s="180"/>
      <c r="RCU80" s="180"/>
      <c r="RCV80" s="180"/>
      <c r="RCW80" s="180"/>
      <c r="RCX80" s="180"/>
      <c r="RCY80" s="180"/>
      <c r="RCZ80" s="180"/>
      <c r="RDA80" s="180"/>
      <c r="RDB80" s="180"/>
      <c r="RDC80" s="180"/>
      <c r="RDD80" s="180"/>
      <c r="RDE80" s="180"/>
      <c r="RDF80" s="180"/>
      <c r="RDG80" s="180"/>
      <c r="RDH80" s="180"/>
      <c r="RDI80" s="180"/>
      <c r="RDJ80" s="180"/>
      <c r="RDK80" s="180"/>
      <c r="RDL80" s="180"/>
      <c r="RDM80" s="180"/>
      <c r="RDN80" s="180"/>
      <c r="RDO80" s="180"/>
      <c r="RDP80" s="180"/>
      <c r="RDQ80" s="180"/>
      <c r="RDR80" s="180"/>
      <c r="RDS80" s="180"/>
      <c r="RDT80" s="180"/>
      <c r="RDU80" s="180"/>
      <c r="RDV80" s="180"/>
      <c r="RDW80" s="180"/>
      <c r="RDX80" s="180"/>
      <c r="RDY80" s="180"/>
      <c r="RDZ80" s="180"/>
      <c r="REA80" s="180"/>
      <c r="REB80" s="180"/>
      <c r="REC80" s="180"/>
      <c r="RED80" s="180"/>
      <c r="REE80" s="180"/>
      <c r="REF80" s="180"/>
      <c r="REG80" s="180"/>
      <c r="REH80" s="180"/>
      <c r="REI80" s="180"/>
      <c r="REJ80" s="180"/>
      <c r="REK80" s="180"/>
      <c r="REL80" s="180"/>
      <c r="REM80" s="180"/>
      <c r="REN80" s="180"/>
      <c r="REO80" s="180"/>
      <c r="REP80" s="180"/>
      <c r="REQ80" s="180"/>
      <c r="RER80" s="180"/>
      <c r="RES80" s="180"/>
      <c r="RET80" s="180"/>
      <c r="REU80" s="180"/>
      <c r="REV80" s="180"/>
      <c r="REW80" s="180"/>
      <c r="REX80" s="180"/>
      <c r="REY80" s="180"/>
      <c r="REZ80" s="180"/>
      <c r="RFA80" s="180"/>
      <c r="RFB80" s="180"/>
      <c r="RFC80" s="180"/>
      <c r="RFD80" s="180"/>
      <c r="RFE80" s="180"/>
      <c r="RFF80" s="180"/>
      <c r="RFG80" s="180"/>
      <c r="RFH80" s="180"/>
      <c r="RFI80" s="180"/>
      <c r="RFJ80" s="180"/>
      <c r="RFK80" s="180"/>
      <c r="RFL80" s="180"/>
      <c r="RFM80" s="180"/>
      <c r="RFN80" s="180"/>
      <c r="RFO80" s="180"/>
      <c r="RFP80" s="180"/>
      <c r="RFQ80" s="180"/>
      <c r="RFR80" s="180"/>
      <c r="RFS80" s="180"/>
      <c r="RFT80" s="180"/>
      <c r="RFU80" s="180"/>
      <c r="RFV80" s="180"/>
      <c r="RFW80" s="180"/>
      <c r="RFX80" s="180"/>
      <c r="RFY80" s="180"/>
      <c r="RFZ80" s="180"/>
      <c r="RGA80" s="180"/>
      <c r="RGB80" s="180"/>
      <c r="RGC80" s="180"/>
      <c r="RGD80" s="180"/>
      <c r="RGE80" s="180"/>
      <c r="RGF80" s="180"/>
      <c r="RGG80" s="180"/>
      <c r="RGH80" s="180"/>
      <c r="RGI80" s="180"/>
      <c r="RGJ80" s="180"/>
      <c r="RGK80" s="180"/>
      <c r="RGL80" s="180"/>
      <c r="RGM80" s="180"/>
      <c r="RGN80" s="180"/>
      <c r="RGO80" s="180"/>
      <c r="RGP80" s="180"/>
      <c r="RGQ80" s="180"/>
      <c r="RGR80" s="180"/>
      <c r="RGS80" s="180"/>
      <c r="RGT80" s="180"/>
      <c r="RGU80" s="180"/>
      <c r="RGV80" s="180"/>
      <c r="RGW80" s="180"/>
      <c r="RGX80" s="180"/>
      <c r="RGY80" s="180"/>
      <c r="RGZ80" s="180"/>
      <c r="RHA80" s="180"/>
      <c r="RHB80" s="180"/>
      <c r="RHC80" s="180"/>
      <c r="RHD80" s="180"/>
      <c r="RHE80" s="180"/>
      <c r="RHF80" s="180"/>
      <c r="RHG80" s="180"/>
      <c r="RHH80" s="180"/>
      <c r="RHI80" s="180"/>
      <c r="RHJ80" s="180"/>
      <c r="RHK80" s="180"/>
      <c r="RHL80" s="180"/>
      <c r="RHM80" s="180"/>
      <c r="RHN80" s="180"/>
      <c r="RHO80" s="180"/>
      <c r="RHP80" s="180"/>
      <c r="RHQ80" s="180"/>
      <c r="RHR80" s="180"/>
      <c r="RHS80" s="180"/>
      <c r="RHT80" s="180"/>
      <c r="RHU80" s="180"/>
      <c r="RHV80" s="180"/>
      <c r="RHW80" s="180"/>
      <c r="RHX80" s="180"/>
      <c r="RHY80" s="180"/>
      <c r="RHZ80" s="180"/>
      <c r="RIA80" s="180"/>
      <c r="RIB80" s="180"/>
      <c r="RIC80" s="180"/>
      <c r="RID80" s="180"/>
      <c r="RIE80" s="180"/>
      <c r="RIF80" s="180"/>
      <c r="RIG80" s="180"/>
      <c r="RIH80" s="180"/>
      <c r="RII80" s="180"/>
      <c r="RIJ80" s="180"/>
      <c r="RIK80" s="180"/>
      <c r="RIL80" s="180"/>
      <c r="RIM80" s="180"/>
      <c r="RIN80" s="180"/>
      <c r="RIO80" s="180"/>
      <c r="RIP80" s="180"/>
      <c r="RIQ80" s="180"/>
      <c r="RIR80" s="180"/>
      <c r="RIS80" s="180"/>
      <c r="RIT80" s="180"/>
      <c r="RIU80" s="180"/>
      <c r="RIV80" s="180"/>
      <c r="RIW80" s="180"/>
      <c r="RIX80" s="180"/>
      <c r="RIY80" s="180"/>
      <c r="RIZ80" s="180"/>
      <c r="RJA80" s="180"/>
      <c r="RJB80" s="180"/>
      <c r="RJC80" s="180"/>
      <c r="RJD80" s="180"/>
      <c r="RJE80" s="180"/>
      <c r="RJF80" s="180"/>
      <c r="RJG80" s="180"/>
      <c r="RJH80" s="180"/>
      <c r="RJI80" s="180"/>
      <c r="RJJ80" s="180"/>
      <c r="RJK80" s="180"/>
      <c r="RJL80" s="180"/>
      <c r="RJM80" s="180"/>
      <c r="RJN80" s="180"/>
      <c r="RJO80" s="180"/>
      <c r="RJP80" s="180"/>
      <c r="RJQ80" s="180"/>
      <c r="RJR80" s="180"/>
      <c r="RJS80" s="180"/>
      <c r="RJT80" s="180"/>
      <c r="RJU80" s="180"/>
      <c r="RJV80" s="180"/>
      <c r="RJW80" s="180"/>
      <c r="RJX80" s="180"/>
      <c r="RJY80" s="180"/>
      <c r="RJZ80" s="180"/>
      <c r="RKA80" s="180"/>
      <c r="RKB80" s="180"/>
      <c r="RKC80" s="180"/>
      <c r="RKD80" s="180"/>
      <c r="RKE80" s="180"/>
      <c r="RKF80" s="180"/>
      <c r="RKG80" s="180"/>
      <c r="RKH80" s="180"/>
      <c r="RKI80" s="180"/>
      <c r="RKJ80" s="180"/>
      <c r="RKK80" s="180"/>
      <c r="RKL80" s="180"/>
      <c r="RKM80" s="180"/>
      <c r="RKN80" s="180"/>
      <c r="RKO80" s="180"/>
      <c r="RKP80" s="180"/>
      <c r="RKQ80" s="180"/>
      <c r="RKR80" s="180"/>
      <c r="RKS80" s="180"/>
      <c r="RKT80" s="180"/>
      <c r="RKU80" s="180"/>
      <c r="RKV80" s="180"/>
      <c r="RKW80" s="180"/>
      <c r="RKX80" s="180"/>
      <c r="RKY80" s="180"/>
      <c r="RKZ80" s="180"/>
      <c r="RLA80" s="180"/>
      <c r="RLB80" s="180"/>
      <c r="RLC80" s="180"/>
      <c r="RLD80" s="180"/>
      <c r="RLE80" s="180"/>
      <c r="RLF80" s="180"/>
      <c r="RLG80" s="180"/>
      <c r="RLH80" s="180"/>
      <c r="RLI80" s="180"/>
      <c r="RLJ80" s="180"/>
      <c r="RLK80" s="180"/>
      <c r="RLL80" s="180"/>
      <c r="RLM80" s="180"/>
      <c r="RLN80" s="180"/>
      <c r="RLO80" s="180"/>
      <c r="RLP80" s="180"/>
      <c r="RLQ80" s="180"/>
      <c r="RLR80" s="180"/>
      <c r="RLS80" s="180"/>
      <c r="RLT80" s="180"/>
      <c r="RLU80" s="180"/>
      <c r="RLV80" s="180"/>
      <c r="RLW80" s="180"/>
      <c r="RLX80" s="180"/>
      <c r="RLY80" s="180"/>
      <c r="RLZ80" s="180"/>
      <c r="RMA80" s="180"/>
      <c r="RMB80" s="180"/>
      <c r="RMC80" s="180"/>
      <c r="RMD80" s="180"/>
      <c r="RME80" s="180"/>
      <c r="RMF80" s="180"/>
      <c r="RMG80" s="180"/>
      <c r="RMH80" s="180"/>
      <c r="RMI80" s="180"/>
      <c r="RMJ80" s="180"/>
      <c r="RMK80" s="180"/>
      <c r="RML80" s="180"/>
      <c r="RMM80" s="180"/>
      <c r="RMN80" s="180"/>
      <c r="RMO80" s="180"/>
      <c r="RMP80" s="180"/>
      <c r="RMQ80" s="180"/>
      <c r="RMR80" s="180"/>
      <c r="RMS80" s="180"/>
      <c r="RMT80" s="180"/>
      <c r="RMU80" s="180"/>
      <c r="RMV80" s="180"/>
      <c r="RMW80" s="180"/>
      <c r="RMX80" s="180"/>
      <c r="RMY80" s="180"/>
      <c r="RMZ80" s="180"/>
      <c r="RNA80" s="180"/>
      <c r="RNB80" s="180"/>
      <c r="RNC80" s="180"/>
      <c r="RND80" s="180"/>
      <c r="RNE80" s="180"/>
      <c r="RNF80" s="180"/>
      <c r="RNG80" s="180"/>
      <c r="RNH80" s="180"/>
      <c r="RNI80" s="180"/>
      <c r="RNJ80" s="180"/>
      <c r="RNK80" s="180"/>
      <c r="RNL80" s="180"/>
      <c r="RNM80" s="180"/>
      <c r="RNN80" s="180"/>
      <c r="RNO80" s="180"/>
      <c r="RNP80" s="180"/>
      <c r="RNQ80" s="180"/>
      <c r="RNR80" s="180"/>
      <c r="RNS80" s="180"/>
      <c r="RNT80" s="180"/>
      <c r="RNU80" s="180"/>
      <c r="RNV80" s="180"/>
      <c r="RNW80" s="180"/>
      <c r="RNX80" s="180"/>
      <c r="RNY80" s="180"/>
      <c r="RNZ80" s="180"/>
      <c r="ROA80" s="180"/>
      <c r="ROB80" s="180"/>
      <c r="ROC80" s="180"/>
      <c r="ROD80" s="180"/>
      <c r="ROE80" s="180"/>
      <c r="ROF80" s="180"/>
      <c r="ROG80" s="180"/>
      <c r="ROH80" s="180"/>
      <c r="ROI80" s="180"/>
      <c r="ROJ80" s="180"/>
      <c r="ROK80" s="180"/>
      <c r="ROL80" s="180"/>
      <c r="ROM80" s="180"/>
      <c r="RON80" s="180"/>
      <c r="ROO80" s="180"/>
      <c r="ROP80" s="180"/>
      <c r="ROQ80" s="180"/>
      <c r="ROR80" s="180"/>
      <c r="ROS80" s="180"/>
      <c r="ROT80" s="180"/>
      <c r="ROU80" s="180"/>
      <c r="ROV80" s="180"/>
      <c r="ROW80" s="180"/>
      <c r="ROX80" s="180"/>
      <c r="ROY80" s="180"/>
      <c r="ROZ80" s="180"/>
      <c r="RPA80" s="180"/>
      <c r="RPB80" s="180"/>
      <c r="RPC80" s="180"/>
      <c r="RPD80" s="180"/>
      <c r="RPE80" s="180"/>
      <c r="RPF80" s="180"/>
      <c r="RPG80" s="180"/>
      <c r="RPH80" s="180"/>
      <c r="RPI80" s="180"/>
      <c r="RPJ80" s="180"/>
      <c r="RPK80" s="180"/>
      <c r="RPL80" s="180"/>
      <c r="RPM80" s="180"/>
      <c r="RPN80" s="180"/>
      <c r="RPO80" s="180"/>
      <c r="RPP80" s="180"/>
      <c r="RPQ80" s="180"/>
      <c r="RPR80" s="180"/>
      <c r="RPS80" s="180"/>
      <c r="RPT80" s="180"/>
      <c r="RPU80" s="180"/>
      <c r="RPV80" s="180"/>
      <c r="RPW80" s="180"/>
      <c r="RPX80" s="180"/>
      <c r="RPY80" s="180"/>
      <c r="RPZ80" s="180"/>
      <c r="RQA80" s="180"/>
      <c r="RQB80" s="180"/>
      <c r="RQC80" s="180"/>
      <c r="RQD80" s="180"/>
      <c r="RQE80" s="180"/>
      <c r="RQF80" s="180"/>
      <c r="RQG80" s="180"/>
      <c r="RQH80" s="180"/>
      <c r="RQI80" s="180"/>
      <c r="RQJ80" s="180"/>
      <c r="RQK80" s="180"/>
      <c r="RQL80" s="180"/>
      <c r="RQM80" s="180"/>
      <c r="RQN80" s="180"/>
      <c r="RQO80" s="180"/>
      <c r="RQP80" s="180"/>
      <c r="RQQ80" s="180"/>
      <c r="RQR80" s="180"/>
      <c r="RQS80" s="180"/>
      <c r="RQT80" s="180"/>
      <c r="RQU80" s="180"/>
      <c r="RQV80" s="180"/>
      <c r="RQW80" s="180"/>
      <c r="RQX80" s="180"/>
      <c r="RQY80" s="180"/>
      <c r="RQZ80" s="180"/>
      <c r="RRA80" s="180"/>
      <c r="RRB80" s="180"/>
      <c r="RRC80" s="180"/>
      <c r="RRD80" s="180"/>
      <c r="RRE80" s="180"/>
      <c r="RRF80" s="180"/>
      <c r="RRG80" s="180"/>
      <c r="RRH80" s="180"/>
      <c r="RRI80" s="180"/>
      <c r="RRJ80" s="180"/>
      <c r="RRK80" s="180"/>
      <c r="RRL80" s="180"/>
      <c r="RRM80" s="180"/>
      <c r="RRN80" s="180"/>
      <c r="RRO80" s="180"/>
      <c r="RRP80" s="180"/>
      <c r="RRQ80" s="180"/>
      <c r="RRR80" s="180"/>
      <c r="RRS80" s="180"/>
      <c r="RRT80" s="180"/>
      <c r="RRU80" s="180"/>
      <c r="RRV80" s="180"/>
      <c r="RRW80" s="180"/>
      <c r="RRX80" s="180"/>
      <c r="RRY80" s="180"/>
      <c r="RRZ80" s="180"/>
      <c r="RSA80" s="180"/>
      <c r="RSB80" s="180"/>
      <c r="RSC80" s="180"/>
      <c r="RSD80" s="180"/>
      <c r="RSE80" s="180"/>
      <c r="RSF80" s="180"/>
      <c r="RSG80" s="180"/>
      <c r="RSH80" s="180"/>
      <c r="RSI80" s="180"/>
      <c r="RSJ80" s="180"/>
      <c r="RSK80" s="180"/>
      <c r="RSL80" s="180"/>
      <c r="RSM80" s="180"/>
      <c r="RSN80" s="180"/>
      <c r="RSO80" s="180"/>
      <c r="RSP80" s="180"/>
      <c r="RSQ80" s="180"/>
      <c r="RSR80" s="180"/>
      <c r="RSS80" s="180"/>
      <c r="RST80" s="180"/>
      <c r="RSU80" s="180"/>
      <c r="RSV80" s="180"/>
      <c r="RSW80" s="180"/>
      <c r="RSX80" s="180"/>
      <c r="RSY80" s="180"/>
      <c r="RSZ80" s="180"/>
      <c r="RTA80" s="180"/>
      <c r="RTB80" s="180"/>
      <c r="RTC80" s="180"/>
      <c r="RTD80" s="180"/>
      <c r="RTE80" s="180"/>
      <c r="RTF80" s="180"/>
      <c r="RTG80" s="180"/>
      <c r="RTH80" s="180"/>
      <c r="RTI80" s="180"/>
      <c r="RTJ80" s="180"/>
      <c r="RTK80" s="180"/>
      <c r="RTL80" s="180"/>
      <c r="RTM80" s="180"/>
      <c r="RTN80" s="180"/>
      <c r="RTO80" s="180"/>
      <c r="RTP80" s="180"/>
      <c r="RTQ80" s="180"/>
      <c r="RTR80" s="180"/>
      <c r="RTS80" s="180"/>
      <c r="RTT80" s="180"/>
      <c r="RTU80" s="180"/>
      <c r="RTV80" s="180"/>
      <c r="RTW80" s="180"/>
      <c r="RTX80" s="180"/>
      <c r="RTY80" s="180"/>
      <c r="RTZ80" s="180"/>
      <c r="RUA80" s="180"/>
      <c r="RUB80" s="180"/>
      <c r="RUC80" s="180"/>
      <c r="RUD80" s="180"/>
      <c r="RUE80" s="180"/>
      <c r="RUF80" s="180"/>
      <c r="RUG80" s="180"/>
      <c r="RUH80" s="180"/>
      <c r="RUI80" s="180"/>
      <c r="RUJ80" s="180"/>
      <c r="RUK80" s="180"/>
      <c r="RUL80" s="180"/>
      <c r="RUM80" s="180"/>
      <c r="RUN80" s="180"/>
      <c r="RUO80" s="180"/>
      <c r="RUP80" s="180"/>
      <c r="RUQ80" s="180"/>
      <c r="RUR80" s="180"/>
      <c r="RUS80" s="180"/>
      <c r="RUT80" s="180"/>
      <c r="RUU80" s="180"/>
      <c r="RUV80" s="180"/>
      <c r="RUW80" s="180"/>
      <c r="RUX80" s="180"/>
      <c r="RUY80" s="180"/>
      <c r="RUZ80" s="180"/>
      <c r="RVA80" s="180"/>
      <c r="RVB80" s="180"/>
      <c r="RVC80" s="180"/>
      <c r="RVD80" s="180"/>
      <c r="RVE80" s="180"/>
      <c r="RVF80" s="180"/>
      <c r="RVG80" s="180"/>
      <c r="RVH80" s="180"/>
      <c r="RVI80" s="180"/>
      <c r="RVJ80" s="180"/>
      <c r="RVK80" s="180"/>
      <c r="RVL80" s="180"/>
      <c r="RVM80" s="180"/>
      <c r="RVN80" s="180"/>
      <c r="RVO80" s="180"/>
      <c r="RVP80" s="180"/>
      <c r="RVQ80" s="180"/>
      <c r="RVR80" s="180"/>
      <c r="RVS80" s="180"/>
      <c r="RVT80" s="180"/>
      <c r="RVU80" s="180"/>
      <c r="RVV80" s="180"/>
      <c r="RVW80" s="180"/>
      <c r="RVX80" s="180"/>
      <c r="RVY80" s="180"/>
      <c r="RVZ80" s="180"/>
      <c r="RWA80" s="180"/>
      <c r="RWB80" s="180"/>
      <c r="RWC80" s="180"/>
      <c r="RWD80" s="180"/>
      <c r="RWE80" s="180"/>
      <c r="RWF80" s="180"/>
      <c r="RWG80" s="180"/>
      <c r="RWH80" s="180"/>
      <c r="RWI80" s="180"/>
      <c r="RWJ80" s="180"/>
      <c r="RWK80" s="180"/>
      <c r="RWL80" s="180"/>
      <c r="RWM80" s="180"/>
      <c r="RWN80" s="180"/>
      <c r="RWO80" s="180"/>
      <c r="RWP80" s="180"/>
      <c r="RWQ80" s="180"/>
      <c r="RWR80" s="180"/>
      <c r="RWS80" s="180"/>
      <c r="RWT80" s="180"/>
      <c r="RWU80" s="180"/>
      <c r="RWV80" s="180"/>
      <c r="RWW80" s="180"/>
      <c r="RWX80" s="180"/>
      <c r="RWY80" s="180"/>
      <c r="RWZ80" s="180"/>
      <c r="RXA80" s="180"/>
      <c r="RXB80" s="180"/>
      <c r="RXC80" s="180"/>
      <c r="RXD80" s="180"/>
      <c r="RXE80" s="180"/>
      <c r="RXF80" s="180"/>
      <c r="RXG80" s="180"/>
      <c r="RXH80" s="180"/>
      <c r="RXI80" s="180"/>
      <c r="RXJ80" s="180"/>
      <c r="RXK80" s="180"/>
      <c r="RXL80" s="180"/>
      <c r="RXM80" s="180"/>
      <c r="RXN80" s="180"/>
      <c r="RXO80" s="180"/>
      <c r="RXP80" s="180"/>
      <c r="RXQ80" s="180"/>
      <c r="RXR80" s="180"/>
      <c r="RXS80" s="180"/>
      <c r="RXT80" s="180"/>
      <c r="RXU80" s="180"/>
      <c r="RXV80" s="180"/>
      <c r="RXW80" s="180"/>
      <c r="RXX80" s="180"/>
      <c r="RXY80" s="180"/>
      <c r="RXZ80" s="180"/>
      <c r="RYA80" s="180"/>
      <c r="RYB80" s="180"/>
      <c r="RYC80" s="180"/>
      <c r="RYD80" s="180"/>
      <c r="RYE80" s="180"/>
      <c r="RYF80" s="180"/>
      <c r="RYG80" s="180"/>
      <c r="RYH80" s="180"/>
      <c r="RYI80" s="180"/>
      <c r="RYJ80" s="180"/>
      <c r="RYK80" s="180"/>
      <c r="RYL80" s="180"/>
      <c r="RYM80" s="180"/>
      <c r="RYN80" s="180"/>
      <c r="RYO80" s="180"/>
      <c r="RYP80" s="180"/>
      <c r="RYQ80" s="180"/>
      <c r="RYR80" s="180"/>
      <c r="RYS80" s="180"/>
      <c r="RYT80" s="180"/>
      <c r="RYU80" s="180"/>
      <c r="RYV80" s="180"/>
      <c r="RYW80" s="180"/>
      <c r="RYX80" s="180"/>
      <c r="RYY80" s="180"/>
      <c r="RYZ80" s="180"/>
      <c r="RZA80" s="180"/>
      <c r="RZB80" s="180"/>
      <c r="RZC80" s="180"/>
      <c r="RZD80" s="180"/>
      <c r="RZE80" s="180"/>
      <c r="RZF80" s="180"/>
      <c r="RZG80" s="180"/>
      <c r="RZH80" s="180"/>
      <c r="RZI80" s="180"/>
      <c r="RZJ80" s="180"/>
      <c r="RZK80" s="180"/>
      <c r="RZL80" s="180"/>
      <c r="RZM80" s="180"/>
      <c r="RZN80" s="180"/>
      <c r="RZO80" s="180"/>
      <c r="RZP80" s="180"/>
      <c r="RZQ80" s="180"/>
      <c r="RZR80" s="180"/>
      <c r="RZS80" s="180"/>
      <c r="RZT80" s="180"/>
      <c r="RZU80" s="180"/>
      <c r="RZV80" s="180"/>
      <c r="RZW80" s="180"/>
      <c r="RZX80" s="180"/>
      <c r="RZY80" s="180"/>
      <c r="RZZ80" s="180"/>
      <c r="SAA80" s="180"/>
      <c r="SAB80" s="180"/>
      <c r="SAC80" s="180"/>
      <c r="SAD80" s="180"/>
      <c r="SAE80" s="180"/>
      <c r="SAF80" s="180"/>
      <c r="SAG80" s="180"/>
      <c r="SAH80" s="180"/>
      <c r="SAI80" s="180"/>
      <c r="SAJ80" s="180"/>
      <c r="SAK80" s="180"/>
      <c r="SAL80" s="180"/>
      <c r="SAM80" s="180"/>
      <c r="SAN80" s="180"/>
      <c r="SAO80" s="180"/>
      <c r="SAP80" s="180"/>
      <c r="SAQ80" s="180"/>
      <c r="SAR80" s="180"/>
      <c r="SAS80" s="180"/>
      <c r="SAT80" s="180"/>
      <c r="SAU80" s="180"/>
      <c r="SAV80" s="180"/>
      <c r="SAW80" s="180"/>
      <c r="SAX80" s="180"/>
      <c r="SAY80" s="180"/>
      <c r="SAZ80" s="180"/>
      <c r="SBA80" s="180"/>
      <c r="SBB80" s="180"/>
      <c r="SBC80" s="180"/>
      <c r="SBD80" s="180"/>
      <c r="SBE80" s="180"/>
      <c r="SBF80" s="180"/>
      <c r="SBG80" s="180"/>
      <c r="SBH80" s="180"/>
      <c r="SBI80" s="180"/>
      <c r="SBJ80" s="180"/>
      <c r="SBK80" s="180"/>
      <c r="SBL80" s="180"/>
      <c r="SBM80" s="180"/>
      <c r="SBN80" s="180"/>
      <c r="SBO80" s="180"/>
      <c r="SBP80" s="180"/>
      <c r="SBQ80" s="180"/>
      <c r="SBR80" s="180"/>
      <c r="SBS80" s="180"/>
      <c r="SBT80" s="180"/>
      <c r="SBU80" s="180"/>
      <c r="SBV80" s="180"/>
      <c r="SBW80" s="180"/>
      <c r="SBX80" s="180"/>
      <c r="SBY80" s="180"/>
      <c r="SBZ80" s="180"/>
      <c r="SCA80" s="180"/>
      <c r="SCB80" s="180"/>
      <c r="SCC80" s="180"/>
      <c r="SCD80" s="180"/>
      <c r="SCE80" s="180"/>
      <c r="SCF80" s="180"/>
      <c r="SCG80" s="180"/>
      <c r="SCH80" s="180"/>
      <c r="SCI80" s="180"/>
      <c r="SCJ80" s="180"/>
      <c r="SCK80" s="180"/>
      <c r="SCL80" s="180"/>
      <c r="SCM80" s="180"/>
      <c r="SCN80" s="180"/>
      <c r="SCO80" s="180"/>
      <c r="SCP80" s="180"/>
      <c r="SCQ80" s="180"/>
      <c r="SCR80" s="180"/>
      <c r="SCS80" s="180"/>
      <c r="SCT80" s="180"/>
      <c r="SCU80" s="180"/>
      <c r="SCV80" s="180"/>
      <c r="SCW80" s="180"/>
      <c r="SCX80" s="180"/>
      <c r="SCY80" s="180"/>
      <c r="SCZ80" s="180"/>
      <c r="SDA80" s="180"/>
      <c r="SDB80" s="180"/>
      <c r="SDC80" s="180"/>
      <c r="SDD80" s="180"/>
      <c r="SDE80" s="180"/>
      <c r="SDF80" s="180"/>
      <c r="SDG80" s="180"/>
      <c r="SDH80" s="180"/>
      <c r="SDI80" s="180"/>
      <c r="SDJ80" s="180"/>
      <c r="SDK80" s="180"/>
      <c r="SDL80" s="180"/>
      <c r="SDM80" s="180"/>
      <c r="SDN80" s="180"/>
      <c r="SDO80" s="180"/>
      <c r="SDP80" s="180"/>
      <c r="SDQ80" s="180"/>
      <c r="SDR80" s="180"/>
      <c r="SDS80" s="180"/>
      <c r="SDT80" s="180"/>
      <c r="SDU80" s="180"/>
      <c r="SDV80" s="180"/>
      <c r="SDW80" s="180"/>
      <c r="SDX80" s="180"/>
      <c r="SDY80" s="180"/>
      <c r="SDZ80" s="180"/>
      <c r="SEA80" s="180"/>
      <c r="SEB80" s="180"/>
      <c r="SEC80" s="180"/>
      <c r="SED80" s="180"/>
      <c r="SEE80" s="180"/>
      <c r="SEF80" s="180"/>
      <c r="SEG80" s="180"/>
      <c r="SEH80" s="180"/>
      <c r="SEI80" s="180"/>
      <c r="SEJ80" s="180"/>
      <c r="SEK80" s="180"/>
      <c r="SEL80" s="180"/>
      <c r="SEM80" s="180"/>
      <c r="SEN80" s="180"/>
      <c r="SEO80" s="180"/>
      <c r="SEP80" s="180"/>
      <c r="SEQ80" s="180"/>
      <c r="SER80" s="180"/>
      <c r="SES80" s="180"/>
      <c r="SET80" s="180"/>
      <c r="SEU80" s="180"/>
      <c r="SEV80" s="180"/>
      <c r="SEW80" s="180"/>
      <c r="SEX80" s="180"/>
      <c r="SEY80" s="180"/>
      <c r="SEZ80" s="180"/>
      <c r="SFA80" s="180"/>
      <c r="SFB80" s="180"/>
      <c r="SFC80" s="180"/>
      <c r="SFD80" s="180"/>
      <c r="SFE80" s="180"/>
      <c r="SFF80" s="180"/>
      <c r="SFG80" s="180"/>
      <c r="SFH80" s="180"/>
      <c r="SFI80" s="180"/>
      <c r="SFJ80" s="180"/>
      <c r="SFK80" s="180"/>
      <c r="SFL80" s="180"/>
      <c r="SFM80" s="180"/>
      <c r="SFN80" s="180"/>
      <c r="SFO80" s="180"/>
      <c r="SFP80" s="180"/>
      <c r="SFQ80" s="180"/>
      <c r="SFR80" s="180"/>
      <c r="SFS80" s="180"/>
      <c r="SFT80" s="180"/>
      <c r="SFU80" s="180"/>
      <c r="SFV80" s="180"/>
      <c r="SFW80" s="180"/>
      <c r="SFX80" s="180"/>
      <c r="SFY80" s="180"/>
      <c r="SFZ80" s="180"/>
      <c r="SGA80" s="180"/>
      <c r="SGB80" s="180"/>
      <c r="SGC80" s="180"/>
      <c r="SGD80" s="180"/>
      <c r="SGE80" s="180"/>
      <c r="SGF80" s="180"/>
      <c r="SGG80" s="180"/>
      <c r="SGH80" s="180"/>
      <c r="SGI80" s="180"/>
      <c r="SGJ80" s="180"/>
      <c r="SGK80" s="180"/>
      <c r="SGL80" s="180"/>
      <c r="SGM80" s="180"/>
      <c r="SGN80" s="180"/>
      <c r="SGO80" s="180"/>
      <c r="SGP80" s="180"/>
      <c r="SGQ80" s="180"/>
      <c r="SGR80" s="180"/>
      <c r="SGS80" s="180"/>
      <c r="SGT80" s="180"/>
      <c r="SGU80" s="180"/>
      <c r="SGV80" s="180"/>
      <c r="SGW80" s="180"/>
      <c r="SGX80" s="180"/>
      <c r="SGY80" s="180"/>
      <c r="SGZ80" s="180"/>
      <c r="SHA80" s="180"/>
      <c r="SHB80" s="180"/>
      <c r="SHC80" s="180"/>
      <c r="SHD80" s="180"/>
      <c r="SHE80" s="180"/>
      <c r="SHF80" s="180"/>
      <c r="SHG80" s="180"/>
      <c r="SHH80" s="180"/>
      <c r="SHI80" s="180"/>
      <c r="SHJ80" s="180"/>
      <c r="SHK80" s="180"/>
      <c r="SHL80" s="180"/>
      <c r="SHM80" s="180"/>
      <c r="SHN80" s="180"/>
      <c r="SHO80" s="180"/>
      <c r="SHP80" s="180"/>
      <c r="SHQ80" s="180"/>
      <c r="SHR80" s="180"/>
      <c r="SHS80" s="180"/>
      <c r="SHT80" s="180"/>
      <c r="SHU80" s="180"/>
      <c r="SHV80" s="180"/>
      <c r="SHW80" s="180"/>
      <c r="SHX80" s="180"/>
      <c r="SHY80" s="180"/>
      <c r="SHZ80" s="180"/>
      <c r="SIA80" s="180"/>
      <c r="SIB80" s="180"/>
      <c r="SIC80" s="180"/>
      <c r="SID80" s="180"/>
      <c r="SIE80" s="180"/>
      <c r="SIF80" s="180"/>
      <c r="SIG80" s="180"/>
      <c r="SIH80" s="180"/>
      <c r="SII80" s="180"/>
      <c r="SIJ80" s="180"/>
      <c r="SIK80" s="180"/>
      <c r="SIL80" s="180"/>
      <c r="SIM80" s="180"/>
      <c r="SIN80" s="180"/>
      <c r="SIO80" s="180"/>
      <c r="SIP80" s="180"/>
      <c r="SIQ80" s="180"/>
      <c r="SIR80" s="180"/>
      <c r="SIS80" s="180"/>
      <c r="SIT80" s="180"/>
      <c r="SIU80" s="180"/>
      <c r="SIV80" s="180"/>
      <c r="SIW80" s="180"/>
      <c r="SIX80" s="180"/>
      <c r="SIY80" s="180"/>
      <c r="SIZ80" s="180"/>
      <c r="SJA80" s="180"/>
      <c r="SJB80" s="180"/>
      <c r="SJC80" s="180"/>
      <c r="SJD80" s="180"/>
      <c r="SJE80" s="180"/>
      <c r="SJF80" s="180"/>
      <c r="SJG80" s="180"/>
      <c r="SJH80" s="180"/>
      <c r="SJI80" s="180"/>
      <c r="SJJ80" s="180"/>
      <c r="SJK80" s="180"/>
      <c r="SJL80" s="180"/>
      <c r="SJM80" s="180"/>
      <c r="SJN80" s="180"/>
      <c r="SJO80" s="180"/>
      <c r="SJP80" s="180"/>
      <c r="SJQ80" s="180"/>
      <c r="SJR80" s="180"/>
      <c r="SJS80" s="180"/>
      <c r="SJT80" s="180"/>
      <c r="SJU80" s="180"/>
      <c r="SJV80" s="180"/>
      <c r="SJW80" s="180"/>
      <c r="SJX80" s="180"/>
      <c r="SJY80" s="180"/>
      <c r="SJZ80" s="180"/>
      <c r="SKA80" s="180"/>
      <c r="SKB80" s="180"/>
      <c r="SKC80" s="180"/>
      <c r="SKD80" s="180"/>
      <c r="SKE80" s="180"/>
      <c r="SKF80" s="180"/>
      <c r="SKG80" s="180"/>
      <c r="SKH80" s="180"/>
      <c r="SKI80" s="180"/>
      <c r="SKJ80" s="180"/>
      <c r="SKK80" s="180"/>
      <c r="SKL80" s="180"/>
      <c r="SKM80" s="180"/>
      <c r="SKN80" s="180"/>
      <c r="SKO80" s="180"/>
      <c r="SKP80" s="180"/>
      <c r="SKQ80" s="180"/>
      <c r="SKR80" s="180"/>
      <c r="SKS80" s="180"/>
      <c r="SKT80" s="180"/>
      <c r="SKU80" s="180"/>
      <c r="SKV80" s="180"/>
      <c r="SKW80" s="180"/>
      <c r="SKX80" s="180"/>
      <c r="SKY80" s="180"/>
      <c r="SKZ80" s="180"/>
      <c r="SLA80" s="180"/>
      <c r="SLB80" s="180"/>
      <c r="SLC80" s="180"/>
      <c r="SLD80" s="180"/>
      <c r="SLE80" s="180"/>
      <c r="SLF80" s="180"/>
      <c r="SLG80" s="180"/>
      <c r="SLH80" s="180"/>
      <c r="SLI80" s="180"/>
      <c r="SLJ80" s="180"/>
      <c r="SLK80" s="180"/>
      <c r="SLL80" s="180"/>
      <c r="SLM80" s="180"/>
      <c r="SLN80" s="180"/>
      <c r="SLO80" s="180"/>
      <c r="SLP80" s="180"/>
      <c r="SLQ80" s="180"/>
      <c r="SLR80" s="180"/>
      <c r="SLS80" s="180"/>
      <c r="SLT80" s="180"/>
      <c r="SLU80" s="180"/>
      <c r="SLV80" s="180"/>
      <c r="SLW80" s="180"/>
      <c r="SLX80" s="180"/>
      <c r="SLY80" s="180"/>
      <c r="SLZ80" s="180"/>
      <c r="SMA80" s="180"/>
      <c r="SMB80" s="180"/>
      <c r="SMC80" s="180"/>
      <c r="SMD80" s="180"/>
      <c r="SME80" s="180"/>
      <c r="SMF80" s="180"/>
      <c r="SMG80" s="180"/>
      <c r="SMH80" s="180"/>
      <c r="SMI80" s="180"/>
      <c r="SMJ80" s="180"/>
      <c r="SMK80" s="180"/>
      <c r="SML80" s="180"/>
      <c r="SMM80" s="180"/>
      <c r="SMN80" s="180"/>
      <c r="SMO80" s="180"/>
      <c r="SMP80" s="180"/>
      <c r="SMQ80" s="180"/>
      <c r="SMR80" s="180"/>
      <c r="SMS80" s="180"/>
      <c r="SMT80" s="180"/>
      <c r="SMU80" s="180"/>
      <c r="SMV80" s="180"/>
      <c r="SMW80" s="180"/>
      <c r="SMX80" s="180"/>
      <c r="SMY80" s="180"/>
      <c r="SMZ80" s="180"/>
      <c r="SNA80" s="180"/>
      <c r="SNB80" s="180"/>
      <c r="SNC80" s="180"/>
      <c r="SND80" s="180"/>
      <c r="SNE80" s="180"/>
      <c r="SNF80" s="180"/>
      <c r="SNG80" s="180"/>
      <c r="SNH80" s="180"/>
      <c r="SNI80" s="180"/>
      <c r="SNJ80" s="180"/>
      <c r="SNK80" s="180"/>
      <c r="SNL80" s="180"/>
      <c r="SNM80" s="180"/>
      <c r="SNN80" s="180"/>
      <c r="SNO80" s="180"/>
      <c r="SNP80" s="180"/>
      <c r="SNQ80" s="180"/>
      <c r="SNR80" s="180"/>
      <c r="SNS80" s="180"/>
      <c r="SNT80" s="180"/>
      <c r="SNU80" s="180"/>
      <c r="SNV80" s="180"/>
      <c r="SNW80" s="180"/>
      <c r="SNX80" s="180"/>
      <c r="SNY80" s="180"/>
      <c r="SNZ80" s="180"/>
      <c r="SOA80" s="180"/>
      <c r="SOB80" s="180"/>
      <c r="SOC80" s="180"/>
      <c r="SOD80" s="180"/>
      <c r="SOE80" s="180"/>
      <c r="SOF80" s="180"/>
      <c r="SOG80" s="180"/>
      <c r="SOH80" s="180"/>
      <c r="SOI80" s="180"/>
      <c r="SOJ80" s="180"/>
      <c r="SOK80" s="180"/>
      <c r="SOL80" s="180"/>
      <c r="SOM80" s="180"/>
      <c r="SON80" s="180"/>
      <c r="SOO80" s="180"/>
      <c r="SOP80" s="180"/>
      <c r="SOQ80" s="180"/>
      <c r="SOR80" s="180"/>
      <c r="SOS80" s="180"/>
      <c r="SOT80" s="180"/>
      <c r="SOU80" s="180"/>
      <c r="SOV80" s="180"/>
      <c r="SOW80" s="180"/>
      <c r="SOX80" s="180"/>
      <c r="SOY80" s="180"/>
      <c r="SOZ80" s="180"/>
      <c r="SPA80" s="180"/>
      <c r="SPB80" s="180"/>
      <c r="SPC80" s="180"/>
      <c r="SPD80" s="180"/>
      <c r="SPE80" s="180"/>
      <c r="SPF80" s="180"/>
      <c r="SPG80" s="180"/>
      <c r="SPH80" s="180"/>
      <c r="SPI80" s="180"/>
      <c r="SPJ80" s="180"/>
      <c r="SPK80" s="180"/>
      <c r="SPL80" s="180"/>
      <c r="SPM80" s="180"/>
      <c r="SPN80" s="180"/>
      <c r="SPO80" s="180"/>
      <c r="SPP80" s="180"/>
      <c r="SPQ80" s="180"/>
      <c r="SPR80" s="180"/>
      <c r="SPS80" s="180"/>
      <c r="SPT80" s="180"/>
      <c r="SPU80" s="180"/>
      <c r="SPV80" s="180"/>
      <c r="SPW80" s="180"/>
      <c r="SPX80" s="180"/>
      <c r="SPY80" s="180"/>
      <c r="SPZ80" s="180"/>
      <c r="SQA80" s="180"/>
      <c r="SQB80" s="180"/>
      <c r="SQC80" s="180"/>
      <c r="SQD80" s="180"/>
      <c r="SQE80" s="180"/>
      <c r="SQF80" s="180"/>
      <c r="SQG80" s="180"/>
      <c r="SQH80" s="180"/>
      <c r="SQI80" s="180"/>
      <c r="SQJ80" s="180"/>
      <c r="SQK80" s="180"/>
      <c r="SQL80" s="180"/>
      <c r="SQM80" s="180"/>
      <c r="SQN80" s="180"/>
      <c r="SQO80" s="180"/>
      <c r="SQP80" s="180"/>
      <c r="SQQ80" s="180"/>
      <c r="SQR80" s="180"/>
      <c r="SQS80" s="180"/>
      <c r="SQT80" s="180"/>
      <c r="SQU80" s="180"/>
      <c r="SQV80" s="180"/>
      <c r="SQW80" s="180"/>
      <c r="SQX80" s="180"/>
      <c r="SQY80" s="180"/>
      <c r="SQZ80" s="180"/>
      <c r="SRA80" s="180"/>
      <c r="SRB80" s="180"/>
      <c r="SRC80" s="180"/>
      <c r="SRD80" s="180"/>
      <c r="SRE80" s="180"/>
      <c r="SRF80" s="180"/>
      <c r="SRG80" s="180"/>
      <c r="SRH80" s="180"/>
      <c r="SRI80" s="180"/>
      <c r="SRJ80" s="180"/>
      <c r="SRK80" s="180"/>
      <c r="SRL80" s="180"/>
      <c r="SRM80" s="180"/>
      <c r="SRN80" s="180"/>
      <c r="SRO80" s="180"/>
      <c r="SRP80" s="180"/>
      <c r="SRQ80" s="180"/>
      <c r="SRR80" s="180"/>
      <c r="SRS80" s="180"/>
      <c r="SRT80" s="180"/>
      <c r="SRU80" s="180"/>
      <c r="SRV80" s="180"/>
      <c r="SRW80" s="180"/>
      <c r="SRX80" s="180"/>
      <c r="SRY80" s="180"/>
      <c r="SRZ80" s="180"/>
      <c r="SSA80" s="180"/>
      <c r="SSB80" s="180"/>
      <c r="SSC80" s="180"/>
      <c r="SSD80" s="180"/>
      <c r="SSE80" s="180"/>
      <c r="SSF80" s="180"/>
      <c r="SSG80" s="180"/>
      <c r="SSH80" s="180"/>
      <c r="SSI80" s="180"/>
      <c r="SSJ80" s="180"/>
      <c r="SSK80" s="180"/>
      <c r="SSL80" s="180"/>
      <c r="SSM80" s="180"/>
      <c r="SSN80" s="180"/>
      <c r="SSO80" s="180"/>
      <c r="SSP80" s="180"/>
      <c r="SSQ80" s="180"/>
      <c r="SSR80" s="180"/>
      <c r="SSS80" s="180"/>
      <c r="SST80" s="180"/>
      <c r="SSU80" s="180"/>
      <c r="SSV80" s="180"/>
      <c r="SSW80" s="180"/>
      <c r="SSX80" s="180"/>
      <c r="SSY80" s="180"/>
      <c r="SSZ80" s="180"/>
      <c r="STA80" s="180"/>
      <c r="STB80" s="180"/>
      <c r="STC80" s="180"/>
      <c r="STD80" s="180"/>
      <c r="STE80" s="180"/>
      <c r="STF80" s="180"/>
      <c r="STG80" s="180"/>
      <c r="STH80" s="180"/>
      <c r="STI80" s="180"/>
      <c r="STJ80" s="180"/>
      <c r="STK80" s="180"/>
      <c r="STL80" s="180"/>
      <c r="STM80" s="180"/>
      <c r="STN80" s="180"/>
      <c r="STO80" s="180"/>
      <c r="STP80" s="180"/>
      <c r="STQ80" s="180"/>
      <c r="STR80" s="180"/>
      <c r="STS80" s="180"/>
      <c r="STT80" s="180"/>
      <c r="STU80" s="180"/>
      <c r="STV80" s="180"/>
      <c r="STW80" s="180"/>
      <c r="STX80" s="180"/>
      <c r="STY80" s="180"/>
      <c r="STZ80" s="180"/>
      <c r="SUA80" s="180"/>
      <c r="SUB80" s="180"/>
      <c r="SUC80" s="180"/>
      <c r="SUD80" s="180"/>
      <c r="SUE80" s="180"/>
      <c r="SUF80" s="180"/>
      <c r="SUG80" s="180"/>
      <c r="SUH80" s="180"/>
      <c r="SUI80" s="180"/>
      <c r="SUJ80" s="180"/>
      <c r="SUK80" s="180"/>
      <c r="SUL80" s="180"/>
      <c r="SUM80" s="180"/>
      <c r="SUN80" s="180"/>
      <c r="SUO80" s="180"/>
      <c r="SUP80" s="180"/>
      <c r="SUQ80" s="180"/>
      <c r="SUR80" s="180"/>
      <c r="SUS80" s="180"/>
      <c r="SUT80" s="180"/>
      <c r="SUU80" s="180"/>
      <c r="SUV80" s="180"/>
      <c r="SUW80" s="180"/>
      <c r="SUX80" s="180"/>
      <c r="SUY80" s="180"/>
      <c r="SUZ80" s="180"/>
      <c r="SVA80" s="180"/>
      <c r="SVB80" s="180"/>
      <c r="SVC80" s="180"/>
      <c r="SVD80" s="180"/>
      <c r="SVE80" s="180"/>
      <c r="SVF80" s="180"/>
      <c r="SVG80" s="180"/>
      <c r="SVH80" s="180"/>
      <c r="SVI80" s="180"/>
      <c r="SVJ80" s="180"/>
      <c r="SVK80" s="180"/>
      <c r="SVL80" s="180"/>
      <c r="SVM80" s="180"/>
      <c r="SVN80" s="180"/>
      <c r="SVO80" s="180"/>
      <c r="SVP80" s="180"/>
      <c r="SVQ80" s="180"/>
      <c r="SVR80" s="180"/>
      <c r="SVS80" s="180"/>
      <c r="SVT80" s="180"/>
      <c r="SVU80" s="180"/>
      <c r="SVV80" s="180"/>
      <c r="SVW80" s="180"/>
      <c r="SVX80" s="180"/>
      <c r="SVY80" s="180"/>
      <c r="SVZ80" s="180"/>
      <c r="SWA80" s="180"/>
      <c r="SWB80" s="180"/>
      <c r="SWC80" s="180"/>
      <c r="SWD80" s="180"/>
      <c r="SWE80" s="180"/>
      <c r="SWF80" s="180"/>
      <c r="SWG80" s="180"/>
      <c r="SWH80" s="180"/>
      <c r="SWI80" s="180"/>
      <c r="SWJ80" s="180"/>
      <c r="SWK80" s="180"/>
      <c r="SWL80" s="180"/>
      <c r="SWM80" s="180"/>
      <c r="SWN80" s="180"/>
      <c r="SWO80" s="180"/>
      <c r="SWP80" s="180"/>
      <c r="SWQ80" s="180"/>
      <c r="SWR80" s="180"/>
      <c r="SWS80" s="180"/>
      <c r="SWT80" s="180"/>
      <c r="SWU80" s="180"/>
      <c r="SWV80" s="180"/>
      <c r="SWW80" s="180"/>
      <c r="SWX80" s="180"/>
      <c r="SWY80" s="180"/>
      <c r="SWZ80" s="180"/>
      <c r="SXA80" s="180"/>
      <c r="SXB80" s="180"/>
      <c r="SXC80" s="180"/>
      <c r="SXD80" s="180"/>
      <c r="SXE80" s="180"/>
      <c r="SXF80" s="180"/>
      <c r="SXG80" s="180"/>
      <c r="SXH80" s="180"/>
      <c r="SXI80" s="180"/>
      <c r="SXJ80" s="180"/>
      <c r="SXK80" s="180"/>
      <c r="SXL80" s="180"/>
      <c r="SXM80" s="180"/>
      <c r="SXN80" s="180"/>
      <c r="SXO80" s="180"/>
      <c r="SXP80" s="180"/>
      <c r="SXQ80" s="180"/>
      <c r="SXR80" s="180"/>
      <c r="SXS80" s="180"/>
      <c r="SXT80" s="180"/>
      <c r="SXU80" s="180"/>
      <c r="SXV80" s="180"/>
      <c r="SXW80" s="180"/>
      <c r="SXX80" s="180"/>
      <c r="SXY80" s="180"/>
      <c r="SXZ80" s="180"/>
      <c r="SYA80" s="180"/>
      <c r="SYB80" s="180"/>
      <c r="SYC80" s="180"/>
      <c r="SYD80" s="180"/>
      <c r="SYE80" s="180"/>
      <c r="SYF80" s="180"/>
      <c r="SYG80" s="180"/>
      <c r="SYH80" s="180"/>
      <c r="SYI80" s="180"/>
      <c r="SYJ80" s="180"/>
      <c r="SYK80" s="180"/>
      <c r="SYL80" s="180"/>
      <c r="SYM80" s="180"/>
      <c r="SYN80" s="180"/>
      <c r="SYO80" s="180"/>
      <c r="SYP80" s="180"/>
      <c r="SYQ80" s="180"/>
      <c r="SYR80" s="180"/>
      <c r="SYS80" s="180"/>
      <c r="SYT80" s="180"/>
      <c r="SYU80" s="180"/>
      <c r="SYV80" s="180"/>
      <c r="SYW80" s="180"/>
      <c r="SYX80" s="180"/>
      <c r="SYY80" s="180"/>
      <c r="SYZ80" s="180"/>
      <c r="SZA80" s="180"/>
      <c r="SZB80" s="180"/>
      <c r="SZC80" s="180"/>
      <c r="SZD80" s="180"/>
      <c r="SZE80" s="180"/>
      <c r="SZF80" s="180"/>
      <c r="SZG80" s="180"/>
      <c r="SZH80" s="180"/>
      <c r="SZI80" s="180"/>
      <c r="SZJ80" s="180"/>
      <c r="SZK80" s="180"/>
      <c r="SZL80" s="180"/>
      <c r="SZM80" s="180"/>
      <c r="SZN80" s="180"/>
      <c r="SZO80" s="180"/>
      <c r="SZP80" s="180"/>
      <c r="SZQ80" s="180"/>
      <c r="SZR80" s="180"/>
      <c r="SZS80" s="180"/>
      <c r="SZT80" s="180"/>
      <c r="SZU80" s="180"/>
      <c r="SZV80" s="180"/>
      <c r="SZW80" s="180"/>
      <c r="SZX80" s="180"/>
      <c r="SZY80" s="180"/>
      <c r="SZZ80" s="180"/>
      <c r="TAA80" s="180"/>
      <c r="TAB80" s="180"/>
      <c r="TAC80" s="180"/>
      <c r="TAD80" s="180"/>
      <c r="TAE80" s="180"/>
      <c r="TAF80" s="180"/>
      <c r="TAG80" s="180"/>
      <c r="TAH80" s="180"/>
      <c r="TAI80" s="180"/>
      <c r="TAJ80" s="180"/>
      <c r="TAK80" s="180"/>
      <c r="TAL80" s="180"/>
      <c r="TAM80" s="180"/>
      <c r="TAN80" s="180"/>
      <c r="TAO80" s="180"/>
      <c r="TAP80" s="180"/>
      <c r="TAQ80" s="180"/>
      <c r="TAR80" s="180"/>
      <c r="TAS80" s="180"/>
      <c r="TAT80" s="180"/>
      <c r="TAU80" s="180"/>
      <c r="TAV80" s="180"/>
      <c r="TAW80" s="180"/>
      <c r="TAX80" s="180"/>
      <c r="TAY80" s="180"/>
      <c r="TAZ80" s="180"/>
      <c r="TBA80" s="180"/>
      <c r="TBB80" s="180"/>
      <c r="TBC80" s="180"/>
      <c r="TBD80" s="180"/>
      <c r="TBE80" s="180"/>
      <c r="TBF80" s="180"/>
      <c r="TBG80" s="180"/>
      <c r="TBH80" s="180"/>
      <c r="TBI80" s="180"/>
      <c r="TBJ80" s="180"/>
      <c r="TBK80" s="180"/>
      <c r="TBL80" s="180"/>
      <c r="TBM80" s="180"/>
      <c r="TBN80" s="180"/>
      <c r="TBO80" s="180"/>
      <c r="TBP80" s="180"/>
      <c r="TBQ80" s="180"/>
      <c r="TBR80" s="180"/>
      <c r="TBS80" s="180"/>
      <c r="TBT80" s="180"/>
      <c r="TBU80" s="180"/>
      <c r="TBV80" s="180"/>
      <c r="TBW80" s="180"/>
      <c r="TBX80" s="180"/>
      <c r="TBY80" s="180"/>
      <c r="TBZ80" s="180"/>
      <c r="TCA80" s="180"/>
      <c r="TCB80" s="180"/>
      <c r="TCC80" s="180"/>
      <c r="TCD80" s="180"/>
      <c r="TCE80" s="180"/>
      <c r="TCF80" s="180"/>
      <c r="TCG80" s="180"/>
      <c r="TCH80" s="180"/>
      <c r="TCI80" s="180"/>
      <c r="TCJ80" s="180"/>
      <c r="TCK80" s="180"/>
      <c r="TCL80" s="180"/>
      <c r="TCM80" s="180"/>
      <c r="TCN80" s="180"/>
      <c r="TCO80" s="180"/>
      <c r="TCP80" s="180"/>
      <c r="TCQ80" s="180"/>
      <c r="TCR80" s="180"/>
      <c r="TCS80" s="180"/>
      <c r="TCT80" s="180"/>
      <c r="TCU80" s="180"/>
      <c r="TCV80" s="180"/>
      <c r="TCW80" s="180"/>
      <c r="TCX80" s="180"/>
      <c r="TCY80" s="180"/>
      <c r="TCZ80" s="180"/>
      <c r="TDA80" s="180"/>
      <c r="TDB80" s="180"/>
      <c r="TDC80" s="180"/>
      <c r="TDD80" s="180"/>
      <c r="TDE80" s="180"/>
      <c r="TDF80" s="180"/>
      <c r="TDG80" s="180"/>
      <c r="TDH80" s="180"/>
      <c r="TDI80" s="180"/>
      <c r="TDJ80" s="180"/>
      <c r="TDK80" s="180"/>
      <c r="TDL80" s="180"/>
      <c r="TDM80" s="180"/>
      <c r="TDN80" s="180"/>
      <c r="TDO80" s="180"/>
      <c r="TDP80" s="180"/>
      <c r="TDQ80" s="180"/>
      <c r="TDR80" s="180"/>
      <c r="TDS80" s="180"/>
      <c r="TDT80" s="180"/>
      <c r="TDU80" s="180"/>
      <c r="TDV80" s="180"/>
      <c r="TDW80" s="180"/>
      <c r="TDX80" s="180"/>
      <c r="TDY80" s="180"/>
      <c r="TDZ80" s="180"/>
      <c r="TEA80" s="180"/>
      <c r="TEB80" s="180"/>
      <c r="TEC80" s="180"/>
      <c r="TED80" s="180"/>
      <c r="TEE80" s="180"/>
      <c r="TEF80" s="180"/>
      <c r="TEG80" s="180"/>
      <c r="TEH80" s="180"/>
      <c r="TEI80" s="180"/>
      <c r="TEJ80" s="180"/>
      <c r="TEK80" s="180"/>
      <c r="TEL80" s="180"/>
      <c r="TEM80" s="180"/>
      <c r="TEN80" s="180"/>
      <c r="TEO80" s="180"/>
      <c r="TEP80" s="180"/>
      <c r="TEQ80" s="180"/>
      <c r="TER80" s="180"/>
      <c r="TES80" s="180"/>
      <c r="TET80" s="180"/>
      <c r="TEU80" s="180"/>
      <c r="TEV80" s="180"/>
      <c r="TEW80" s="180"/>
      <c r="TEX80" s="180"/>
      <c r="TEY80" s="180"/>
      <c r="TEZ80" s="180"/>
      <c r="TFA80" s="180"/>
      <c r="TFB80" s="180"/>
      <c r="TFC80" s="180"/>
      <c r="TFD80" s="180"/>
      <c r="TFE80" s="180"/>
      <c r="TFF80" s="180"/>
      <c r="TFG80" s="180"/>
      <c r="TFH80" s="180"/>
      <c r="TFI80" s="180"/>
      <c r="TFJ80" s="180"/>
      <c r="TFK80" s="180"/>
      <c r="TFL80" s="180"/>
      <c r="TFM80" s="180"/>
      <c r="TFN80" s="180"/>
      <c r="TFO80" s="180"/>
      <c r="TFP80" s="180"/>
      <c r="TFQ80" s="180"/>
      <c r="TFR80" s="180"/>
      <c r="TFS80" s="180"/>
      <c r="TFT80" s="180"/>
      <c r="TFU80" s="180"/>
      <c r="TFV80" s="180"/>
      <c r="TFW80" s="180"/>
      <c r="TFX80" s="180"/>
      <c r="TFY80" s="180"/>
      <c r="TFZ80" s="180"/>
      <c r="TGA80" s="180"/>
      <c r="TGB80" s="180"/>
      <c r="TGC80" s="180"/>
      <c r="TGD80" s="180"/>
      <c r="TGE80" s="180"/>
      <c r="TGF80" s="180"/>
      <c r="TGG80" s="180"/>
      <c r="TGH80" s="180"/>
      <c r="TGI80" s="180"/>
      <c r="TGJ80" s="180"/>
      <c r="TGK80" s="180"/>
      <c r="TGL80" s="180"/>
      <c r="TGM80" s="180"/>
      <c r="TGN80" s="180"/>
      <c r="TGO80" s="180"/>
      <c r="TGP80" s="180"/>
      <c r="TGQ80" s="180"/>
      <c r="TGR80" s="180"/>
      <c r="TGS80" s="180"/>
      <c r="TGT80" s="180"/>
      <c r="TGU80" s="180"/>
      <c r="TGV80" s="180"/>
      <c r="TGW80" s="180"/>
      <c r="TGX80" s="180"/>
      <c r="TGY80" s="180"/>
      <c r="TGZ80" s="180"/>
      <c r="THA80" s="180"/>
      <c r="THB80" s="180"/>
      <c r="THC80" s="180"/>
      <c r="THD80" s="180"/>
      <c r="THE80" s="180"/>
      <c r="THF80" s="180"/>
      <c r="THG80" s="180"/>
      <c r="THH80" s="180"/>
      <c r="THI80" s="180"/>
      <c r="THJ80" s="180"/>
      <c r="THK80" s="180"/>
      <c r="THL80" s="180"/>
      <c r="THM80" s="180"/>
      <c r="THN80" s="180"/>
      <c r="THO80" s="180"/>
      <c r="THP80" s="180"/>
      <c r="THQ80" s="180"/>
      <c r="THR80" s="180"/>
      <c r="THS80" s="180"/>
      <c r="THT80" s="180"/>
      <c r="THU80" s="180"/>
      <c r="THV80" s="180"/>
      <c r="THW80" s="180"/>
      <c r="THX80" s="180"/>
      <c r="THY80" s="180"/>
      <c r="THZ80" s="180"/>
      <c r="TIA80" s="180"/>
      <c r="TIB80" s="180"/>
      <c r="TIC80" s="180"/>
      <c r="TID80" s="180"/>
      <c r="TIE80" s="180"/>
      <c r="TIF80" s="180"/>
      <c r="TIG80" s="180"/>
      <c r="TIH80" s="180"/>
      <c r="TII80" s="180"/>
      <c r="TIJ80" s="180"/>
      <c r="TIK80" s="180"/>
      <c r="TIL80" s="180"/>
      <c r="TIM80" s="180"/>
      <c r="TIN80" s="180"/>
      <c r="TIO80" s="180"/>
      <c r="TIP80" s="180"/>
      <c r="TIQ80" s="180"/>
      <c r="TIR80" s="180"/>
      <c r="TIS80" s="180"/>
      <c r="TIT80" s="180"/>
      <c r="TIU80" s="180"/>
      <c r="TIV80" s="180"/>
      <c r="TIW80" s="180"/>
      <c r="TIX80" s="180"/>
      <c r="TIY80" s="180"/>
      <c r="TIZ80" s="180"/>
      <c r="TJA80" s="180"/>
      <c r="TJB80" s="180"/>
      <c r="TJC80" s="180"/>
      <c r="TJD80" s="180"/>
      <c r="TJE80" s="180"/>
      <c r="TJF80" s="180"/>
      <c r="TJG80" s="180"/>
      <c r="TJH80" s="180"/>
      <c r="TJI80" s="180"/>
      <c r="TJJ80" s="180"/>
      <c r="TJK80" s="180"/>
      <c r="TJL80" s="180"/>
      <c r="TJM80" s="180"/>
      <c r="TJN80" s="180"/>
      <c r="TJO80" s="180"/>
      <c r="TJP80" s="180"/>
      <c r="TJQ80" s="180"/>
      <c r="TJR80" s="180"/>
      <c r="TJS80" s="180"/>
      <c r="TJT80" s="180"/>
      <c r="TJU80" s="180"/>
      <c r="TJV80" s="180"/>
      <c r="TJW80" s="180"/>
      <c r="TJX80" s="180"/>
      <c r="TJY80" s="180"/>
      <c r="TJZ80" s="180"/>
      <c r="TKA80" s="180"/>
      <c r="TKB80" s="180"/>
      <c r="TKC80" s="180"/>
      <c r="TKD80" s="180"/>
      <c r="TKE80" s="180"/>
      <c r="TKF80" s="180"/>
      <c r="TKG80" s="180"/>
      <c r="TKH80" s="180"/>
      <c r="TKI80" s="180"/>
      <c r="TKJ80" s="180"/>
      <c r="TKK80" s="180"/>
      <c r="TKL80" s="180"/>
      <c r="TKM80" s="180"/>
      <c r="TKN80" s="180"/>
      <c r="TKO80" s="180"/>
      <c r="TKP80" s="180"/>
      <c r="TKQ80" s="180"/>
      <c r="TKR80" s="180"/>
      <c r="TKS80" s="180"/>
      <c r="TKT80" s="180"/>
      <c r="TKU80" s="180"/>
      <c r="TKV80" s="180"/>
      <c r="TKW80" s="180"/>
      <c r="TKX80" s="180"/>
      <c r="TKY80" s="180"/>
      <c r="TKZ80" s="180"/>
      <c r="TLA80" s="180"/>
      <c r="TLB80" s="180"/>
      <c r="TLC80" s="180"/>
      <c r="TLD80" s="180"/>
      <c r="TLE80" s="180"/>
      <c r="TLF80" s="180"/>
      <c r="TLG80" s="180"/>
      <c r="TLH80" s="180"/>
      <c r="TLI80" s="180"/>
      <c r="TLJ80" s="180"/>
      <c r="TLK80" s="180"/>
      <c r="TLL80" s="180"/>
      <c r="TLM80" s="180"/>
      <c r="TLN80" s="180"/>
      <c r="TLO80" s="180"/>
      <c r="TLP80" s="180"/>
      <c r="TLQ80" s="180"/>
      <c r="TLR80" s="180"/>
      <c r="TLS80" s="180"/>
      <c r="TLT80" s="180"/>
      <c r="TLU80" s="180"/>
      <c r="TLV80" s="180"/>
      <c r="TLW80" s="180"/>
      <c r="TLX80" s="180"/>
      <c r="TLY80" s="180"/>
      <c r="TLZ80" s="180"/>
      <c r="TMA80" s="180"/>
      <c r="TMB80" s="180"/>
      <c r="TMC80" s="180"/>
      <c r="TMD80" s="180"/>
      <c r="TME80" s="180"/>
      <c r="TMF80" s="180"/>
      <c r="TMG80" s="180"/>
      <c r="TMH80" s="180"/>
      <c r="TMI80" s="180"/>
      <c r="TMJ80" s="180"/>
      <c r="TMK80" s="180"/>
      <c r="TML80" s="180"/>
      <c r="TMM80" s="180"/>
      <c r="TMN80" s="180"/>
      <c r="TMO80" s="180"/>
      <c r="TMP80" s="180"/>
      <c r="TMQ80" s="180"/>
      <c r="TMR80" s="180"/>
      <c r="TMS80" s="180"/>
      <c r="TMT80" s="180"/>
      <c r="TMU80" s="180"/>
      <c r="TMV80" s="180"/>
      <c r="TMW80" s="180"/>
      <c r="TMX80" s="180"/>
      <c r="TMY80" s="180"/>
      <c r="TMZ80" s="180"/>
      <c r="TNA80" s="180"/>
      <c r="TNB80" s="180"/>
      <c r="TNC80" s="180"/>
      <c r="TND80" s="180"/>
      <c r="TNE80" s="180"/>
      <c r="TNF80" s="180"/>
      <c r="TNG80" s="180"/>
      <c r="TNH80" s="180"/>
      <c r="TNI80" s="180"/>
      <c r="TNJ80" s="180"/>
      <c r="TNK80" s="180"/>
      <c r="TNL80" s="180"/>
      <c r="TNM80" s="180"/>
      <c r="TNN80" s="180"/>
      <c r="TNO80" s="180"/>
      <c r="TNP80" s="180"/>
      <c r="TNQ80" s="180"/>
      <c r="TNR80" s="180"/>
      <c r="TNS80" s="180"/>
      <c r="TNT80" s="180"/>
      <c r="TNU80" s="180"/>
      <c r="TNV80" s="180"/>
      <c r="TNW80" s="180"/>
      <c r="TNX80" s="180"/>
      <c r="TNY80" s="180"/>
      <c r="TNZ80" s="180"/>
      <c r="TOA80" s="180"/>
      <c r="TOB80" s="180"/>
      <c r="TOC80" s="180"/>
      <c r="TOD80" s="180"/>
      <c r="TOE80" s="180"/>
      <c r="TOF80" s="180"/>
      <c r="TOG80" s="180"/>
      <c r="TOH80" s="180"/>
      <c r="TOI80" s="180"/>
      <c r="TOJ80" s="180"/>
      <c r="TOK80" s="180"/>
      <c r="TOL80" s="180"/>
      <c r="TOM80" s="180"/>
      <c r="TON80" s="180"/>
      <c r="TOO80" s="180"/>
      <c r="TOP80" s="180"/>
      <c r="TOQ80" s="180"/>
      <c r="TOR80" s="180"/>
      <c r="TOS80" s="180"/>
      <c r="TOT80" s="180"/>
      <c r="TOU80" s="180"/>
      <c r="TOV80" s="180"/>
      <c r="TOW80" s="180"/>
      <c r="TOX80" s="180"/>
      <c r="TOY80" s="180"/>
      <c r="TOZ80" s="180"/>
      <c r="TPA80" s="180"/>
      <c r="TPB80" s="180"/>
      <c r="TPC80" s="180"/>
      <c r="TPD80" s="180"/>
      <c r="TPE80" s="180"/>
      <c r="TPF80" s="180"/>
      <c r="TPG80" s="180"/>
      <c r="TPH80" s="180"/>
      <c r="TPI80" s="180"/>
      <c r="TPJ80" s="180"/>
      <c r="TPK80" s="180"/>
      <c r="TPL80" s="180"/>
      <c r="TPM80" s="180"/>
      <c r="TPN80" s="180"/>
      <c r="TPO80" s="180"/>
      <c r="TPP80" s="180"/>
      <c r="TPQ80" s="180"/>
      <c r="TPR80" s="180"/>
      <c r="TPS80" s="180"/>
      <c r="TPT80" s="180"/>
      <c r="TPU80" s="180"/>
      <c r="TPV80" s="180"/>
      <c r="TPW80" s="180"/>
      <c r="TPX80" s="180"/>
      <c r="TPY80" s="180"/>
      <c r="TPZ80" s="180"/>
      <c r="TQA80" s="180"/>
      <c r="TQB80" s="180"/>
      <c r="TQC80" s="180"/>
      <c r="TQD80" s="180"/>
      <c r="TQE80" s="180"/>
      <c r="TQF80" s="180"/>
      <c r="TQG80" s="180"/>
      <c r="TQH80" s="180"/>
      <c r="TQI80" s="180"/>
      <c r="TQJ80" s="180"/>
      <c r="TQK80" s="180"/>
      <c r="TQL80" s="180"/>
      <c r="TQM80" s="180"/>
      <c r="TQN80" s="180"/>
      <c r="TQO80" s="180"/>
      <c r="TQP80" s="180"/>
      <c r="TQQ80" s="180"/>
      <c r="TQR80" s="180"/>
      <c r="TQS80" s="180"/>
      <c r="TQT80" s="180"/>
      <c r="TQU80" s="180"/>
      <c r="TQV80" s="180"/>
      <c r="TQW80" s="180"/>
      <c r="TQX80" s="180"/>
      <c r="TQY80" s="180"/>
      <c r="TQZ80" s="180"/>
      <c r="TRA80" s="180"/>
      <c r="TRB80" s="180"/>
      <c r="TRC80" s="180"/>
      <c r="TRD80" s="180"/>
      <c r="TRE80" s="180"/>
      <c r="TRF80" s="180"/>
      <c r="TRG80" s="180"/>
      <c r="TRH80" s="180"/>
      <c r="TRI80" s="180"/>
      <c r="TRJ80" s="180"/>
      <c r="TRK80" s="180"/>
      <c r="TRL80" s="180"/>
      <c r="TRM80" s="180"/>
      <c r="TRN80" s="180"/>
      <c r="TRO80" s="180"/>
      <c r="TRP80" s="180"/>
      <c r="TRQ80" s="180"/>
      <c r="TRR80" s="180"/>
      <c r="TRS80" s="180"/>
      <c r="TRT80" s="180"/>
      <c r="TRU80" s="180"/>
      <c r="TRV80" s="180"/>
      <c r="TRW80" s="180"/>
      <c r="TRX80" s="180"/>
      <c r="TRY80" s="180"/>
      <c r="TRZ80" s="180"/>
      <c r="TSA80" s="180"/>
      <c r="TSB80" s="180"/>
      <c r="TSC80" s="180"/>
      <c r="TSD80" s="180"/>
      <c r="TSE80" s="180"/>
      <c r="TSF80" s="180"/>
      <c r="TSG80" s="180"/>
      <c r="TSH80" s="180"/>
      <c r="TSI80" s="180"/>
      <c r="TSJ80" s="180"/>
      <c r="TSK80" s="180"/>
      <c r="TSL80" s="180"/>
      <c r="TSM80" s="180"/>
      <c r="TSN80" s="180"/>
      <c r="TSO80" s="180"/>
      <c r="TSP80" s="180"/>
      <c r="TSQ80" s="180"/>
      <c r="TSR80" s="180"/>
      <c r="TSS80" s="180"/>
      <c r="TST80" s="180"/>
      <c r="TSU80" s="180"/>
      <c r="TSV80" s="180"/>
      <c r="TSW80" s="180"/>
      <c r="TSX80" s="180"/>
      <c r="TSY80" s="180"/>
      <c r="TSZ80" s="180"/>
      <c r="TTA80" s="180"/>
      <c r="TTB80" s="180"/>
      <c r="TTC80" s="180"/>
      <c r="TTD80" s="180"/>
      <c r="TTE80" s="180"/>
      <c r="TTF80" s="180"/>
      <c r="TTG80" s="180"/>
      <c r="TTH80" s="180"/>
      <c r="TTI80" s="180"/>
      <c r="TTJ80" s="180"/>
      <c r="TTK80" s="180"/>
      <c r="TTL80" s="180"/>
      <c r="TTM80" s="180"/>
      <c r="TTN80" s="180"/>
      <c r="TTO80" s="180"/>
      <c r="TTP80" s="180"/>
      <c r="TTQ80" s="180"/>
      <c r="TTR80" s="180"/>
      <c r="TTS80" s="180"/>
      <c r="TTT80" s="180"/>
      <c r="TTU80" s="180"/>
      <c r="TTV80" s="180"/>
      <c r="TTW80" s="180"/>
      <c r="TTX80" s="180"/>
      <c r="TTY80" s="180"/>
      <c r="TTZ80" s="180"/>
      <c r="TUA80" s="180"/>
      <c r="TUB80" s="180"/>
      <c r="TUC80" s="180"/>
      <c r="TUD80" s="180"/>
      <c r="TUE80" s="180"/>
      <c r="TUF80" s="180"/>
      <c r="TUG80" s="180"/>
      <c r="TUH80" s="180"/>
      <c r="TUI80" s="180"/>
      <c r="TUJ80" s="180"/>
      <c r="TUK80" s="180"/>
      <c r="TUL80" s="180"/>
      <c r="TUM80" s="180"/>
      <c r="TUN80" s="180"/>
      <c r="TUO80" s="180"/>
      <c r="TUP80" s="180"/>
      <c r="TUQ80" s="180"/>
      <c r="TUR80" s="180"/>
      <c r="TUS80" s="180"/>
      <c r="TUT80" s="180"/>
      <c r="TUU80" s="180"/>
      <c r="TUV80" s="180"/>
      <c r="TUW80" s="180"/>
      <c r="TUX80" s="180"/>
      <c r="TUY80" s="180"/>
      <c r="TUZ80" s="180"/>
      <c r="TVA80" s="180"/>
      <c r="TVB80" s="180"/>
      <c r="TVC80" s="180"/>
      <c r="TVD80" s="180"/>
      <c r="TVE80" s="180"/>
      <c r="TVF80" s="180"/>
      <c r="TVG80" s="180"/>
      <c r="TVH80" s="180"/>
      <c r="TVI80" s="180"/>
      <c r="TVJ80" s="180"/>
      <c r="TVK80" s="180"/>
      <c r="TVL80" s="180"/>
      <c r="TVM80" s="180"/>
      <c r="TVN80" s="180"/>
      <c r="TVO80" s="180"/>
      <c r="TVP80" s="180"/>
      <c r="TVQ80" s="180"/>
      <c r="TVR80" s="180"/>
      <c r="TVS80" s="180"/>
      <c r="TVT80" s="180"/>
      <c r="TVU80" s="180"/>
      <c r="TVV80" s="180"/>
      <c r="TVW80" s="180"/>
      <c r="TVX80" s="180"/>
      <c r="TVY80" s="180"/>
      <c r="TVZ80" s="180"/>
      <c r="TWA80" s="180"/>
      <c r="TWB80" s="180"/>
      <c r="TWC80" s="180"/>
      <c r="TWD80" s="180"/>
      <c r="TWE80" s="180"/>
      <c r="TWF80" s="180"/>
      <c r="TWG80" s="180"/>
      <c r="TWH80" s="180"/>
      <c r="TWI80" s="180"/>
      <c r="TWJ80" s="180"/>
      <c r="TWK80" s="180"/>
      <c r="TWL80" s="180"/>
      <c r="TWM80" s="180"/>
      <c r="TWN80" s="180"/>
      <c r="TWO80" s="180"/>
      <c r="TWP80" s="180"/>
      <c r="TWQ80" s="180"/>
      <c r="TWR80" s="180"/>
      <c r="TWS80" s="180"/>
      <c r="TWT80" s="180"/>
      <c r="TWU80" s="180"/>
      <c r="TWV80" s="180"/>
      <c r="TWW80" s="180"/>
      <c r="TWX80" s="180"/>
      <c r="TWY80" s="180"/>
      <c r="TWZ80" s="180"/>
      <c r="TXA80" s="180"/>
      <c r="TXB80" s="180"/>
      <c r="TXC80" s="180"/>
      <c r="TXD80" s="180"/>
      <c r="TXE80" s="180"/>
      <c r="TXF80" s="180"/>
      <c r="TXG80" s="180"/>
      <c r="TXH80" s="180"/>
      <c r="TXI80" s="180"/>
      <c r="TXJ80" s="180"/>
      <c r="TXK80" s="180"/>
      <c r="TXL80" s="180"/>
      <c r="TXM80" s="180"/>
      <c r="TXN80" s="180"/>
      <c r="TXO80" s="180"/>
      <c r="TXP80" s="180"/>
      <c r="TXQ80" s="180"/>
      <c r="TXR80" s="180"/>
      <c r="TXS80" s="180"/>
      <c r="TXT80" s="180"/>
      <c r="TXU80" s="180"/>
      <c r="TXV80" s="180"/>
      <c r="TXW80" s="180"/>
      <c r="TXX80" s="180"/>
      <c r="TXY80" s="180"/>
      <c r="TXZ80" s="180"/>
      <c r="TYA80" s="180"/>
      <c r="TYB80" s="180"/>
      <c r="TYC80" s="180"/>
      <c r="TYD80" s="180"/>
      <c r="TYE80" s="180"/>
      <c r="TYF80" s="180"/>
      <c r="TYG80" s="180"/>
      <c r="TYH80" s="180"/>
      <c r="TYI80" s="180"/>
      <c r="TYJ80" s="180"/>
      <c r="TYK80" s="180"/>
      <c r="TYL80" s="180"/>
      <c r="TYM80" s="180"/>
      <c r="TYN80" s="180"/>
      <c r="TYO80" s="180"/>
      <c r="TYP80" s="180"/>
      <c r="TYQ80" s="180"/>
      <c r="TYR80" s="180"/>
      <c r="TYS80" s="180"/>
      <c r="TYT80" s="180"/>
      <c r="TYU80" s="180"/>
      <c r="TYV80" s="180"/>
      <c r="TYW80" s="180"/>
      <c r="TYX80" s="180"/>
      <c r="TYY80" s="180"/>
      <c r="TYZ80" s="180"/>
      <c r="TZA80" s="180"/>
      <c r="TZB80" s="180"/>
      <c r="TZC80" s="180"/>
      <c r="TZD80" s="180"/>
      <c r="TZE80" s="180"/>
      <c r="TZF80" s="180"/>
      <c r="TZG80" s="180"/>
      <c r="TZH80" s="180"/>
      <c r="TZI80" s="180"/>
      <c r="TZJ80" s="180"/>
      <c r="TZK80" s="180"/>
      <c r="TZL80" s="180"/>
      <c r="TZM80" s="180"/>
      <c r="TZN80" s="180"/>
      <c r="TZO80" s="180"/>
      <c r="TZP80" s="180"/>
      <c r="TZQ80" s="180"/>
      <c r="TZR80" s="180"/>
      <c r="TZS80" s="180"/>
      <c r="TZT80" s="180"/>
      <c r="TZU80" s="180"/>
      <c r="TZV80" s="180"/>
      <c r="TZW80" s="180"/>
      <c r="TZX80" s="180"/>
      <c r="TZY80" s="180"/>
      <c r="TZZ80" s="180"/>
      <c r="UAA80" s="180"/>
      <c r="UAB80" s="180"/>
      <c r="UAC80" s="180"/>
      <c r="UAD80" s="180"/>
      <c r="UAE80" s="180"/>
      <c r="UAF80" s="180"/>
      <c r="UAG80" s="180"/>
      <c r="UAH80" s="180"/>
      <c r="UAI80" s="180"/>
      <c r="UAJ80" s="180"/>
      <c r="UAK80" s="180"/>
      <c r="UAL80" s="180"/>
      <c r="UAM80" s="180"/>
      <c r="UAN80" s="180"/>
      <c r="UAO80" s="180"/>
      <c r="UAP80" s="180"/>
      <c r="UAQ80" s="180"/>
      <c r="UAR80" s="180"/>
      <c r="UAS80" s="180"/>
      <c r="UAT80" s="180"/>
      <c r="UAU80" s="180"/>
      <c r="UAV80" s="180"/>
      <c r="UAW80" s="180"/>
      <c r="UAX80" s="180"/>
      <c r="UAY80" s="180"/>
      <c r="UAZ80" s="180"/>
      <c r="UBA80" s="180"/>
      <c r="UBB80" s="180"/>
      <c r="UBC80" s="180"/>
      <c r="UBD80" s="180"/>
      <c r="UBE80" s="180"/>
      <c r="UBF80" s="180"/>
      <c r="UBG80" s="180"/>
      <c r="UBH80" s="180"/>
      <c r="UBI80" s="180"/>
      <c r="UBJ80" s="180"/>
      <c r="UBK80" s="180"/>
      <c r="UBL80" s="180"/>
      <c r="UBM80" s="180"/>
      <c r="UBN80" s="180"/>
      <c r="UBO80" s="180"/>
      <c r="UBP80" s="180"/>
      <c r="UBQ80" s="180"/>
      <c r="UBR80" s="180"/>
      <c r="UBS80" s="180"/>
      <c r="UBT80" s="180"/>
      <c r="UBU80" s="180"/>
      <c r="UBV80" s="180"/>
      <c r="UBW80" s="180"/>
      <c r="UBX80" s="180"/>
      <c r="UBY80" s="180"/>
      <c r="UBZ80" s="180"/>
      <c r="UCA80" s="180"/>
      <c r="UCB80" s="180"/>
      <c r="UCC80" s="180"/>
      <c r="UCD80" s="180"/>
      <c r="UCE80" s="180"/>
      <c r="UCF80" s="180"/>
      <c r="UCG80" s="180"/>
      <c r="UCH80" s="180"/>
      <c r="UCI80" s="180"/>
      <c r="UCJ80" s="180"/>
      <c r="UCK80" s="180"/>
      <c r="UCL80" s="180"/>
      <c r="UCM80" s="180"/>
      <c r="UCN80" s="180"/>
      <c r="UCO80" s="180"/>
      <c r="UCP80" s="180"/>
      <c r="UCQ80" s="180"/>
      <c r="UCR80" s="180"/>
      <c r="UCS80" s="180"/>
      <c r="UCT80" s="180"/>
      <c r="UCU80" s="180"/>
      <c r="UCV80" s="180"/>
      <c r="UCW80" s="180"/>
      <c r="UCX80" s="180"/>
      <c r="UCY80" s="180"/>
      <c r="UCZ80" s="180"/>
      <c r="UDA80" s="180"/>
      <c r="UDB80" s="180"/>
      <c r="UDC80" s="180"/>
      <c r="UDD80" s="180"/>
      <c r="UDE80" s="180"/>
      <c r="UDF80" s="180"/>
      <c r="UDG80" s="180"/>
      <c r="UDH80" s="180"/>
      <c r="UDI80" s="180"/>
      <c r="UDJ80" s="180"/>
      <c r="UDK80" s="180"/>
      <c r="UDL80" s="180"/>
      <c r="UDM80" s="180"/>
      <c r="UDN80" s="180"/>
      <c r="UDO80" s="180"/>
      <c r="UDP80" s="180"/>
      <c r="UDQ80" s="180"/>
      <c r="UDR80" s="180"/>
      <c r="UDS80" s="180"/>
      <c r="UDT80" s="180"/>
      <c r="UDU80" s="180"/>
      <c r="UDV80" s="180"/>
      <c r="UDW80" s="180"/>
      <c r="UDX80" s="180"/>
      <c r="UDY80" s="180"/>
      <c r="UDZ80" s="180"/>
      <c r="UEA80" s="180"/>
      <c r="UEB80" s="180"/>
      <c r="UEC80" s="180"/>
      <c r="UED80" s="180"/>
      <c r="UEE80" s="180"/>
      <c r="UEF80" s="180"/>
      <c r="UEG80" s="180"/>
      <c r="UEH80" s="180"/>
      <c r="UEI80" s="180"/>
      <c r="UEJ80" s="180"/>
      <c r="UEK80" s="180"/>
      <c r="UEL80" s="180"/>
      <c r="UEM80" s="180"/>
      <c r="UEN80" s="180"/>
      <c r="UEO80" s="180"/>
      <c r="UEP80" s="180"/>
      <c r="UEQ80" s="180"/>
      <c r="UER80" s="180"/>
      <c r="UES80" s="180"/>
      <c r="UET80" s="180"/>
      <c r="UEU80" s="180"/>
      <c r="UEV80" s="180"/>
      <c r="UEW80" s="180"/>
      <c r="UEX80" s="180"/>
      <c r="UEY80" s="180"/>
      <c r="UEZ80" s="180"/>
      <c r="UFA80" s="180"/>
      <c r="UFB80" s="180"/>
      <c r="UFC80" s="180"/>
      <c r="UFD80" s="180"/>
      <c r="UFE80" s="180"/>
      <c r="UFF80" s="180"/>
      <c r="UFG80" s="180"/>
      <c r="UFH80" s="180"/>
      <c r="UFI80" s="180"/>
      <c r="UFJ80" s="180"/>
      <c r="UFK80" s="180"/>
      <c r="UFL80" s="180"/>
      <c r="UFM80" s="180"/>
      <c r="UFN80" s="180"/>
      <c r="UFO80" s="180"/>
      <c r="UFP80" s="180"/>
      <c r="UFQ80" s="180"/>
      <c r="UFR80" s="180"/>
      <c r="UFS80" s="180"/>
      <c r="UFT80" s="180"/>
      <c r="UFU80" s="180"/>
      <c r="UFV80" s="180"/>
      <c r="UFW80" s="180"/>
      <c r="UFX80" s="180"/>
      <c r="UFY80" s="180"/>
      <c r="UFZ80" s="180"/>
      <c r="UGA80" s="180"/>
      <c r="UGB80" s="180"/>
      <c r="UGC80" s="180"/>
      <c r="UGD80" s="180"/>
      <c r="UGE80" s="180"/>
      <c r="UGF80" s="180"/>
      <c r="UGG80" s="180"/>
      <c r="UGH80" s="180"/>
      <c r="UGI80" s="180"/>
      <c r="UGJ80" s="180"/>
      <c r="UGK80" s="180"/>
      <c r="UGL80" s="180"/>
      <c r="UGM80" s="180"/>
      <c r="UGN80" s="180"/>
      <c r="UGO80" s="180"/>
      <c r="UGP80" s="180"/>
      <c r="UGQ80" s="180"/>
      <c r="UGR80" s="180"/>
      <c r="UGS80" s="180"/>
      <c r="UGT80" s="180"/>
      <c r="UGU80" s="180"/>
      <c r="UGV80" s="180"/>
      <c r="UGW80" s="180"/>
      <c r="UGX80" s="180"/>
      <c r="UGY80" s="180"/>
      <c r="UGZ80" s="180"/>
      <c r="UHA80" s="180"/>
      <c r="UHB80" s="180"/>
      <c r="UHC80" s="180"/>
      <c r="UHD80" s="180"/>
      <c r="UHE80" s="180"/>
      <c r="UHF80" s="180"/>
      <c r="UHG80" s="180"/>
      <c r="UHH80" s="180"/>
      <c r="UHI80" s="180"/>
      <c r="UHJ80" s="180"/>
      <c r="UHK80" s="180"/>
      <c r="UHL80" s="180"/>
      <c r="UHM80" s="180"/>
      <c r="UHN80" s="180"/>
      <c r="UHO80" s="180"/>
      <c r="UHP80" s="180"/>
      <c r="UHQ80" s="180"/>
      <c r="UHR80" s="180"/>
      <c r="UHS80" s="180"/>
      <c r="UHT80" s="180"/>
      <c r="UHU80" s="180"/>
      <c r="UHV80" s="180"/>
      <c r="UHW80" s="180"/>
      <c r="UHX80" s="180"/>
      <c r="UHY80" s="180"/>
      <c r="UHZ80" s="180"/>
      <c r="UIA80" s="180"/>
      <c r="UIB80" s="180"/>
      <c r="UIC80" s="180"/>
      <c r="UID80" s="180"/>
      <c r="UIE80" s="180"/>
      <c r="UIF80" s="180"/>
      <c r="UIG80" s="180"/>
      <c r="UIH80" s="180"/>
      <c r="UII80" s="180"/>
      <c r="UIJ80" s="180"/>
      <c r="UIK80" s="180"/>
      <c r="UIL80" s="180"/>
      <c r="UIM80" s="180"/>
      <c r="UIN80" s="180"/>
      <c r="UIO80" s="180"/>
      <c r="UIP80" s="180"/>
      <c r="UIQ80" s="180"/>
      <c r="UIR80" s="180"/>
      <c r="UIS80" s="180"/>
      <c r="UIT80" s="180"/>
      <c r="UIU80" s="180"/>
      <c r="UIV80" s="180"/>
      <c r="UIW80" s="180"/>
      <c r="UIX80" s="180"/>
      <c r="UIY80" s="180"/>
      <c r="UIZ80" s="180"/>
      <c r="UJA80" s="180"/>
      <c r="UJB80" s="180"/>
      <c r="UJC80" s="180"/>
      <c r="UJD80" s="180"/>
      <c r="UJE80" s="180"/>
      <c r="UJF80" s="180"/>
      <c r="UJG80" s="180"/>
      <c r="UJH80" s="180"/>
      <c r="UJI80" s="180"/>
      <c r="UJJ80" s="180"/>
      <c r="UJK80" s="180"/>
      <c r="UJL80" s="180"/>
      <c r="UJM80" s="180"/>
      <c r="UJN80" s="180"/>
      <c r="UJO80" s="180"/>
      <c r="UJP80" s="180"/>
      <c r="UJQ80" s="180"/>
      <c r="UJR80" s="180"/>
      <c r="UJS80" s="180"/>
      <c r="UJT80" s="180"/>
      <c r="UJU80" s="180"/>
      <c r="UJV80" s="180"/>
      <c r="UJW80" s="180"/>
      <c r="UJX80" s="180"/>
      <c r="UJY80" s="180"/>
      <c r="UJZ80" s="180"/>
      <c r="UKA80" s="180"/>
      <c r="UKB80" s="180"/>
      <c r="UKC80" s="180"/>
      <c r="UKD80" s="180"/>
      <c r="UKE80" s="180"/>
      <c r="UKF80" s="180"/>
      <c r="UKG80" s="180"/>
      <c r="UKH80" s="180"/>
      <c r="UKI80" s="180"/>
      <c r="UKJ80" s="180"/>
      <c r="UKK80" s="180"/>
      <c r="UKL80" s="180"/>
      <c r="UKM80" s="180"/>
      <c r="UKN80" s="180"/>
      <c r="UKO80" s="180"/>
      <c r="UKP80" s="180"/>
      <c r="UKQ80" s="180"/>
      <c r="UKR80" s="180"/>
      <c r="UKS80" s="180"/>
      <c r="UKT80" s="180"/>
      <c r="UKU80" s="180"/>
      <c r="UKV80" s="180"/>
      <c r="UKW80" s="180"/>
      <c r="UKX80" s="180"/>
      <c r="UKY80" s="180"/>
      <c r="UKZ80" s="180"/>
      <c r="ULA80" s="180"/>
      <c r="ULB80" s="180"/>
      <c r="ULC80" s="180"/>
      <c r="ULD80" s="180"/>
      <c r="ULE80" s="180"/>
      <c r="ULF80" s="180"/>
      <c r="ULG80" s="180"/>
      <c r="ULH80" s="180"/>
      <c r="ULI80" s="180"/>
      <c r="ULJ80" s="180"/>
      <c r="ULK80" s="180"/>
      <c r="ULL80" s="180"/>
      <c r="ULM80" s="180"/>
      <c r="ULN80" s="180"/>
      <c r="ULO80" s="180"/>
      <c r="ULP80" s="180"/>
      <c r="ULQ80" s="180"/>
      <c r="ULR80" s="180"/>
      <c r="ULS80" s="180"/>
      <c r="ULT80" s="180"/>
      <c r="ULU80" s="180"/>
      <c r="ULV80" s="180"/>
      <c r="ULW80" s="180"/>
      <c r="ULX80" s="180"/>
      <c r="ULY80" s="180"/>
      <c r="ULZ80" s="180"/>
      <c r="UMA80" s="180"/>
      <c r="UMB80" s="180"/>
      <c r="UMC80" s="180"/>
      <c r="UMD80" s="180"/>
      <c r="UME80" s="180"/>
      <c r="UMF80" s="180"/>
      <c r="UMG80" s="180"/>
      <c r="UMH80" s="180"/>
      <c r="UMI80" s="180"/>
      <c r="UMJ80" s="180"/>
      <c r="UMK80" s="180"/>
      <c r="UML80" s="180"/>
      <c r="UMM80" s="180"/>
      <c r="UMN80" s="180"/>
      <c r="UMO80" s="180"/>
      <c r="UMP80" s="180"/>
      <c r="UMQ80" s="180"/>
      <c r="UMR80" s="180"/>
      <c r="UMS80" s="180"/>
      <c r="UMT80" s="180"/>
      <c r="UMU80" s="180"/>
      <c r="UMV80" s="180"/>
      <c r="UMW80" s="180"/>
      <c r="UMX80" s="180"/>
      <c r="UMY80" s="180"/>
      <c r="UMZ80" s="180"/>
      <c r="UNA80" s="180"/>
      <c r="UNB80" s="180"/>
      <c r="UNC80" s="180"/>
      <c r="UND80" s="180"/>
      <c r="UNE80" s="180"/>
      <c r="UNF80" s="180"/>
      <c r="UNG80" s="180"/>
      <c r="UNH80" s="180"/>
      <c r="UNI80" s="180"/>
      <c r="UNJ80" s="180"/>
      <c r="UNK80" s="180"/>
      <c r="UNL80" s="180"/>
      <c r="UNM80" s="180"/>
      <c r="UNN80" s="180"/>
      <c r="UNO80" s="180"/>
      <c r="UNP80" s="180"/>
      <c r="UNQ80" s="180"/>
      <c r="UNR80" s="180"/>
      <c r="UNS80" s="180"/>
      <c r="UNT80" s="180"/>
      <c r="UNU80" s="180"/>
      <c r="UNV80" s="180"/>
      <c r="UNW80" s="180"/>
      <c r="UNX80" s="180"/>
      <c r="UNY80" s="180"/>
      <c r="UNZ80" s="180"/>
      <c r="UOA80" s="180"/>
      <c r="UOB80" s="180"/>
      <c r="UOC80" s="180"/>
      <c r="UOD80" s="180"/>
      <c r="UOE80" s="180"/>
      <c r="UOF80" s="180"/>
      <c r="UOG80" s="180"/>
      <c r="UOH80" s="180"/>
      <c r="UOI80" s="180"/>
      <c r="UOJ80" s="180"/>
      <c r="UOK80" s="180"/>
      <c r="UOL80" s="180"/>
      <c r="UOM80" s="180"/>
      <c r="UON80" s="180"/>
      <c r="UOO80" s="180"/>
      <c r="UOP80" s="180"/>
      <c r="UOQ80" s="180"/>
      <c r="UOR80" s="180"/>
      <c r="UOS80" s="180"/>
      <c r="UOT80" s="180"/>
      <c r="UOU80" s="180"/>
      <c r="UOV80" s="180"/>
      <c r="UOW80" s="180"/>
      <c r="UOX80" s="180"/>
      <c r="UOY80" s="180"/>
      <c r="UOZ80" s="180"/>
      <c r="UPA80" s="180"/>
      <c r="UPB80" s="180"/>
      <c r="UPC80" s="180"/>
      <c r="UPD80" s="180"/>
      <c r="UPE80" s="180"/>
      <c r="UPF80" s="180"/>
      <c r="UPG80" s="180"/>
      <c r="UPH80" s="180"/>
      <c r="UPI80" s="180"/>
      <c r="UPJ80" s="180"/>
      <c r="UPK80" s="180"/>
      <c r="UPL80" s="180"/>
      <c r="UPM80" s="180"/>
      <c r="UPN80" s="180"/>
      <c r="UPO80" s="180"/>
      <c r="UPP80" s="180"/>
      <c r="UPQ80" s="180"/>
      <c r="UPR80" s="180"/>
      <c r="UPS80" s="180"/>
      <c r="UPT80" s="180"/>
      <c r="UPU80" s="180"/>
      <c r="UPV80" s="180"/>
      <c r="UPW80" s="180"/>
      <c r="UPX80" s="180"/>
      <c r="UPY80" s="180"/>
      <c r="UPZ80" s="180"/>
      <c r="UQA80" s="180"/>
      <c r="UQB80" s="180"/>
      <c r="UQC80" s="180"/>
      <c r="UQD80" s="180"/>
      <c r="UQE80" s="180"/>
      <c r="UQF80" s="180"/>
      <c r="UQG80" s="180"/>
      <c r="UQH80" s="180"/>
      <c r="UQI80" s="180"/>
      <c r="UQJ80" s="180"/>
      <c r="UQK80" s="180"/>
      <c r="UQL80" s="180"/>
      <c r="UQM80" s="180"/>
      <c r="UQN80" s="180"/>
      <c r="UQO80" s="180"/>
      <c r="UQP80" s="180"/>
      <c r="UQQ80" s="180"/>
      <c r="UQR80" s="180"/>
      <c r="UQS80" s="180"/>
      <c r="UQT80" s="180"/>
      <c r="UQU80" s="180"/>
      <c r="UQV80" s="180"/>
      <c r="UQW80" s="180"/>
      <c r="UQX80" s="180"/>
      <c r="UQY80" s="180"/>
      <c r="UQZ80" s="180"/>
      <c r="URA80" s="180"/>
      <c r="URB80" s="180"/>
      <c r="URC80" s="180"/>
      <c r="URD80" s="180"/>
      <c r="URE80" s="180"/>
      <c r="URF80" s="180"/>
      <c r="URG80" s="180"/>
      <c r="URH80" s="180"/>
      <c r="URI80" s="180"/>
      <c r="URJ80" s="180"/>
      <c r="URK80" s="180"/>
      <c r="URL80" s="180"/>
      <c r="URM80" s="180"/>
      <c r="URN80" s="180"/>
      <c r="URO80" s="180"/>
      <c r="URP80" s="180"/>
      <c r="URQ80" s="180"/>
      <c r="URR80" s="180"/>
      <c r="URS80" s="180"/>
      <c r="URT80" s="180"/>
      <c r="URU80" s="180"/>
      <c r="URV80" s="180"/>
      <c r="URW80" s="180"/>
      <c r="URX80" s="180"/>
      <c r="URY80" s="180"/>
      <c r="URZ80" s="180"/>
      <c r="USA80" s="180"/>
      <c r="USB80" s="180"/>
      <c r="USC80" s="180"/>
      <c r="USD80" s="180"/>
      <c r="USE80" s="180"/>
      <c r="USF80" s="180"/>
      <c r="USG80" s="180"/>
      <c r="USH80" s="180"/>
      <c r="USI80" s="180"/>
      <c r="USJ80" s="180"/>
      <c r="USK80" s="180"/>
      <c r="USL80" s="180"/>
      <c r="USM80" s="180"/>
      <c r="USN80" s="180"/>
      <c r="USO80" s="180"/>
      <c r="USP80" s="180"/>
      <c r="USQ80" s="180"/>
      <c r="USR80" s="180"/>
      <c r="USS80" s="180"/>
      <c r="UST80" s="180"/>
      <c r="USU80" s="180"/>
      <c r="USV80" s="180"/>
      <c r="USW80" s="180"/>
      <c r="USX80" s="180"/>
      <c r="USY80" s="180"/>
      <c r="USZ80" s="180"/>
      <c r="UTA80" s="180"/>
      <c r="UTB80" s="180"/>
      <c r="UTC80" s="180"/>
      <c r="UTD80" s="180"/>
      <c r="UTE80" s="180"/>
      <c r="UTF80" s="180"/>
      <c r="UTG80" s="180"/>
      <c r="UTH80" s="180"/>
      <c r="UTI80" s="180"/>
      <c r="UTJ80" s="180"/>
      <c r="UTK80" s="180"/>
      <c r="UTL80" s="180"/>
      <c r="UTM80" s="180"/>
      <c r="UTN80" s="180"/>
      <c r="UTO80" s="180"/>
      <c r="UTP80" s="180"/>
      <c r="UTQ80" s="180"/>
      <c r="UTR80" s="180"/>
      <c r="UTS80" s="180"/>
      <c r="UTT80" s="180"/>
      <c r="UTU80" s="180"/>
      <c r="UTV80" s="180"/>
      <c r="UTW80" s="180"/>
      <c r="UTX80" s="180"/>
      <c r="UTY80" s="180"/>
      <c r="UTZ80" s="180"/>
      <c r="UUA80" s="180"/>
      <c r="UUB80" s="180"/>
      <c r="UUC80" s="180"/>
      <c r="UUD80" s="180"/>
      <c r="UUE80" s="180"/>
      <c r="UUF80" s="180"/>
      <c r="UUG80" s="180"/>
      <c r="UUH80" s="180"/>
      <c r="UUI80" s="180"/>
      <c r="UUJ80" s="180"/>
      <c r="UUK80" s="180"/>
      <c r="UUL80" s="180"/>
      <c r="UUM80" s="180"/>
      <c r="UUN80" s="180"/>
      <c r="UUO80" s="180"/>
      <c r="UUP80" s="180"/>
      <c r="UUQ80" s="180"/>
      <c r="UUR80" s="180"/>
      <c r="UUS80" s="180"/>
      <c r="UUT80" s="180"/>
      <c r="UUU80" s="180"/>
      <c r="UUV80" s="180"/>
      <c r="UUW80" s="180"/>
      <c r="UUX80" s="180"/>
      <c r="UUY80" s="180"/>
      <c r="UUZ80" s="180"/>
      <c r="UVA80" s="180"/>
      <c r="UVB80" s="180"/>
      <c r="UVC80" s="180"/>
      <c r="UVD80" s="180"/>
      <c r="UVE80" s="180"/>
      <c r="UVF80" s="180"/>
      <c r="UVG80" s="180"/>
      <c r="UVH80" s="180"/>
      <c r="UVI80" s="180"/>
      <c r="UVJ80" s="180"/>
      <c r="UVK80" s="180"/>
      <c r="UVL80" s="180"/>
      <c r="UVM80" s="180"/>
      <c r="UVN80" s="180"/>
      <c r="UVO80" s="180"/>
      <c r="UVP80" s="180"/>
      <c r="UVQ80" s="180"/>
      <c r="UVR80" s="180"/>
      <c r="UVS80" s="180"/>
      <c r="UVT80" s="180"/>
      <c r="UVU80" s="180"/>
      <c r="UVV80" s="180"/>
      <c r="UVW80" s="180"/>
      <c r="UVX80" s="180"/>
      <c r="UVY80" s="180"/>
      <c r="UVZ80" s="180"/>
      <c r="UWA80" s="180"/>
      <c r="UWB80" s="180"/>
      <c r="UWC80" s="180"/>
      <c r="UWD80" s="180"/>
      <c r="UWE80" s="180"/>
      <c r="UWF80" s="180"/>
      <c r="UWG80" s="180"/>
      <c r="UWH80" s="180"/>
      <c r="UWI80" s="180"/>
      <c r="UWJ80" s="180"/>
      <c r="UWK80" s="180"/>
      <c r="UWL80" s="180"/>
      <c r="UWM80" s="180"/>
      <c r="UWN80" s="180"/>
      <c r="UWO80" s="180"/>
      <c r="UWP80" s="180"/>
      <c r="UWQ80" s="180"/>
      <c r="UWR80" s="180"/>
      <c r="UWS80" s="180"/>
      <c r="UWT80" s="180"/>
      <c r="UWU80" s="180"/>
      <c r="UWV80" s="180"/>
      <c r="UWW80" s="180"/>
      <c r="UWX80" s="180"/>
      <c r="UWY80" s="180"/>
      <c r="UWZ80" s="180"/>
      <c r="UXA80" s="180"/>
      <c r="UXB80" s="180"/>
      <c r="UXC80" s="180"/>
      <c r="UXD80" s="180"/>
      <c r="UXE80" s="180"/>
      <c r="UXF80" s="180"/>
      <c r="UXG80" s="180"/>
      <c r="UXH80" s="180"/>
      <c r="UXI80" s="180"/>
      <c r="UXJ80" s="180"/>
      <c r="UXK80" s="180"/>
      <c r="UXL80" s="180"/>
      <c r="UXM80" s="180"/>
      <c r="UXN80" s="180"/>
      <c r="UXO80" s="180"/>
      <c r="UXP80" s="180"/>
      <c r="UXQ80" s="180"/>
      <c r="UXR80" s="180"/>
      <c r="UXS80" s="180"/>
      <c r="UXT80" s="180"/>
      <c r="UXU80" s="180"/>
      <c r="UXV80" s="180"/>
      <c r="UXW80" s="180"/>
      <c r="UXX80" s="180"/>
      <c r="UXY80" s="180"/>
      <c r="UXZ80" s="180"/>
      <c r="UYA80" s="180"/>
      <c r="UYB80" s="180"/>
      <c r="UYC80" s="180"/>
      <c r="UYD80" s="180"/>
      <c r="UYE80" s="180"/>
      <c r="UYF80" s="180"/>
      <c r="UYG80" s="180"/>
      <c r="UYH80" s="180"/>
      <c r="UYI80" s="180"/>
      <c r="UYJ80" s="180"/>
      <c r="UYK80" s="180"/>
      <c r="UYL80" s="180"/>
      <c r="UYM80" s="180"/>
      <c r="UYN80" s="180"/>
      <c r="UYO80" s="180"/>
      <c r="UYP80" s="180"/>
      <c r="UYQ80" s="180"/>
      <c r="UYR80" s="180"/>
      <c r="UYS80" s="180"/>
      <c r="UYT80" s="180"/>
      <c r="UYU80" s="180"/>
      <c r="UYV80" s="180"/>
      <c r="UYW80" s="180"/>
      <c r="UYX80" s="180"/>
      <c r="UYY80" s="180"/>
      <c r="UYZ80" s="180"/>
      <c r="UZA80" s="180"/>
      <c r="UZB80" s="180"/>
      <c r="UZC80" s="180"/>
      <c r="UZD80" s="180"/>
      <c r="UZE80" s="180"/>
      <c r="UZF80" s="180"/>
      <c r="UZG80" s="180"/>
      <c r="UZH80" s="180"/>
      <c r="UZI80" s="180"/>
      <c r="UZJ80" s="180"/>
      <c r="UZK80" s="180"/>
      <c r="UZL80" s="180"/>
      <c r="UZM80" s="180"/>
      <c r="UZN80" s="180"/>
      <c r="UZO80" s="180"/>
      <c r="UZP80" s="180"/>
      <c r="UZQ80" s="180"/>
      <c r="UZR80" s="180"/>
      <c r="UZS80" s="180"/>
      <c r="UZT80" s="180"/>
      <c r="UZU80" s="180"/>
      <c r="UZV80" s="180"/>
      <c r="UZW80" s="180"/>
      <c r="UZX80" s="180"/>
      <c r="UZY80" s="180"/>
      <c r="UZZ80" s="180"/>
      <c r="VAA80" s="180"/>
      <c r="VAB80" s="180"/>
      <c r="VAC80" s="180"/>
      <c r="VAD80" s="180"/>
      <c r="VAE80" s="180"/>
      <c r="VAF80" s="180"/>
      <c r="VAG80" s="180"/>
      <c r="VAH80" s="180"/>
      <c r="VAI80" s="180"/>
      <c r="VAJ80" s="180"/>
      <c r="VAK80" s="180"/>
      <c r="VAL80" s="180"/>
      <c r="VAM80" s="180"/>
      <c r="VAN80" s="180"/>
      <c r="VAO80" s="180"/>
      <c r="VAP80" s="180"/>
      <c r="VAQ80" s="180"/>
      <c r="VAR80" s="180"/>
      <c r="VAS80" s="180"/>
      <c r="VAT80" s="180"/>
      <c r="VAU80" s="180"/>
      <c r="VAV80" s="180"/>
      <c r="VAW80" s="180"/>
      <c r="VAX80" s="180"/>
      <c r="VAY80" s="180"/>
      <c r="VAZ80" s="180"/>
      <c r="VBA80" s="180"/>
      <c r="VBB80" s="180"/>
      <c r="VBC80" s="180"/>
      <c r="VBD80" s="180"/>
      <c r="VBE80" s="180"/>
      <c r="VBF80" s="180"/>
      <c r="VBG80" s="180"/>
      <c r="VBH80" s="180"/>
      <c r="VBI80" s="180"/>
      <c r="VBJ80" s="180"/>
      <c r="VBK80" s="180"/>
      <c r="VBL80" s="180"/>
      <c r="VBM80" s="180"/>
      <c r="VBN80" s="180"/>
      <c r="VBO80" s="180"/>
      <c r="VBP80" s="180"/>
      <c r="VBQ80" s="180"/>
      <c r="VBR80" s="180"/>
      <c r="VBS80" s="180"/>
      <c r="VBT80" s="180"/>
      <c r="VBU80" s="180"/>
      <c r="VBV80" s="180"/>
      <c r="VBW80" s="180"/>
      <c r="VBX80" s="180"/>
      <c r="VBY80" s="180"/>
      <c r="VBZ80" s="180"/>
      <c r="VCA80" s="180"/>
      <c r="VCB80" s="180"/>
      <c r="VCC80" s="180"/>
      <c r="VCD80" s="180"/>
      <c r="VCE80" s="180"/>
      <c r="VCF80" s="180"/>
      <c r="VCG80" s="180"/>
      <c r="VCH80" s="180"/>
      <c r="VCI80" s="180"/>
      <c r="VCJ80" s="180"/>
      <c r="VCK80" s="180"/>
      <c r="VCL80" s="180"/>
      <c r="VCM80" s="180"/>
      <c r="VCN80" s="180"/>
      <c r="VCO80" s="180"/>
      <c r="VCP80" s="180"/>
      <c r="VCQ80" s="180"/>
      <c r="VCR80" s="180"/>
      <c r="VCS80" s="180"/>
      <c r="VCT80" s="180"/>
      <c r="VCU80" s="180"/>
      <c r="VCV80" s="180"/>
      <c r="VCW80" s="180"/>
      <c r="VCX80" s="180"/>
      <c r="VCY80" s="180"/>
      <c r="VCZ80" s="180"/>
      <c r="VDA80" s="180"/>
      <c r="VDB80" s="180"/>
      <c r="VDC80" s="180"/>
      <c r="VDD80" s="180"/>
      <c r="VDE80" s="180"/>
      <c r="VDF80" s="180"/>
      <c r="VDG80" s="180"/>
      <c r="VDH80" s="180"/>
      <c r="VDI80" s="180"/>
      <c r="VDJ80" s="180"/>
      <c r="VDK80" s="180"/>
      <c r="VDL80" s="180"/>
      <c r="VDM80" s="180"/>
      <c r="VDN80" s="180"/>
      <c r="VDO80" s="180"/>
      <c r="VDP80" s="180"/>
      <c r="VDQ80" s="180"/>
      <c r="VDR80" s="180"/>
      <c r="VDS80" s="180"/>
      <c r="VDT80" s="180"/>
      <c r="VDU80" s="180"/>
      <c r="VDV80" s="180"/>
      <c r="VDW80" s="180"/>
      <c r="VDX80" s="180"/>
      <c r="VDY80" s="180"/>
      <c r="VDZ80" s="180"/>
      <c r="VEA80" s="180"/>
      <c r="VEB80" s="180"/>
      <c r="VEC80" s="180"/>
      <c r="VED80" s="180"/>
      <c r="VEE80" s="180"/>
      <c r="VEF80" s="180"/>
      <c r="VEG80" s="180"/>
      <c r="VEH80" s="180"/>
      <c r="VEI80" s="180"/>
      <c r="VEJ80" s="180"/>
      <c r="VEK80" s="180"/>
      <c r="VEL80" s="180"/>
      <c r="VEM80" s="180"/>
      <c r="VEN80" s="180"/>
      <c r="VEO80" s="180"/>
      <c r="VEP80" s="180"/>
      <c r="VEQ80" s="180"/>
      <c r="VER80" s="180"/>
      <c r="VES80" s="180"/>
      <c r="VET80" s="180"/>
      <c r="VEU80" s="180"/>
      <c r="VEV80" s="180"/>
      <c r="VEW80" s="180"/>
      <c r="VEX80" s="180"/>
      <c r="VEY80" s="180"/>
      <c r="VEZ80" s="180"/>
      <c r="VFA80" s="180"/>
      <c r="VFB80" s="180"/>
      <c r="VFC80" s="180"/>
      <c r="VFD80" s="180"/>
      <c r="VFE80" s="180"/>
      <c r="VFF80" s="180"/>
      <c r="VFG80" s="180"/>
      <c r="VFH80" s="180"/>
      <c r="VFI80" s="180"/>
      <c r="VFJ80" s="180"/>
      <c r="VFK80" s="180"/>
      <c r="VFL80" s="180"/>
      <c r="VFM80" s="180"/>
      <c r="VFN80" s="180"/>
      <c r="VFO80" s="180"/>
      <c r="VFP80" s="180"/>
      <c r="VFQ80" s="180"/>
      <c r="VFR80" s="180"/>
      <c r="VFS80" s="180"/>
      <c r="VFT80" s="180"/>
      <c r="VFU80" s="180"/>
      <c r="VFV80" s="180"/>
      <c r="VFW80" s="180"/>
      <c r="VFX80" s="180"/>
      <c r="VFY80" s="180"/>
      <c r="VFZ80" s="180"/>
      <c r="VGA80" s="180"/>
      <c r="VGB80" s="180"/>
      <c r="VGC80" s="180"/>
      <c r="VGD80" s="180"/>
      <c r="VGE80" s="180"/>
      <c r="VGF80" s="180"/>
      <c r="VGG80" s="180"/>
      <c r="VGH80" s="180"/>
      <c r="VGI80" s="180"/>
      <c r="VGJ80" s="180"/>
      <c r="VGK80" s="180"/>
      <c r="VGL80" s="180"/>
      <c r="VGM80" s="180"/>
      <c r="VGN80" s="180"/>
      <c r="VGO80" s="180"/>
      <c r="VGP80" s="180"/>
      <c r="VGQ80" s="180"/>
      <c r="VGR80" s="180"/>
      <c r="VGS80" s="180"/>
      <c r="VGT80" s="180"/>
      <c r="VGU80" s="180"/>
      <c r="VGV80" s="180"/>
      <c r="VGW80" s="180"/>
      <c r="VGX80" s="180"/>
      <c r="VGY80" s="180"/>
      <c r="VGZ80" s="180"/>
      <c r="VHA80" s="180"/>
      <c r="VHB80" s="180"/>
      <c r="VHC80" s="180"/>
      <c r="VHD80" s="180"/>
      <c r="VHE80" s="180"/>
      <c r="VHF80" s="180"/>
      <c r="VHG80" s="180"/>
      <c r="VHH80" s="180"/>
      <c r="VHI80" s="180"/>
      <c r="VHJ80" s="180"/>
      <c r="VHK80" s="180"/>
      <c r="VHL80" s="180"/>
      <c r="VHM80" s="180"/>
      <c r="VHN80" s="180"/>
      <c r="VHO80" s="180"/>
      <c r="VHP80" s="180"/>
      <c r="VHQ80" s="180"/>
      <c r="VHR80" s="180"/>
      <c r="VHS80" s="180"/>
      <c r="VHT80" s="180"/>
      <c r="VHU80" s="180"/>
      <c r="VHV80" s="180"/>
      <c r="VHW80" s="180"/>
      <c r="VHX80" s="180"/>
      <c r="VHY80" s="180"/>
      <c r="VHZ80" s="180"/>
      <c r="VIA80" s="180"/>
      <c r="VIB80" s="180"/>
      <c r="VIC80" s="180"/>
      <c r="VID80" s="180"/>
      <c r="VIE80" s="180"/>
      <c r="VIF80" s="180"/>
      <c r="VIG80" s="180"/>
      <c r="VIH80" s="180"/>
      <c r="VII80" s="180"/>
      <c r="VIJ80" s="180"/>
      <c r="VIK80" s="180"/>
      <c r="VIL80" s="180"/>
      <c r="VIM80" s="180"/>
      <c r="VIN80" s="180"/>
      <c r="VIO80" s="180"/>
      <c r="VIP80" s="180"/>
      <c r="VIQ80" s="180"/>
      <c r="VIR80" s="180"/>
      <c r="VIS80" s="180"/>
      <c r="VIT80" s="180"/>
      <c r="VIU80" s="180"/>
      <c r="VIV80" s="180"/>
      <c r="VIW80" s="180"/>
      <c r="VIX80" s="180"/>
      <c r="VIY80" s="180"/>
      <c r="VIZ80" s="180"/>
      <c r="VJA80" s="180"/>
      <c r="VJB80" s="180"/>
      <c r="VJC80" s="180"/>
      <c r="VJD80" s="180"/>
      <c r="VJE80" s="180"/>
      <c r="VJF80" s="180"/>
      <c r="VJG80" s="180"/>
      <c r="VJH80" s="180"/>
      <c r="VJI80" s="180"/>
      <c r="VJJ80" s="180"/>
      <c r="VJK80" s="180"/>
      <c r="VJL80" s="180"/>
      <c r="VJM80" s="180"/>
      <c r="VJN80" s="180"/>
      <c r="VJO80" s="180"/>
      <c r="VJP80" s="180"/>
      <c r="VJQ80" s="180"/>
      <c r="VJR80" s="180"/>
      <c r="VJS80" s="180"/>
      <c r="VJT80" s="180"/>
      <c r="VJU80" s="180"/>
      <c r="VJV80" s="180"/>
      <c r="VJW80" s="180"/>
      <c r="VJX80" s="180"/>
      <c r="VJY80" s="180"/>
      <c r="VJZ80" s="180"/>
      <c r="VKA80" s="180"/>
      <c r="VKB80" s="180"/>
      <c r="VKC80" s="180"/>
      <c r="VKD80" s="180"/>
      <c r="VKE80" s="180"/>
      <c r="VKF80" s="180"/>
      <c r="VKG80" s="180"/>
      <c r="VKH80" s="180"/>
      <c r="VKI80" s="180"/>
      <c r="VKJ80" s="180"/>
      <c r="VKK80" s="180"/>
      <c r="VKL80" s="180"/>
      <c r="VKM80" s="180"/>
      <c r="VKN80" s="180"/>
      <c r="VKO80" s="180"/>
      <c r="VKP80" s="180"/>
      <c r="VKQ80" s="180"/>
      <c r="VKR80" s="180"/>
      <c r="VKS80" s="180"/>
      <c r="VKT80" s="180"/>
      <c r="VKU80" s="180"/>
      <c r="VKV80" s="180"/>
      <c r="VKW80" s="180"/>
      <c r="VKX80" s="180"/>
      <c r="VKY80" s="180"/>
      <c r="VKZ80" s="180"/>
      <c r="VLA80" s="180"/>
      <c r="VLB80" s="180"/>
      <c r="VLC80" s="180"/>
      <c r="VLD80" s="180"/>
      <c r="VLE80" s="180"/>
      <c r="VLF80" s="180"/>
      <c r="VLG80" s="180"/>
      <c r="VLH80" s="180"/>
      <c r="VLI80" s="180"/>
      <c r="VLJ80" s="180"/>
      <c r="VLK80" s="180"/>
      <c r="VLL80" s="180"/>
      <c r="VLM80" s="180"/>
      <c r="VLN80" s="180"/>
      <c r="VLO80" s="180"/>
      <c r="VLP80" s="180"/>
      <c r="VLQ80" s="180"/>
      <c r="VLR80" s="180"/>
      <c r="VLS80" s="180"/>
      <c r="VLT80" s="180"/>
      <c r="VLU80" s="180"/>
      <c r="VLV80" s="180"/>
      <c r="VLW80" s="180"/>
      <c r="VLX80" s="180"/>
      <c r="VLY80" s="180"/>
      <c r="VLZ80" s="180"/>
      <c r="VMA80" s="180"/>
      <c r="VMB80" s="180"/>
      <c r="VMC80" s="180"/>
      <c r="VMD80" s="180"/>
      <c r="VME80" s="180"/>
      <c r="VMF80" s="180"/>
      <c r="VMG80" s="180"/>
      <c r="VMH80" s="180"/>
      <c r="VMI80" s="180"/>
      <c r="VMJ80" s="180"/>
      <c r="VMK80" s="180"/>
      <c r="VML80" s="180"/>
      <c r="VMM80" s="180"/>
      <c r="VMN80" s="180"/>
      <c r="VMO80" s="180"/>
      <c r="VMP80" s="180"/>
      <c r="VMQ80" s="180"/>
      <c r="VMR80" s="180"/>
      <c r="VMS80" s="180"/>
      <c r="VMT80" s="180"/>
      <c r="VMU80" s="180"/>
      <c r="VMV80" s="180"/>
      <c r="VMW80" s="180"/>
      <c r="VMX80" s="180"/>
      <c r="VMY80" s="180"/>
      <c r="VMZ80" s="180"/>
      <c r="VNA80" s="180"/>
      <c r="VNB80" s="180"/>
      <c r="VNC80" s="180"/>
      <c r="VND80" s="180"/>
      <c r="VNE80" s="180"/>
      <c r="VNF80" s="180"/>
      <c r="VNG80" s="180"/>
      <c r="VNH80" s="180"/>
      <c r="VNI80" s="180"/>
      <c r="VNJ80" s="180"/>
      <c r="VNK80" s="180"/>
      <c r="VNL80" s="180"/>
      <c r="VNM80" s="180"/>
      <c r="VNN80" s="180"/>
      <c r="VNO80" s="180"/>
      <c r="VNP80" s="180"/>
      <c r="VNQ80" s="180"/>
      <c r="VNR80" s="180"/>
      <c r="VNS80" s="180"/>
      <c r="VNT80" s="180"/>
      <c r="VNU80" s="180"/>
      <c r="VNV80" s="180"/>
      <c r="VNW80" s="180"/>
      <c r="VNX80" s="180"/>
      <c r="VNY80" s="180"/>
      <c r="VNZ80" s="180"/>
      <c r="VOA80" s="180"/>
      <c r="VOB80" s="180"/>
      <c r="VOC80" s="180"/>
      <c r="VOD80" s="180"/>
      <c r="VOE80" s="180"/>
      <c r="VOF80" s="180"/>
      <c r="VOG80" s="180"/>
      <c r="VOH80" s="180"/>
      <c r="VOI80" s="180"/>
      <c r="VOJ80" s="180"/>
      <c r="VOK80" s="180"/>
      <c r="VOL80" s="180"/>
      <c r="VOM80" s="180"/>
      <c r="VON80" s="180"/>
      <c r="VOO80" s="180"/>
      <c r="VOP80" s="180"/>
      <c r="VOQ80" s="180"/>
      <c r="VOR80" s="180"/>
      <c r="VOS80" s="180"/>
      <c r="VOT80" s="180"/>
      <c r="VOU80" s="180"/>
      <c r="VOV80" s="180"/>
      <c r="VOW80" s="180"/>
      <c r="VOX80" s="180"/>
      <c r="VOY80" s="180"/>
      <c r="VOZ80" s="180"/>
      <c r="VPA80" s="180"/>
      <c r="VPB80" s="180"/>
      <c r="VPC80" s="180"/>
      <c r="VPD80" s="180"/>
      <c r="VPE80" s="180"/>
      <c r="VPF80" s="180"/>
      <c r="VPG80" s="180"/>
      <c r="VPH80" s="180"/>
      <c r="VPI80" s="180"/>
      <c r="VPJ80" s="180"/>
      <c r="VPK80" s="180"/>
      <c r="VPL80" s="180"/>
      <c r="VPM80" s="180"/>
      <c r="VPN80" s="180"/>
      <c r="VPO80" s="180"/>
      <c r="VPP80" s="180"/>
      <c r="VPQ80" s="180"/>
      <c r="VPR80" s="180"/>
      <c r="VPS80" s="180"/>
      <c r="VPT80" s="180"/>
      <c r="VPU80" s="180"/>
      <c r="VPV80" s="180"/>
      <c r="VPW80" s="180"/>
      <c r="VPX80" s="180"/>
      <c r="VPY80" s="180"/>
      <c r="VPZ80" s="180"/>
      <c r="VQA80" s="180"/>
      <c r="VQB80" s="180"/>
      <c r="VQC80" s="180"/>
      <c r="VQD80" s="180"/>
      <c r="VQE80" s="180"/>
      <c r="VQF80" s="180"/>
      <c r="VQG80" s="180"/>
      <c r="VQH80" s="180"/>
      <c r="VQI80" s="180"/>
      <c r="VQJ80" s="180"/>
      <c r="VQK80" s="180"/>
      <c r="VQL80" s="180"/>
      <c r="VQM80" s="180"/>
      <c r="VQN80" s="180"/>
      <c r="VQO80" s="180"/>
      <c r="VQP80" s="180"/>
      <c r="VQQ80" s="180"/>
      <c r="VQR80" s="180"/>
      <c r="VQS80" s="180"/>
      <c r="VQT80" s="180"/>
      <c r="VQU80" s="180"/>
      <c r="VQV80" s="180"/>
      <c r="VQW80" s="180"/>
      <c r="VQX80" s="180"/>
      <c r="VQY80" s="180"/>
      <c r="VQZ80" s="180"/>
      <c r="VRA80" s="180"/>
      <c r="VRB80" s="180"/>
      <c r="VRC80" s="180"/>
      <c r="VRD80" s="180"/>
      <c r="VRE80" s="180"/>
      <c r="VRF80" s="180"/>
      <c r="VRG80" s="180"/>
      <c r="VRH80" s="180"/>
      <c r="VRI80" s="180"/>
      <c r="VRJ80" s="180"/>
      <c r="VRK80" s="180"/>
      <c r="VRL80" s="180"/>
      <c r="VRM80" s="180"/>
      <c r="VRN80" s="180"/>
      <c r="VRO80" s="180"/>
      <c r="VRP80" s="180"/>
      <c r="VRQ80" s="180"/>
      <c r="VRR80" s="180"/>
      <c r="VRS80" s="180"/>
      <c r="VRT80" s="180"/>
      <c r="VRU80" s="180"/>
      <c r="VRV80" s="180"/>
      <c r="VRW80" s="180"/>
      <c r="VRX80" s="180"/>
      <c r="VRY80" s="180"/>
      <c r="VRZ80" s="180"/>
      <c r="VSA80" s="180"/>
      <c r="VSB80" s="180"/>
      <c r="VSC80" s="180"/>
      <c r="VSD80" s="180"/>
      <c r="VSE80" s="180"/>
      <c r="VSF80" s="180"/>
      <c r="VSG80" s="180"/>
      <c r="VSH80" s="180"/>
      <c r="VSI80" s="180"/>
      <c r="VSJ80" s="180"/>
      <c r="VSK80" s="180"/>
      <c r="VSL80" s="180"/>
      <c r="VSM80" s="180"/>
      <c r="VSN80" s="180"/>
      <c r="VSO80" s="180"/>
      <c r="VSP80" s="180"/>
      <c r="VSQ80" s="180"/>
      <c r="VSR80" s="180"/>
      <c r="VSS80" s="180"/>
      <c r="VST80" s="180"/>
      <c r="VSU80" s="180"/>
      <c r="VSV80" s="180"/>
      <c r="VSW80" s="180"/>
      <c r="VSX80" s="180"/>
      <c r="VSY80" s="180"/>
      <c r="VSZ80" s="180"/>
      <c r="VTA80" s="180"/>
      <c r="VTB80" s="180"/>
      <c r="VTC80" s="180"/>
      <c r="VTD80" s="180"/>
      <c r="VTE80" s="180"/>
      <c r="VTF80" s="180"/>
      <c r="VTG80" s="180"/>
      <c r="VTH80" s="180"/>
      <c r="VTI80" s="180"/>
      <c r="VTJ80" s="180"/>
      <c r="VTK80" s="180"/>
      <c r="VTL80" s="180"/>
      <c r="VTM80" s="180"/>
      <c r="VTN80" s="180"/>
      <c r="VTO80" s="180"/>
      <c r="VTP80" s="180"/>
      <c r="VTQ80" s="180"/>
      <c r="VTR80" s="180"/>
      <c r="VTS80" s="180"/>
      <c r="VTT80" s="180"/>
      <c r="VTU80" s="180"/>
      <c r="VTV80" s="180"/>
      <c r="VTW80" s="180"/>
      <c r="VTX80" s="180"/>
      <c r="VTY80" s="180"/>
      <c r="VTZ80" s="180"/>
      <c r="VUA80" s="180"/>
      <c r="VUB80" s="180"/>
      <c r="VUC80" s="180"/>
      <c r="VUD80" s="180"/>
      <c r="VUE80" s="180"/>
      <c r="VUF80" s="180"/>
      <c r="VUG80" s="180"/>
      <c r="VUH80" s="180"/>
      <c r="VUI80" s="180"/>
      <c r="VUJ80" s="180"/>
      <c r="VUK80" s="180"/>
      <c r="VUL80" s="180"/>
      <c r="VUM80" s="180"/>
      <c r="VUN80" s="180"/>
      <c r="VUO80" s="180"/>
      <c r="VUP80" s="180"/>
      <c r="VUQ80" s="180"/>
      <c r="VUR80" s="180"/>
      <c r="VUS80" s="180"/>
      <c r="VUT80" s="180"/>
      <c r="VUU80" s="180"/>
      <c r="VUV80" s="180"/>
      <c r="VUW80" s="180"/>
      <c r="VUX80" s="180"/>
      <c r="VUY80" s="180"/>
      <c r="VUZ80" s="180"/>
      <c r="VVA80" s="180"/>
      <c r="VVB80" s="180"/>
      <c r="VVC80" s="180"/>
      <c r="VVD80" s="180"/>
      <c r="VVE80" s="180"/>
      <c r="VVF80" s="180"/>
      <c r="VVG80" s="180"/>
      <c r="VVH80" s="180"/>
      <c r="VVI80" s="180"/>
      <c r="VVJ80" s="180"/>
      <c r="VVK80" s="180"/>
      <c r="VVL80" s="180"/>
      <c r="VVM80" s="180"/>
      <c r="VVN80" s="180"/>
      <c r="VVO80" s="180"/>
      <c r="VVP80" s="180"/>
      <c r="VVQ80" s="180"/>
      <c r="VVR80" s="180"/>
      <c r="VVS80" s="180"/>
      <c r="VVT80" s="180"/>
      <c r="VVU80" s="180"/>
      <c r="VVV80" s="180"/>
      <c r="VVW80" s="180"/>
      <c r="VVX80" s="180"/>
      <c r="VVY80" s="180"/>
      <c r="VVZ80" s="180"/>
      <c r="VWA80" s="180"/>
      <c r="VWB80" s="180"/>
      <c r="VWC80" s="180"/>
      <c r="VWD80" s="180"/>
      <c r="VWE80" s="180"/>
      <c r="VWF80" s="180"/>
      <c r="VWG80" s="180"/>
      <c r="VWH80" s="180"/>
      <c r="VWI80" s="180"/>
      <c r="VWJ80" s="180"/>
      <c r="VWK80" s="180"/>
      <c r="VWL80" s="180"/>
      <c r="VWM80" s="180"/>
      <c r="VWN80" s="180"/>
      <c r="VWO80" s="180"/>
      <c r="VWP80" s="180"/>
      <c r="VWQ80" s="180"/>
      <c r="VWR80" s="180"/>
      <c r="VWS80" s="180"/>
      <c r="VWT80" s="180"/>
      <c r="VWU80" s="180"/>
      <c r="VWV80" s="180"/>
      <c r="VWW80" s="180"/>
      <c r="VWX80" s="180"/>
      <c r="VWY80" s="180"/>
      <c r="VWZ80" s="180"/>
      <c r="VXA80" s="180"/>
      <c r="VXB80" s="180"/>
      <c r="VXC80" s="180"/>
      <c r="VXD80" s="180"/>
      <c r="VXE80" s="180"/>
      <c r="VXF80" s="180"/>
      <c r="VXG80" s="180"/>
      <c r="VXH80" s="180"/>
      <c r="VXI80" s="180"/>
      <c r="VXJ80" s="180"/>
      <c r="VXK80" s="180"/>
      <c r="VXL80" s="180"/>
      <c r="VXM80" s="180"/>
      <c r="VXN80" s="180"/>
      <c r="VXO80" s="180"/>
      <c r="VXP80" s="180"/>
      <c r="VXQ80" s="180"/>
      <c r="VXR80" s="180"/>
      <c r="VXS80" s="180"/>
      <c r="VXT80" s="180"/>
      <c r="VXU80" s="180"/>
      <c r="VXV80" s="180"/>
      <c r="VXW80" s="180"/>
      <c r="VXX80" s="180"/>
      <c r="VXY80" s="180"/>
      <c r="VXZ80" s="180"/>
      <c r="VYA80" s="180"/>
      <c r="VYB80" s="180"/>
      <c r="VYC80" s="180"/>
      <c r="VYD80" s="180"/>
      <c r="VYE80" s="180"/>
      <c r="VYF80" s="180"/>
      <c r="VYG80" s="180"/>
      <c r="VYH80" s="180"/>
      <c r="VYI80" s="180"/>
      <c r="VYJ80" s="180"/>
      <c r="VYK80" s="180"/>
      <c r="VYL80" s="180"/>
      <c r="VYM80" s="180"/>
      <c r="VYN80" s="180"/>
      <c r="VYO80" s="180"/>
      <c r="VYP80" s="180"/>
      <c r="VYQ80" s="180"/>
      <c r="VYR80" s="180"/>
      <c r="VYS80" s="180"/>
      <c r="VYT80" s="180"/>
      <c r="VYU80" s="180"/>
      <c r="VYV80" s="180"/>
      <c r="VYW80" s="180"/>
      <c r="VYX80" s="180"/>
      <c r="VYY80" s="180"/>
      <c r="VYZ80" s="180"/>
      <c r="VZA80" s="180"/>
      <c r="VZB80" s="180"/>
      <c r="VZC80" s="180"/>
      <c r="VZD80" s="180"/>
      <c r="VZE80" s="180"/>
      <c r="VZF80" s="180"/>
      <c r="VZG80" s="180"/>
      <c r="VZH80" s="180"/>
      <c r="VZI80" s="180"/>
      <c r="VZJ80" s="180"/>
      <c r="VZK80" s="180"/>
      <c r="VZL80" s="180"/>
      <c r="VZM80" s="180"/>
      <c r="VZN80" s="180"/>
      <c r="VZO80" s="180"/>
      <c r="VZP80" s="180"/>
      <c r="VZQ80" s="180"/>
      <c r="VZR80" s="180"/>
      <c r="VZS80" s="180"/>
      <c r="VZT80" s="180"/>
      <c r="VZU80" s="180"/>
      <c r="VZV80" s="180"/>
      <c r="VZW80" s="180"/>
      <c r="VZX80" s="180"/>
      <c r="VZY80" s="180"/>
      <c r="VZZ80" s="180"/>
      <c r="WAA80" s="180"/>
      <c r="WAB80" s="180"/>
      <c r="WAC80" s="180"/>
      <c r="WAD80" s="180"/>
      <c r="WAE80" s="180"/>
      <c r="WAF80" s="180"/>
      <c r="WAG80" s="180"/>
      <c r="WAH80" s="180"/>
      <c r="WAI80" s="180"/>
      <c r="WAJ80" s="180"/>
      <c r="WAK80" s="180"/>
      <c r="WAL80" s="180"/>
      <c r="WAM80" s="180"/>
      <c r="WAN80" s="180"/>
      <c r="WAO80" s="180"/>
      <c r="WAP80" s="180"/>
      <c r="WAQ80" s="180"/>
      <c r="WAR80" s="180"/>
      <c r="WAS80" s="180"/>
      <c r="WAT80" s="180"/>
      <c r="WAU80" s="180"/>
      <c r="WAV80" s="180"/>
      <c r="WAW80" s="180"/>
      <c r="WAX80" s="180"/>
      <c r="WAY80" s="180"/>
      <c r="WAZ80" s="180"/>
      <c r="WBA80" s="180"/>
      <c r="WBB80" s="180"/>
      <c r="WBC80" s="180"/>
      <c r="WBD80" s="180"/>
      <c r="WBE80" s="180"/>
      <c r="WBF80" s="180"/>
      <c r="WBG80" s="180"/>
      <c r="WBH80" s="180"/>
      <c r="WBI80" s="180"/>
      <c r="WBJ80" s="180"/>
      <c r="WBK80" s="180"/>
      <c r="WBL80" s="180"/>
      <c r="WBM80" s="180"/>
      <c r="WBN80" s="180"/>
      <c r="WBO80" s="180"/>
      <c r="WBP80" s="180"/>
      <c r="WBQ80" s="180"/>
      <c r="WBR80" s="180"/>
      <c r="WBS80" s="180"/>
      <c r="WBT80" s="180"/>
      <c r="WBU80" s="180"/>
      <c r="WBV80" s="180"/>
      <c r="WBW80" s="180"/>
      <c r="WBX80" s="180"/>
      <c r="WBY80" s="180"/>
      <c r="WBZ80" s="180"/>
      <c r="WCA80" s="180"/>
      <c r="WCB80" s="180"/>
      <c r="WCC80" s="180"/>
      <c r="WCD80" s="180"/>
      <c r="WCE80" s="180"/>
      <c r="WCF80" s="180"/>
      <c r="WCG80" s="180"/>
      <c r="WCH80" s="180"/>
      <c r="WCI80" s="180"/>
      <c r="WCJ80" s="180"/>
      <c r="WCK80" s="180"/>
      <c r="WCL80" s="180"/>
      <c r="WCM80" s="180"/>
      <c r="WCN80" s="180"/>
      <c r="WCO80" s="180"/>
      <c r="WCP80" s="180"/>
      <c r="WCQ80" s="180"/>
      <c r="WCR80" s="180"/>
      <c r="WCS80" s="180"/>
      <c r="WCT80" s="180"/>
      <c r="WCU80" s="180"/>
      <c r="WCV80" s="180"/>
      <c r="WCW80" s="180"/>
      <c r="WCX80" s="180"/>
      <c r="WCY80" s="180"/>
      <c r="WCZ80" s="180"/>
      <c r="WDA80" s="180"/>
      <c r="WDB80" s="180"/>
      <c r="WDC80" s="180"/>
      <c r="WDD80" s="180"/>
      <c r="WDE80" s="180"/>
      <c r="WDF80" s="180"/>
      <c r="WDG80" s="180"/>
      <c r="WDH80" s="180"/>
      <c r="WDI80" s="180"/>
      <c r="WDJ80" s="180"/>
      <c r="WDK80" s="180"/>
      <c r="WDL80" s="180"/>
      <c r="WDM80" s="180"/>
      <c r="WDN80" s="180"/>
      <c r="WDO80" s="180"/>
      <c r="WDP80" s="180"/>
      <c r="WDQ80" s="180"/>
      <c r="WDR80" s="180"/>
      <c r="WDS80" s="180"/>
      <c r="WDT80" s="180"/>
      <c r="WDU80" s="180"/>
      <c r="WDV80" s="180"/>
      <c r="WDW80" s="180"/>
      <c r="WDX80" s="180"/>
      <c r="WDY80" s="180"/>
      <c r="WDZ80" s="180"/>
      <c r="WEA80" s="180"/>
      <c r="WEB80" s="180"/>
      <c r="WEC80" s="180"/>
      <c r="WED80" s="180"/>
      <c r="WEE80" s="180"/>
      <c r="WEF80" s="180"/>
      <c r="WEG80" s="180"/>
      <c r="WEH80" s="180"/>
      <c r="WEI80" s="180"/>
      <c r="WEJ80" s="180"/>
      <c r="WEK80" s="180"/>
      <c r="WEL80" s="180"/>
      <c r="WEM80" s="180"/>
      <c r="WEN80" s="180"/>
      <c r="WEO80" s="180"/>
      <c r="WEP80" s="180"/>
      <c r="WEQ80" s="180"/>
      <c r="WER80" s="180"/>
      <c r="WES80" s="180"/>
      <c r="WET80" s="180"/>
      <c r="WEU80" s="180"/>
      <c r="WEV80" s="180"/>
      <c r="WEW80" s="180"/>
      <c r="WEX80" s="180"/>
      <c r="WEY80" s="180"/>
      <c r="WEZ80" s="180"/>
      <c r="WFA80" s="180"/>
      <c r="WFB80" s="180"/>
      <c r="WFC80" s="180"/>
      <c r="WFD80" s="180"/>
      <c r="WFE80" s="180"/>
      <c r="WFF80" s="180"/>
      <c r="WFG80" s="180"/>
      <c r="WFH80" s="180"/>
      <c r="WFI80" s="180"/>
      <c r="WFJ80" s="180"/>
      <c r="WFK80" s="180"/>
      <c r="WFL80" s="180"/>
      <c r="WFM80" s="180"/>
      <c r="WFN80" s="180"/>
      <c r="WFO80" s="180"/>
      <c r="WFP80" s="180"/>
      <c r="WFQ80" s="180"/>
      <c r="WFR80" s="180"/>
      <c r="WFS80" s="180"/>
      <c r="WFT80" s="180"/>
      <c r="WFU80" s="180"/>
      <c r="WFV80" s="180"/>
      <c r="WFW80" s="180"/>
      <c r="WFX80" s="180"/>
      <c r="WFY80" s="180"/>
      <c r="WFZ80" s="180"/>
      <c r="WGA80" s="180"/>
      <c r="WGB80" s="180"/>
      <c r="WGC80" s="180"/>
      <c r="WGD80" s="180"/>
      <c r="WGE80" s="180"/>
      <c r="WGF80" s="180"/>
      <c r="WGG80" s="180"/>
      <c r="WGH80" s="180"/>
      <c r="WGI80" s="180"/>
      <c r="WGJ80" s="180"/>
      <c r="WGK80" s="180"/>
      <c r="WGL80" s="180"/>
      <c r="WGM80" s="180"/>
      <c r="WGN80" s="180"/>
      <c r="WGO80" s="180"/>
      <c r="WGP80" s="180"/>
      <c r="WGQ80" s="180"/>
      <c r="WGR80" s="180"/>
      <c r="WGS80" s="180"/>
      <c r="WGT80" s="180"/>
      <c r="WGU80" s="180"/>
      <c r="WGV80" s="180"/>
      <c r="WGW80" s="180"/>
      <c r="WGX80" s="180"/>
      <c r="WGY80" s="180"/>
      <c r="WGZ80" s="180"/>
      <c r="WHA80" s="180"/>
      <c r="WHB80" s="180"/>
      <c r="WHC80" s="180"/>
      <c r="WHD80" s="180"/>
      <c r="WHE80" s="180"/>
      <c r="WHF80" s="180"/>
      <c r="WHG80" s="180"/>
      <c r="WHH80" s="180"/>
      <c r="WHI80" s="180"/>
      <c r="WHJ80" s="180"/>
      <c r="WHK80" s="180"/>
      <c r="WHL80" s="180"/>
      <c r="WHM80" s="180"/>
      <c r="WHN80" s="180"/>
      <c r="WHO80" s="180"/>
      <c r="WHP80" s="180"/>
      <c r="WHQ80" s="180"/>
      <c r="WHR80" s="180"/>
      <c r="WHS80" s="180"/>
      <c r="WHT80" s="180"/>
      <c r="WHU80" s="180"/>
      <c r="WHV80" s="180"/>
      <c r="WHW80" s="180"/>
      <c r="WHX80" s="180"/>
      <c r="WHY80" s="180"/>
      <c r="WHZ80" s="180"/>
      <c r="WIA80" s="180"/>
      <c r="WIB80" s="180"/>
      <c r="WIC80" s="180"/>
      <c r="WID80" s="180"/>
      <c r="WIE80" s="180"/>
      <c r="WIF80" s="180"/>
      <c r="WIG80" s="180"/>
      <c r="WIH80" s="180"/>
      <c r="WII80" s="180"/>
      <c r="WIJ80" s="180"/>
      <c r="WIK80" s="180"/>
      <c r="WIL80" s="180"/>
      <c r="WIM80" s="180"/>
      <c r="WIN80" s="180"/>
      <c r="WIO80" s="180"/>
      <c r="WIP80" s="180"/>
      <c r="WIQ80" s="180"/>
      <c r="WIR80" s="180"/>
      <c r="WIS80" s="180"/>
      <c r="WIT80" s="180"/>
      <c r="WIU80" s="180"/>
      <c r="WIV80" s="180"/>
      <c r="WIW80" s="180"/>
      <c r="WIX80" s="180"/>
      <c r="WIY80" s="180"/>
      <c r="WIZ80" s="180"/>
      <c r="WJA80" s="180"/>
      <c r="WJB80" s="180"/>
      <c r="WJC80" s="180"/>
      <c r="WJD80" s="180"/>
      <c r="WJE80" s="180"/>
      <c r="WJF80" s="180"/>
      <c r="WJG80" s="180"/>
      <c r="WJH80" s="180"/>
      <c r="WJI80" s="180"/>
      <c r="WJJ80" s="180"/>
      <c r="WJK80" s="180"/>
      <c r="WJL80" s="180"/>
      <c r="WJM80" s="180"/>
      <c r="WJN80" s="180"/>
      <c r="WJO80" s="180"/>
      <c r="WJP80" s="180"/>
      <c r="WJQ80" s="180"/>
      <c r="WJR80" s="180"/>
      <c r="WJS80" s="180"/>
      <c r="WJT80" s="180"/>
      <c r="WJU80" s="180"/>
      <c r="WJV80" s="180"/>
      <c r="WJW80" s="180"/>
      <c r="WJX80" s="180"/>
      <c r="WJY80" s="180"/>
      <c r="WJZ80" s="180"/>
      <c r="WKA80" s="180"/>
      <c r="WKB80" s="180"/>
      <c r="WKC80" s="180"/>
      <c r="WKD80" s="180"/>
      <c r="WKE80" s="180"/>
      <c r="WKF80" s="180"/>
      <c r="WKG80" s="180"/>
      <c r="WKH80" s="180"/>
      <c r="WKI80" s="180"/>
      <c r="WKJ80" s="180"/>
      <c r="WKK80" s="180"/>
      <c r="WKL80" s="180"/>
      <c r="WKM80" s="180"/>
      <c r="WKN80" s="180"/>
      <c r="WKO80" s="180"/>
      <c r="WKP80" s="180"/>
      <c r="WKQ80" s="180"/>
      <c r="WKR80" s="180"/>
      <c r="WKS80" s="180"/>
      <c r="WKT80" s="180"/>
      <c r="WKU80" s="180"/>
      <c r="WKV80" s="180"/>
      <c r="WKW80" s="180"/>
      <c r="WKX80" s="180"/>
      <c r="WKY80" s="180"/>
      <c r="WKZ80" s="180"/>
      <c r="WLA80" s="180"/>
      <c r="WLB80" s="180"/>
      <c r="WLC80" s="180"/>
      <c r="WLD80" s="180"/>
      <c r="WLE80" s="180"/>
      <c r="WLF80" s="180"/>
      <c r="WLG80" s="180"/>
      <c r="WLH80" s="180"/>
      <c r="WLI80" s="180"/>
      <c r="WLJ80" s="180"/>
      <c r="WLK80" s="180"/>
      <c r="WLL80" s="180"/>
      <c r="WLM80" s="180"/>
      <c r="WLN80" s="180"/>
      <c r="WLO80" s="180"/>
      <c r="WLP80" s="180"/>
      <c r="WLQ80" s="180"/>
      <c r="WLR80" s="180"/>
      <c r="WLS80" s="180"/>
      <c r="WLT80" s="180"/>
      <c r="WLU80" s="180"/>
      <c r="WLV80" s="180"/>
      <c r="WLW80" s="180"/>
      <c r="WLX80" s="180"/>
      <c r="WLY80" s="180"/>
      <c r="WLZ80" s="180"/>
      <c r="WMA80" s="180"/>
      <c r="WMB80" s="180"/>
      <c r="WMC80" s="180"/>
      <c r="WMD80" s="180"/>
      <c r="WME80" s="180"/>
      <c r="WMF80" s="180"/>
      <c r="WMG80" s="180"/>
      <c r="WMH80" s="180"/>
      <c r="WMI80" s="180"/>
      <c r="WMJ80" s="180"/>
      <c r="WMK80" s="180"/>
      <c r="WML80" s="180"/>
      <c r="WMM80" s="180"/>
      <c r="WMN80" s="180"/>
      <c r="WMO80" s="180"/>
      <c r="WMP80" s="180"/>
      <c r="WMQ80" s="180"/>
      <c r="WMR80" s="180"/>
      <c r="WMS80" s="180"/>
      <c r="WMT80" s="180"/>
      <c r="WMU80" s="180"/>
      <c r="WMV80" s="180"/>
      <c r="WMW80" s="180"/>
      <c r="WMX80" s="180"/>
      <c r="WMY80" s="180"/>
      <c r="WMZ80" s="180"/>
      <c r="WNA80" s="180"/>
      <c r="WNB80" s="180"/>
      <c r="WNC80" s="180"/>
      <c r="WND80" s="180"/>
      <c r="WNE80" s="180"/>
      <c r="WNF80" s="180"/>
      <c r="WNG80" s="180"/>
      <c r="WNH80" s="180"/>
      <c r="WNI80" s="180"/>
      <c r="WNJ80" s="180"/>
      <c r="WNK80" s="180"/>
      <c r="WNL80" s="180"/>
      <c r="WNM80" s="180"/>
      <c r="WNN80" s="180"/>
      <c r="WNO80" s="180"/>
      <c r="WNP80" s="180"/>
      <c r="WNQ80" s="180"/>
      <c r="WNR80" s="180"/>
      <c r="WNS80" s="180"/>
      <c r="WNT80" s="180"/>
      <c r="WNU80" s="180"/>
      <c r="WNV80" s="180"/>
      <c r="WNW80" s="180"/>
      <c r="WNX80" s="180"/>
      <c r="WNY80" s="180"/>
      <c r="WNZ80" s="180"/>
      <c r="WOA80" s="180"/>
      <c r="WOB80" s="180"/>
      <c r="WOC80" s="180"/>
      <c r="WOD80" s="180"/>
      <c r="WOE80" s="180"/>
      <c r="WOF80" s="180"/>
      <c r="WOG80" s="180"/>
      <c r="WOH80" s="180"/>
      <c r="WOI80" s="180"/>
      <c r="WOJ80" s="180"/>
      <c r="WOK80" s="180"/>
      <c r="WOL80" s="180"/>
      <c r="WOM80" s="180"/>
      <c r="WON80" s="180"/>
      <c r="WOO80" s="180"/>
      <c r="WOP80" s="180"/>
      <c r="WOQ80" s="180"/>
      <c r="WOR80" s="180"/>
      <c r="WOS80" s="180"/>
      <c r="WOT80" s="180"/>
      <c r="WOU80" s="180"/>
      <c r="WOV80" s="180"/>
      <c r="WOW80" s="180"/>
      <c r="WOX80" s="180"/>
      <c r="WOY80" s="180"/>
      <c r="WOZ80" s="180"/>
      <c r="WPA80" s="180"/>
      <c r="WPB80" s="180"/>
      <c r="WPC80" s="180"/>
      <c r="WPD80" s="180"/>
      <c r="WPE80" s="180"/>
      <c r="WPF80" s="180"/>
      <c r="WPG80" s="180"/>
      <c r="WPH80" s="180"/>
      <c r="WPI80" s="180"/>
      <c r="WPJ80" s="180"/>
      <c r="WPK80" s="180"/>
      <c r="WPL80" s="180"/>
      <c r="WPM80" s="180"/>
      <c r="WPN80" s="180"/>
      <c r="WPO80" s="180"/>
      <c r="WPP80" s="180"/>
      <c r="WPQ80" s="180"/>
      <c r="WPR80" s="180"/>
      <c r="WPS80" s="180"/>
      <c r="WPT80" s="180"/>
      <c r="WPU80" s="180"/>
      <c r="WPV80" s="180"/>
      <c r="WPW80" s="180"/>
      <c r="WPX80" s="180"/>
      <c r="WPY80" s="180"/>
      <c r="WPZ80" s="180"/>
      <c r="WQA80" s="180"/>
      <c r="WQB80" s="180"/>
      <c r="WQC80" s="180"/>
      <c r="WQD80" s="180"/>
      <c r="WQE80" s="180"/>
      <c r="WQF80" s="180"/>
      <c r="WQG80" s="180"/>
      <c r="WQH80" s="180"/>
      <c r="WQI80" s="180"/>
      <c r="WQJ80" s="180"/>
      <c r="WQK80" s="180"/>
      <c r="WQL80" s="180"/>
      <c r="WQM80" s="180"/>
      <c r="WQN80" s="180"/>
      <c r="WQO80" s="180"/>
      <c r="WQP80" s="180"/>
      <c r="WQQ80" s="180"/>
      <c r="WQR80" s="180"/>
      <c r="WQS80" s="180"/>
      <c r="WQT80" s="180"/>
      <c r="WQU80" s="180"/>
      <c r="WQV80" s="180"/>
      <c r="WQW80" s="180"/>
      <c r="WQX80" s="180"/>
      <c r="WQY80" s="180"/>
      <c r="WQZ80" s="180"/>
      <c r="WRA80" s="180"/>
      <c r="WRB80" s="180"/>
      <c r="WRC80" s="180"/>
      <c r="WRD80" s="180"/>
      <c r="WRE80" s="180"/>
      <c r="WRF80" s="180"/>
      <c r="WRG80" s="180"/>
      <c r="WRH80" s="180"/>
      <c r="WRI80" s="180"/>
      <c r="WRJ80" s="180"/>
      <c r="WRK80" s="180"/>
      <c r="WRL80" s="180"/>
      <c r="WRM80" s="180"/>
      <c r="WRN80" s="180"/>
      <c r="WRO80" s="180"/>
      <c r="WRP80" s="180"/>
      <c r="WRQ80" s="180"/>
      <c r="WRR80" s="180"/>
      <c r="WRS80" s="180"/>
      <c r="WRT80" s="180"/>
      <c r="WRU80" s="180"/>
      <c r="WRV80" s="180"/>
      <c r="WRW80" s="180"/>
      <c r="WRX80" s="180"/>
      <c r="WRY80" s="180"/>
      <c r="WRZ80" s="180"/>
      <c r="WSA80" s="180"/>
      <c r="WSB80" s="180"/>
      <c r="WSC80" s="180"/>
      <c r="WSD80" s="180"/>
      <c r="WSE80" s="180"/>
      <c r="WSF80" s="180"/>
      <c r="WSG80" s="180"/>
      <c r="WSH80" s="180"/>
      <c r="WSI80" s="180"/>
      <c r="WSJ80" s="180"/>
      <c r="WSK80" s="180"/>
      <c r="WSL80" s="180"/>
      <c r="WSM80" s="180"/>
      <c r="WSN80" s="180"/>
      <c r="WSO80" s="180"/>
      <c r="WSP80" s="180"/>
      <c r="WSQ80" s="180"/>
      <c r="WSR80" s="180"/>
      <c r="WSS80" s="180"/>
      <c r="WST80" s="180"/>
      <c r="WSU80" s="180"/>
      <c r="WSV80" s="180"/>
      <c r="WSW80" s="180"/>
      <c r="WSX80" s="180"/>
      <c r="WSY80" s="180"/>
      <c r="WSZ80" s="180"/>
      <c r="WTA80" s="180"/>
      <c r="WTB80" s="180"/>
      <c r="WTC80" s="180"/>
      <c r="WTD80" s="180"/>
      <c r="WTE80" s="180"/>
      <c r="WTF80" s="180"/>
      <c r="WTG80" s="180"/>
      <c r="WTH80" s="180"/>
      <c r="WTI80" s="180"/>
      <c r="WTJ80" s="180"/>
      <c r="WTK80" s="180"/>
      <c r="WTL80" s="180"/>
      <c r="WTM80" s="180"/>
      <c r="WTN80" s="180"/>
      <c r="WTO80" s="180"/>
      <c r="WTP80" s="180"/>
      <c r="WTQ80" s="180"/>
      <c r="WTR80" s="180"/>
      <c r="WTS80" s="180"/>
      <c r="WTT80" s="180"/>
      <c r="WTU80" s="180"/>
      <c r="WTV80" s="180"/>
      <c r="WTW80" s="180"/>
      <c r="WTX80" s="180"/>
      <c r="WTY80" s="180"/>
      <c r="WTZ80" s="180"/>
      <c r="WUA80" s="180"/>
      <c r="WUB80" s="180"/>
      <c r="WUC80" s="180"/>
      <c r="WUD80" s="180"/>
      <c r="WUE80" s="180"/>
      <c r="WUF80" s="180"/>
      <c r="WUG80" s="180"/>
      <c r="WUH80" s="180"/>
      <c r="WUI80" s="180"/>
      <c r="WUJ80" s="180"/>
      <c r="WUK80" s="180"/>
      <c r="WUL80" s="180"/>
      <c r="WUM80" s="180"/>
      <c r="WUN80" s="180"/>
      <c r="WUO80" s="180"/>
      <c r="WUP80" s="180"/>
      <c r="WUQ80" s="180"/>
      <c r="WUR80" s="180"/>
      <c r="WUS80" s="180"/>
      <c r="WUT80" s="180"/>
      <c r="WUU80" s="180"/>
      <c r="WUV80" s="180"/>
      <c r="WUW80" s="180"/>
      <c r="WUX80" s="180"/>
      <c r="WUY80" s="180"/>
      <c r="WUZ80" s="180"/>
      <c r="WVA80" s="180"/>
      <c r="WVB80" s="180"/>
      <c r="WVC80" s="180"/>
      <c r="WVD80" s="180"/>
      <c r="WVE80" s="180"/>
      <c r="WVF80" s="180"/>
      <c r="WVG80" s="180"/>
      <c r="WVH80" s="180"/>
      <c r="WVI80" s="180"/>
      <c r="WVJ80" s="180"/>
      <c r="WVK80" s="180"/>
      <c r="WVL80" s="180"/>
      <c r="WVM80" s="180"/>
      <c r="WVN80" s="180"/>
      <c r="WVO80" s="180"/>
      <c r="WVP80" s="180"/>
      <c r="WVQ80" s="180"/>
      <c r="WVR80" s="180"/>
      <c r="WVS80" s="180"/>
      <c r="WVT80" s="180"/>
      <c r="WVU80" s="180"/>
      <c r="WVV80" s="180"/>
      <c r="WVW80" s="180"/>
      <c r="WVX80" s="180"/>
      <c r="WVY80" s="180"/>
      <c r="WVZ80" s="180"/>
      <c r="WWA80" s="180"/>
      <c r="WWB80" s="180"/>
      <c r="WWC80" s="180"/>
      <c r="WWD80" s="180"/>
      <c r="WWE80" s="180"/>
      <c r="WWF80" s="180"/>
      <c r="WWG80" s="180"/>
      <c r="WWH80" s="180"/>
      <c r="WWI80" s="180"/>
      <c r="WWJ80" s="180"/>
      <c r="WWK80" s="180"/>
      <c r="WWL80" s="180"/>
      <c r="WWM80" s="180"/>
      <c r="WWN80" s="180"/>
      <c r="WWO80" s="180"/>
      <c r="WWP80" s="180"/>
      <c r="WWQ80" s="180"/>
      <c r="WWR80" s="180"/>
      <c r="WWS80" s="180"/>
      <c r="WWT80" s="180"/>
      <c r="WWU80" s="180"/>
      <c r="WWV80" s="180"/>
      <c r="WWW80" s="180"/>
      <c r="WWX80" s="180"/>
      <c r="WWY80" s="180"/>
      <c r="WWZ80" s="180"/>
      <c r="WXA80" s="180"/>
      <c r="WXB80" s="180"/>
      <c r="WXC80" s="180"/>
      <c r="WXD80" s="180"/>
      <c r="WXE80" s="180"/>
      <c r="WXF80" s="180"/>
      <c r="WXG80" s="180"/>
      <c r="WXH80" s="180"/>
      <c r="WXI80" s="180"/>
      <c r="WXJ80" s="180"/>
      <c r="WXK80" s="180"/>
      <c r="WXL80" s="180"/>
      <c r="WXM80" s="180"/>
      <c r="WXN80" s="180"/>
      <c r="WXO80" s="180"/>
      <c r="WXP80" s="180"/>
      <c r="WXQ80" s="180"/>
      <c r="WXR80" s="180"/>
      <c r="WXS80" s="180"/>
      <c r="WXT80" s="180"/>
      <c r="WXU80" s="180"/>
      <c r="WXV80" s="180"/>
      <c r="WXW80" s="180"/>
      <c r="WXX80" s="180"/>
      <c r="WXY80" s="180"/>
      <c r="WXZ80" s="180"/>
      <c r="WYA80" s="180"/>
      <c r="WYB80" s="180"/>
      <c r="WYC80" s="180"/>
      <c r="WYD80" s="180"/>
      <c r="WYE80" s="180"/>
      <c r="WYF80" s="180"/>
      <c r="WYG80" s="180"/>
      <c r="WYH80" s="180"/>
      <c r="WYI80" s="180"/>
      <c r="WYJ80" s="180"/>
      <c r="WYK80" s="180"/>
      <c r="WYL80" s="180"/>
      <c r="WYM80" s="180"/>
      <c r="WYN80" s="180"/>
      <c r="WYO80" s="180"/>
      <c r="WYP80" s="180"/>
      <c r="WYQ80" s="180"/>
      <c r="WYR80" s="180"/>
      <c r="WYS80" s="180"/>
      <c r="WYT80" s="180"/>
      <c r="WYU80" s="180"/>
      <c r="WYV80" s="180"/>
      <c r="WYW80" s="180"/>
      <c r="WYX80" s="180"/>
      <c r="WYY80" s="180"/>
      <c r="WYZ80" s="180"/>
      <c r="WZA80" s="180"/>
      <c r="WZB80" s="180"/>
      <c r="WZC80" s="180"/>
      <c r="WZD80" s="180"/>
      <c r="WZE80" s="180"/>
      <c r="WZF80" s="180"/>
      <c r="WZG80" s="180"/>
      <c r="WZH80" s="180"/>
      <c r="WZI80" s="180"/>
      <c r="WZJ80" s="180"/>
      <c r="WZK80" s="180"/>
      <c r="WZL80" s="180"/>
      <c r="WZM80" s="180"/>
      <c r="WZN80" s="180"/>
      <c r="WZO80" s="180"/>
      <c r="WZP80" s="180"/>
      <c r="WZQ80" s="180"/>
      <c r="WZR80" s="180"/>
      <c r="WZS80" s="180"/>
      <c r="WZT80" s="180"/>
      <c r="WZU80" s="180"/>
      <c r="WZV80" s="180"/>
      <c r="WZW80" s="180"/>
      <c r="WZX80" s="180"/>
      <c r="WZY80" s="180"/>
      <c r="WZZ80" s="180"/>
      <c r="XAA80" s="180"/>
      <c r="XAB80" s="180"/>
      <c r="XAC80" s="180"/>
      <c r="XAD80" s="180"/>
      <c r="XAE80" s="180"/>
      <c r="XAF80" s="180"/>
      <c r="XAG80" s="180"/>
      <c r="XAH80" s="180"/>
      <c r="XAI80" s="180"/>
      <c r="XAJ80" s="180"/>
      <c r="XAK80" s="180"/>
      <c r="XAL80" s="180"/>
      <c r="XAM80" s="180"/>
      <c r="XAN80" s="180"/>
      <c r="XAO80" s="180"/>
      <c r="XAP80" s="180"/>
      <c r="XAQ80" s="180"/>
      <c r="XAR80" s="180"/>
      <c r="XAS80" s="180"/>
      <c r="XAT80" s="180"/>
      <c r="XAU80" s="180"/>
      <c r="XAV80" s="180"/>
      <c r="XAW80" s="180"/>
      <c r="XAX80" s="180"/>
      <c r="XAY80" s="180"/>
      <c r="XAZ80" s="180"/>
      <c r="XBA80" s="180"/>
      <c r="XBB80" s="180"/>
      <c r="XBC80" s="180"/>
      <c r="XBD80" s="180"/>
      <c r="XBE80" s="180"/>
      <c r="XBF80" s="180"/>
      <c r="XBG80" s="180"/>
      <c r="XBH80" s="180"/>
      <c r="XBI80" s="180"/>
      <c r="XBJ80" s="180"/>
      <c r="XBK80" s="180"/>
      <c r="XBL80" s="180"/>
      <c r="XBM80" s="180"/>
      <c r="XBN80" s="180"/>
      <c r="XBO80" s="180"/>
      <c r="XBP80" s="180"/>
      <c r="XBQ80" s="180"/>
      <c r="XBR80" s="180"/>
      <c r="XBS80" s="180"/>
      <c r="XBT80" s="180"/>
      <c r="XBU80" s="180"/>
      <c r="XBV80" s="180"/>
      <c r="XBW80" s="180"/>
      <c r="XBX80" s="180"/>
      <c r="XBY80" s="180"/>
      <c r="XBZ80" s="180"/>
      <c r="XCA80" s="180"/>
      <c r="XCB80" s="180"/>
      <c r="XCC80" s="180"/>
      <c r="XCD80" s="180"/>
      <c r="XCE80" s="180"/>
      <c r="XCF80" s="180"/>
      <c r="XCG80" s="180"/>
      <c r="XCH80" s="180"/>
      <c r="XCI80" s="180"/>
      <c r="XCJ80" s="180"/>
      <c r="XCK80" s="180"/>
      <c r="XCL80" s="180"/>
      <c r="XCM80" s="180"/>
      <c r="XCN80" s="180"/>
      <c r="XCO80" s="180"/>
      <c r="XCP80" s="180"/>
      <c r="XCQ80" s="180"/>
      <c r="XCR80" s="180"/>
      <c r="XCS80" s="180"/>
      <c r="XCT80" s="180"/>
      <c r="XCU80" s="180"/>
      <c r="XCV80" s="180"/>
      <c r="XCW80" s="180"/>
      <c r="XCX80" s="180"/>
      <c r="XCY80" s="180"/>
      <c r="XCZ80" s="180"/>
      <c r="XDA80" s="180"/>
      <c r="XDB80" s="180"/>
      <c r="XDC80" s="180"/>
      <c r="XDD80" s="180"/>
      <c r="XDE80" s="180"/>
      <c r="XDF80" s="180"/>
      <c r="XDG80" s="180"/>
      <c r="XDH80" s="180"/>
      <c r="XDI80" s="180"/>
      <c r="XDJ80" s="180"/>
      <c r="XDK80" s="180"/>
      <c r="XDL80" s="180"/>
      <c r="XDM80" s="180"/>
      <c r="XDN80" s="180"/>
      <c r="XDO80" s="180"/>
      <c r="XDP80" s="180"/>
      <c r="XDQ80" s="180"/>
      <c r="XDR80" s="180"/>
      <c r="XDS80" s="180"/>
      <c r="XDT80" s="180"/>
      <c r="XDU80" s="180"/>
      <c r="XDV80" s="180"/>
      <c r="XDW80" s="180"/>
      <c r="XDX80" s="180"/>
      <c r="XDY80" s="180"/>
      <c r="XDZ80" s="180"/>
      <c r="XEA80" s="180"/>
      <c r="XEB80" s="180"/>
      <c r="XEC80" s="180"/>
      <c r="XED80" s="180"/>
      <c r="XEE80" s="180"/>
      <c r="XEF80" s="180"/>
      <c r="XEG80" s="180"/>
      <c r="XEH80" s="180"/>
      <c r="XEI80" s="180"/>
      <c r="XEJ80" s="180"/>
      <c r="XEK80" s="180"/>
      <c r="XEL80" s="180"/>
      <c r="XEM80" s="180"/>
      <c r="XEN80" s="180"/>
      <c r="XEO80" s="180"/>
      <c r="XEP80" s="180"/>
      <c r="XEQ80" s="180"/>
      <c r="XER80" s="180"/>
      <c r="XES80" s="180"/>
      <c r="XET80" s="180"/>
      <c r="XEU80" s="180"/>
      <c r="XEV80" s="180"/>
      <c r="XEW80" s="180"/>
      <c r="XEX80" s="180"/>
      <c r="XEY80" s="180"/>
    </row>
    <row r="81" spans="1:29" s="163" customFormat="1" ht="15" customHeight="1">
      <c r="A81" s="296"/>
      <c r="B81" s="296"/>
      <c r="C81" s="71"/>
      <c r="D81" s="71"/>
      <c r="E81" s="71"/>
      <c r="F81" s="71"/>
      <c r="G81" s="72"/>
      <c r="H81" s="71"/>
      <c r="I81" s="71"/>
      <c r="J81" s="71"/>
      <c r="K81" s="71"/>
      <c r="L81" s="71"/>
      <c r="M81" s="71"/>
      <c r="N81" s="71"/>
      <c r="O81" s="73"/>
      <c r="P81" s="73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</row>
    <row r="82" spans="1:29" s="163" customFormat="1" ht="15" customHeight="1">
      <c r="A82" s="296"/>
      <c r="B82" s="296"/>
      <c r="C82" s="71"/>
      <c r="D82" s="71"/>
      <c r="E82" s="71"/>
      <c r="F82" s="71"/>
      <c r="G82" s="72"/>
      <c r="H82" s="71"/>
      <c r="I82" s="71"/>
      <c r="J82" s="71"/>
      <c r="K82" s="71"/>
      <c r="L82" s="71"/>
      <c r="M82" s="71"/>
      <c r="N82" s="71"/>
      <c r="O82" s="73"/>
      <c r="P82" s="73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</row>
    <row r="83" spans="1:29" s="163" customFormat="1" ht="15" customHeight="1">
      <c r="A83" s="296"/>
      <c r="B83" s="296"/>
      <c r="C83" s="71"/>
      <c r="D83" s="71"/>
      <c r="E83" s="71"/>
      <c r="F83" s="71"/>
      <c r="G83" s="72"/>
      <c r="H83" s="71"/>
      <c r="I83" s="71"/>
      <c r="J83" s="71"/>
      <c r="K83" s="71"/>
      <c r="L83" s="71"/>
      <c r="M83" s="71"/>
      <c r="N83" s="71"/>
      <c r="O83" s="73"/>
      <c r="P83" s="73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</row>
    <row r="84" spans="1:29" s="163" customFormat="1" ht="15" customHeight="1">
      <c r="A84" s="296"/>
      <c r="B84" s="296"/>
      <c r="C84" s="71"/>
      <c r="D84" s="71"/>
      <c r="E84" s="71"/>
      <c r="F84" s="71"/>
      <c r="G84" s="72"/>
      <c r="H84" s="71"/>
      <c r="I84" s="71"/>
      <c r="J84" s="71"/>
      <c r="K84" s="71"/>
      <c r="L84" s="71"/>
      <c r="M84" s="71"/>
      <c r="N84" s="71"/>
      <c r="O84" s="73"/>
      <c r="P84" s="73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</row>
    <row r="85" spans="1:29" s="163" customFormat="1" ht="15" customHeight="1">
      <c r="A85" s="296"/>
      <c r="B85" s="296"/>
      <c r="C85" s="71"/>
      <c r="D85" s="71"/>
      <c r="E85" s="71"/>
      <c r="F85" s="71"/>
      <c r="G85" s="72"/>
      <c r="H85" s="71"/>
      <c r="I85" s="71"/>
      <c r="J85" s="71"/>
      <c r="K85" s="71"/>
      <c r="L85" s="71"/>
      <c r="M85" s="71"/>
      <c r="N85" s="71"/>
      <c r="O85" s="73"/>
      <c r="P85" s="73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</row>
    <row r="86" spans="1:29" s="163" customFormat="1" ht="15" customHeight="1">
      <c r="A86" s="296"/>
      <c r="B86" s="296"/>
      <c r="C86" s="71"/>
      <c r="D86" s="71"/>
      <c r="E86" s="71"/>
      <c r="F86" s="71"/>
      <c r="G86" s="72"/>
      <c r="H86" s="71"/>
      <c r="I86" s="71"/>
      <c r="J86" s="71"/>
      <c r="K86" s="71"/>
      <c r="L86" s="71"/>
      <c r="M86" s="71"/>
      <c r="N86" s="71"/>
      <c r="O86" s="73"/>
      <c r="P86" s="73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</row>
    <row r="87" spans="1:29" s="163" customFormat="1" ht="15" customHeight="1">
      <c r="A87" s="296"/>
      <c r="B87" s="296"/>
      <c r="C87" s="71"/>
      <c r="D87" s="71"/>
      <c r="E87" s="71"/>
      <c r="F87" s="71"/>
      <c r="G87" s="72"/>
      <c r="H87" s="71"/>
      <c r="I87" s="71"/>
      <c r="J87" s="71"/>
      <c r="K87" s="71"/>
      <c r="L87" s="71"/>
      <c r="M87" s="71"/>
      <c r="N87" s="71"/>
      <c r="O87" s="73"/>
      <c r="P87" s="73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</row>
    <row r="88" spans="1:29" s="163" customFormat="1" ht="15" customHeight="1">
      <c r="A88" s="296"/>
      <c r="B88" s="296"/>
      <c r="C88" s="71"/>
      <c r="D88" s="71"/>
      <c r="E88" s="71"/>
      <c r="F88" s="71"/>
      <c r="G88" s="72"/>
      <c r="H88" s="71"/>
      <c r="I88" s="71"/>
      <c r="J88" s="71"/>
      <c r="K88" s="71"/>
      <c r="L88" s="71"/>
      <c r="M88" s="71"/>
      <c r="N88" s="71"/>
      <c r="O88" s="73"/>
      <c r="P88" s="73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</row>
    <row r="89" spans="1:29" s="163" customFormat="1" ht="15" customHeight="1">
      <c r="A89" s="296"/>
      <c r="B89" s="296"/>
      <c r="C89" s="71"/>
      <c r="D89" s="71"/>
      <c r="E89" s="71"/>
      <c r="F89" s="71"/>
      <c r="G89" s="72"/>
      <c r="H89" s="71"/>
      <c r="I89" s="71"/>
      <c r="J89" s="71"/>
      <c r="K89" s="71"/>
      <c r="L89" s="71"/>
      <c r="M89" s="71"/>
      <c r="N89" s="71"/>
      <c r="O89" s="73"/>
      <c r="P89" s="73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</row>
    <row r="90" spans="1:29" s="163" customFormat="1" ht="15" customHeight="1">
      <c r="A90" s="296"/>
      <c r="B90" s="296"/>
      <c r="C90" s="71"/>
      <c r="D90" s="71"/>
      <c r="E90" s="71"/>
      <c r="F90" s="71"/>
      <c r="G90" s="72"/>
      <c r="H90" s="71"/>
      <c r="I90" s="71"/>
      <c r="J90" s="71"/>
      <c r="K90" s="71"/>
      <c r="L90" s="71"/>
      <c r="M90" s="71"/>
      <c r="N90" s="71"/>
      <c r="O90" s="73"/>
      <c r="P90" s="73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</row>
    <row r="91" spans="1:29" s="163" customFormat="1" ht="15" customHeight="1">
      <c r="A91" s="296"/>
      <c r="B91" s="296"/>
      <c r="C91" s="71"/>
      <c r="D91" s="71"/>
      <c r="E91" s="71"/>
      <c r="F91" s="71"/>
      <c r="G91" s="72"/>
      <c r="H91" s="71"/>
      <c r="I91" s="71"/>
      <c r="J91" s="71"/>
      <c r="K91" s="71"/>
      <c r="L91" s="71"/>
      <c r="M91" s="71"/>
      <c r="N91" s="71"/>
      <c r="O91" s="73"/>
      <c r="P91" s="73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</row>
    <row r="92" spans="1:29" s="163" customFormat="1" ht="15" customHeight="1">
      <c r="A92" s="296"/>
      <c r="B92" s="296"/>
      <c r="C92" s="71"/>
      <c r="D92" s="71"/>
      <c r="E92" s="71"/>
      <c r="F92" s="71"/>
      <c r="G92" s="72"/>
      <c r="H92" s="71"/>
      <c r="I92" s="71"/>
      <c r="J92" s="71"/>
      <c r="K92" s="71"/>
      <c r="L92" s="71"/>
      <c r="M92" s="71"/>
      <c r="N92" s="71"/>
      <c r="O92" s="73"/>
      <c r="P92" s="73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</row>
    <row r="93" spans="1:29" s="163" customFormat="1" ht="15" customHeight="1">
      <c r="A93" s="296"/>
      <c r="B93" s="296"/>
      <c r="C93" s="71"/>
      <c r="D93" s="71"/>
      <c r="E93" s="71"/>
      <c r="F93" s="71"/>
      <c r="G93" s="72"/>
      <c r="H93" s="71"/>
      <c r="I93" s="71"/>
      <c r="J93" s="71"/>
      <c r="K93" s="71"/>
      <c r="L93" s="71"/>
      <c r="M93" s="71"/>
      <c r="N93" s="71"/>
      <c r="O93" s="73"/>
      <c r="P93" s="73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</row>
    <row r="94" spans="1:29" s="163" customFormat="1" ht="15" customHeight="1">
      <c r="A94" s="296"/>
      <c r="B94" s="296"/>
      <c r="C94" s="71"/>
      <c r="D94" s="71"/>
      <c r="E94" s="71"/>
      <c r="F94" s="71"/>
      <c r="G94" s="72"/>
      <c r="H94" s="71"/>
      <c r="I94" s="71"/>
      <c r="J94" s="71"/>
      <c r="K94" s="71"/>
      <c r="L94" s="71"/>
      <c r="M94" s="71"/>
      <c r="N94" s="71"/>
      <c r="O94" s="73"/>
      <c r="P94" s="73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</row>
    <row r="95" spans="1:29" s="163" customFormat="1" ht="15" customHeight="1">
      <c r="A95" s="296"/>
      <c r="B95" s="296"/>
      <c r="C95" s="71"/>
      <c r="D95" s="71"/>
      <c r="E95" s="71"/>
      <c r="F95" s="71"/>
      <c r="G95" s="72"/>
      <c r="H95" s="71"/>
      <c r="I95" s="71"/>
      <c r="J95" s="71"/>
      <c r="K95" s="71"/>
      <c r="L95" s="71"/>
      <c r="M95" s="71"/>
      <c r="N95" s="71"/>
      <c r="O95" s="73"/>
      <c r="P95" s="73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</row>
    <row r="96" spans="1:29" s="163" customFormat="1" ht="15" customHeight="1">
      <c r="A96" s="296"/>
      <c r="B96" s="296"/>
      <c r="C96" s="71"/>
      <c r="D96" s="71"/>
      <c r="E96" s="71"/>
      <c r="F96" s="71"/>
      <c r="G96" s="72"/>
      <c r="H96" s="71"/>
      <c r="I96" s="71"/>
      <c r="J96" s="71"/>
      <c r="K96" s="71"/>
      <c r="L96" s="71"/>
      <c r="M96" s="71"/>
      <c r="N96" s="71"/>
      <c r="O96" s="73"/>
      <c r="P96" s="73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</row>
    <row r="97" spans="1:29" s="163" customFormat="1" ht="15" customHeight="1">
      <c r="A97" s="296"/>
      <c r="B97" s="296"/>
      <c r="C97" s="71"/>
      <c r="D97" s="71"/>
      <c r="E97" s="71"/>
      <c r="F97" s="71"/>
      <c r="G97" s="72"/>
      <c r="H97" s="71"/>
      <c r="I97" s="71"/>
      <c r="J97" s="71"/>
      <c r="K97" s="71"/>
      <c r="L97" s="71"/>
      <c r="M97" s="71"/>
      <c r="N97" s="71"/>
      <c r="O97" s="73"/>
      <c r="P97" s="73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</row>
    <row r="98" spans="1:29" s="163" customFormat="1" ht="15" customHeight="1">
      <c r="A98" s="296"/>
      <c r="B98" s="296"/>
      <c r="C98" s="71"/>
      <c r="D98" s="71"/>
      <c r="E98" s="71"/>
      <c r="F98" s="71"/>
      <c r="G98" s="72"/>
      <c r="H98" s="71"/>
      <c r="I98" s="71"/>
      <c r="J98" s="71"/>
      <c r="K98" s="71"/>
      <c r="L98" s="71"/>
      <c r="M98" s="71"/>
      <c r="N98" s="71"/>
      <c r="O98" s="73"/>
      <c r="P98" s="73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</row>
    <row r="99" spans="1:29" s="163" customFormat="1" ht="15" customHeight="1">
      <c r="A99" s="296"/>
      <c r="B99" s="296"/>
      <c r="C99" s="71"/>
      <c r="D99" s="71"/>
      <c r="E99" s="71"/>
      <c r="F99" s="71"/>
      <c r="G99" s="72"/>
      <c r="H99" s="71"/>
      <c r="I99" s="71"/>
      <c r="J99" s="71"/>
      <c r="K99" s="71"/>
      <c r="L99" s="71"/>
      <c r="M99" s="71"/>
      <c r="N99" s="71"/>
      <c r="O99" s="73"/>
      <c r="P99" s="73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</row>
    <row r="100" spans="1:29" s="163" customFormat="1" ht="15" customHeight="1">
      <c r="A100" s="296"/>
      <c r="B100" s="296"/>
      <c r="C100" s="71"/>
      <c r="D100" s="71"/>
      <c r="E100" s="71"/>
      <c r="F100" s="71"/>
      <c r="G100" s="72"/>
      <c r="H100" s="71"/>
      <c r="I100" s="71"/>
      <c r="J100" s="71"/>
      <c r="K100" s="71"/>
      <c r="L100" s="71"/>
      <c r="M100" s="71"/>
      <c r="N100" s="71"/>
      <c r="O100" s="73"/>
      <c r="P100" s="73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</row>
    <row r="101" spans="1:29" s="163" customFormat="1" ht="15" customHeight="1">
      <c r="A101" s="296"/>
      <c r="B101" s="296"/>
      <c r="C101" s="71"/>
      <c r="D101" s="71"/>
      <c r="E101" s="71"/>
      <c r="F101" s="71"/>
      <c r="G101" s="72"/>
      <c r="H101" s="71"/>
      <c r="I101" s="71"/>
      <c r="J101" s="71"/>
      <c r="K101" s="71"/>
      <c r="L101" s="71"/>
      <c r="M101" s="71"/>
      <c r="N101" s="71"/>
      <c r="O101" s="73"/>
      <c r="P101" s="73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</row>
    <row r="102" spans="1:29" s="163" customFormat="1" ht="15" customHeight="1">
      <c r="A102" s="296"/>
      <c r="B102" s="296"/>
      <c r="C102" s="71"/>
      <c r="D102" s="71"/>
      <c r="E102" s="71"/>
      <c r="F102" s="71"/>
      <c r="G102" s="72"/>
      <c r="H102" s="71"/>
      <c r="I102" s="71"/>
      <c r="J102" s="71"/>
      <c r="K102" s="71"/>
      <c r="L102" s="71"/>
      <c r="M102" s="71"/>
      <c r="N102" s="71"/>
      <c r="O102" s="73"/>
      <c r="P102" s="73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</row>
    <row r="103" spans="1:29" s="163" customFormat="1" ht="15" customHeight="1">
      <c r="A103" s="296"/>
      <c r="B103" s="296"/>
      <c r="C103" s="71"/>
      <c r="D103" s="71"/>
      <c r="E103" s="71"/>
      <c r="F103" s="71"/>
      <c r="G103" s="72"/>
      <c r="H103" s="71"/>
      <c r="I103" s="71"/>
      <c r="J103" s="71"/>
      <c r="K103" s="71"/>
      <c r="L103" s="71"/>
      <c r="M103" s="71"/>
      <c r="N103" s="71"/>
      <c r="O103" s="73"/>
      <c r="P103" s="73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</row>
    <row r="104" spans="1:29" s="163" customFormat="1" ht="15" customHeight="1">
      <c r="A104" s="296"/>
      <c r="B104" s="296"/>
      <c r="C104" s="71"/>
      <c r="D104" s="71"/>
      <c r="E104" s="71"/>
      <c r="F104" s="71"/>
      <c r="G104" s="72"/>
      <c r="H104" s="71"/>
      <c r="I104" s="71"/>
      <c r="J104" s="71"/>
      <c r="K104" s="71"/>
      <c r="L104" s="71"/>
      <c r="M104" s="71"/>
      <c r="N104" s="71"/>
      <c r="O104" s="73"/>
      <c r="P104" s="73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</row>
    <row r="105" spans="1:29" s="163" customFormat="1" ht="15" customHeight="1">
      <c r="A105" s="296"/>
      <c r="B105" s="296"/>
      <c r="C105" s="71"/>
      <c r="D105" s="71"/>
      <c r="E105" s="71"/>
      <c r="F105" s="71"/>
      <c r="G105" s="72"/>
      <c r="H105" s="71"/>
      <c r="I105" s="71"/>
      <c r="J105" s="71"/>
      <c r="K105" s="71"/>
      <c r="L105" s="71"/>
      <c r="M105" s="71"/>
      <c r="N105" s="71"/>
      <c r="O105" s="73"/>
      <c r="P105" s="73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</row>
    <row r="106" spans="1:29" s="163" customFormat="1" ht="15" customHeight="1">
      <c r="A106" s="296"/>
      <c r="B106" s="296"/>
      <c r="C106" s="71"/>
      <c r="D106" s="71"/>
      <c r="E106" s="71"/>
      <c r="F106" s="71"/>
      <c r="G106" s="72"/>
      <c r="H106" s="71"/>
      <c r="I106" s="71"/>
      <c r="J106" s="71"/>
      <c r="K106" s="71"/>
      <c r="L106" s="71"/>
      <c r="M106" s="71"/>
      <c r="N106" s="71"/>
      <c r="O106" s="73"/>
      <c r="P106" s="73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</row>
    <row r="107" spans="1:29" s="163" customFormat="1" ht="15" customHeight="1">
      <c r="A107" s="296"/>
      <c r="B107" s="296"/>
      <c r="C107" s="71"/>
      <c r="D107" s="71"/>
      <c r="E107" s="71"/>
      <c r="F107" s="71"/>
      <c r="G107" s="72"/>
      <c r="H107" s="71"/>
      <c r="I107" s="71"/>
      <c r="J107" s="71"/>
      <c r="K107" s="71"/>
      <c r="L107" s="71"/>
      <c r="M107" s="71"/>
      <c r="N107" s="71"/>
      <c r="O107" s="73"/>
      <c r="P107" s="73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</row>
    <row r="108" spans="1:29" s="163" customFormat="1" ht="15" customHeight="1">
      <c r="A108" s="296"/>
      <c r="B108" s="296"/>
      <c r="C108" s="71"/>
      <c r="D108" s="71"/>
      <c r="E108" s="71"/>
      <c r="F108" s="71"/>
      <c r="G108" s="72"/>
      <c r="H108" s="71"/>
      <c r="I108" s="71"/>
      <c r="J108" s="71"/>
      <c r="K108" s="71"/>
      <c r="L108" s="71"/>
      <c r="M108" s="71"/>
      <c r="N108" s="71"/>
      <c r="O108" s="73"/>
      <c r="P108" s="73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</row>
    <row r="109" spans="1:29" s="163" customFormat="1" ht="15" customHeight="1">
      <c r="A109" s="296"/>
      <c r="B109" s="296"/>
      <c r="C109" s="71"/>
      <c r="D109" s="71"/>
      <c r="E109" s="71"/>
      <c r="F109" s="71"/>
      <c r="G109" s="72"/>
      <c r="H109" s="71"/>
      <c r="I109" s="71"/>
      <c r="J109" s="71"/>
      <c r="K109" s="71"/>
      <c r="L109" s="71"/>
      <c r="M109" s="71"/>
      <c r="N109" s="71"/>
      <c r="O109" s="73"/>
      <c r="P109" s="73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</row>
    <row r="110" spans="1:29" s="163" customFormat="1" ht="15" customHeight="1">
      <c r="A110" s="296"/>
      <c r="B110" s="296"/>
      <c r="C110" s="71"/>
      <c r="D110" s="71"/>
      <c r="E110" s="71"/>
      <c r="F110" s="71"/>
      <c r="G110" s="72"/>
      <c r="H110" s="71"/>
      <c r="I110" s="71"/>
      <c r="J110" s="71"/>
      <c r="K110" s="71"/>
      <c r="L110" s="71"/>
      <c r="M110" s="71"/>
      <c r="N110" s="71"/>
      <c r="O110" s="73"/>
      <c r="P110" s="73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</row>
    <row r="111" spans="1:29" s="163" customFormat="1" ht="15" customHeight="1">
      <c r="A111" s="296"/>
      <c r="B111" s="296"/>
      <c r="C111" s="71"/>
      <c r="D111" s="71"/>
      <c r="E111" s="71"/>
      <c r="F111" s="71"/>
      <c r="G111" s="72"/>
      <c r="H111" s="71"/>
      <c r="I111" s="71"/>
      <c r="J111" s="71"/>
      <c r="K111" s="71"/>
      <c r="L111" s="71"/>
      <c r="M111" s="71"/>
      <c r="N111" s="71"/>
      <c r="O111" s="73"/>
      <c r="P111" s="73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</row>
    <row r="112" spans="1:29" s="163" customFormat="1" ht="15" customHeight="1">
      <c r="A112" s="296"/>
      <c r="B112" s="296"/>
      <c r="C112" s="71"/>
      <c r="D112" s="71"/>
      <c r="E112" s="71"/>
      <c r="F112" s="71"/>
      <c r="G112" s="72"/>
      <c r="H112" s="71"/>
      <c r="I112" s="71"/>
      <c r="J112" s="71"/>
      <c r="K112" s="71"/>
      <c r="L112" s="71"/>
      <c r="M112" s="71"/>
      <c r="N112" s="71"/>
      <c r="O112" s="73"/>
      <c r="P112" s="73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</row>
    <row r="113" spans="1:29" s="163" customFormat="1" ht="15" customHeight="1">
      <c r="A113" s="296"/>
      <c r="B113" s="296"/>
      <c r="C113" s="71"/>
      <c r="D113" s="71"/>
      <c r="E113" s="71"/>
      <c r="F113" s="71"/>
      <c r="G113" s="72"/>
      <c r="H113" s="71"/>
      <c r="I113" s="71"/>
      <c r="J113" s="71"/>
      <c r="K113" s="71"/>
      <c r="L113" s="71"/>
      <c r="M113" s="71"/>
      <c r="N113" s="71"/>
      <c r="O113" s="73"/>
      <c r="P113" s="73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</row>
    <row r="114" spans="1:29" s="163" customFormat="1" ht="15" customHeight="1">
      <c r="A114" s="296"/>
      <c r="B114" s="296"/>
      <c r="C114" s="71"/>
      <c r="D114" s="71"/>
      <c r="E114" s="71"/>
      <c r="F114" s="71"/>
      <c r="G114" s="72"/>
      <c r="H114" s="71"/>
      <c r="I114" s="71"/>
      <c r="J114" s="71"/>
      <c r="K114" s="71"/>
      <c r="L114" s="71"/>
      <c r="M114" s="71"/>
      <c r="N114" s="71"/>
      <c r="O114" s="73"/>
      <c r="P114" s="73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</row>
    <row r="115" spans="1:29" s="163" customFormat="1" ht="15" customHeight="1">
      <c r="A115" s="296"/>
      <c r="B115" s="296"/>
      <c r="C115" s="71"/>
      <c r="D115" s="71"/>
      <c r="E115" s="71"/>
      <c r="F115" s="71"/>
      <c r="G115" s="72"/>
      <c r="H115" s="71"/>
      <c r="I115" s="71"/>
      <c r="J115" s="71"/>
      <c r="K115" s="71"/>
      <c r="L115" s="71"/>
      <c r="M115" s="71"/>
      <c r="N115" s="71"/>
      <c r="O115" s="73"/>
      <c r="P115" s="73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</row>
    <row r="116" spans="1:29" s="163" customFormat="1" ht="15" customHeight="1">
      <c r="A116" s="296"/>
      <c r="B116" s="296"/>
      <c r="C116" s="71"/>
      <c r="D116" s="71"/>
      <c r="E116" s="71"/>
      <c r="F116" s="71"/>
      <c r="G116" s="72"/>
      <c r="H116" s="71"/>
      <c r="I116" s="71"/>
      <c r="J116" s="71"/>
      <c r="K116" s="71"/>
      <c r="L116" s="71"/>
      <c r="M116" s="71"/>
      <c r="N116" s="71"/>
      <c r="O116" s="73"/>
      <c r="P116" s="73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</row>
    <row r="117" spans="1:29" s="163" customFormat="1" ht="15" customHeight="1">
      <c r="A117" s="296"/>
      <c r="B117" s="296"/>
      <c r="C117" s="71"/>
      <c r="D117" s="71"/>
      <c r="E117" s="71"/>
      <c r="F117" s="71"/>
      <c r="G117" s="72"/>
      <c r="H117" s="71"/>
      <c r="I117" s="71"/>
      <c r="J117" s="71"/>
      <c r="K117" s="71"/>
      <c r="L117" s="71"/>
      <c r="M117" s="71"/>
      <c r="N117" s="71"/>
      <c r="O117" s="73"/>
      <c r="P117" s="73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</row>
    <row r="118" spans="1:29" s="163" customFormat="1" ht="15" customHeight="1">
      <c r="A118" s="296"/>
      <c r="B118" s="296"/>
      <c r="C118" s="71"/>
      <c r="D118" s="71"/>
      <c r="E118" s="71"/>
      <c r="F118" s="71"/>
      <c r="G118" s="72"/>
      <c r="H118" s="71"/>
      <c r="I118" s="71"/>
      <c r="J118" s="71"/>
      <c r="K118" s="71"/>
      <c r="L118" s="71"/>
      <c r="M118" s="71"/>
      <c r="N118" s="71"/>
      <c r="O118" s="73"/>
      <c r="P118" s="73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</row>
    <row r="119" spans="1:29" s="163" customFormat="1" ht="15" customHeight="1">
      <c r="A119" s="296"/>
      <c r="B119" s="296"/>
      <c r="C119" s="71"/>
      <c r="D119" s="71"/>
      <c r="E119" s="71"/>
      <c r="F119" s="71"/>
      <c r="G119" s="72"/>
      <c r="H119" s="71"/>
      <c r="I119" s="71"/>
      <c r="J119" s="71"/>
      <c r="K119" s="71"/>
      <c r="L119" s="71"/>
      <c r="M119" s="71"/>
      <c r="N119" s="71"/>
      <c r="O119" s="73"/>
      <c r="P119" s="73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</row>
    <row r="120" spans="1:29" s="163" customFormat="1" ht="15" customHeight="1">
      <c r="A120" s="296"/>
      <c r="B120" s="296"/>
      <c r="C120" s="71"/>
      <c r="D120" s="71"/>
      <c r="E120" s="71"/>
      <c r="F120" s="71"/>
      <c r="G120" s="72"/>
      <c r="H120" s="71"/>
      <c r="I120" s="71"/>
      <c r="J120" s="71"/>
      <c r="K120" s="71"/>
      <c r="L120" s="71"/>
      <c r="M120" s="71"/>
      <c r="N120" s="71"/>
      <c r="O120" s="73"/>
      <c r="P120" s="73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</row>
    <row r="121" spans="1:29" s="163" customFormat="1" ht="15" customHeight="1">
      <c r="A121" s="296"/>
      <c r="B121" s="296"/>
      <c r="C121" s="71"/>
      <c r="D121" s="71"/>
      <c r="E121" s="71"/>
      <c r="F121" s="71"/>
      <c r="G121" s="72"/>
      <c r="H121" s="71"/>
      <c r="I121" s="71"/>
      <c r="J121" s="71"/>
      <c r="K121" s="71"/>
      <c r="L121" s="71"/>
      <c r="M121" s="71"/>
      <c r="N121" s="71"/>
      <c r="O121" s="73"/>
      <c r="P121" s="73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</row>
    <row r="122" spans="1:29" s="163" customFormat="1" ht="15" customHeight="1">
      <c r="A122" s="296"/>
      <c r="B122" s="296"/>
      <c r="C122" s="71"/>
      <c r="D122" s="71"/>
      <c r="E122" s="71"/>
      <c r="F122" s="71"/>
      <c r="G122" s="72"/>
      <c r="H122" s="71"/>
      <c r="I122" s="71"/>
      <c r="J122" s="71"/>
      <c r="K122" s="71"/>
      <c r="L122" s="71"/>
      <c r="M122" s="71"/>
      <c r="N122" s="71"/>
      <c r="O122" s="73"/>
      <c r="P122" s="73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</row>
    <row r="123" spans="1:29" s="163" customFormat="1" ht="15" customHeight="1">
      <c r="A123" s="296"/>
      <c r="B123" s="296"/>
      <c r="C123" s="71"/>
      <c r="D123" s="71"/>
      <c r="E123" s="71"/>
      <c r="F123" s="71"/>
      <c r="G123" s="72"/>
      <c r="H123" s="71"/>
      <c r="I123" s="71"/>
      <c r="J123" s="71"/>
      <c r="K123" s="71"/>
      <c r="L123" s="71"/>
      <c r="M123" s="71"/>
      <c r="N123" s="71"/>
      <c r="O123" s="73"/>
      <c r="P123" s="73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</row>
    <row r="124" spans="1:29" s="163" customFormat="1" ht="15" customHeight="1">
      <c r="A124" s="296"/>
      <c r="B124" s="296"/>
      <c r="C124" s="71"/>
      <c r="D124" s="71"/>
      <c r="E124" s="71"/>
      <c r="F124" s="71"/>
      <c r="G124" s="72"/>
      <c r="H124" s="71"/>
      <c r="I124" s="71"/>
      <c r="J124" s="71"/>
      <c r="K124" s="71"/>
      <c r="L124" s="71"/>
      <c r="M124" s="71"/>
      <c r="N124" s="71"/>
      <c r="O124" s="73"/>
      <c r="P124" s="73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</row>
    <row r="125" spans="1:29" s="163" customFormat="1" ht="15" customHeight="1">
      <c r="A125" s="296"/>
      <c r="B125" s="296"/>
      <c r="C125" s="71"/>
      <c r="D125" s="71"/>
      <c r="E125" s="71"/>
      <c r="F125" s="71"/>
      <c r="G125" s="72"/>
      <c r="H125" s="71"/>
      <c r="I125" s="71"/>
      <c r="J125" s="71"/>
      <c r="K125" s="71"/>
      <c r="L125" s="71"/>
      <c r="M125" s="71"/>
      <c r="N125" s="71"/>
      <c r="O125" s="73"/>
      <c r="P125" s="73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</row>
    <row r="126" spans="1:29" s="163" customFormat="1" ht="15" customHeight="1">
      <c r="A126" s="296"/>
      <c r="B126" s="296"/>
      <c r="C126" s="71"/>
      <c r="D126" s="71"/>
      <c r="E126" s="71"/>
      <c r="F126" s="71"/>
      <c r="G126" s="72"/>
      <c r="H126" s="71"/>
      <c r="I126" s="71"/>
      <c r="J126" s="71"/>
      <c r="K126" s="71"/>
      <c r="L126" s="71"/>
      <c r="M126" s="71"/>
      <c r="N126" s="71"/>
      <c r="O126" s="73"/>
      <c r="P126" s="73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</row>
    <row r="127" spans="1:29" s="163" customFormat="1" ht="15" customHeight="1">
      <c r="A127" s="296"/>
      <c r="B127" s="296"/>
      <c r="C127" s="71"/>
      <c r="D127" s="71"/>
      <c r="E127" s="71"/>
      <c r="F127" s="71"/>
      <c r="G127" s="72"/>
      <c r="H127" s="71"/>
      <c r="I127" s="71"/>
      <c r="J127" s="71"/>
      <c r="K127" s="71"/>
      <c r="L127" s="71"/>
      <c r="M127" s="71"/>
      <c r="N127" s="71"/>
      <c r="O127" s="73"/>
      <c r="P127" s="73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</row>
    <row r="128" spans="1:29" s="163" customFormat="1" ht="15" customHeight="1">
      <c r="A128" s="296"/>
      <c r="B128" s="296"/>
      <c r="C128" s="71"/>
      <c r="D128" s="71"/>
      <c r="E128" s="71"/>
      <c r="F128" s="71"/>
      <c r="G128" s="72"/>
      <c r="H128" s="71"/>
      <c r="I128" s="71"/>
      <c r="J128" s="71"/>
      <c r="K128" s="71"/>
      <c r="L128" s="71"/>
      <c r="M128" s="71"/>
      <c r="N128" s="71"/>
      <c r="O128" s="73"/>
      <c r="P128" s="73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</row>
    <row r="129" spans="1:29" s="163" customFormat="1" ht="15" customHeight="1">
      <c r="A129" s="296"/>
      <c r="B129" s="296"/>
      <c r="C129" s="71"/>
      <c r="D129" s="71"/>
      <c r="E129" s="71"/>
      <c r="F129" s="71"/>
      <c r="G129" s="72"/>
      <c r="H129" s="71"/>
      <c r="I129" s="71"/>
      <c r="J129" s="71"/>
      <c r="K129" s="71"/>
      <c r="L129" s="71"/>
      <c r="M129" s="71"/>
      <c r="N129" s="71"/>
      <c r="O129" s="73"/>
      <c r="P129" s="73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</row>
    <row r="130" spans="1:29" s="163" customFormat="1" ht="15" customHeight="1">
      <c r="A130" s="296"/>
      <c r="B130" s="296"/>
      <c r="C130" s="71"/>
      <c r="D130" s="71"/>
      <c r="E130" s="71"/>
      <c r="F130" s="71"/>
      <c r="G130" s="72"/>
      <c r="H130" s="71"/>
      <c r="I130" s="71"/>
      <c r="J130" s="71"/>
      <c r="K130" s="71"/>
      <c r="L130" s="71"/>
      <c r="M130" s="71"/>
      <c r="N130" s="71"/>
      <c r="O130" s="73"/>
      <c r="P130" s="73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</row>
    <row r="131" spans="1:29" s="163" customFormat="1" ht="15" customHeight="1">
      <c r="A131" s="296"/>
      <c r="B131" s="296"/>
      <c r="C131" s="71"/>
      <c r="D131" s="71"/>
      <c r="E131" s="71"/>
      <c r="F131" s="71"/>
      <c r="G131" s="72"/>
      <c r="H131" s="71"/>
      <c r="I131" s="71"/>
      <c r="J131" s="71"/>
      <c r="K131" s="71"/>
      <c r="L131" s="71"/>
      <c r="M131" s="71"/>
      <c r="N131" s="71"/>
      <c r="O131" s="73"/>
      <c r="P131" s="73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</row>
    <row r="132" spans="1:29" s="163" customFormat="1" ht="15" customHeight="1">
      <c r="A132" s="296"/>
      <c r="B132" s="296"/>
      <c r="C132" s="71"/>
      <c r="D132" s="71"/>
      <c r="E132" s="71"/>
      <c r="F132" s="71"/>
      <c r="G132" s="72"/>
      <c r="H132" s="71"/>
      <c r="I132" s="71"/>
      <c r="J132" s="71"/>
      <c r="K132" s="71"/>
      <c r="L132" s="71"/>
      <c r="M132" s="71"/>
      <c r="N132" s="71"/>
      <c r="O132" s="73"/>
      <c r="P132" s="73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</row>
    <row r="133" spans="1:29" s="163" customFormat="1" ht="15" customHeight="1">
      <c r="A133" s="296"/>
      <c r="B133" s="296"/>
      <c r="C133" s="71"/>
      <c r="D133" s="71"/>
      <c r="E133" s="71"/>
      <c r="F133" s="71"/>
      <c r="G133" s="72"/>
      <c r="H133" s="71"/>
      <c r="I133" s="71"/>
      <c r="J133" s="71"/>
      <c r="K133" s="71"/>
      <c r="L133" s="71"/>
      <c r="M133" s="71"/>
      <c r="N133" s="71"/>
      <c r="O133" s="73"/>
      <c r="P133" s="73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</row>
    <row r="134" spans="1:29" s="163" customFormat="1" ht="15" customHeight="1">
      <c r="A134" s="296"/>
      <c r="B134" s="296"/>
      <c r="C134" s="71"/>
      <c r="D134" s="71"/>
      <c r="E134" s="71"/>
      <c r="F134" s="71"/>
      <c r="G134" s="72"/>
      <c r="H134" s="71"/>
      <c r="I134" s="71"/>
      <c r="J134" s="71"/>
      <c r="K134" s="71"/>
      <c r="L134" s="71"/>
      <c r="M134" s="71"/>
      <c r="N134" s="71"/>
      <c r="O134" s="73"/>
      <c r="P134" s="73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</row>
    <row r="135" spans="1:29" s="163" customFormat="1" ht="15" customHeight="1">
      <c r="A135" s="296"/>
      <c r="B135" s="296"/>
      <c r="C135" s="71"/>
      <c r="D135" s="71"/>
      <c r="E135" s="71"/>
      <c r="F135" s="71"/>
      <c r="G135" s="72"/>
      <c r="H135" s="71"/>
      <c r="I135" s="71"/>
      <c r="J135" s="71"/>
      <c r="K135" s="71"/>
      <c r="L135" s="71"/>
      <c r="M135" s="71"/>
      <c r="N135" s="71"/>
      <c r="O135" s="73"/>
      <c r="P135" s="73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</row>
    <row r="136" spans="1:29" s="163" customFormat="1" ht="15" customHeight="1">
      <c r="A136" s="296"/>
      <c r="B136" s="296"/>
      <c r="C136" s="71"/>
      <c r="D136" s="71"/>
      <c r="E136" s="71"/>
      <c r="F136" s="71"/>
      <c r="G136" s="72"/>
      <c r="H136" s="71"/>
      <c r="I136" s="71"/>
      <c r="J136" s="71"/>
      <c r="K136" s="71"/>
      <c r="L136" s="71"/>
      <c r="M136" s="71"/>
      <c r="N136" s="71"/>
      <c r="O136" s="73"/>
      <c r="P136" s="73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</row>
    <row r="137" spans="1:29" s="163" customFormat="1" ht="15" customHeight="1">
      <c r="A137" s="296"/>
      <c r="B137" s="296"/>
      <c r="C137" s="71"/>
      <c r="D137" s="71"/>
      <c r="E137" s="71"/>
      <c r="F137" s="71"/>
      <c r="G137" s="72"/>
      <c r="H137" s="71"/>
      <c r="I137" s="71"/>
      <c r="J137" s="71"/>
      <c r="K137" s="71"/>
      <c r="L137" s="71"/>
      <c r="M137" s="71"/>
      <c r="N137" s="71"/>
      <c r="O137" s="73"/>
      <c r="P137" s="73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</row>
    <row r="138" spans="1:29" s="163" customFormat="1" ht="15" customHeight="1">
      <c r="A138" s="296"/>
      <c r="B138" s="296"/>
      <c r="C138" s="71"/>
      <c r="D138" s="71"/>
      <c r="E138" s="71"/>
      <c r="F138" s="71"/>
      <c r="G138" s="72"/>
      <c r="H138" s="71"/>
      <c r="I138" s="71"/>
      <c r="J138" s="71"/>
      <c r="K138" s="71"/>
      <c r="L138" s="71"/>
      <c r="M138" s="71"/>
      <c r="N138" s="71"/>
      <c r="O138" s="73"/>
      <c r="P138" s="73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</row>
    <row r="139" spans="1:29" s="163" customFormat="1" ht="15" customHeight="1">
      <c r="A139" s="296"/>
      <c r="B139" s="296"/>
      <c r="C139" s="71"/>
      <c r="D139" s="71"/>
      <c r="E139" s="71"/>
      <c r="F139" s="71"/>
      <c r="G139" s="72"/>
      <c r="H139" s="71"/>
      <c r="I139" s="71"/>
      <c r="J139" s="71"/>
      <c r="K139" s="71"/>
      <c r="L139" s="71"/>
      <c r="M139" s="71"/>
      <c r="N139" s="71"/>
      <c r="O139" s="73"/>
      <c r="P139" s="73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</row>
    <row r="140" spans="1:29" s="163" customFormat="1" ht="15" customHeight="1">
      <c r="A140" s="296"/>
      <c r="B140" s="296"/>
      <c r="C140" s="71"/>
      <c r="D140" s="71"/>
      <c r="E140" s="71"/>
      <c r="F140" s="71"/>
      <c r="G140" s="72"/>
      <c r="H140" s="71"/>
      <c r="I140" s="71"/>
      <c r="J140" s="71"/>
      <c r="K140" s="71"/>
      <c r="L140" s="71"/>
      <c r="M140" s="71"/>
      <c r="N140" s="71"/>
      <c r="O140" s="73"/>
      <c r="P140" s="73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</row>
    <row r="141" spans="1:29" s="163" customFormat="1" ht="15" customHeight="1">
      <c r="A141" s="296"/>
      <c r="B141" s="296"/>
      <c r="C141" s="71"/>
      <c r="D141" s="71"/>
      <c r="E141" s="71"/>
      <c r="F141" s="71"/>
      <c r="G141" s="72"/>
      <c r="H141" s="71"/>
      <c r="I141" s="71"/>
      <c r="J141" s="71"/>
      <c r="K141" s="71"/>
      <c r="L141" s="71"/>
      <c r="M141" s="71"/>
      <c r="N141" s="71"/>
      <c r="O141" s="73"/>
      <c r="P141" s="73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</row>
    <row r="142" spans="1:29" s="163" customFormat="1" ht="15" customHeight="1">
      <c r="A142" s="296"/>
      <c r="B142" s="296"/>
      <c r="C142" s="71"/>
      <c r="D142" s="71"/>
      <c r="E142" s="71"/>
      <c r="F142" s="71"/>
      <c r="G142" s="72"/>
      <c r="H142" s="71"/>
      <c r="I142" s="71"/>
      <c r="J142" s="71"/>
      <c r="K142" s="71"/>
      <c r="L142" s="71"/>
      <c r="M142" s="71"/>
      <c r="N142" s="71"/>
      <c r="O142" s="73"/>
      <c r="P142" s="73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</row>
    <row r="143" spans="1:29" s="163" customFormat="1" ht="15" customHeight="1">
      <c r="A143" s="296"/>
      <c r="B143" s="296"/>
      <c r="C143" s="71"/>
      <c r="D143" s="71"/>
      <c r="E143" s="71"/>
      <c r="F143" s="71"/>
      <c r="G143" s="72"/>
      <c r="H143" s="71"/>
      <c r="I143" s="71"/>
      <c r="J143" s="71"/>
      <c r="K143" s="71"/>
      <c r="L143" s="71"/>
      <c r="M143" s="71"/>
      <c r="N143" s="71"/>
      <c r="O143" s="73"/>
      <c r="P143" s="73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</row>
    <row r="144" spans="1:29" s="163" customFormat="1" ht="15" customHeight="1">
      <c r="A144" s="296"/>
      <c r="B144" s="296"/>
      <c r="C144" s="71"/>
      <c r="D144" s="71"/>
      <c r="E144" s="71"/>
      <c r="F144" s="71"/>
      <c r="G144" s="72"/>
      <c r="H144" s="71"/>
      <c r="I144" s="71"/>
      <c r="J144" s="71"/>
      <c r="K144" s="71"/>
      <c r="L144" s="71"/>
      <c r="M144" s="71"/>
      <c r="N144" s="71"/>
      <c r="O144" s="73"/>
      <c r="P144" s="73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</row>
    <row r="145" spans="1:29" s="163" customFormat="1" ht="15" customHeight="1">
      <c r="A145" s="296"/>
      <c r="B145" s="296"/>
      <c r="C145" s="71"/>
      <c r="D145" s="71"/>
      <c r="E145" s="71"/>
      <c r="F145" s="71"/>
      <c r="G145" s="72"/>
      <c r="H145" s="71"/>
      <c r="I145" s="71"/>
      <c r="J145" s="71"/>
      <c r="K145" s="71"/>
      <c r="L145" s="71"/>
      <c r="M145" s="71"/>
      <c r="N145" s="71"/>
      <c r="O145" s="73"/>
      <c r="P145" s="73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</row>
    <row r="146" spans="1:29" s="163" customFormat="1" ht="15" customHeight="1">
      <c r="A146" s="296"/>
      <c r="B146" s="296"/>
      <c r="C146" s="71"/>
      <c r="D146" s="71"/>
      <c r="E146" s="71"/>
      <c r="F146" s="71"/>
      <c r="G146" s="72"/>
      <c r="H146" s="71"/>
      <c r="I146" s="71"/>
      <c r="J146" s="71"/>
      <c r="K146" s="71"/>
      <c r="L146" s="71"/>
      <c r="M146" s="71"/>
      <c r="N146" s="71"/>
      <c r="O146" s="73"/>
      <c r="P146" s="73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</row>
    <row r="147" spans="1:29" s="163" customFormat="1" ht="15" customHeight="1">
      <c r="A147" s="296"/>
      <c r="B147" s="296"/>
      <c r="C147" s="71"/>
      <c r="D147" s="71"/>
      <c r="E147" s="71"/>
      <c r="F147" s="71"/>
      <c r="G147" s="72"/>
      <c r="H147" s="71"/>
      <c r="I147" s="71"/>
      <c r="J147" s="71"/>
      <c r="K147" s="71"/>
      <c r="L147" s="71"/>
      <c r="M147" s="71"/>
      <c r="N147" s="71"/>
      <c r="O147" s="73"/>
      <c r="P147" s="73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</row>
    <row r="148" spans="1:29" s="163" customFormat="1" ht="15" customHeight="1">
      <c r="A148" s="296"/>
      <c r="B148" s="296"/>
      <c r="C148" s="71"/>
      <c r="D148" s="71"/>
      <c r="E148" s="71"/>
      <c r="F148" s="71"/>
      <c r="G148" s="72"/>
      <c r="H148" s="71"/>
      <c r="I148" s="71"/>
      <c r="J148" s="71"/>
      <c r="K148" s="71"/>
      <c r="L148" s="71"/>
      <c r="M148" s="71"/>
      <c r="N148" s="71"/>
      <c r="O148" s="73"/>
      <c r="P148" s="73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</row>
    <row r="149" spans="1:29" s="163" customFormat="1" ht="15" customHeight="1">
      <c r="A149" s="297"/>
      <c r="B149" s="296"/>
      <c r="C149" s="71"/>
      <c r="D149" s="71"/>
      <c r="E149" s="71"/>
      <c r="F149" s="71"/>
      <c r="G149" s="72"/>
      <c r="H149" s="71"/>
      <c r="I149" s="71"/>
      <c r="J149" s="71"/>
      <c r="K149" s="71"/>
      <c r="L149" s="71"/>
      <c r="M149" s="71"/>
      <c r="N149" s="71"/>
      <c r="O149" s="73"/>
      <c r="P149" s="73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</row>
    <row r="150" spans="1:29" s="163" customFormat="1" ht="15" customHeight="1">
      <c r="A150" s="296"/>
      <c r="B150" s="296"/>
      <c r="C150" s="71"/>
      <c r="D150" s="71"/>
      <c r="E150" s="71"/>
      <c r="F150" s="71"/>
      <c r="G150" s="72"/>
      <c r="H150" s="71"/>
      <c r="I150" s="71"/>
      <c r="J150" s="71"/>
      <c r="K150" s="71"/>
      <c r="L150" s="71"/>
      <c r="M150" s="71"/>
      <c r="N150" s="71"/>
      <c r="O150" s="73"/>
      <c r="P150" s="73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</row>
    <row r="151" spans="1:29" s="163" customFormat="1" ht="15" customHeight="1">
      <c r="A151" s="296"/>
      <c r="B151" s="296"/>
      <c r="C151" s="71"/>
      <c r="D151" s="71"/>
      <c r="E151" s="71"/>
      <c r="F151" s="71"/>
      <c r="G151" s="72"/>
      <c r="H151" s="71"/>
      <c r="I151" s="71"/>
      <c r="J151" s="71"/>
      <c r="K151" s="71"/>
      <c r="L151" s="71"/>
      <c r="M151" s="71"/>
      <c r="N151" s="71"/>
      <c r="O151" s="73"/>
      <c r="P151" s="73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</row>
    <row r="152" spans="1:29" s="163" customFormat="1" ht="15" customHeight="1">
      <c r="A152" s="296"/>
      <c r="B152" s="296"/>
      <c r="C152" s="71"/>
      <c r="D152" s="71"/>
      <c r="E152" s="71"/>
      <c r="F152" s="71"/>
      <c r="G152" s="72"/>
      <c r="H152" s="71"/>
      <c r="I152" s="71"/>
      <c r="J152" s="71"/>
      <c r="K152" s="71"/>
      <c r="L152" s="71"/>
      <c r="M152" s="71"/>
      <c r="N152" s="71"/>
      <c r="O152" s="73"/>
      <c r="P152" s="73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</row>
    <row r="153" spans="1:29" s="163" customFormat="1" ht="15" customHeight="1">
      <c r="A153" s="296"/>
      <c r="B153" s="296"/>
      <c r="C153" s="71"/>
      <c r="D153" s="71"/>
      <c r="E153" s="71"/>
      <c r="F153" s="71"/>
      <c r="G153" s="72"/>
      <c r="H153" s="71"/>
      <c r="I153" s="71"/>
      <c r="J153" s="71"/>
      <c r="K153" s="71"/>
      <c r="L153" s="71"/>
      <c r="M153" s="71"/>
      <c r="N153" s="71"/>
      <c r="O153" s="73"/>
      <c r="P153" s="73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</row>
    <row r="154" spans="1:29" s="163" customFormat="1" ht="15" customHeight="1">
      <c r="A154" s="296"/>
      <c r="B154" s="296"/>
      <c r="C154" s="71"/>
      <c r="D154" s="71"/>
      <c r="E154" s="71"/>
      <c r="F154" s="71"/>
      <c r="G154" s="72"/>
      <c r="H154" s="71"/>
      <c r="I154" s="71"/>
      <c r="J154" s="71"/>
      <c r="K154" s="71"/>
      <c r="L154" s="71"/>
      <c r="M154" s="71"/>
      <c r="N154" s="71"/>
      <c r="O154" s="73"/>
      <c r="P154" s="73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</row>
  </sheetData>
  <autoFilter ref="A6:AC80" xr:uid="{00000000-0009-0000-0000-000001000000}">
    <filterColumn colId="2" showButton="0"/>
    <filterColumn colId="6" showButton="0"/>
    <filterColumn colId="8" showButton="0"/>
    <filterColumn colId="11" showButton="0"/>
    <filterColumn colId="14" showButton="0"/>
    <filterColumn colId="17" showButton="0"/>
    <filterColumn colId="20" showButton="0"/>
    <filterColumn colId="25" showButton="0"/>
    <sortState xmlns:xlrd2="http://schemas.microsoft.com/office/spreadsheetml/2017/richdata2" ref="A11:AC106">
      <sortCondition ref="G6:G106"/>
    </sortState>
  </autoFilter>
  <mergeCells count="13">
    <mergeCell ref="U6:V6"/>
    <mergeCell ref="X6:Y6"/>
    <mergeCell ref="Z6:AA6"/>
    <mergeCell ref="A1:AC1"/>
    <mergeCell ref="A2:AC2"/>
    <mergeCell ref="A3:AC3"/>
    <mergeCell ref="E6:F6"/>
    <mergeCell ref="C6:D6"/>
    <mergeCell ref="G6:H6"/>
    <mergeCell ref="I6:J6"/>
    <mergeCell ref="L6:M6"/>
    <mergeCell ref="O6:P6"/>
    <mergeCell ref="R6:S6"/>
  </mergeCells>
  <phoneticPr fontId="4"/>
  <conditionalFormatting sqref="C73:AA73 G7:G8 G24">
    <cfRule type="cellIs" dxfId="1105" priority="6789" stopIfTrue="1" operator="equal">
      <formula>0</formula>
    </cfRule>
  </conditionalFormatting>
  <conditionalFormatting sqref="A73:B73 AB73:AC73">
    <cfRule type="cellIs" dxfId="1104" priority="6788" stopIfTrue="1" operator="equal">
      <formula>0</formula>
    </cfRule>
  </conditionalFormatting>
  <conditionalFormatting sqref="F12 AB12:AC12">
    <cfRule type="cellIs" dxfId="1103" priority="1779" stopIfTrue="1" operator="equal">
      <formula>0</formula>
    </cfRule>
  </conditionalFormatting>
  <conditionalFormatting sqref="J13">
    <cfRule type="cellIs" dxfId="1102" priority="1804" stopIfTrue="1" operator="equal">
      <formula>0</formula>
    </cfRule>
  </conditionalFormatting>
  <conditionalFormatting sqref="X12:Y12">
    <cfRule type="cellIs" dxfId="1101" priority="1769" stopIfTrue="1" operator="equal">
      <formula>0</formula>
    </cfRule>
  </conditionalFormatting>
  <conditionalFormatting sqref="X14:AA14">
    <cfRule type="cellIs" dxfId="1100" priority="1768" stopIfTrue="1" operator="equal">
      <formula>0</formula>
    </cfRule>
  </conditionalFormatting>
  <conditionalFormatting sqref="A12">
    <cfRule type="cellIs" dxfId="1099" priority="1777" stopIfTrue="1" operator="equal">
      <formula>0</formula>
    </cfRule>
  </conditionalFormatting>
  <conditionalFormatting sqref="D12:F12 L12:W12">
    <cfRule type="cellIs" dxfId="1098" priority="1776" stopIfTrue="1" operator="equal">
      <formula>0</formula>
    </cfRule>
  </conditionalFormatting>
  <conditionalFormatting sqref="X13:Y13 AA13">
    <cfRule type="cellIs" dxfId="1097" priority="1771" stopIfTrue="1" operator="equal">
      <formula>0</formula>
    </cfRule>
  </conditionalFormatting>
  <conditionalFormatting sqref="Z12:AA12">
    <cfRule type="cellIs" dxfId="1096" priority="1770" stopIfTrue="1" operator="equal">
      <formula>0</formula>
    </cfRule>
  </conditionalFormatting>
  <conditionalFormatting sqref="X15:Y15">
    <cfRule type="cellIs" dxfId="1095" priority="1766" stopIfTrue="1" operator="equal">
      <formula>0</formula>
    </cfRule>
  </conditionalFormatting>
  <conditionalFormatting sqref="Z15:AA15">
    <cfRule type="cellIs" dxfId="1094" priority="1767" stopIfTrue="1" operator="equal">
      <formula>0</formula>
    </cfRule>
  </conditionalFormatting>
  <conditionalFormatting sqref="X11:Z11">
    <cfRule type="cellIs" dxfId="1093" priority="1814" stopIfTrue="1" operator="equal">
      <formula>0</formula>
    </cfRule>
  </conditionalFormatting>
  <conditionalFormatting sqref="D15:F15 L15:W15">
    <cfRule type="cellIs" dxfId="1092" priority="1792" stopIfTrue="1" operator="equal">
      <formula>0</formula>
    </cfRule>
  </conditionalFormatting>
  <conditionalFormatting sqref="S52">
    <cfRule type="cellIs" dxfId="1091" priority="1888" stopIfTrue="1" operator="equal">
      <formula>0</formula>
    </cfRule>
  </conditionalFormatting>
  <conditionalFormatting sqref="T52">
    <cfRule type="cellIs" dxfId="1090" priority="1887" stopIfTrue="1" operator="equal">
      <formula>0</formula>
    </cfRule>
  </conditionalFormatting>
  <conditionalFormatting sqref="H55:Q55">
    <cfRule type="cellIs" dxfId="1089" priority="1919" stopIfTrue="1" operator="equal">
      <formula>0</formula>
    </cfRule>
  </conditionalFormatting>
  <conditionalFormatting sqref="AB55:AC55">
    <cfRule type="cellIs" dxfId="1088" priority="1924" stopIfTrue="1" operator="equal">
      <formula>0</formula>
    </cfRule>
  </conditionalFormatting>
  <conditionalFormatting sqref="AB55:AC55">
    <cfRule type="cellIs" dxfId="1087" priority="1923" stopIfTrue="1" operator="equal">
      <formula>0</formula>
    </cfRule>
  </conditionalFormatting>
  <conditionalFormatting sqref="AA55">
    <cfRule type="cellIs" dxfId="1086" priority="1838" stopIfTrue="1" operator="equal">
      <formula>0</formula>
    </cfRule>
  </conditionalFormatting>
  <conditionalFormatting sqref="Z55">
    <cfRule type="cellIs" dxfId="1085" priority="1839" stopIfTrue="1" operator="equal">
      <formula>0</formula>
    </cfRule>
  </conditionalFormatting>
  <conditionalFormatting sqref="Z56">
    <cfRule type="cellIs" dxfId="1084" priority="1836" stopIfTrue="1" operator="equal">
      <formula>0</formula>
    </cfRule>
  </conditionalFormatting>
  <conditionalFormatting sqref="I55:Q55">
    <cfRule type="cellIs" dxfId="1083" priority="1918" stopIfTrue="1" operator="equal">
      <formula>0</formula>
    </cfRule>
  </conditionalFormatting>
  <conditionalFormatting sqref="Z52:AA52 H52">
    <cfRule type="cellIs" dxfId="1082" priority="1899" stopIfTrue="1" operator="equal">
      <formula>0</formula>
    </cfRule>
  </conditionalFormatting>
  <conditionalFormatting sqref="K12">
    <cfRule type="cellIs" dxfId="1081" priority="1774" stopIfTrue="1" operator="equal">
      <formula>0</formula>
    </cfRule>
  </conditionalFormatting>
  <conditionalFormatting sqref="S56">
    <cfRule type="cellIs" dxfId="1080" priority="1842" stopIfTrue="1" operator="equal">
      <formula>0</formula>
    </cfRule>
  </conditionalFormatting>
  <conditionalFormatting sqref="J12">
    <cfRule type="cellIs" dxfId="1079" priority="1775" stopIfTrue="1" operator="equal">
      <formula>0</formula>
    </cfRule>
  </conditionalFormatting>
  <conditionalFormatting sqref="V52">
    <cfRule type="cellIs" dxfId="1078" priority="1889" stopIfTrue="1" operator="equal">
      <formula>0</formula>
    </cfRule>
  </conditionalFormatting>
  <conditionalFormatting sqref="U52">
    <cfRule type="cellIs" dxfId="1077" priority="1891" stopIfTrue="1" operator="equal">
      <formula>0</formula>
    </cfRule>
  </conditionalFormatting>
  <conditionalFormatting sqref="Y56">
    <cfRule type="cellIs" dxfId="1076" priority="1834" stopIfTrue="1" operator="equal">
      <formula>0</formula>
    </cfRule>
  </conditionalFormatting>
  <conditionalFormatting sqref="I52:Q52">
    <cfRule type="cellIs" dxfId="1075" priority="1893" stopIfTrue="1" operator="equal">
      <formula>0</formula>
    </cfRule>
  </conditionalFormatting>
  <conditionalFormatting sqref="D52:F52">
    <cfRule type="cellIs" dxfId="1074" priority="1892" stopIfTrue="1" operator="equal">
      <formula>0</formula>
    </cfRule>
  </conditionalFormatting>
  <conditionalFormatting sqref="H56:Q56">
    <cfRule type="cellIs" dxfId="1073" priority="1844" stopIfTrue="1" operator="equal">
      <formula>0</formula>
    </cfRule>
  </conditionalFormatting>
  <conditionalFormatting sqref="AA51">
    <cfRule type="cellIs" dxfId="1072" priority="1878" stopIfTrue="1" operator="equal">
      <formula>0</formula>
    </cfRule>
  </conditionalFormatting>
  <conditionalFormatting sqref="F53">
    <cfRule type="cellIs" dxfId="1071" priority="1856" stopIfTrue="1" operator="equal">
      <formula>0</formula>
    </cfRule>
  </conditionalFormatting>
  <conditionalFormatting sqref="S54">
    <cfRule type="cellIs" dxfId="1070" priority="1861" stopIfTrue="1" operator="equal">
      <formula>0</formula>
    </cfRule>
  </conditionalFormatting>
  <conditionalFormatting sqref="T54">
    <cfRule type="cellIs" dxfId="1069" priority="1860" stopIfTrue="1" operator="equal">
      <formula>0</formula>
    </cfRule>
  </conditionalFormatting>
  <conditionalFormatting sqref="K13">
    <cfRule type="cellIs" dxfId="1068" priority="1803" stopIfTrue="1" operator="equal">
      <formula>0</formula>
    </cfRule>
  </conditionalFormatting>
  <conditionalFormatting sqref="AB52:AC52">
    <cfRule type="cellIs" dxfId="1067" priority="1898" stopIfTrue="1" operator="equal">
      <formula>0</formula>
    </cfRule>
  </conditionalFormatting>
  <conditionalFormatting sqref="AA56">
    <cfRule type="cellIs" dxfId="1066" priority="1835" stopIfTrue="1" operator="equal">
      <formula>0</formula>
    </cfRule>
  </conditionalFormatting>
  <conditionalFormatting sqref="H54:Q54">
    <cfRule type="cellIs" dxfId="1065" priority="1863" stopIfTrue="1" operator="equal">
      <formula>0</formula>
    </cfRule>
  </conditionalFormatting>
  <conditionalFormatting sqref="X55:Y55">
    <cfRule type="cellIs" dxfId="1064" priority="1837" stopIfTrue="1" operator="equal">
      <formula>0</formula>
    </cfRule>
  </conditionalFormatting>
  <conditionalFormatting sqref="W52">
    <cfRule type="cellIs" dxfId="1063" priority="1890" stopIfTrue="1" operator="equal">
      <formula>0</formula>
    </cfRule>
  </conditionalFormatting>
  <conditionalFormatting sqref="F52">
    <cfRule type="cellIs" dxfId="1062" priority="1897" stopIfTrue="1" operator="equal">
      <formula>0</formula>
    </cfRule>
  </conditionalFormatting>
  <conditionalFormatting sqref="AC13 F13:F14">
    <cfRule type="cellIs" dxfId="1061" priority="1811" stopIfTrue="1" operator="equal">
      <formula>0</formula>
    </cfRule>
  </conditionalFormatting>
  <conditionalFormatting sqref="AC14">
    <cfRule type="cellIs" dxfId="1060" priority="1796" stopIfTrue="1" operator="equal">
      <formula>0</formula>
    </cfRule>
  </conditionalFormatting>
  <conditionalFormatting sqref="I53:Q53 U53:W53">
    <cfRule type="cellIs" dxfId="1059" priority="1854" stopIfTrue="1" operator="equal">
      <formula>0</formula>
    </cfRule>
  </conditionalFormatting>
  <conditionalFormatting sqref="U55:W55">
    <cfRule type="cellIs" dxfId="1058" priority="1925" stopIfTrue="1" operator="equal">
      <formula>0</formula>
    </cfRule>
  </conditionalFormatting>
  <conditionalFormatting sqref="S53">
    <cfRule type="cellIs" dxfId="1057" priority="1852" stopIfTrue="1" operator="equal">
      <formula>0</formula>
    </cfRule>
  </conditionalFormatting>
  <conditionalFormatting sqref="H12">
    <cfRule type="cellIs" dxfId="1056" priority="1772" stopIfTrue="1" operator="equal">
      <formula>0</formula>
    </cfRule>
  </conditionalFormatting>
  <conditionalFormatting sqref="AB51:AC51 H51:Q51">
    <cfRule type="cellIs" dxfId="1055" priority="1883" stopIfTrue="1" operator="equal">
      <formula>0</formula>
    </cfRule>
  </conditionalFormatting>
  <conditionalFormatting sqref="F11 AC11">
    <cfRule type="cellIs" dxfId="1054" priority="1824" stopIfTrue="1" operator="equal">
      <formula>0</formula>
    </cfRule>
  </conditionalFormatting>
  <conditionalFormatting sqref="Z51">
    <cfRule type="cellIs" dxfId="1053" priority="1882" stopIfTrue="1" operator="equal">
      <formula>0</formula>
    </cfRule>
  </conditionalFormatting>
  <conditionalFormatting sqref="AA53 H53">
    <cfRule type="cellIs" dxfId="1052" priority="1858" stopIfTrue="1" operator="equal">
      <formula>0</formula>
    </cfRule>
  </conditionalFormatting>
  <conditionalFormatting sqref="F51">
    <cfRule type="cellIs" dxfId="1051" priority="1881" stopIfTrue="1" operator="equal">
      <formula>0</formula>
    </cfRule>
  </conditionalFormatting>
  <conditionalFormatting sqref="Y51">
    <cfRule type="cellIs" dxfId="1050" priority="1877" stopIfTrue="1" operator="equal">
      <formula>0</formula>
    </cfRule>
  </conditionalFormatting>
  <conditionalFormatting sqref="S55">
    <cfRule type="cellIs" dxfId="1049" priority="1916" stopIfTrue="1" operator="equal">
      <formula>0</formula>
    </cfRule>
  </conditionalFormatting>
  <conditionalFormatting sqref="T55">
    <cfRule type="cellIs" dxfId="1048" priority="1915" stopIfTrue="1" operator="equal">
      <formula>0</formula>
    </cfRule>
  </conditionalFormatting>
  <conditionalFormatting sqref="AB54">
    <cfRule type="cellIs" dxfId="1047" priority="1868" stopIfTrue="1" operator="equal">
      <formula>0</formula>
    </cfRule>
  </conditionalFormatting>
  <conditionalFormatting sqref="F15 AB15:AC15">
    <cfRule type="cellIs" dxfId="1046" priority="1799" stopIfTrue="1" operator="equal">
      <formula>0</formula>
    </cfRule>
  </conditionalFormatting>
  <conditionalFormatting sqref="AC54">
    <cfRule type="cellIs" dxfId="1045" priority="1867" stopIfTrue="1" operator="equal">
      <formula>0</formula>
    </cfRule>
  </conditionalFormatting>
  <conditionalFormatting sqref="AB10">
    <cfRule type="cellIs" dxfId="1044" priority="1546" stopIfTrue="1" operator="equal">
      <formula>0</formula>
    </cfRule>
  </conditionalFormatting>
  <conditionalFormatting sqref="H11">
    <cfRule type="cellIs" dxfId="1043" priority="1820" stopIfTrue="1" operator="equal">
      <formula>0</formula>
    </cfRule>
  </conditionalFormatting>
  <conditionalFormatting sqref="O11:W11 D11 F11">
    <cfRule type="cellIs" dxfId="1042" priority="1819" stopIfTrue="1" operator="equal">
      <formula>0</formula>
    </cfRule>
  </conditionalFormatting>
  <conditionalFormatting sqref="D53:F53">
    <cfRule type="cellIs" dxfId="1041" priority="1853" stopIfTrue="1" operator="equal">
      <formula>0</formula>
    </cfRule>
  </conditionalFormatting>
  <conditionalFormatting sqref="X53:Y53">
    <cfRule type="cellIs" dxfId="1040" priority="1849" stopIfTrue="1" operator="equal">
      <formula>0</formula>
    </cfRule>
  </conditionalFormatting>
  <conditionalFormatting sqref="O13:W13">
    <cfRule type="cellIs" dxfId="1039" priority="1812" stopIfTrue="1" operator="equal">
      <formula>0</formula>
    </cfRule>
  </conditionalFormatting>
  <conditionalFormatting sqref="K11">
    <cfRule type="cellIs" dxfId="1038" priority="1816" stopIfTrue="1" operator="equal">
      <formula>0</formula>
    </cfRule>
  </conditionalFormatting>
  <conditionalFormatting sqref="AB13">
    <cfRule type="cellIs" dxfId="1037" priority="1810" stopIfTrue="1" operator="equal">
      <formula>0</formula>
    </cfRule>
  </conditionalFormatting>
  <conditionalFormatting sqref="L11:N11">
    <cfRule type="cellIs" dxfId="1036" priority="1818" stopIfTrue="1" operator="equal">
      <formula>0</formula>
    </cfRule>
  </conditionalFormatting>
  <conditionalFormatting sqref="J11">
    <cfRule type="cellIs" dxfId="1035" priority="1817" stopIfTrue="1" operator="equal">
      <formula>0</formula>
    </cfRule>
  </conditionalFormatting>
  <conditionalFormatting sqref="D13:F14">
    <cfRule type="cellIs" dxfId="1034" priority="1806" stopIfTrue="1" operator="equal">
      <formula>0</formula>
    </cfRule>
  </conditionalFormatting>
  <conditionalFormatting sqref="D51:F51">
    <cfRule type="cellIs" dxfId="1033" priority="1879" stopIfTrue="1" operator="equal">
      <formula>0</formula>
    </cfRule>
  </conditionalFormatting>
  <conditionalFormatting sqref="V51">
    <cfRule type="cellIs" dxfId="1032" priority="1872" stopIfTrue="1" operator="equal">
      <formula>0</formula>
    </cfRule>
  </conditionalFormatting>
  <conditionalFormatting sqref="L13:N13">
    <cfRule type="cellIs" dxfId="1031" priority="1805" stopIfTrue="1" operator="equal">
      <formula>0</formula>
    </cfRule>
  </conditionalFormatting>
  <conditionalFormatting sqref="A13:A14">
    <cfRule type="cellIs" dxfId="1030" priority="1808" stopIfTrue="1" operator="equal">
      <formula>0</formula>
    </cfRule>
  </conditionalFormatting>
  <conditionalFormatting sqref="C10:F10 C11 E11">
    <cfRule type="cellIs" dxfId="1029" priority="1542" stopIfTrue="1" operator="equal">
      <formula>0</formula>
    </cfRule>
  </conditionalFormatting>
  <conditionalFormatting sqref="G10:G11">
    <cfRule type="cellIs" dxfId="1028" priority="1549" stopIfTrue="1" operator="equal">
      <formula>0</formula>
    </cfRule>
  </conditionalFormatting>
  <conditionalFormatting sqref="O10:W10">
    <cfRule type="cellIs" dxfId="1027" priority="1548" stopIfTrue="1" operator="equal">
      <formula>0</formula>
    </cfRule>
  </conditionalFormatting>
  <conditionalFormatting sqref="K15">
    <cfRule type="cellIs" dxfId="1026" priority="1790" stopIfTrue="1" operator="equal">
      <formula>0</formula>
    </cfRule>
  </conditionalFormatting>
  <conditionalFormatting sqref="J15">
    <cfRule type="cellIs" dxfId="1025" priority="1791" stopIfTrue="1" operator="equal">
      <formula>0</formula>
    </cfRule>
  </conditionalFormatting>
  <conditionalFormatting sqref="U54:Y54 AA54">
    <cfRule type="cellIs" dxfId="1024" priority="1869" stopIfTrue="1" operator="equal">
      <formula>0</formula>
    </cfRule>
  </conditionalFormatting>
  <conditionalFormatting sqref="AB56:AC56">
    <cfRule type="cellIs" dxfId="1023" priority="1847" stopIfTrue="1" operator="equal">
      <formula>0</formula>
    </cfRule>
  </conditionalFormatting>
  <conditionalFormatting sqref="F10 AC10">
    <cfRule type="cellIs" dxfId="1022" priority="1547" stopIfTrue="1" operator="equal">
      <formula>0</formula>
    </cfRule>
  </conditionalFormatting>
  <conditionalFormatting sqref="B10:B11">
    <cfRule type="cellIs" dxfId="1021" priority="1545" stopIfTrue="1" operator="equal">
      <formula>0</formula>
    </cfRule>
  </conditionalFormatting>
  <conditionalFormatting sqref="H13:H14">
    <cfRule type="cellIs" dxfId="1020" priority="1801" stopIfTrue="1" operator="equal">
      <formula>0</formula>
    </cfRule>
  </conditionalFormatting>
  <conditionalFormatting sqref="L10:N10">
    <cfRule type="cellIs" dxfId="1019" priority="1541" stopIfTrue="1" operator="equal">
      <formula>0</formula>
    </cfRule>
  </conditionalFormatting>
  <conditionalFormatting sqref="A10:A11">
    <cfRule type="cellIs" dxfId="1018" priority="1544" stopIfTrue="1" operator="equal">
      <formula>0</formula>
    </cfRule>
  </conditionalFormatting>
  <conditionalFormatting sqref="L14:N14">
    <cfRule type="cellIs" dxfId="1017" priority="1785" stopIfTrue="1" operator="equal">
      <formula>0</formula>
    </cfRule>
  </conditionalFormatting>
  <conditionalFormatting sqref="H15">
    <cfRule type="cellIs" dxfId="1016" priority="1788" stopIfTrue="1" operator="equal">
      <formula>0</formula>
    </cfRule>
  </conditionalFormatting>
  <conditionalFormatting sqref="E10:E11">
    <cfRule type="cellIs" dxfId="1015" priority="1543" stopIfTrue="1" operator="equal">
      <formula>0</formula>
    </cfRule>
  </conditionalFormatting>
  <conditionalFormatting sqref="O14:W14">
    <cfRule type="cellIs" dxfId="1014" priority="1786" stopIfTrue="1" operator="equal">
      <formula>0</formula>
    </cfRule>
  </conditionalFormatting>
  <conditionalFormatting sqref="AB53:AC53">
    <cfRule type="cellIs" dxfId="1013" priority="1857" stopIfTrue="1" operator="equal">
      <formula>0</formula>
    </cfRule>
  </conditionalFormatting>
  <conditionalFormatting sqref="U56:W56">
    <cfRule type="cellIs" dxfId="1012" priority="1848" stopIfTrue="1" operator="equal">
      <formula>0</formula>
    </cfRule>
  </conditionalFormatting>
  <conditionalFormatting sqref="AB14">
    <cfRule type="cellIs" dxfId="1011" priority="1795" stopIfTrue="1" operator="equal">
      <formula>0</formula>
    </cfRule>
  </conditionalFormatting>
  <conditionalFormatting sqref="K14">
    <cfRule type="cellIs" dxfId="1010" priority="1783" stopIfTrue="1" operator="equal">
      <formula>0</formula>
    </cfRule>
  </conditionalFormatting>
  <conditionalFormatting sqref="J14">
    <cfRule type="cellIs" dxfId="1009" priority="1784" stopIfTrue="1" operator="equal">
      <formula>0</formula>
    </cfRule>
  </conditionalFormatting>
  <conditionalFormatting sqref="T56">
    <cfRule type="cellIs" dxfId="1008" priority="1841" stopIfTrue="1" operator="equal">
      <formula>0</formula>
    </cfRule>
  </conditionalFormatting>
  <conditionalFormatting sqref="I10:I11">
    <cfRule type="cellIs" dxfId="1007" priority="1538" stopIfTrue="1" operator="equal">
      <formula>0</formula>
    </cfRule>
  </conditionalFormatting>
  <conditionalFormatting sqref="E24">
    <cfRule type="cellIs" dxfId="1006" priority="1367" stopIfTrue="1" operator="equal">
      <formula>0</formula>
    </cfRule>
  </conditionalFormatting>
  <conditionalFormatting sqref="F24 AB24:AC24">
    <cfRule type="cellIs" dxfId="1005" priority="1366" stopIfTrue="1" operator="equal">
      <formula>0</formula>
    </cfRule>
  </conditionalFormatting>
  <conditionalFormatting sqref="D26:F26 R26:W26 I26:N26">
    <cfRule type="cellIs" dxfId="1004" priority="1306" stopIfTrue="1" operator="equal">
      <formula>0</formula>
    </cfRule>
  </conditionalFormatting>
  <conditionalFormatting sqref="B24">
    <cfRule type="cellIs" dxfId="1003" priority="1365" stopIfTrue="1" operator="equal">
      <formula>0</formula>
    </cfRule>
  </conditionalFormatting>
  <conditionalFormatting sqref="I7">
    <cfRule type="cellIs" dxfId="1002" priority="1369" stopIfTrue="1" operator="equal">
      <formula>0</formula>
    </cfRule>
  </conditionalFormatting>
  <conditionalFormatting sqref="F8 AC8">
    <cfRule type="cellIs" dxfId="1001" priority="1363" stopIfTrue="1" operator="equal">
      <formula>0</formula>
    </cfRule>
  </conditionalFormatting>
  <conditionalFormatting sqref="G25">
    <cfRule type="cellIs" dxfId="1000" priority="1282" stopIfTrue="1" operator="equal">
      <formula>0</formula>
    </cfRule>
  </conditionalFormatting>
  <conditionalFormatting sqref="B7">
    <cfRule type="cellIs" dxfId="999" priority="1376" stopIfTrue="1" operator="equal">
      <formula>0</formula>
    </cfRule>
  </conditionalFormatting>
  <conditionalFormatting sqref="P29">
    <cfRule type="cellIs" dxfId="998" priority="1334" stopIfTrue="1" operator="equal">
      <formula>0</formula>
    </cfRule>
  </conditionalFormatting>
  <conditionalFormatting sqref="J10">
    <cfRule type="cellIs" dxfId="997" priority="1540" stopIfTrue="1" operator="equal">
      <formula>0</formula>
    </cfRule>
  </conditionalFormatting>
  <conditionalFormatting sqref="K10">
    <cfRule type="cellIs" dxfId="996" priority="1539" stopIfTrue="1" operator="equal">
      <formula>0</formula>
    </cfRule>
  </conditionalFormatting>
  <conditionalFormatting sqref="H10">
    <cfRule type="cellIs" dxfId="995" priority="1537" stopIfTrue="1" operator="equal">
      <formula>0</formula>
    </cfRule>
  </conditionalFormatting>
  <conditionalFormatting sqref="AB7">
    <cfRule type="cellIs" dxfId="994" priority="1377" stopIfTrue="1" operator="equal">
      <formula>0</formula>
    </cfRule>
  </conditionalFormatting>
  <conditionalFormatting sqref="Y25">
    <cfRule type="cellIs" dxfId="993" priority="1287" stopIfTrue="1" operator="equal">
      <formula>0</formula>
    </cfRule>
  </conditionalFormatting>
  <conditionalFormatting sqref="AB44">
    <cfRule type="cellIs" dxfId="992" priority="1271" stopIfTrue="1" operator="equal">
      <formula>0</formula>
    </cfRule>
  </conditionalFormatting>
  <conditionalFormatting sqref="H7">
    <cfRule type="cellIs" dxfId="991" priority="1368" stopIfTrue="1" operator="equal">
      <formula>0</formula>
    </cfRule>
  </conditionalFormatting>
  <conditionalFormatting sqref="R27:W27 I27:N27 D27:F27">
    <cfRule type="cellIs" dxfId="990" priority="1301" stopIfTrue="1" operator="equal">
      <formula>0</formula>
    </cfRule>
  </conditionalFormatting>
  <conditionalFormatting sqref="C25">
    <cfRule type="cellIs" dxfId="989" priority="1283" stopIfTrue="1" operator="equal">
      <formula>0</formula>
    </cfRule>
  </conditionalFormatting>
  <conditionalFormatting sqref="G26">
    <cfRule type="cellIs" dxfId="988" priority="1279" stopIfTrue="1" operator="equal">
      <formula>0</formula>
    </cfRule>
  </conditionalFormatting>
  <conditionalFormatting sqref="C7:F7">
    <cfRule type="cellIs" dxfId="987" priority="1373" stopIfTrue="1" operator="equal">
      <formula>0</formula>
    </cfRule>
  </conditionalFormatting>
  <conditionalFormatting sqref="L7:N7">
    <cfRule type="cellIs" dxfId="986" priority="1372" stopIfTrue="1" operator="equal">
      <formula>0</formula>
    </cfRule>
  </conditionalFormatting>
  <conditionalFormatting sqref="J7">
    <cfRule type="cellIs" dxfId="985" priority="1371" stopIfTrue="1" operator="equal">
      <formula>0</formula>
    </cfRule>
  </conditionalFormatting>
  <conditionalFormatting sqref="X10:Z10">
    <cfRule type="cellIs" dxfId="984" priority="1536" stopIfTrue="1" operator="equal">
      <formula>0</formula>
    </cfRule>
  </conditionalFormatting>
  <conditionalFormatting sqref="H29">
    <cfRule type="cellIs" dxfId="983" priority="1331" stopIfTrue="1" operator="equal">
      <formula>0</formula>
    </cfRule>
  </conditionalFormatting>
  <conditionalFormatting sqref="E7">
    <cfRule type="cellIs" dxfId="982" priority="1374" stopIfTrue="1" operator="equal">
      <formula>0</formula>
    </cfRule>
  </conditionalFormatting>
  <conditionalFormatting sqref="E25">
    <cfRule type="cellIs" dxfId="981" priority="1284" stopIfTrue="1" operator="equal">
      <formula>0</formula>
    </cfRule>
  </conditionalFormatting>
  <conditionalFormatting sqref="F45">
    <cfRule type="cellIs" dxfId="980" priority="1267" stopIfTrue="1" operator="equal">
      <formula>0</formula>
    </cfRule>
  </conditionalFormatting>
  <conditionalFormatting sqref="Q27">
    <cfRule type="cellIs" dxfId="979" priority="1299" stopIfTrue="1" operator="equal">
      <formula>0</formula>
    </cfRule>
  </conditionalFormatting>
  <conditionalFormatting sqref="I24">
    <cfRule type="cellIs" dxfId="978" priority="1343" stopIfTrue="1" operator="equal">
      <formula>0</formula>
    </cfRule>
  </conditionalFormatting>
  <conditionalFormatting sqref="X8:AA8">
    <cfRule type="cellIs" dxfId="977" priority="1347" stopIfTrue="1" operator="equal">
      <formula>0</formula>
    </cfRule>
  </conditionalFormatting>
  <conditionalFormatting sqref="X26:AA26">
    <cfRule type="cellIs" dxfId="976" priority="1285" stopIfTrue="1" operator="equal">
      <formula>0</formula>
    </cfRule>
  </conditionalFormatting>
  <conditionalFormatting sqref="O8:W8 C8:F8">
    <cfRule type="cellIs" dxfId="975" priority="1353" stopIfTrue="1" operator="equal">
      <formula>0</formula>
    </cfRule>
  </conditionalFormatting>
  <conditionalFormatting sqref="Q29">
    <cfRule type="cellIs" dxfId="974" priority="1333" stopIfTrue="1" operator="equal">
      <formula>0</formula>
    </cfRule>
  </conditionalFormatting>
  <conditionalFormatting sqref="P27">
    <cfRule type="cellIs" dxfId="973" priority="1300" stopIfTrue="1" operator="equal">
      <formula>0</formula>
    </cfRule>
  </conditionalFormatting>
  <conditionalFormatting sqref="F25 AB25:AC25">
    <cfRule type="cellIs" dxfId="972" priority="1308" stopIfTrue="1" operator="equal">
      <formula>0</formula>
    </cfRule>
  </conditionalFormatting>
  <conditionalFormatting sqref="B44">
    <cfRule type="cellIs" dxfId="971" priority="1204" stopIfTrue="1" operator="equal">
      <formula>0</formula>
    </cfRule>
  </conditionalFormatting>
  <conditionalFormatting sqref="J8">
    <cfRule type="cellIs" dxfId="970" priority="1351" stopIfTrue="1" operator="equal">
      <formula>0</formula>
    </cfRule>
  </conditionalFormatting>
  <conditionalFormatting sqref="Q26">
    <cfRule type="cellIs" dxfId="969" priority="1304" stopIfTrue="1" operator="equal">
      <formula>0</formula>
    </cfRule>
  </conditionalFormatting>
  <conditionalFormatting sqref="O7:W7">
    <cfRule type="cellIs" dxfId="968" priority="1379" stopIfTrue="1" operator="equal">
      <formula>0</formula>
    </cfRule>
  </conditionalFormatting>
  <conditionalFormatting sqref="P26">
    <cfRule type="cellIs" dxfId="967" priority="1305" stopIfTrue="1" operator="equal">
      <formula>0</formula>
    </cfRule>
  </conditionalFormatting>
  <conditionalFormatting sqref="A44">
    <cfRule type="cellIs" dxfId="966" priority="1266" stopIfTrue="1" operator="equal">
      <formula>0</formula>
    </cfRule>
  </conditionalFormatting>
  <conditionalFormatting sqref="Z24:AA24">
    <cfRule type="cellIs" dxfId="965" priority="1346" stopIfTrue="1" operator="equal">
      <formula>0</formula>
    </cfRule>
  </conditionalFormatting>
  <conditionalFormatting sqref="AA45">
    <cfRule type="cellIs" dxfId="964" priority="1217" stopIfTrue="1" operator="equal">
      <formula>0</formula>
    </cfRule>
  </conditionalFormatting>
  <conditionalFormatting sqref="F7 AC7">
    <cfRule type="cellIs" dxfId="963" priority="1378" stopIfTrue="1" operator="equal">
      <formula>0</formula>
    </cfRule>
  </conditionalFormatting>
  <conditionalFormatting sqref="K24">
    <cfRule type="cellIs" dxfId="962" priority="1357" stopIfTrue="1" operator="equal">
      <formula>0</formula>
    </cfRule>
  </conditionalFormatting>
  <conditionalFormatting sqref="H24">
    <cfRule type="cellIs" dxfId="961" priority="1355" stopIfTrue="1" operator="equal">
      <formula>0</formula>
    </cfRule>
  </conditionalFormatting>
  <conditionalFormatting sqref="Y28">
    <cfRule type="cellIs" dxfId="960" priority="1316" stopIfTrue="1" operator="equal">
      <formula>0</formula>
    </cfRule>
  </conditionalFormatting>
  <conditionalFormatting sqref="X24:Y24">
    <cfRule type="cellIs" dxfId="959" priority="1345" stopIfTrue="1" operator="equal">
      <formula>0</formula>
    </cfRule>
  </conditionalFormatting>
  <conditionalFormatting sqref="X30:AA30 Z28:AA28">
    <cfRule type="cellIs" dxfId="958" priority="1342" stopIfTrue="1" operator="equal">
      <formula>0</formula>
    </cfRule>
  </conditionalFormatting>
  <conditionalFormatting sqref="D28:F28 R28:W28 K28:N28">
    <cfRule type="cellIs" dxfId="957" priority="1324" stopIfTrue="1" operator="equal">
      <formula>0</formula>
    </cfRule>
  </conditionalFormatting>
  <conditionalFormatting sqref="O26">
    <cfRule type="cellIs" dxfId="956" priority="1303" stopIfTrue="1" operator="equal">
      <formula>0</formula>
    </cfRule>
  </conditionalFormatting>
  <conditionalFormatting sqref="AB27:AC27 F27">
    <cfRule type="cellIs" dxfId="955" priority="1309" stopIfTrue="1" operator="equal">
      <formula>0</formula>
    </cfRule>
  </conditionalFormatting>
  <conditionalFormatting sqref="K8">
    <cfRule type="cellIs" dxfId="954" priority="1350" stopIfTrue="1" operator="equal">
      <formula>0</formula>
    </cfRule>
  </conditionalFormatting>
  <conditionalFormatting sqref="P28">
    <cfRule type="cellIs" dxfId="953" priority="1323" stopIfTrue="1" operator="equal">
      <formula>0</formula>
    </cfRule>
  </conditionalFormatting>
  <conditionalFormatting sqref="Q28">
    <cfRule type="cellIs" dxfId="952" priority="1322" stopIfTrue="1" operator="equal">
      <formula>0</formula>
    </cfRule>
  </conditionalFormatting>
  <conditionalFormatting sqref="F44">
    <cfRule type="cellIs" dxfId="951" priority="1269" stopIfTrue="1" operator="equal">
      <formula>0</formula>
    </cfRule>
  </conditionalFormatting>
  <conditionalFormatting sqref="F29 AB29:AC29">
    <cfRule type="cellIs" dxfId="950" priority="1340" stopIfTrue="1" operator="equal">
      <formula>0</formula>
    </cfRule>
  </conditionalFormatting>
  <conditionalFormatting sqref="H30">
    <cfRule type="cellIs" dxfId="949" priority="1326" stopIfTrue="1" operator="equal">
      <formula>0</formula>
    </cfRule>
  </conditionalFormatting>
  <conditionalFormatting sqref="H27">
    <cfRule type="cellIs" dxfId="948" priority="1297" stopIfTrue="1" operator="equal">
      <formula>0</formula>
    </cfRule>
  </conditionalFormatting>
  <conditionalFormatting sqref="C24:F24 L24:W24">
    <cfRule type="cellIs" dxfId="947" priority="1359" stopIfTrue="1" operator="equal">
      <formula>0</formula>
    </cfRule>
  </conditionalFormatting>
  <conditionalFormatting sqref="G44">
    <cfRule type="cellIs" dxfId="946" priority="1201" stopIfTrue="1" operator="equal">
      <formula>0</formula>
    </cfRule>
  </conditionalFormatting>
  <conditionalFormatting sqref="H26">
    <cfRule type="cellIs" dxfId="945" priority="1302" stopIfTrue="1" operator="equal">
      <formula>0</formula>
    </cfRule>
  </conditionalFormatting>
  <conditionalFormatting sqref="D25:F25 R25:W25 K25:N25">
    <cfRule type="cellIs" dxfId="944" priority="1295" stopIfTrue="1" operator="equal">
      <formula>0</formula>
    </cfRule>
  </conditionalFormatting>
  <conditionalFormatting sqref="X25">
    <cfRule type="cellIs" dxfId="943" priority="1286" stopIfTrue="1" operator="equal">
      <formula>0</formula>
    </cfRule>
  </conditionalFormatting>
  <conditionalFormatting sqref="G47">
    <cfRule type="cellIs" dxfId="942" priority="1184" stopIfTrue="1" operator="equal">
      <formula>0</formula>
    </cfRule>
  </conditionalFormatting>
  <conditionalFormatting sqref="Q30">
    <cfRule type="cellIs" dxfId="941" priority="1328" stopIfTrue="1" operator="equal">
      <formula>0</formula>
    </cfRule>
  </conditionalFormatting>
  <conditionalFormatting sqref="E27">
    <cfRule type="cellIs" dxfId="940" priority="1277" stopIfTrue="1" operator="equal">
      <formula>0</formula>
    </cfRule>
  </conditionalFormatting>
  <conditionalFormatting sqref="A8:B8">
    <cfRule type="cellIs" dxfId="939" priority="1361" stopIfTrue="1" operator="equal">
      <formula>0</formula>
    </cfRule>
  </conditionalFormatting>
  <conditionalFormatting sqref="C26">
    <cfRule type="cellIs" dxfId="938" priority="1280" stopIfTrue="1" operator="equal">
      <formula>0</formula>
    </cfRule>
  </conditionalFormatting>
  <conditionalFormatting sqref="D44:F44">
    <cfRule type="cellIs" dxfId="937" priority="1257" stopIfTrue="1" operator="equal">
      <formula>0</formula>
    </cfRule>
  </conditionalFormatting>
  <conditionalFormatting sqref="A25">
    <cfRule type="cellIs" dxfId="936" priority="1288" stopIfTrue="1" operator="equal">
      <formula>0</formula>
    </cfRule>
  </conditionalFormatting>
  <conditionalFormatting sqref="I47:Q47">
    <cfRule type="cellIs" dxfId="935" priority="1247" stopIfTrue="1" operator="equal">
      <formula>0</formula>
    </cfRule>
  </conditionalFormatting>
  <conditionalFormatting sqref="E12">
    <cfRule type="cellIs" dxfId="934" priority="1177" stopIfTrue="1" operator="equal">
      <formula>0</formula>
    </cfRule>
  </conditionalFormatting>
  <conditionalFormatting sqref="E8">
    <cfRule type="cellIs" dxfId="933" priority="1360" stopIfTrue="1" operator="equal">
      <formula>0</formula>
    </cfRule>
  </conditionalFormatting>
  <conditionalFormatting sqref="A15">
    <cfRule type="cellIs" dxfId="932" priority="1163" stopIfTrue="1" operator="equal">
      <formula>0</formula>
    </cfRule>
  </conditionalFormatting>
  <conditionalFormatting sqref="G45">
    <cfRule type="cellIs" dxfId="931" priority="1194" stopIfTrue="1" operator="equal">
      <formula>0</formula>
    </cfRule>
  </conditionalFormatting>
  <conditionalFormatting sqref="L8:N8">
    <cfRule type="cellIs" dxfId="930" priority="1352" stopIfTrue="1" operator="equal">
      <formula>0</formula>
    </cfRule>
  </conditionalFormatting>
  <conditionalFormatting sqref="F47">
    <cfRule type="cellIs" dxfId="929" priority="1263" stopIfTrue="1" operator="equal">
      <formula>0</formula>
    </cfRule>
  </conditionalFormatting>
  <conditionalFormatting sqref="AB46:AC46">
    <cfRule type="cellIs" dxfId="928" priority="1262" stopIfTrue="1" operator="equal">
      <formula>0</formula>
    </cfRule>
  </conditionalFormatting>
  <conditionalFormatting sqref="A46">
    <cfRule type="cellIs" dxfId="927" priority="1260" stopIfTrue="1" operator="equal">
      <formula>0</formula>
    </cfRule>
  </conditionalFormatting>
  <conditionalFormatting sqref="A28">
    <cfRule type="cellIs" dxfId="926" priority="1317" stopIfTrue="1" operator="equal">
      <formula>0</formula>
    </cfRule>
  </conditionalFormatting>
  <conditionalFormatting sqref="A30">
    <cfRule type="cellIs" dxfId="925" priority="1318" stopIfTrue="1" operator="equal">
      <formula>0</formula>
    </cfRule>
  </conditionalFormatting>
  <conditionalFormatting sqref="H28">
    <cfRule type="cellIs" dxfId="924" priority="1320" stopIfTrue="1" operator="equal">
      <formula>0</formula>
    </cfRule>
  </conditionalFormatting>
  <conditionalFormatting sqref="I25:J25">
    <cfRule type="cellIs" dxfId="923" priority="1296" stopIfTrue="1" operator="equal">
      <formula>0</formula>
    </cfRule>
  </conditionalFormatting>
  <conditionalFormatting sqref="O27">
    <cfRule type="cellIs" dxfId="922" priority="1298" stopIfTrue="1" operator="equal">
      <formula>0</formula>
    </cfRule>
  </conditionalFormatting>
  <conditionalFormatting sqref="AC16 F16:F17">
    <cfRule type="cellIs" dxfId="921" priority="1156" stopIfTrue="1" operator="equal">
      <formula>0</formula>
    </cfRule>
  </conditionalFormatting>
  <conditionalFormatting sqref="A43">
    <cfRule type="cellIs" dxfId="920" priority="1231" stopIfTrue="1" operator="equal">
      <formula>0</formula>
    </cfRule>
  </conditionalFormatting>
  <conditionalFormatting sqref="C44">
    <cfRule type="cellIs" dxfId="919" priority="1202" stopIfTrue="1" operator="equal">
      <formula>0</formula>
    </cfRule>
  </conditionalFormatting>
  <conditionalFormatting sqref="Q25">
    <cfRule type="cellIs" dxfId="918" priority="1293" stopIfTrue="1" operator="equal">
      <formula>0</formula>
    </cfRule>
  </conditionalFormatting>
  <conditionalFormatting sqref="E44">
    <cfRule type="cellIs" dxfId="917" priority="1203" stopIfTrue="1" operator="equal">
      <formula>0</formula>
    </cfRule>
  </conditionalFormatting>
  <conditionalFormatting sqref="R44">
    <cfRule type="cellIs" dxfId="916" priority="1200" stopIfTrue="1" operator="equal">
      <formula>0</formula>
    </cfRule>
  </conditionalFormatting>
  <conditionalFormatting sqref="J24">
    <cfRule type="cellIs" dxfId="915" priority="1358" stopIfTrue="1" operator="equal">
      <formula>0</formula>
    </cfRule>
  </conditionalFormatting>
  <conditionalFormatting sqref="G43">
    <cfRule type="cellIs" dxfId="914" priority="1205" stopIfTrue="1" operator="equal">
      <formula>0</formula>
    </cfRule>
  </conditionalFormatting>
  <conditionalFormatting sqref="I43:Q43 U43:W43">
    <cfRule type="cellIs" dxfId="913" priority="1230" stopIfTrue="1" operator="equal">
      <formula>0</formula>
    </cfRule>
  </conditionalFormatting>
  <conditionalFormatting sqref="H8">
    <cfRule type="cellIs" dxfId="912" priority="1354" stopIfTrue="1" operator="equal">
      <formula>0</formula>
    </cfRule>
  </conditionalFormatting>
  <conditionalFormatting sqref="R30:W30 I30:N30 D30:F30">
    <cfRule type="cellIs" dxfId="911" priority="1330" stopIfTrue="1" operator="equal">
      <formula>0</formula>
    </cfRule>
  </conditionalFormatting>
  <conditionalFormatting sqref="P30">
    <cfRule type="cellIs" dxfId="910" priority="1329" stopIfTrue="1" operator="equal">
      <formula>0</formula>
    </cfRule>
  </conditionalFormatting>
  <conditionalFormatting sqref="C43">
    <cfRule type="cellIs" dxfId="909" priority="1206" stopIfTrue="1" operator="equal">
      <formula>0</formula>
    </cfRule>
  </conditionalFormatting>
  <conditionalFormatting sqref="R45">
    <cfRule type="cellIs" dxfId="908" priority="1193" stopIfTrue="1" operator="equal">
      <formula>0</formula>
    </cfRule>
  </conditionalFormatting>
  <conditionalFormatting sqref="B47">
    <cfRule type="cellIs" dxfId="907" priority="1187" stopIfTrue="1" operator="equal">
      <formula>0</formula>
    </cfRule>
  </conditionalFormatting>
  <conditionalFormatting sqref="H25">
    <cfRule type="cellIs" dxfId="906" priority="1291" stopIfTrue="1" operator="equal">
      <formula>0</formula>
    </cfRule>
  </conditionalFormatting>
  <conditionalFormatting sqref="B45">
    <cfRule type="cellIs" dxfId="905" priority="1198" stopIfTrue="1" operator="equal">
      <formula>0</formula>
    </cfRule>
  </conditionalFormatting>
  <conditionalFormatting sqref="X7:AA7">
    <cfRule type="cellIs" dxfId="904" priority="1348" stopIfTrue="1" operator="equal">
      <formula>0</formula>
    </cfRule>
  </conditionalFormatting>
  <conditionalFormatting sqref="Z43:Z44">
    <cfRule type="cellIs" dxfId="903" priority="1273" stopIfTrue="1" operator="equal">
      <formula>0</formula>
    </cfRule>
  </conditionalFormatting>
  <conditionalFormatting sqref="D29:F29 R29:W29 I29:N29">
    <cfRule type="cellIs" dxfId="902" priority="1335" stopIfTrue="1" operator="equal">
      <formula>0</formula>
    </cfRule>
  </conditionalFormatting>
  <conditionalFormatting sqref="F46">
    <cfRule type="cellIs" dxfId="901" priority="1261" stopIfTrue="1" operator="equal">
      <formula>0</formula>
    </cfRule>
  </conditionalFormatting>
  <conditionalFormatting sqref="O16:W16">
    <cfRule type="cellIs" dxfId="900" priority="1157" stopIfTrue="1" operator="equal">
      <formula>0</formula>
    </cfRule>
  </conditionalFormatting>
  <conditionalFormatting sqref="S44">
    <cfRule type="cellIs" dxfId="899" priority="1256" stopIfTrue="1" operator="equal">
      <formula>0</formula>
    </cfRule>
  </conditionalFormatting>
  <conditionalFormatting sqref="E26">
    <cfRule type="cellIs" dxfId="898" priority="1281" stopIfTrue="1" operator="equal">
      <formula>0</formula>
    </cfRule>
  </conditionalFormatting>
  <conditionalFormatting sqref="C12">
    <cfRule type="cellIs" dxfId="897" priority="1176" stopIfTrue="1" operator="equal">
      <formula>0</formula>
    </cfRule>
  </conditionalFormatting>
  <conditionalFormatting sqref="H45:Q45 U45:W45 U46:V46">
    <cfRule type="cellIs" dxfId="896" priority="1253" stopIfTrue="1" operator="equal">
      <formula>0</formula>
    </cfRule>
  </conditionalFormatting>
  <conditionalFormatting sqref="I45:Q45">
    <cfRule type="cellIs" dxfId="895" priority="1252" stopIfTrue="1" operator="equal">
      <formula>0</formula>
    </cfRule>
  </conditionalFormatting>
  <conditionalFormatting sqref="D45:F45">
    <cfRule type="cellIs" dxfId="894" priority="1251" stopIfTrue="1" operator="equal">
      <formula>0</formula>
    </cfRule>
  </conditionalFormatting>
  <conditionalFormatting sqref="W47">
    <cfRule type="cellIs" dxfId="893" priority="1244" stopIfTrue="1" operator="equal">
      <formula>0</formula>
    </cfRule>
  </conditionalFormatting>
  <conditionalFormatting sqref="S45">
    <cfRule type="cellIs" dxfId="892" priority="1250" stopIfTrue="1" operator="equal">
      <formula>0</formula>
    </cfRule>
  </conditionalFormatting>
  <conditionalFormatting sqref="A45">
    <cfRule type="cellIs" dxfId="891" priority="1225" stopIfTrue="1" operator="equal">
      <formula>0</formula>
    </cfRule>
  </conditionalFormatting>
  <conditionalFormatting sqref="K7">
    <cfRule type="cellIs" dxfId="890" priority="1370" stopIfTrue="1" operator="equal">
      <formula>0</formula>
    </cfRule>
  </conditionalFormatting>
  <conditionalFormatting sqref="I28:J28">
    <cfRule type="cellIs" dxfId="889" priority="1325" stopIfTrue="1" operator="equal">
      <formula>0</formula>
    </cfRule>
  </conditionalFormatting>
  <conditionalFormatting sqref="AB30:AC30 F30">
    <cfRule type="cellIs" dxfId="888" priority="1338" stopIfTrue="1" operator="equal">
      <formula>0</formula>
    </cfRule>
  </conditionalFormatting>
  <conditionalFormatting sqref="U44:W44 AB45:AC45 H47 AA44">
    <cfRule type="cellIs" dxfId="887" priority="1272" stopIfTrue="1" operator="equal">
      <formula>0</formula>
    </cfRule>
  </conditionalFormatting>
  <conditionalFormatting sqref="F28 AB28:AC28">
    <cfRule type="cellIs" dxfId="886" priority="1337" stopIfTrue="1" operator="equal">
      <formula>0</formula>
    </cfRule>
  </conditionalFormatting>
  <conditionalFormatting sqref="C46">
    <cfRule type="cellIs" dxfId="885" priority="1190" stopIfTrue="1" operator="equal">
      <formula>0</formula>
    </cfRule>
  </conditionalFormatting>
  <conditionalFormatting sqref="B46">
    <cfRule type="cellIs" dxfId="884" priority="1192" stopIfTrue="1" operator="equal">
      <formula>0</formula>
    </cfRule>
  </conditionalFormatting>
  <conditionalFormatting sqref="F26 AB26:AC26">
    <cfRule type="cellIs" dxfId="883" priority="1311" stopIfTrue="1" operator="equal">
      <formula>0</formula>
    </cfRule>
  </conditionalFormatting>
  <conditionalFormatting sqref="X16:AA16">
    <cfRule type="cellIs" dxfId="882" priority="1140" stopIfTrue="1" operator="equal">
      <formula>0</formula>
    </cfRule>
  </conditionalFormatting>
  <conditionalFormatting sqref="D18:F18 L18:W18">
    <cfRule type="cellIs" dxfId="881" priority="1126" stopIfTrue="1" operator="equal">
      <formula>0</formula>
    </cfRule>
  </conditionalFormatting>
  <conditionalFormatting sqref="AB43:AC43">
    <cfRule type="cellIs" dxfId="880" priority="1233" stopIfTrue="1" operator="equal">
      <formula>0</formula>
    </cfRule>
  </conditionalFormatting>
  <conditionalFormatting sqref="G13:G14">
    <cfRule type="cellIs" dxfId="879" priority="1170" stopIfTrue="1" operator="equal">
      <formula>0</formula>
    </cfRule>
  </conditionalFormatting>
  <conditionalFormatting sqref="AC17">
    <cfRule type="cellIs" dxfId="878" priority="1148" stopIfTrue="1" operator="equal">
      <formula>0</formula>
    </cfRule>
  </conditionalFormatting>
  <conditionalFormatting sqref="A18:A19">
    <cfRule type="cellIs" dxfId="877" priority="1120" stopIfTrue="1" operator="equal">
      <formula>0</formula>
    </cfRule>
  </conditionalFormatting>
  <conditionalFormatting sqref="K17">
    <cfRule type="cellIs" dxfId="876" priority="1141" stopIfTrue="1" operator="equal">
      <formula>0</formula>
    </cfRule>
  </conditionalFormatting>
  <conditionalFormatting sqref="A7">
    <cfRule type="cellIs" dxfId="875" priority="1375" stopIfTrue="1" operator="equal">
      <formula>0</formula>
    </cfRule>
  </conditionalFormatting>
  <conditionalFormatting sqref="B27">
    <cfRule type="cellIs" dxfId="874" priority="1278" stopIfTrue="1" operator="equal">
      <formula>0</formula>
    </cfRule>
  </conditionalFormatting>
  <conditionalFormatting sqref="J16">
    <cfRule type="cellIs" dxfId="873" priority="1151" stopIfTrue="1" operator="equal">
      <formula>0</formula>
    </cfRule>
  </conditionalFormatting>
  <conditionalFormatting sqref="AB45:AC45">
    <cfRule type="cellIs" dxfId="872" priority="1268" stopIfTrue="1" operator="equal">
      <formula>0</formula>
    </cfRule>
  </conditionalFormatting>
  <conditionalFormatting sqref="E43">
    <cfRule type="cellIs" dxfId="871" priority="1207" stopIfTrue="1" operator="equal">
      <formula>0</formula>
    </cfRule>
  </conditionalFormatting>
  <conditionalFormatting sqref="L17:N17">
    <cfRule type="cellIs" dxfId="870" priority="1143" stopIfTrue="1" operator="equal">
      <formula>0</formula>
    </cfRule>
  </conditionalFormatting>
  <conditionalFormatting sqref="C13:C14">
    <cfRule type="cellIs" dxfId="869" priority="1171" stopIfTrue="1" operator="equal">
      <formula>0</formula>
    </cfRule>
  </conditionalFormatting>
  <conditionalFormatting sqref="I13:I14">
    <cfRule type="cellIs" dxfId="868" priority="1169" stopIfTrue="1" operator="equal">
      <formula>0</formula>
    </cfRule>
  </conditionalFormatting>
  <conditionalFormatting sqref="B15">
    <cfRule type="cellIs" dxfId="867" priority="1162" stopIfTrue="1" operator="equal">
      <formula>0</formula>
    </cfRule>
  </conditionalFormatting>
  <conditionalFormatting sqref="AC44">
    <cfRule type="cellIs" dxfId="866" priority="1270" stopIfTrue="1" operator="equal">
      <formula>0</formula>
    </cfRule>
  </conditionalFormatting>
  <conditionalFormatting sqref="O25">
    <cfRule type="cellIs" dxfId="865" priority="1292" stopIfTrue="1" operator="equal">
      <formula>0</formula>
    </cfRule>
  </conditionalFormatting>
  <conditionalFormatting sqref="L19:N19">
    <cfRule type="cellIs" dxfId="864" priority="1110" stopIfTrue="1" operator="equal">
      <formula>0</formula>
    </cfRule>
  </conditionalFormatting>
  <conditionalFormatting sqref="I12">
    <cfRule type="cellIs" dxfId="863" priority="1174" stopIfTrue="1" operator="equal">
      <formula>0</formula>
    </cfRule>
  </conditionalFormatting>
  <conditionalFormatting sqref="B43">
    <cfRule type="cellIs" dxfId="862" priority="1208" stopIfTrue="1" operator="equal">
      <formula>0</formula>
    </cfRule>
  </conditionalFormatting>
  <conditionalFormatting sqref="X17:AA17">
    <cfRule type="cellIs" dxfId="861" priority="1139" stopIfTrue="1" operator="equal">
      <formula>0</formula>
    </cfRule>
  </conditionalFormatting>
  <conditionalFormatting sqref="C27">
    <cfRule type="cellIs" dxfId="860" priority="1276" stopIfTrue="1" operator="equal">
      <formula>0</formula>
    </cfRule>
  </conditionalFormatting>
  <conditionalFormatting sqref="P25">
    <cfRule type="cellIs" dxfId="859" priority="1294" stopIfTrue="1" operator="equal">
      <formula>0</formula>
    </cfRule>
  </conditionalFormatting>
  <conditionalFormatting sqref="G27">
    <cfRule type="cellIs" dxfId="858" priority="1275" stopIfTrue="1" operator="equal">
      <formula>0</formula>
    </cfRule>
  </conditionalFormatting>
  <conditionalFormatting sqref="X27:AA27 B26 Z25:AA25">
    <cfRule type="cellIs" dxfId="857" priority="1313" stopIfTrue="1" operator="equal">
      <formula>0</formula>
    </cfRule>
  </conditionalFormatting>
  <conditionalFormatting sqref="G46">
    <cfRule type="cellIs" dxfId="856" priority="1189" stopIfTrue="1" operator="equal">
      <formula>0</formula>
    </cfRule>
  </conditionalFormatting>
  <conditionalFormatting sqref="X18:Y18">
    <cfRule type="cellIs" dxfId="855" priority="1121" stopIfTrue="1" operator="equal">
      <formula>0</formula>
    </cfRule>
  </conditionalFormatting>
  <conditionalFormatting sqref="K18">
    <cfRule type="cellIs" dxfId="854" priority="1124" stopIfTrue="1" operator="equal">
      <formula>0</formula>
    </cfRule>
  </conditionalFormatting>
  <conditionalFormatting sqref="C15">
    <cfRule type="cellIs" dxfId="853" priority="1160" stopIfTrue="1" operator="equal">
      <formula>0</formula>
    </cfRule>
  </conditionalFormatting>
  <conditionalFormatting sqref="AB8">
    <cfRule type="cellIs" dxfId="852" priority="1362" stopIfTrue="1" operator="equal">
      <formula>0</formula>
    </cfRule>
  </conditionalFormatting>
  <conditionalFormatting sqref="B12">
    <cfRule type="cellIs" dxfId="851" priority="1178" stopIfTrue="1" operator="equal">
      <formula>0</formula>
    </cfRule>
  </conditionalFormatting>
  <conditionalFormatting sqref="G12">
    <cfRule type="cellIs" dxfId="850" priority="1175" stopIfTrue="1" operator="equal">
      <formula>0</formula>
    </cfRule>
  </conditionalFormatting>
  <conditionalFormatting sqref="E45">
    <cfRule type="cellIs" dxfId="849" priority="1197" stopIfTrue="1" operator="equal">
      <formula>0</formula>
    </cfRule>
  </conditionalFormatting>
  <conditionalFormatting sqref="C45">
    <cfRule type="cellIs" dxfId="848" priority="1196" stopIfTrue="1" operator="equal">
      <formula>0</formula>
    </cfRule>
  </conditionalFormatting>
  <conditionalFormatting sqref="A29">
    <cfRule type="cellIs" dxfId="847" priority="1339" stopIfTrue="1" operator="equal">
      <formula>0</formula>
    </cfRule>
  </conditionalFormatting>
  <conditionalFormatting sqref="X28">
    <cfRule type="cellIs" dxfId="846" priority="1315" stopIfTrue="1" operator="equal">
      <formula>0</formula>
    </cfRule>
  </conditionalFormatting>
  <conditionalFormatting sqref="Y46">
    <cfRule type="cellIs" dxfId="845" priority="1210" stopIfTrue="1" operator="equal">
      <formula>0</formula>
    </cfRule>
  </conditionalFormatting>
  <conditionalFormatting sqref="Z47:AA47">
    <cfRule type="cellIs" dxfId="844" priority="1215" stopIfTrue="1" operator="equal">
      <formula>0</formula>
    </cfRule>
  </conditionalFormatting>
  <conditionalFormatting sqref="C47">
    <cfRule type="cellIs" dxfId="843" priority="1185" stopIfTrue="1" operator="equal">
      <formula>0</formula>
    </cfRule>
  </conditionalFormatting>
  <conditionalFormatting sqref="AB16">
    <cfRule type="cellIs" dxfId="842" priority="1155" stopIfTrue="1" operator="equal">
      <formula>0</formula>
    </cfRule>
  </conditionalFormatting>
  <conditionalFormatting sqref="D16:F17">
    <cfRule type="cellIs" dxfId="841" priority="1153" stopIfTrue="1" operator="equal">
      <formula>0</formula>
    </cfRule>
  </conditionalFormatting>
  <conditionalFormatting sqref="A26">
    <cfRule type="cellIs" dxfId="840" priority="1310" stopIfTrue="1" operator="equal">
      <formula>0</formula>
    </cfRule>
  </conditionalFormatting>
  <conditionalFormatting sqref="R47">
    <cfRule type="cellIs" dxfId="839" priority="1183" stopIfTrue="1" operator="equal">
      <formula>0</formula>
    </cfRule>
  </conditionalFormatting>
  <conditionalFormatting sqref="B19">
    <cfRule type="cellIs" dxfId="838" priority="1096" stopIfTrue="1" operator="equal">
      <formula>0</formula>
    </cfRule>
  </conditionalFormatting>
  <conditionalFormatting sqref="AB47:AC47">
    <cfRule type="cellIs" dxfId="837" priority="1264" stopIfTrue="1" operator="equal">
      <formula>0</formula>
    </cfRule>
  </conditionalFormatting>
  <conditionalFormatting sqref="A27">
    <cfRule type="cellIs" dxfId="836" priority="1289" stopIfTrue="1" operator="equal">
      <formula>0</formula>
    </cfRule>
  </conditionalFormatting>
  <conditionalFormatting sqref="L16:N16">
    <cfRule type="cellIs" dxfId="835" priority="1152" stopIfTrue="1" operator="equal">
      <formula>0</formula>
    </cfRule>
  </conditionalFormatting>
  <conditionalFormatting sqref="E47">
    <cfRule type="cellIs" dxfId="834" priority="1186" stopIfTrue="1" operator="equal">
      <formula>0</formula>
    </cfRule>
  </conditionalFormatting>
  <conditionalFormatting sqref="B13:B14">
    <cfRule type="cellIs" dxfId="833" priority="1173" stopIfTrue="1" operator="equal">
      <formula>0</formula>
    </cfRule>
  </conditionalFormatting>
  <conditionalFormatting sqref="B25">
    <cfRule type="cellIs" dxfId="832" priority="1312" stopIfTrue="1" operator="equal">
      <formula>0</formula>
    </cfRule>
  </conditionalFormatting>
  <conditionalFormatting sqref="R46">
    <cfRule type="cellIs" dxfId="831" priority="1188" stopIfTrue="1" operator="equal">
      <formula>0</formula>
    </cfRule>
  </conditionalFormatting>
  <conditionalFormatting sqref="A21 A25:A27">
    <cfRule type="cellIs" dxfId="830" priority="1078" stopIfTrue="1" operator="equal">
      <formula>0</formula>
    </cfRule>
  </conditionalFormatting>
  <conditionalFormatting sqref="E13:E14">
    <cfRule type="cellIs" dxfId="829" priority="1172" stopIfTrue="1" operator="equal">
      <formula>0</formula>
    </cfRule>
  </conditionalFormatting>
  <conditionalFormatting sqref="A20">
    <cfRule type="cellIs" dxfId="828" priority="1086" stopIfTrue="1" operator="equal">
      <formula>0</formula>
    </cfRule>
  </conditionalFormatting>
  <conditionalFormatting sqref="I15">
    <cfRule type="cellIs" dxfId="827" priority="1158" stopIfTrue="1" operator="equal">
      <formula>0</formula>
    </cfRule>
  </conditionalFormatting>
  <conditionalFormatting sqref="G15">
    <cfRule type="cellIs" dxfId="826" priority="1159" stopIfTrue="1" operator="equal">
      <formula>0</formula>
    </cfRule>
  </conditionalFormatting>
  <conditionalFormatting sqref="K21 K25:K27">
    <cfRule type="cellIs" dxfId="825" priority="1082" stopIfTrue="1" operator="equal">
      <formula>0</formula>
    </cfRule>
  </conditionalFormatting>
  <conditionalFormatting sqref="J21 J25:J27">
    <cfRule type="cellIs" dxfId="824" priority="1083" stopIfTrue="1" operator="equal">
      <formula>0</formula>
    </cfRule>
  </conditionalFormatting>
  <conditionalFormatting sqref="R43">
    <cfRule type="cellIs" dxfId="823" priority="1226" stopIfTrue="1" operator="equal">
      <formula>0</formula>
    </cfRule>
  </conditionalFormatting>
  <conditionalFormatting sqref="G16:G17">
    <cfRule type="cellIs" dxfId="822" priority="1135" stopIfTrue="1" operator="equal">
      <formula>0</formula>
    </cfRule>
  </conditionalFormatting>
  <conditionalFormatting sqref="J17">
    <cfRule type="cellIs" dxfId="821" priority="1142" stopIfTrue="1" operator="equal">
      <formula>0</formula>
    </cfRule>
  </conditionalFormatting>
  <conditionalFormatting sqref="A47">
    <cfRule type="cellIs" dxfId="820" priority="1222" stopIfTrue="1" operator="equal">
      <formula>0</formula>
    </cfRule>
  </conditionalFormatting>
  <conditionalFormatting sqref="H21 H25:H27">
    <cfRule type="cellIs" dxfId="819" priority="1081" stopIfTrue="1" operator="equal">
      <formula>0</formula>
    </cfRule>
  </conditionalFormatting>
  <conditionalFormatting sqref="X21:Y21 X25:Y27">
    <cfRule type="cellIs" dxfId="818" priority="1079" stopIfTrue="1" operator="equal">
      <formula>0</formula>
    </cfRule>
  </conditionalFormatting>
  <conditionalFormatting sqref="D19:F19">
    <cfRule type="cellIs" dxfId="817" priority="1111" stopIfTrue="1" operator="equal">
      <formula>0</formula>
    </cfRule>
  </conditionalFormatting>
  <conditionalFormatting sqref="G18">
    <cfRule type="cellIs" dxfId="816" priority="1116" stopIfTrue="1" operator="equal">
      <formula>0</formula>
    </cfRule>
  </conditionalFormatting>
  <conditionalFormatting sqref="E46">
    <cfRule type="cellIs" dxfId="815" priority="1191" stopIfTrue="1" operator="equal">
      <formula>0</formula>
    </cfRule>
  </conditionalFormatting>
  <conditionalFormatting sqref="I19">
    <cfRule type="cellIs" dxfId="814" priority="1092" stopIfTrue="1" operator="equal">
      <formula>0</formula>
    </cfRule>
  </conditionalFormatting>
  <conditionalFormatting sqref="I16:I17">
    <cfRule type="cellIs" dxfId="813" priority="1134" stopIfTrue="1" operator="equal">
      <formula>0</formula>
    </cfRule>
  </conditionalFormatting>
  <conditionalFormatting sqref="J18">
    <cfRule type="cellIs" dxfId="812" priority="1125" stopIfTrue="1" operator="equal">
      <formula>0</formula>
    </cfRule>
  </conditionalFormatting>
  <conditionalFormatting sqref="O30">
    <cfRule type="cellIs" dxfId="811" priority="1044" stopIfTrue="1" operator="equal">
      <formula>0</formula>
    </cfRule>
  </conditionalFormatting>
  <conditionalFormatting sqref="B30">
    <cfRule type="cellIs" dxfId="810" priority="1052" stopIfTrue="1" operator="equal">
      <formula>0</formula>
    </cfRule>
  </conditionalFormatting>
  <conditionalFormatting sqref="H18">
    <cfRule type="cellIs" dxfId="809" priority="1123" stopIfTrue="1" operator="equal">
      <formula>0</formula>
    </cfRule>
  </conditionalFormatting>
  <conditionalFormatting sqref="K16">
    <cfRule type="cellIs" dxfId="808" priority="1150" stopIfTrue="1" operator="equal">
      <formula>0</formula>
    </cfRule>
  </conditionalFormatting>
  <conditionalFormatting sqref="H16:H17">
    <cfRule type="cellIs" dxfId="807" priority="1149" stopIfTrue="1" operator="equal">
      <formula>0</formula>
    </cfRule>
  </conditionalFormatting>
  <conditionalFormatting sqref="F19 AC19">
    <cfRule type="cellIs" dxfId="806" priority="1113" stopIfTrue="1" operator="equal">
      <formula>0</formula>
    </cfRule>
  </conditionalFormatting>
  <conditionalFormatting sqref="AB20">
    <cfRule type="cellIs" dxfId="805" priority="1105" stopIfTrue="1" operator="equal">
      <formula>0</formula>
    </cfRule>
  </conditionalFormatting>
  <conditionalFormatting sqref="D43:F43">
    <cfRule type="cellIs" dxfId="804" priority="1229" stopIfTrue="1" operator="equal">
      <formula>0</formula>
    </cfRule>
  </conditionalFormatting>
  <conditionalFormatting sqref="F43">
    <cfRule type="cellIs" dxfId="803" priority="1232" stopIfTrue="1" operator="equal">
      <formula>0</formula>
    </cfRule>
  </conditionalFormatting>
  <conditionalFormatting sqref="E15">
    <cfRule type="cellIs" dxfId="802" priority="1161" stopIfTrue="1" operator="equal">
      <formula>0</formula>
    </cfRule>
  </conditionalFormatting>
  <conditionalFormatting sqref="H19">
    <cfRule type="cellIs" dxfId="801" priority="1107" stopIfTrue="1" operator="equal">
      <formula>0</formula>
    </cfRule>
  </conditionalFormatting>
  <conditionalFormatting sqref="E30">
    <cfRule type="cellIs" dxfId="800" priority="1049" stopIfTrue="1" operator="equal">
      <formula>0</formula>
    </cfRule>
  </conditionalFormatting>
  <conditionalFormatting sqref="A47">
    <cfRule type="cellIs" dxfId="799" priority="1221" stopIfTrue="1" operator="equal">
      <formula>0</formula>
    </cfRule>
  </conditionalFormatting>
  <conditionalFormatting sqref="AB19">
    <cfRule type="cellIs" dxfId="798" priority="1112" stopIfTrue="1" operator="equal">
      <formula>0</formula>
    </cfRule>
  </conditionalFormatting>
  <conditionalFormatting sqref="F20 AC20">
    <cfRule type="cellIs" dxfId="797" priority="1106" stopIfTrue="1" operator="equal">
      <formula>0</formula>
    </cfRule>
  </conditionalFormatting>
  <conditionalFormatting sqref="C19">
    <cfRule type="cellIs" dxfId="796" priority="1094" stopIfTrue="1" operator="equal">
      <formula>0</formula>
    </cfRule>
  </conditionalFormatting>
  <conditionalFormatting sqref="T43">
    <cfRule type="cellIs" dxfId="795" priority="1227" stopIfTrue="1" operator="equal">
      <formula>0</formula>
    </cfRule>
  </conditionalFormatting>
  <conditionalFormatting sqref="K20">
    <cfRule type="cellIs" dxfId="794" priority="1099" stopIfTrue="1" operator="equal">
      <formula>0</formula>
    </cfRule>
  </conditionalFormatting>
  <conditionalFormatting sqref="S43">
    <cfRule type="cellIs" dxfId="793" priority="1228" stopIfTrue="1" operator="equal">
      <formula>0</formula>
    </cfRule>
  </conditionalFormatting>
  <conditionalFormatting sqref="H20">
    <cfRule type="cellIs" dxfId="792" priority="1103" stopIfTrue="1" operator="equal">
      <formula>0</formula>
    </cfRule>
  </conditionalFormatting>
  <conditionalFormatting sqref="O20:W20 D20:F20">
    <cfRule type="cellIs" dxfId="791" priority="1102" stopIfTrue="1" operator="equal">
      <formula>0</formula>
    </cfRule>
  </conditionalFormatting>
  <conditionalFormatting sqref="A45">
    <cfRule type="cellIs" dxfId="790" priority="1224" stopIfTrue="1" operator="equal">
      <formula>0</formula>
    </cfRule>
  </conditionalFormatting>
  <conditionalFormatting sqref="H46:Q46">
    <cfRule type="cellIs" dxfId="789" priority="1239" stopIfTrue="1" operator="equal">
      <formula>0</formula>
    </cfRule>
  </conditionalFormatting>
  <conditionalFormatting sqref="H33 F31 AB31:AC31">
    <cfRule type="cellIs" dxfId="788" priority="1038" stopIfTrue="1" operator="equal">
      <formula>0</formula>
    </cfRule>
  </conditionalFormatting>
  <conditionalFormatting sqref="X19:AA19">
    <cfRule type="cellIs" dxfId="787" priority="1098" stopIfTrue="1" operator="equal">
      <formula>0</formula>
    </cfRule>
  </conditionalFormatting>
  <conditionalFormatting sqref="D47:F47">
    <cfRule type="cellIs" dxfId="786" priority="1246" stopIfTrue="1" operator="equal">
      <formula>0</formula>
    </cfRule>
  </conditionalFormatting>
  <conditionalFormatting sqref="U47">
    <cfRule type="cellIs" dxfId="785" priority="1245" stopIfTrue="1" operator="equal">
      <formula>0</formula>
    </cfRule>
  </conditionalFormatting>
  <conditionalFormatting sqref="B21 B25:B27">
    <cfRule type="cellIs" dxfId="784" priority="1077" stopIfTrue="1" operator="equal">
      <formula>0</formula>
    </cfRule>
  </conditionalFormatting>
  <conditionalFormatting sqref="D32:F32 R32:AA32 I32:N32">
    <cfRule type="cellIs" dxfId="783" priority="1037" stopIfTrue="1" operator="equal">
      <formula>0</formula>
    </cfRule>
  </conditionalFormatting>
  <conditionalFormatting sqref="X29:AA29">
    <cfRule type="cellIs" dxfId="782" priority="1314" stopIfTrue="1" operator="equal">
      <formula>0</formula>
    </cfRule>
  </conditionalFormatting>
  <conditionalFormatting sqref="C21 C25:C27">
    <cfRule type="cellIs" dxfId="781" priority="1075" stopIfTrue="1" operator="equal">
      <formula>0</formula>
    </cfRule>
  </conditionalFormatting>
  <conditionalFormatting sqref="G21 G25:G27">
    <cfRule type="cellIs" dxfId="780" priority="1074" stopIfTrue="1" operator="equal">
      <formula>0</formula>
    </cfRule>
  </conditionalFormatting>
  <conditionalFormatting sqref="B29">
    <cfRule type="cellIs" dxfId="779" priority="1061" stopIfTrue="1" operator="equal">
      <formula>0</formula>
    </cfRule>
  </conditionalFormatting>
  <conditionalFormatting sqref="AA43 H43">
    <cfRule type="cellIs" dxfId="778" priority="1234" stopIfTrue="1" operator="equal">
      <formula>0</formula>
    </cfRule>
  </conditionalFormatting>
  <conditionalFormatting sqref="J20">
    <cfRule type="cellIs" dxfId="777" priority="1100" stopIfTrue="1" operator="equal">
      <formula>0</formula>
    </cfRule>
  </conditionalFormatting>
  <conditionalFormatting sqref="X20:Y20">
    <cfRule type="cellIs" dxfId="776" priority="1097" stopIfTrue="1" operator="equal">
      <formula>0</formula>
    </cfRule>
  </conditionalFormatting>
  <conditionalFormatting sqref="L20:N20">
    <cfRule type="cellIs" dxfId="775" priority="1101" stopIfTrue="1" operator="equal">
      <formula>0</formula>
    </cfRule>
  </conditionalFormatting>
  <conditionalFormatting sqref="Y47">
    <cfRule type="cellIs" dxfId="774" priority="1214" stopIfTrue="1" operator="equal">
      <formula>0</formula>
    </cfRule>
  </conditionalFormatting>
  <conditionalFormatting sqref="O17:W17">
    <cfRule type="cellIs" dxfId="773" priority="1144" stopIfTrue="1" operator="equal">
      <formula>0</formula>
    </cfRule>
  </conditionalFormatting>
  <conditionalFormatting sqref="F32 AB32:AC32">
    <cfRule type="cellIs" dxfId="772" priority="1041" stopIfTrue="1" operator="equal">
      <formula>0</formula>
    </cfRule>
  </conditionalFormatting>
  <conditionalFormatting sqref="H31 A32">
    <cfRule type="cellIs" dxfId="771" priority="1040" stopIfTrue="1" operator="equal">
      <formula>0</formula>
    </cfRule>
  </conditionalFormatting>
  <conditionalFormatting sqref="J19">
    <cfRule type="cellIs" dxfId="770" priority="1109" stopIfTrue="1" operator="equal">
      <formula>0</formula>
    </cfRule>
  </conditionalFormatting>
  <conditionalFormatting sqref="B30">
    <cfRule type="cellIs" dxfId="769" priority="1051" stopIfTrue="1" operator="equal">
      <formula>0</formula>
    </cfRule>
  </conditionalFormatting>
  <conditionalFormatting sqref="AB17">
    <cfRule type="cellIs" dxfId="768" priority="1147" stopIfTrue="1" operator="equal">
      <formula>0</formula>
    </cfRule>
  </conditionalFormatting>
  <conditionalFormatting sqref="Z21:AA21 Z25:AA27">
    <cfRule type="cellIs" dxfId="767" priority="1080" stopIfTrue="1" operator="equal">
      <formula>0</formula>
    </cfRule>
  </conditionalFormatting>
  <conditionalFormatting sqref="H44:Q44">
    <cfRule type="cellIs" dxfId="766" priority="1258" stopIfTrue="1" operator="equal">
      <formula>0</formula>
    </cfRule>
  </conditionalFormatting>
  <conditionalFormatting sqref="B16:B17">
    <cfRule type="cellIs" dxfId="765" priority="1138" stopIfTrue="1" operator="equal">
      <formula>0</formula>
    </cfRule>
  </conditionalFormatting>
  <conditionalFormatting sqref="E16:E17">
    <cfRule type="cellIs" dxfId="764" priority="1137" stopIfTrue="1" operator="equal">
      <formula>0</formula>
    </cfRule>
  </conditionalFormatting>
  <conditionalFormatting sqref="C18">
    <cfRule type="cellIs" dxfId="763" priority="1117" stopIfTrue="1" operator="equal">
      <formula>0</formula>
    </cfRule>
  </conditionalFormatting>
  <conditionalFormatting sqref="D31:F31 R31:W31 K31:N31 H32">
    <cfRule type="cellIs" dxfId="762" priority="1034" stopIfTrue="1" operator="equal">
      <formula>0</formula>
    </cfRule>
  </conditionalFormatting>
  <conditionalFormatting sqref="K19">
    <cfRule type="cellIs" dxfId="761" priority="1108" stopIfTrue="1" operator="equal">
      <formula>0</formula>
    </cfRule>
  </conditionalFormatting>
  <conditionalFormatting sqref="O29">
    <cfRule type="cellIs" dxfId="760" priority="1054" stopIfTrue="1" operator="equal">
      <formula>0</formula>
    </cfRule>
  </conditionalFormatting>
  <conditionalFormatting sqref="O30">
    <cfRule type="cellIs" dxfId="759" priority="1043" stopIfTrue="1" operator="equal">
      <formula>0</formula>
    </cfRule>
  </conditionalFormatting>
  <conditionalFormatting sqref="C16:C17">
    <cfRule type="cellIs" dxfId="758" priority="1136" stopIfTrue="1" operator="equal">
      <formula>0</formula>
    </cfRule>
  </conditionalFormatting>
  <conditionalFormatting sqref="C30">
    <cfRule type="cellIs" dxfId="757" priority="1048" stopIfTrue="1" operator="equal">
      <formula>0</formula>
    </cfRule>
  </conditionalFormatting>
  <conditionalFormatting sqref="B31">
    <cfRule type="cellIs" dxfId="756" priority="935" stopIfTrue="1" operator="equal">
      <formula>0</formula>
    </cfRule>
  </conditionalFormatting>
  <conditionalFormatting sqref="E21 E25:E27">
    <cfRule type="cellIs" dxfId="755" priority="1076" stopIfTrue="1" operator="equal">
      <formula>0</formula>
    </cfRule>
  </conditionalFormatting>
  <conditionalFormatting sqref="E19">
    <cfRule type="cellIs" dxfId="754" priority="1095" stopIfTrue="1" operator="equal">
      <formula>0</formula>
    </cfRule>
  </conditionalFormatting>
  <conditionalFormatting sqref="C28">
    <cfRule type="cellIs" dxfId="753" priority="1067" stopIfTrue="1" operator="equal">
      <formula>0</formula>
    </cfRule>
  </conditionalFormatting>
  <conditionalFormatting sqref="C20">
    <cfRule type="cellIs" dxfId="752" priority="1089" stopIfTrue="1" operator="equal">
      <formula>0</formula>
    </cfRule>
  </conditionalFormatting>
  <conditionalFormatting sqref="X45:Y45">
    <cfRule type="cellIs" dxfId="751" priority="1216" stopIfTrue="1" operator="equal">
      <formula>0</formula>
    </cfRule>
  </conditionalFormatting>
  <conditionalFormatting sqref="S46">
    <cfRule type="cellIs" dxfId="750" priority="1237" stopIfTrue="1" operator="equal">
      <formula>0</formula>
    </cfRule>
  </conditionalFormatting>
  <conditionalFormatting sqref="B18">
    <cfRule type="cellIs" dxfId="749" priority="1119" stopIfTrue="1" operator="equal">
      <formula>0</formula>
    </cfRule>
  </conditionalFormatting>
  <conditionalFormatting sqref="Z45">
    <cfRule type="cellIs" dxfId="748" priority="1218" stopIfTrue="1" operator="equal">
      <formula>0</formula>
    </cfRule>
  </conditionalFormatting>
  <conditionalFormatting sqref="E18">
    <cfRule type="cellIs" dxfId="747" priority="1118" stopIfTrue="1" operator="equal">
      <formula>0</formula>
    </cfRule>
  </conditionalFormatting>
  <conditionalFormatting sqref="C31">
    <cfRule type="cellIs" dxfId="746" priority="932" stopIfTrue="1" operator="equal">
      <formula>0</formula>
    </cfRule>
  </conditionalFormatting>
  <conditionalFormatting sqref="V47">
    <cfRule type="cellIs" dxfId="745" priority="1243" stopIfTrue="1" operator="equal">
      <formula>0</formula>
    </cfRule>
  </conditionalFormatting>
  <conditionalFormatting sqref="AA46">
    <cfRule type="cellIs" dxfId="744" priority="1211" stopIfTrue="1" operator="equal">
      <formula>0</formula>
    </cfRule>
  </conditionalFormatting>
  <conditionalFormatting sqref="G19">
    <cfRule type="cellIs" dxfId="743" priority="1093" stopIfTrue="1" operator="equal">
      <formula>0</formula>
    </cfRule>
  </conditionalFormatting>
  <conditionalFormatting sqref="X44">
    <cfRule type="cellIs" dxfId="742" priority="1220" stopIfTrue="1" operator="equal">
      <formula>0</formula>
    </cfRule>
  </conditionalFormatting>
  <conditionalFormatting sqref="Y43:Y44">
    <cfRule type="cellIs" dxfId="741" priority="1219" stopIfTrue="1" operator="equal">
      <formula>0</formula>
    </cfRule>
  </conditionalFormatting>
  <conditionalFormatting sqref="E20">
    <cfRule type="cellIs" dxfId="740" priority="1090" stopIfTrue="1" operator="equal">
      <formula>0</formula>
    </cfRule>
  </conditionalFormatting>
  <conditionalFormatting sqref="B20">
    <cfRule type="cellIs" dxfId="739" priority="1091" stopIfTrue="1" operator="equal">
      <formula>0</formula>
    </cfRule>
  </conditionalFormatting>
  <conditionalFormatting sqref="B34">
    <cfRule type="cellIs" dxfId="738" priority="903" stopIfTrue="1" operator="equal">
      <formula>0</formula>
    </cfRule>
  </conditionalFormatting>
  <conditionalFormatting sqref="I31:J31">
    <cfRule type="cellIs" dxfId="737" priority="1030" stopIfTrue="1" operator="equal">
      <formula>0</formula>
    </cfRule>
  </conditionalFormatting>
  <conditionalFormatting sqref="Q33">
    <cfRule type="cellIs" dxfId="736" priority="1031" stopIfTrue="1" operator="equal">
      <formula>0</formula>
    </cfRule>
  </conditionalFormatting>
  <conditionalFormatting sqref="A16:A17">
    <cfRule type="cellIs" dxfId="735" priority="1128" stopIfTrue="1" operator="equal">
      <formula>0</formula>
    </cfRule>
  </conditionalFormatting>
  <conditionalFormatting sqref="Q31:Q32">
    <cfRule type="cellIs" dxfId="734" priority="1035" stopIfTrue="1" operator="equal">
      <formula>0</formula>
    </cfRule>
  </conditionalFormatting>
  <conditionalFormatting sqref="B36">
    <cfRule type="cellIs" dxfId="733" priority="877" stopIfTrue="1" operator="equal">
      <formula>0</formula>
    </cfRule>
  </conditionalFormatting>
  <conditionalFormatting sqref="P31:P32">
    <cfRule type="cellIs" dxfId="732" priority="1036" stopIfTrue="1" operator="equal">
      <formula>0</formula>
    </cfRule>
  </conditionalFormatting>
  <conditionalFormatting sqref="D46:F46">
    <cfRule type="cellIs" dxfId="731" priority="1238" stopIfTrue="1" operator="equal">
      <formula>0</formula>
    </cfRule>
  </conditionalFormatting>
  <conditionalFormatting sqref="S47">
    <cfRule type="cellIs" dxfId="730" priority="1242" stopIfTrue="1" operator="equal">
      <formula>0</formula>
    </cfRule>
  </conditionalFormatting>
  <conditionalFormatting sqref="E29">
    <cfRule type="cellIs" dxfId="729" priority="1060" stopIfTrue="1" operator="equal">
      <formula>0</formula>
    </cfRule>
  </conditionalFormatting>
  <conditionalFormatting sqref="C34">
    <cfRule type="cellIs" dxfId="728" priority="899" stopIfTrue="1" operator="equal">
      <formula>0</formula>
    </cfRule>
  </conditionalFormatting>
  <conditionalFormatting sqref="C29">
    <cfRule type="cellIs" dxfId="727" priority="1057" stopIfTrue="1" operator="equal">
      <formula>0</formula>
    </cfRule>
  </conditionalFormatting>
  <conditionalFormatting sqref="G29">
    <cfRule type="cellIs" dxfId="726" priority="1056" stopIfTrue="1" operator="equal">
      <formula>0</formula>
    </cfRule>
  </conditionalFormatting>
  <conditionalFormatting sqref="G30">
    <cfRule type="cellIs" dxfId="725" priority="1045" stopIfTrue="1" operator="equal">
      <formula>0</formula>
    </cfRule>
  </conditionalFormatting>
  <conditionalFormatting sqref="C32">
    <cfRule type="cellIs" dxfId="724" priority="922" stopIfTrue="1" operator="equal">
      <formula>0</formula>
    </cfRule>
  </conditionalFormatting>
  <conditionalFormatting sqref="Z46">
    <cfRule type="cellIs" dxfId="723" priority="1212" stopIfTrue="1" operator="equal">
      <formula>0</formula>
    </cfRule>
  </conditionalFormatting>
  <conditionalFormatting sqref="Y31 AB33:AC33 F33">
    <cfRule type="cellIs" dxfId="722" priority="1039" stopIfTrue="1" operator="equal">
      <formula>0</formula>
    </cfRule>
  </conditionalFormatting>
  <conditionalFormatting sqref="G30">
    <cfRule type="cellIs" dxfId="721" priority="1046" stopIfTrue="1" operator="equal">
      <formula>0</formula>
    </cfRule>
  </conditionalFormatting>
  <conditionalFormatting sqref="B32">
    <cfRule type="cellIs" dxfId="720" priority="926" stopIfTrue="1" operator="equal">
      <formula>0</formula>
    </cfRule>
  </conditionalFormatting>
  <conditionalFormatting sqref="G29">
    <cfRule type="cellIs" dxfId="719" priority="1055" stopIfTrue="1" operator="equal">
      <formula>0</formula>
    </cfRule>
  </conditionalFormatting>
  <conditionalFormatting sqref="C31">
    <cfRule type="cellIs" dxfId="718" priority="931" stopIfTrue="1" operator="equal">
      <formula>0</formula>
    </cfRule>
  </conditionalFormatting>
  <conditionalFormatting sqref="X47">
    <cfRule type="cellIs" dxfId="717" priority="1213" stopIfTrue="1" operator="equal">
      <formula>0</formula>
    </cfRule>
  </conditionalFormatting>
  <conditionalFormatting sqref="C30">
    <cfRule type="cellIs" dxfId="716" priority="1047" stopIfTrue="1" operator="equal">
      <formula>0</formula>
    </cfRule>
  </conditionalFormatting>
  <conditionalFormatting sqref="E30">
    <cfRule type="cellIs" dxfId="715" priority="1050" stopIfTrue="1" operator="equal">
      <formula>0</formula>
    </cfRule>
  </conditionalFormatting>
  <conditionalFormatting sqref="B28">
    <cfRule type="cellIs" dxfId="714" priority="1072" stopIfTrue="1" operator="equal">
      <formula>0</formula>
    </cfRule>
  </conditionalFormatting>
  <conditionalFormatting sqref="E28">
    <cfRule type="cellIs" dxfId="713" priority="1070" stopIfTrue="1" operator="equal">
      <formula>0</formula>
    </cfRule>
  </conditionalFormatting>
  <conditionalFormatting sqref="G32">
    <cfRule type="cellIs" dxfId="712" priority="920" stopIfTrue="1" operator="equal">
      <formula>0</formula>
    </cfRule>
  </conditionalFormatting>
  <conditionalFormatting sqref="B29">
    <cfRule type="cellIs" dxfId="711" priority="1062" stopIfTrue="1" operator="equal">
      <formula>0</formula>
    </cfRule>
  </conditionalFormatting>
  <conditionalFormatting sqref="C39 C43:C47">
    <cfRule type="cellIs" dxfId="710" priority="796" stopIfTrue="1" operator="equal">
      <formula>0</formula>
    </cfRule>
  </conditionalFormatting>
  <conditionalFormatting sqref="F21 AB21:AC21 AB25:AC27 F25:F27">
    <cfRule type="cellIs" dxfId="709" priority="1085" stopIfTrue="1" operator="equal">
      <formula>0</formula>
    </cfRule>
  </conditionalFormatting>
  <conditionalFormatting sqref="A34 X36:AA36 Z34:AA34">
    <cfRule type="cellIs" dxfId="708" priority="989" stopIfTrue="1" operator="equal">
      <formula>0</formula>
    </cfRule>
  </conditionalFormatting>
  <conditionalFormatting sqref="O31">
    <cfRule type="cellIs" dxfId="707" priority="928" stopIfTrue="1" operator="equal">
      <formula>0</formula>
    </cfRule>
  </conditionalFormatting>
  <conditionalFormatting sqref="O32">
    <cfRule type="cellIs" dxfId="706" priority="917" stopIfTrue="1" operator="equal">
      <formula>0</formula>
    </cfRule>
  </conditionalFormatting>
  <conditionalFormatting sqref="F35 AB35:AC35">
    <cfRule type="cellIs" dxfId="705" priority="988" stopIfTrue="1" operator="equal">
      <formula>0</formula>
    </cfRule>
  </conditionalFormatting>
  <conditionalFormatting sqref="A33">
    <cfRule type="cellIs" dxfId="704" priority="916" stopIfTrue="1" operator="equal">
      <formula>0</formula>
    </cfRule>
  </conditionalFormatting>
  <conditionalFormatting sqref="O37">
    <cfRule type="cellIs" dxfId="703" priority="813" stopIfTrue="1" operator="equal">
      <formula>0</formula>
    </cfRule>
  </conditionalFormatting>
  <conditionalFormatting sqref="O31">
    <cfRule type="cellIs" dxfId="702" priority="927" stopIfTrue="1" operator="equal">
      <formula>0</formula>
    </cfRule>
  </conditionalFormatting>
  <conditionalFormatting sqref="B39 B43:B47">
    <cfRule type="cellIs" dxfId="701" priority="800" stopIfTrue="1" operator="equal">
      <formula>0</formula>
    </cfRule>
  </conditionalFormatting>
  <conditionalFormatting sqref="E29">
    <cfRule type="cellIs" dxfId="700" priority="1059" stopIfTrue="1" operator="equal">
      <formula>0</formula>
    </cfRule>
  </conditionalFormatting>
  <conditionalFormatting sqref="E31">
    <cfRule type="cellIs" dxfId="699" priority="933" stopIfTrue="1" operator="equal">
      <formula>0</formula>
    </cfRule>
  </conditionalFormatting>
  <conditionalFormatting sqref="G32">
    <cfRule type="cellIs" dxfId="698" priority="919" stopIfTrue="1" operator="equal">
      <formula>0</formula>
    </cfRule>
  </conditionalFormatting>
  <conditionalFormatting sqref="B32">
    <cfRule type="cellIs" dxfId="697" priority="925" stopIfTrue="1" operator="equal">
      <formula>0</formula>
    </cfRule>
  </conditionalFormatting>
  <conditionalFormatting sqref="G31">
    <cfRule type="cellIs" dxfId="696" priority="930" stopIfTrue="1" operator="equal">
      <formula>0</formula>
    </cfRule>
  </conditionalFormatting>
  <conditionalFormatting sqref="G31">
    <cfRule type="cellIs" dxfId="695" priority="929" stopIfTrue="1" operator="equal">
      <formula>0</formula>
    </cfRule>
  </conditionalFormatting>
  <conditionalFormatting sqref="Q34:Q35">
    <cfRule type="cellIs" dxfId="694" priority="982" stopIfTrue="1" operator="equal">
      <formula>0</formula>
    </cfRule>
  </conditionalFormatting>
  <conditionalFormatting sqref="I20">
    <cfRule type="cellIs" dxfId="693" priority="1087" stopIfTrue="1" operator="equal">
      <formula>0</formula>
    </cfRule>
  </conditionalFormatting>
  <conditionalFormatting sqref="C28">
    <cfRule type="cellIs" dxfId="692" priority="1068" stopIfTrue="1" operator="equal">
      <formula>0</formula>
    </cfRule>
  </conditionalFormatting>
  <conditionalFormatting sqref="G33">
    <cfRule type="cellIs" dxfId="691" priority="907" stopIfTrue="1" operator="equal">
      <formula>0</formula>
    </cfRule>
  </conditionalFormatting>
  <conditionalFormatting sqref="G33">
    <cfRule type="cellIs" dxfId="690" priority="906" stopIfTrue="1" operator="equal">
      <formula>0</formula>
    </cfRule>
  </conditionalFormatting>
  <conditionalFormatting sqref="C32">
    <cfRule type="cellIs" dxfId="689" priority="921" stopIfTrue="1" operator="equal">
      <formula>0</formula>
    </cfRule>
  </conditionalFormatting>
  <conditionalFormatting sqref="B33">
    <cfRule type="cellIs" dxfId="688" priority="915" stopIfTrue="1" operator="equal">
      <formula>0</formula>
    </cfRule>
  </conditionalFormatting>
  <conditionalFormatting sqref="C34">
    <cfRule type="cellIs" dxfId="687" priority="898" stopIfTrue="1" operator="equal">
      <formula>0</formula>
    </cfRule>
  </conditionalFormatting>
  <conditionalFormatting sqref="O19:W19">
    <cfRule type="cellIs" dxfId="686" priority="1114" stopIfTrue="1" operator="equal">
      <formula>0</formula>
    </cfRule>
  </conditionalFormatting>
  <conditionalFormatting sqref="E32">
    <cfRule type="cellIs" dxfId="685" priority="924" stopIfTrue="1" operator="equal">
      <formula>0</formula>
    </cfRule>
  </conditionalFormatting>
  <conditionalFormatting sqref="C33">
    <cfRule type="cellIs" dxfId="684" priority="909" stopIfTrue="1" operator="equal">
      <formula>0</formula>
    </cfRule>
  </conditionalFormatting>
  <conditionalFormatting sqref="O32">
    <cfRule type="cellIs" dxfId="683" priority="918" stopIfTrue="1" operator="equal">
      <formula>0</formula>
    </cfRule>
  </conditionalFormatting>
  <conditionalFormatting sqref="B33">
    <cfRule type="cellIs" dxfId="682" priority="914" stopIfTrue="1" operator="equal">
      <formula>0</formula>
    </cfRule>
  </conditionalFormatting>
  <conditionalFormatting sqref="E32">
    <cfRule type="cellIs" dxfId="681" priority="923" stopIfTrue="1" operator="equal">
      <formula>0</formula>
    </cfRule>
  </conditionalFormatting>
  <conditionalFormatting sqref="I34:J34">
    <cfRule type="cellIs" dxfId="680" priority="977" stopIfTrue="1" operator="equal">
      <formula>0</formula>
    </cfRule>
  </conditionalFormatting>
  <conditionalFormatting sqref="G34">
    <cfRule type="cellIs" dxfId="679" priority="897" stopIfTrue="1" operator="equal">
      <formula>0</formula>
    </cfRule>
  </conditionalFormatting>
  <conditionalFormatting sqref="P36">
    <cfRule type="cellIs" dxfId="678" priority="979" stopIfTrue="1" operator="equal">
      <formula>0</formula>
    </cfRule>
  </conditionalFormatting>
  <conditionalFormatting sqref="E33">
    <cfRule type="cellIs" dxfId="677" priority="913" stopIfTrue="1" operator="equal">
      <formula>0</formula>
    </cfRule>
  </conditionalFormatting>
  <conditionalFormatting sqref="A36">
    <cfRule type="cellIs" dxfId="676" priority="880" stopIfTrue="1" operator="equal">
      <formula>0</formula>
    </cfRule>
  </conditionalFormatting>
  <conditionalFormatting sqref="B34">
    <cfRule type="cellIs" dxfId="675" priority="902" stopIfTrue="1" operator="equal">
      <formula>0</formula>
    </cfRule>
  </conditionalFormatting>
  <conditionalFormatting sqref="I18">
    <cfRule type="cellIs" dxfId="674" priority="1115" stopIfTrue="1" operator="equal">
      <formula>0</formula>
    </cfRule>
  </conditionalFormatting>
  <conditionalFormatting sqref="E34">
    <cfRule type="cellIs" dxfId="673" priority="900" stopIfTrue="1" operator="equal">
      <formula>0</formula>
    </cfRule>
  </conditionalFormatting>
  <conditionalFormatting sqref="E33">
    <cfRule type="cellIs" dxfId="672" priority="912" stopIfTrue="1" operator="equal">
      <formula>0</formula>
    </cfRule>
  </conditionalFormatting>
  <conditionalFormatting sqref="E36">
    <cfRule type="cellIs" dxfId="671" priority="874" stopIfTrue="1" operator="equal">
      <formula>0</formula>
    </cfRule>
  </conditionalFormatting>
  <conditionalFormatting sqref="O35">
    <cfRule type="cellIs" dxfId="670" priority="881" stopIfTrue="1" operator="equal">
      <formula>0</formula>
    </cfRule>
  </conditionalFormatting>
  <conditionalFormatting sqref="P33">
    <cfRule type="cellIs" dxfId="669" priority="1032" stopIfTrue="1" operator="equal">
      <formula>0</formula>
    </cfRule>
  </conditionalFormatting>
  <conditionalFormatting sqref="D34:F34 R34:W34 K34:N34 H35">
    <cfRule type="cellIs" dxfId="668" priority="981" stopIfTrue="1" operator="equal">
      <formula>0</formula>
    </cfRule>
  </conditionalFormatting>
  <conditionalFormatting sqref="E36">
    <cfRule type="cellIs" dxfId="667" priority="875" stopIfTrue="1" operator="equal">
      <formula>0</formula>
    </cfRule>
  </conditionalFormatting>
  <conditionalFormatting sqref="O33">
    <cfRule type="cellIs" dxfId="666" priority="904" stopIfTrue="1" operator="equal">
      <formula>0</formula>
    </cfRule>
  </conditionalFormatting>
  <conditionalFormatting sqref="H34">
    <cfRule type="cellIs" dxfId="665" priority="987" stopIfTrue="1" operator="equal">
      <formula>0</formula>
    </cfRule>
  </conditionalFormatting>
  <conditionalFormatting sqref="Y34 AB36:AC36 F36">
    <cfRule type="cellIs" dxfId="664" priority="986" stopIfTrue="1" operator="equal">
      <formula>0</formula>
    </cfRule>
  </conditionalFormatting>
  <conditionalFormatting sqref="H36 F34 AB34:AC34">
    <cfRule type="cellIs" dxfId="663" priority="985" stopIfTrue="1" operator="equal">
      <formula>0</formula>
    </cfRule>
  </conditionalFormatting>
  <conditionalFormatting sqref="D35:F35 R35:Y35 I35:N35 AA35">
    <cfRule type="cellIs" dxfId="662" priority="984" stopIfTrue="1" operator="equal">
      <formula>0</formula>
    </cfRule>
  </conditionalFormatting>
  <conditionalFormatting sqref="P34:P35">
    <cfRule type="cellIs" dxfId="661" priority="983" stopIfTrue="1" operator="equal">
      <formula>0</formula>
    </cfRule>
  </conditionalFormatting>
  <conditionalFormatting sqref="A39 A43:A47">
    <cfRule type="cellIs" dxfId="660" priority="833" stopIfTrue="1" operator="equal">
      <formula>0</formula>
    </cfRule>
  </conditionalFormatting>
  <conditionalFormatting sqref="Q39 Q43:Q47">
    <cfRule type="cellIs" dxfId="659" priority="856" stopIfTrue="1" operator="equal">
      <formula>0</formula>
    </cfRule>
  </conditionalFormatting>
  <conditionalFormatting sqref="X34 R36:W36 I36:N36 D36:F36">
    <cfRule type="cellIs" dxfId="658" priority="980" stopIfTrue="1" operator="equal">
      <formula>0</formula>
    </cfRule>
  </conditionalFormatting>
  <conditionalFormatting sqref="O34">
    <cfRule type="cellIs" dxfId="657" priority="895" stopIfTrue="1" operator="equal">
      <formula>0</formula>
    </cfRule>
  </conditionalFormatting>
  <conditionalFormatting sqref="Q36">
    <cfRule type="cellIs" dxfId="656" priority="978" stopIfTrue="1" operator="equal">
      <formula>0</formula>
    </cfRule>
  </conditionalFormatting>
  <conditionalFormatting sqref="I21 I25:I27">
    <cfRule type="cellIs" dxfId="655" priority="1073" stopIfTrue="1" operator="equal">
      <formula>0</formula>
    </cfRule>
  </conditionalFormatting>
  <conditionalFormatting sqref="O28">
    <cfRule type="cellIs" dxfId="654" priority="1063" stopIfTrue="1" operator="equal">
      <formula>0</formula>
    </cfRule>
  </conditionalFormatting>
  <conditionalFormatting sqref="E31">
    <cfRule type="cellIs" dxfId="653" priority="934" stopIfTrue="1" operator="equal">
      <formula>0</formula>
    </cfRule>
  </conditionalFormatting>
  <conditionalFormatting sqref="O38">
    <cfRule type="cellIs" dxfId="652" priority="801" stopIfTrue="1" operator="equal">
      <formula>0</formula>
    </cfRule>
  </conditionalFormatting>
  <conditionalFormatting sqref="O33">
    <cfRule type="cellIs" dxfId="651" priority="905" stopIfTrue="1" operator="equal">
      <formula>0</formula>
    </cfRule>
  </conditionalFormatting>
  <conditionalFormatting sqref="C35">
    <cfRule type="cellIs" dxfId="650" priority="885" stopIfTrue="1" operator="equal">
      <formula>0</formula>
    </cfRule>
  </conditionalFormatting>
  <conditionalFormatting sqref="E34">
    <cfRule type="cellIs" dxfId="649" priority="901" stopIfTrue="1" operator="equal">
      <formula>0</formula>
    </cfRule>
  </conditionalFormatting>
  <conditionalFormatting sqref="O35">
    <cfRule type="cellIs" dxfId="648" priority="882" stopIfTrue="1" operator="equal">
      <formula>0</formula>
    </cfRule>
  </conditionalFormatting>
  <conditionalFormatting sqref="O36">
    <cfRule type="cellIs" dxfId="647" priority="869" stopIfTrue="1" operator="equal">
      <formula>0</formula>
    </cfRule>
  </conditionalFormatting>
  <conditionalFormatting sqref="F18 AB18:AC18">
    <cfRule type="cellIs" dxfId="646" priority="1127" stopIfTrue="1" operator="equal">
      <formula>0</formula>
    </cfRule>
  </conditionalFormatting>
  <conditionalFormatting sqref="O29">
    <cfRule type="cellIs" dxfId="645" priority="1053" stopIfTrue="1" operator="equal">
      <formula>0</formula>
    </cfRule>
  </conditionalFormatting>
  <conditionalFormatting sqref="A37">
    <cfRule type="cellIs" dxfId="644" priority="822" stopIfTrue="1" operator="equal">
      <formula>0</formula>
    </cfRule>
  </conditionalFormatting>
  <conditionalFormatting sqref="C35">
    <cfRule type="cellIs" dxfId="643" priority="886" stopIfTrue="1" operator="equal">
      <formula>0</formula>
    </cfRule>
  </conditionalFormatting>
  <conditionalFormatting sqref="X31 R33:W33 I33:N33 D33:F33">
    <cfRule type="cellIs" dxfId="642" priority="1033" stopIfTrue="1" operator="equal">
      <formula>0</formula>
    </cfRule>
  </conditionalFormatting>
  <conditionalFormatting sqref="C36">
    <cfRule type="cellIs" dxfId="641" priority="872" stopIfTrue="1" operator="equal">
      <formula>0</formula>
    </cfRule>
  </conditionalFormatting>
  <conditionalFormatting sqref="O36">
    <cfRule type="cellIs" dxfId="640" priority="868" stopIfTrue="1" operator="equal">
      <formula>0</formula>
    </cfRule>
  </conditionalFormatting>
  <conditionalFormatting sqref="G35">
    <cfRule type="cellIs" dxfId="639" priority="884" stopIfTrue="1" operator="equal">
      <formula>0</formula>
    </cfRule>
  </conditionalFormatting>
  <conditionalFormatting sqref="G35">
    <cfRule type="cellIs" dxfId="638" priority="883" stopIfTrue="1" operator="equal">
      <formula>0</formula>
    </cfRule>
  </conditionalFormatting>
  <conditionalFormatting sqref="D37:F37 R37:W37 K37:N37 H38">
    <cfRule type="cellIs" dxfId="637" priority="859" stopIfTrue="1" operator="equal">
      <formula>0</formula>
    </cfRule>
  </conditionalFormatting>
  <conditionalFormatting sqref="B36">
    <cfRule type="cellIs" dxfId="636" priority="876" stopIfTrue="1" operator="equal">
      <formula>0</formula>
    </cfRule>
  </conditionalFormatting>
  <conditionalFormatting sqref="I37:J37">
    <cfRule type="cellIs" dxfId="635" priority="855" stopIfTrue="1" operator="equal">
      <formula>0</formula>
    </cfRule>
  </conditionalFormatting>
  <conditionalFormatting sqref="A31 X33:AA33 AA31">
    <cfRule type="cellIs" dxfId="634" priority="1042" stopIfTrue="1" operator="equal">
      <formula>0</formula>
    </cfRule>
  </conditionalFormatting>
  <conditionalFormatting sqref="G39 G43:G47">
    <cfRule type="cellIs" dxfId="633" priority="794" stopIfTrue="1" operator="equal">
      <formula>0</formula>
    </cfRule>
  </conditionalFormatting>
  <conditionalFormatting sqref="E49">
    <cfRule type="cellIs" dxfId="632" priority="627" stopIfTrue="1" operator="equal">
      <formula>0</formula>
    </cfRule>
  </conditionalFormatting>
  <conditionalFormatting sqref="B39 B43:B47">
    <cfRule type="cellIs" dxfId="631" priority="799" stopIfTrue="1" operator="equal">
      <formula>0</formula>
    </cfRule>
  </conditionalFormatting>
  <conditionalFormatting sqref="G34">
    <cfRule type="cellIs" dxfId="630" priority="896" stopIfTrue="1" operator="equal">
      <formula>0</formula>
    </cfRule>
  </conditionalFormatting>
  <conditionalFormatting sqref="E39 E43:E47">
    <cfRule type="cellIs" dxfId="629" priority="797" stopIfTrue="1" operator="equal">
      <formula>0</formula>
    </cfRule>
  </conditionalFormatting>
  <conditionalFormatting sqref="B31">
    <cfRule type="cellIs" dxfId="628" priority="936" stopIfTrue="1" operator="equal">
      <formula>0</formula>
    </cfRule>
  </conditionalFormatting>
  <conditionalFormatting sqref="H39 F37 AB37:AC37 H43:H47">
    <cfRule type="cellIs" dxfId="627" priority="863" stopIfTrue="1" operator="equal">
      <formula>0</formula>
    </cfRule>
  </conditionalFormatting>
  <conditionalFormatting sqref="P39 P43:P47">
    <cfRule type="cellIs" dxfId="626" priority="857" stopIfTrue="1" operator="equal">
      <formula>0</formula>
    </cfRule>
  </conditionalFormatting>
  <conditionalFormatting sqref="E35">
    <cfRule type="cellIs" dxfId="625" priority="890" stopIfTrue="1" operator="equal">
      <formula>0</formula>
    </cfRule>
  </conditionalFormatting>
  <conditionalFormatting sqref="B37">
    <cfRule type="cellIs" dxfId="624" priority="820" stopIfTrue="1" operator="equal">
      <formula>0</formula>
    </cfRule>
  </conditionalFormatting>
  <conditionalFormatting sqref="E35">
    <cfRule type="cellIs" dxfId="623" priority="889" stopIfTrue="1" operator="equal">
      <formula>0</formula>
    </cfRule>
  </conditionalFormatting>
  <conditionalFormatting sqref="G36">
    <cfRule type="cellIs" dxfId="622" priority="870" stopIfTrue="1" operator="equal">
      <formula>0</formula>
    </cfRule>
  </conditionalFormatting>
  <conditionalFormatting sqref="C36">
    <cfRule type="cellIs" dxfId="621" priority="873" stopIfTrue="1" operator="equal">
      <formula>0</formula>
    </cfRule>
  </conditionalFormatting>
  <conditionalFormatting sqref="O39 O43:O47">
    <cfRule type="cellIs" dxfId="620" priority="791" stopIfTrue="1" operator="equal">
      <formula>0</formula>
    </cfRule>
  </conditionalFormatting>
  <conditionalFormatting sqref="G36">
    <cfRule type="cellIs" dxfId="619" priority="871" stopIfTrue="1" operator="equal">
      <formula>0</formula>
    </cfRule>
  </conditionalFormatting>
  <conditionalFormatting sqref="G38">
    <cfRule type="cellIs" dxfId="618" priority="803" stopIfTrue="1" operator="equal">
      <formula>0</formula>
    </cfRule>
  </conditionalFormatting>
  <conditionalFormatting sqref="B49">
    <cfRule type="cellIs" dxfId="617" priority="628" stopIfTrue="1" operator="equal">
      <formula>0</formula>
    </cfRule>
  </conditionalFormatting>
  <conditionalFormatting sqref="D21:F21 L21:W21 L25:W27 D25:F27">
    <cfRule type="cellIs" dxfId="616" priority="1084" stopIfTrue="1" operator="equal">
      <formula>0</formula>
    </cfRule>
  </conditionalFormatting>
  <conditionalFormatting sqref="A38">
    <cfRule type="cellIs" dxfId="615" priority="811" stopIfTrue="1" operator="equal">
      <formula>0</formula>
    </cfRule>
  </conditionalFormatting>
  <conditionalFormatting sqref="X39:AA39 Z37:AA37 X44:AA47 Y43:AA43">
    <cfRule type="cellIs" dxfId="614" priority="867" stopIfTrue="1" operator="equal">
      <formula>0</formula>
    </cfRule>
  </conditionalFormatting>
  <conditionalFormatting sqref="O28">
    <cfRule type="cellIs" dxfId="613" priority="1064" stopIfTrue="1" operator="equal">
      <formula>0</formula>
    </cfRule>
  </conditionalFormatting>
  <conditionalFormatting sqref="C33">
    <cfRule type="cellIs" dxfId="612" priority="908" stopIfTrue="1" operator="equal">
      <formula>0</formula>
    </cfRule>
  </conditionalFormatting>
  <conditionalFormatting sqref="G38">
    <cfRule type="cellIs" dxfId="611" priority="804" stopIfTrue="1" operator="equal">
      <formula>0</formula>
    </cfRule>
  </conditionalFormatting>
  <conditionalFormatting sqref="A35">
    <cfRule type="cellIs" dxfId="610" priority="893" stopIfTrue="1" operator="equal">
      <formula>0</formula>
    </cfRule>
  </conditionalFormatting>
  <conditionalFormatting sqref="I48:Q48">
    <cfRule type="cellIs" dxfId="609" priority="672" stopIfTrue="1" operator="equal">
      <formula>0</formula>
    </cfRule>
  </conditionalFormatting>
  <conditionalFormatting sqref="G20">
    <cfRule type="cellIs" dxfId="608" priority="1088" stopIfTrue="1" operator="equal">
      <formula>0</formula>
    </cfRule>
  </conditionalFormatting>
  <conditionalFormatting sqref="X56">
    <cfRule type="cellIs" dxfId="607" priority="544" stopIfTrue="1" operator="equal">
      <formula>0</formula>
    </cfRule>
  </conditionalFormatting>
  <conditionalFormatting sqref="T50">
    <cfRule type="cellIs" dxfId="606" priority="633" stopIfTrue="1" operator="equal">
      <formula>0</formula>
    </cfRule>
  </conditionalFormatting>
  <conditionalFormatting sqref="C29">
    <cfRule type="cellIs" dxfId="605" priority="1058" stopIfTrue="1" operator="equal">
      <formula>0</formula>
    </cfRule>
  </conditionalFormatting>
  <conditionalFormatting sqref="O38">
    <cfRule type="cellIs" dxfId="604" priority="802" stopIfTrue="1" operator="equal">
      <formula>0</formula>
    </cfRule>
  </conditionalFormatting>
  <conditionalFormatting sqref="B37">
    <cfRule type="cellIs" dxfId="603" priority="821" stopIfTrue="1" operator="equal">
      <formula>0</formula>
    </cfRule>
  </conditionalFormatting>
  <conditionalFormatting sqref="E37">
    <cfRule type="cellIs" dxfId="602" priority="818" stopIfTrue="1" operator="equal">
      <formula>0</formula>
    </cfRule>
  </conditionalFormatting>
  <conditionalFormatting sqref="B28">
    <cfRule type="cellIs" dxfId="601" priority="1071" stopIfTrue="1" operator="equal">
      <formula>0</formula>
    </cfRule>
  </conditionalFormatting>
  <conditionalFormatting sqref="E28">
    <cfRule type="cellIs" dxfId="600" priority="1069" stopIfTrue="1" operator="equal">
      <formula>0</formula>
    </cfRule>
  </conditionalFormatting>
  <conditionalFormatting sqref="E37">
    <cfRule type="cellIs" dxfId="599" priority="819" stopIfTrue="1" operator="equal">
      <formula>0</formula>
    </cfRule>
  </conditionalFormatting>
  <conditionalFormatting sqref="G28">
    <cfRule type="cellIs" dxfId="598" priority="1066" stopIfTrue="1" operator="equal">
      <formula>0</formula>
    </cfRule>
  </conditionalFormatting>
  <conditionalFormatting sqref="G28">
    <cfRule type="cellIs" dxfId="597" priority="1065" stopIfTrue="1" operator="equal">
      <formula>0</formula>
    </cfRule>
  </conditionalFormatting>
  <conditionalFormatting sqref="C37">
    <cfRule type="cellIs" dxfId="596" priority="816" stopIfTrue="1" operator="equal">
      <formula>0</formula>
    </cfRule>
  </conditionalFormatting>
  <conditionalFormatting sqref="G37">
    <cfRule type="cellIs" dxfId="595" priority="814" stopIfTrue="1" operator="equal">
      <formula>0</formula>
    </cfRule>
  </conditionalFormatting>
  <conditionalFormatting sqref="E38">
    <cfRule type="cellIs" dxfId="594" priority="807" stopIfTrue="1" operator="equal">
      <formula>0</formula>
    </cfRule>
  </conditionalFormatting>
  <conditionalFormatting sqref="O37">
    <cfRule type="cellIs" dxfId="593" priority="812" stopIfTrue="1" operator="equal">
      <formula>0</formula>
    </cfRule>
  </conditionalFormatting>
  <conditionalFormatting sqref="B38">
    <cfRule type="cellIs" dxfId="592" priority="809" stopIfTrue="1" operator="equal">
      <formula>0</formula>
    </cfRule>
  </conditionalFormatting>
  <conditionalFormatting sqref="E38">
    <cfRule type="cellIs" dxfId="591" priority="808" stopIfTrue="1" operator="equal">
      <formula>0</formula>
    </cfRule>
  </conditionalFormatting>
  <conditionalFormatting sqref="C38">
    <cfRule type="cellIs" dxfId="590" priority="806" stopIfTrue="1" operator="equal">
      <formula>0</formula>
    </cfRule>
  </conditionalFormatting>
  <conditionalFormatting sqref="C38">
    <cfRule type="cellIs" dxfId="589" priority="805" stopIfTrue="1" operator="equal">
      <formula>0</formula>
    </cfRule>
  </conditionalFormatting>
  <conditionalFormatting sqref="E39 E43:E47">
    <cfRule type="cellIs" dxfId="588" priority="798" stopIfTrue="1" operator="equal">
      <formula>0</formula>
    </cfRule>
  </conditionalFormatting>
  <conditionalFormatting sqref="C39 C43:C47">
    <cfRule type="cellIs" dxfId="587" priority="795" stopIfTrue="1" operator="equal">
      <formula>0</formula>
    </cfRule>
  </conditionalFormatting>
  <conditionalFormatting sqref="G39 G43:G47">
    <cfRule type="cellIs" dxfId="586" priority="793" stopIfTrue="1" operator="equal">
      <formula>0</formula>
    </cfRule>
  </conditionalFormatting>
  <conditionalFormatting sqref="O39 O43:O47">
    <cfRule type="cellIs" dxfId="585" priority="792" stopIfTrue="1" operator="equal">
      <formula>0</formula>
    </cfRule>
  </conditionalFormatting>
  <conditionalFormatting sqref="Q37:Q38">
    <cfRule type="cellIs" dxfId="584" priority="860" stopIfTrue="1" operator="equal">
      <formula>0</formula>
    </cfRule>
  </conditionalFormatting>
  <conditionalFormatting sqref="O34">
    <cfRule type="cellIs" dxfId="583" priority="894" stopIfTrue="1" operator="equal">
      <formula>0</formula>
    </cfRule>
  </conditionalFormatting>
  <conditionalFormatting sqref="B35">
    <cfRule type="cellIs" dxfId="582" priority="892" stopIfTrue="1" operator="equal">
      <formula>0</formula>
    </cfRule>
  </conditionalFormatting>
  <conditionalFormatting sqref="AB48:AC48">
    <cfRule type="cellIs" dxfId="581" priority="676" stopIfTrue="1" operator="equal">
      <formula>0</formula>
    </cfRule>
  </conditionalFormatting>
  <conditionalFormatting sqref="E51">
    <cfRule type="cellIs" dxfId="580" priority="609" stopIfTrue="1" operator="equal">
      <formula>0</formula>
    </cfRule>
  </conditionalFormatting>
  <conditionalFormatting sqref="AB48:AC48">
    <cfRule type="cellIs" dxfId="579" priority="677" stopIfTrue="1" operator="equal">
      <formula>0</formula>
    </cfRule>
  </conditionalFormatting>
  <conditionalFormatting sqref="C37">
    <cfRule type="cellIs" dxfId="578" priority="817" stopIfTrue="1" operator="equal">
      <formula>0</formula>
    </cfRule>
  </conditionalFormatting>
  <conditionalFormatting sqref="C49">
    <cfRule type="cellIs" dxfId="577" priority="625" stopIfTrue="1" operator="equal">
      <formula>0</formula>
    </cfRule>
  </conditionalFormatting>
  <conditionalFormatting sqref="E49">
    <cfRule type="cellIs" dxfId="576" priority="626" stopIfTrue="1" operator="equal">
      <formula>0</formula>
    </cfRule>
  </conditionalFormatting>
  <conditionalFormatting sqref="AB58:AC58">
    <cfRule type="cellIs" dxfId="575" priority="523" stopIfTrue="1" operator="equal">
      <formula>0</formula>
    </cfRule>
  </conditionalFormatting>
  <conditionalFormatting sqref="AB58:AC58">
    <cfRule type="cellIs" dxfId="574" priority="524" stopIfTrue="1" operator="equal">
      <formula>0</formula>
    </cfRule>
  </conditionalFormatting>
  <conditionalFormatting sqref="F59">
    <cfRule type="cellIs" dxfId="573" priority="500" stopIfTrue="1" operator="equal">
      <formula>0</formula>
    </cfRule>
  </conditionalFormatting>
  <conditionalFormatting sqref="AC59">
    <cfRule type="cellIs" dxfId="572" priority="501" stopIfTrue="1" operator="equal">
      <formula>0</formula>
    </cfRule>
  </conditionalFormatting>
  <conditionalFormatting sqref="B61">
    <cfRule type="cellIs" dxfId="571" priority="476" stopIfTrue="1" operator="equal">
      <formula>0</formula>
    </cfRule>
  </conditionalFormatting>
  <conditionalFormatting sqref="A61">
    <cfRule type="cellIs" dxfId="570" priority="477" stopIfTrue="1" operator="equal">
      <formula>0</formula>
    </cfRule>
  </conditionalFormatting>
  <conditionalFormatting sqref="I63:Q63 U63:W63">
    <cfRule type="cellIs" dxfId="569" priority="378" stopIfTrue="1" operator="equal">
      <formula>0</formula>
    </cfRule>
  </conditionalFormatting>
  <conditionalFormatting sqref="F63">
    <cfRule type="cellIs" dxfId="568" priority="379" stopIfTrue="1" operator="equal">
      <formula>0</formula>
    </cfRule>
  </conditionalFormatting>
  <conditionalFormatting sqref="C68">
    <cfRule type="cellIs" dxfId="567" priority="275" stopIfTrue="1" operator="equal">
      <formula>0</formula>
    </cfRule>
  </conditionalFormatting>
  <conditionalFormatting sqref="C68">
    <cfRule type="cellIs" dxfId="566" priority="274" stopIfTrue="1" operator="equal">
      <formula>0</formula>
    </cfRule>
  </conditionalFormatting>
  <conditionalFormatting sqref="U69:AA69">
    <cfRule type="cellIs" dxfId="565" priority="269" stopIfTrue="1" operator="equal">
      <formula>0</formula>
    </cfRule>
  </conditionalFormatting>
  <conditionalFormatting sqref="AB71:AC71">
    <cfRule type="cellIs" dxfId="564" priority="270" stopIfTrue="1" operator="equal">
      <formula>0</formula>
    </cfRule>
  </conditionalFormatting>
  <conditionalFormatting sqref="H48:Q48 AA48">
    <cfRule type="cellIs" dxfId="563" priority="673" stopIfTrue="1" operator="equal">
      <formula>0</formula>
    </cfRule>
  </conditionalFormatting>
  <conditionalFormatting sqref="R49">
    <cfRule type="cellIs" dxfId="562" priority="621" stopIfTrue="1" operator="equal">
      <formula>0</formula>
    </cfRule>
  </conditionalFormatting>
  <conditionalFormatting sqref="F38 AB38:AC38">
    <cfRule type="cellIs" dxfId="561" priority="866" stopIfTrue="1" operator="equal">
      <formula>0</formula>
    </cfRule>
  </conditionalFormatting>
  <conditionalFormatting sqref="AC49">
    <cfRule type="cellIs" dxfId="560" priority="651" stopIfTrue="1" operator="equal">
      <formula>0</formula>
    </cfRule>
  </conditionalFormatting>
  <conditionalFormatting sqref="Y37 AB39:AC39 F39 F43:F47 AB43:AC47">
    <cfRule type="cellIs" dxfId="559" priority="864" stopIfTrue="1" operator="equal">
      <formula>0</formula>
    </cfRule>
  </conditionalFormatting>
  <conditionalFormatting sqref="D38:F38 R38:AA38 I38:N38">
    <cfRule type="cellIs" dxfId="558" priority="862" stopIfTrue="1" operator="equal">
      <formula>0</formula>
    </cfRule>
  </conditionalFormatting>
  <conditionalFormatting sqref="P37:P38">
    <cfRule type="cellIs" dxfId="557" priority="861" stopIfTrue="1" operator="equal">
      <formula>0</formula>
    </cfRule>
  </conditionalFormatting>
  <conditionalFormatting sqref="B51">
    <cfRule type="cellIs" dxfId="556" priority="610" stopIfTrue="1" operator="equal">
      <formula>0</formula>
    </cfRule>
  </conditionalFormatting>
  <conditionalFormatting sqref="H37">
    <cfRule type="cellIs" dxfId="555" priority="865" stopIfTrue="1" operator="equal">
      <formula>0</formula>
    </cfRule>
  </conditionalFormatting>
  <conditionalFormatting sqref="F48">
    <cfRule type="cellIs" dxfId="554" priority="675" stopIfTrue="1" operator="equal">
      <formula>0</formula>
    </cfRule>
  </conditionalFormatting>
  <conditionalFormatting sqref="AB50:AC50">
    <cfRule type="cellIs" dxfId="553" priority="656" stopIfTrue="1" operator="equal">
      <formula>0</formula>
    </cfRule>
  </conditionalFormatting>
  <conditionalFormatting sqref="E48">
    <cfRule type="cellIs" dxfId="552" priority="662" stopIfTrue="1" operator="equal">
      <formula>0</formula>
    </cfRule>
  </conditionalFormatting>
  <conditionalFormatting sqref="E51">
    <cfRule type="cellIs" dxfId="551" priority="608" stopIfTrue="1" operator="equal">
      <formula>0</formula>
    </cfRule>
  </conditionalFormatting>
  <conditionalFormatting sqref="X37 R39:W39 I39:N39 D39:F39 D43:F47 I43:N47 R43:W47">
    <cfRule type="cellIs" dxfId="550" priority="858" stopIfTrue="1" operator="equal">
      <formula>0</formula>
    </cfRule>
  </conditionalFormatting>
  <conditionalFormatting sqref="C51">
    <cfRule type="cellIs" dxfId="549" priority="607" stopIfTrue="1" operator="equal">
      <formula>0</formula>
    </cfRule>
  </conditionalFormatting>
  <conditionalFormatting sqref="B53">
    <cfRule type="cellIs" dxfId="548" priority="585" stopIfTrue="1" operator="equal">
      <formula>0</formula>
    </cfRule>
  </conditionalFormatting>
  <conditionalFormatting sqref="C51">
    <cfRule type="cellIs" dxfId="547" priority="606" stopIfTrue="1" operator="equal">
      <formula>0</formula>
    </cfRule>
  </conditionalFormatting>
  <conditionalFormatting sqref="G51">
    <cfRule type="cellIs" dxfId="546" priority="605" stopIfTrue="1" operator="equal">
      <formula>0</formula>
    </cfRule>
  </conditionalFormatting>
  <conditionalFormatting sqref="AB61:AC61">
    <cfRule type="cellIs" dxfId="545" priority="504" stopIfTrue="1" operator="equal">
      <formula>0</formula>
    </cfRule>
  </conditionalFormatting>
  <conditionalFormatting sqref="R48">
    <cfRule type="cellIs" dxfId="544" priority="668" stopIfTrue="1" operator="equal">
      <formula>0</formula>
    </cfRule>
  </conditionalFormatting>
  <conditionalFormatting sqref="C59">
    <cfRule type="cellIs" dxfId="543" priority="481" stopIfTrue="1" operator="equal">
      <formula>0</formula>
    </cfRule>
  </conditionalFormatting>
  <conditionalFormatting sqref="D55:F55">
    <cfRule type="cellIs" dxfId="542" priority="563" stopIfTrue="1" operator="equal">
      <formula>0</formula>
    </cfRule>
  </conditionalFormatting>
  <conditionalFormatting sqref="U62">
    <cfRule type="cellIs" dxfId="541" priority="457" stopIfTrue="1" operator="equal">
      <formula>0</formula>
    </cfRule>
  </conditionalFormatting>
  <conditionalFormatting sqref="B38">
    <cfRule type="cellIs" dxfId="540" priority="810" stopIfTrue="1" operator="equal">
      <formula>0</formula>
    </cfRule>
  </conditionalFormatting>
  <conditionalFormatting sqref="U50:W50">
    <cfRule type="cellIs" dxfId="539" priority="657" stopIfTrue="1" operator="equal">
      <formula>0</formula>
    </cfRule>
  </conditionalFormatting>
  <conditionalFormatting sqref="R50">
    <cfRule type="cellIs" dxfId="538" priority="612" stopIfTrue="1" operator="equal">
      <formula>0</formula>
    </cfRule>
  </conditionalFormatting>
  <conditionalFormatting sqref="A51">
    <cfRule type="cellIs" dxfId="537" priority="611" stopIfTrue="1" operator="equal">
      <formula>0</formula>
    </cfRule>
  </conditionalFormatting>
  <conditionalFormatting sqref="C58">
    <cfRule type="cellIs" dxfId="536" priority="510" stopIfTrue="1" operator="equal">
      <formula>0</formula>
    </cfRule>
  </conditionalFormatting>
  <conditionalFormatting sqref="C58">
    <cfRule type="cellIs" dxfId="535" priority="509" stopIfTrue="1" operator="equal">
      <formula>0</formula>
    </cfRule>
  </conditionalFormatting>
  <conditionalFormatting sqref="Y48">
    <cfRule type="cellIs" dxfId="534" priority="667" stopIfTrue="1" operator="equal">
      <formula>0</formula>
    </cfRule>
  </conditionalFormatting>
  <conditionalFormatting sqref="E63">
    <cfRule type="cellIs" dxfId="533" priority="359" stopIfTrue="1" operator="equal">
      <formula>0</formula>
    </cfRule>
  </conditionalFormatting>
  <conditionalFormatting sqref="U59:AA59">
    <cfRule type="cellIs" dxfId="532" priority="503" stopIfTrue="1" operator="equal">
      <formula>0</formula>
    </cfRule>
  </conditionalFormatting>
  <conditionalFormatting sqref="G37">
    <cfRule type="cellIs" dxfId="531" priority="815" stopIfTrue="1" operator="equal">
      <formula>0</formula>
    </cfRule>
  </conditionalFormatting>
  <conditionalFormatting sqref="B54">
    <cfRule type="cellIs" dxfId="530" priority="576" stopIfTrue="1" operator="equal">
      <formula>0</formula>
    </cfRule>
  </conditionalFormatting>
  <conditionalFormatting sqref="B48">
    <cfRule type="cellIs" dxfId="529" priority="629" stopIfTrue="1" operator="equal">
      <formula>0</formula>
    </cfRule>
  </conditionalFormatting>
  <conditionalFormatting sqref="E53">
    <cfRule type="cellIs" dxfId="528" priority="584" stopIfTrue="1" operator="equal">
      <formula>0</formula>
    </cfRule>
  </conditionalFormatting>
  <conditionalFormatting sqref="H71:Q71">
    <cfRule type="cellIs" dxfId="527" priority="256" stopIfTrue="1" operator="equal">
      <formula>0</formula>
    </cfRule>
  </conditionalFormatting>
  <conditionalFormatting sqref="A48">
    <cfRule type="cellIs" dxfId="526" priority="666" stopIfTrue="1" operator="equal">
      <formula>0</formula>
    </cfRule>
  </conditionalFormatting>
  <conditionalFormatting sqref="C48">
    <cfRule type="cellIs" dxfId="525" priority="660" stopIfTrue="1" operator="equal">
      <formula>0</formula>
    </cfRule>
  </conditionalFormatting>
  <conditionalFormatting sqref="G48">
    <cfRule type="cellIs" dxfId="524" priority="659" stopIfTrue="1" operator="equal">
      <formula>0</formula>
    </cfRule>
  </conditionalFormatting>
  <conditionalFormatting sqref="G48">
    <cfRule type="cellIs" dxfId="523" priority="658" stopIfTrue="1" operator="equal">
      <formula>0</formula>
    </cfRule>
  </conditionalFormatting>
  <conditionalFormatting sqref="C52">
    <cfRule type="cellIs" dxfId="522" priority="590" stopIfTrue="1" operator="equal">
      <formula>0</formula>
    </cfRule>
  </conditionalFormatting>
  <conditionalFormatting sqref="X61">
    <cfRule type="cellIs" dxfId="521" priority="442" stopIfTrue="1" operator="equal">
      <formula>0</formula>
    </cfRule>
  </conditionalFormatting>
  <conditionalFormatting sqref="D54:F54">
    <cfRule type="cellIs" dxfId="520" priority="574" stopIfTrue="1" operator="equal">
      <formula>0</formula>
    </cfRule>
  </conditionalFormatting>
  <conditionalFormatting sqref="C50">
    <cfRule type="cellIs" dxfId="519" priority="616" stopIfTrue="1" operator="equal">
      <formula>0</formula>
    </cfRule>
  </conditionalFormatting>
  <conditionalFormatting sqref="G50">
    <cfRule type="cellIs" dxfId="518" priority="614" stopIfTrue="1" operator="equal">
      <formula>0</formula>
    </cfRule>
  </conditionalFormatting>
  <conditionalFormatting sqref="R55">
    <cfRule type="cellIs" dxfId="517" priority="556" stopIfTrue="1" operator="equal">
      <formula>0</formula>
    </cfRule>
  </conditionalFormatting>
  <conditionalFormatting sqref="A56">
    <cfRule type="cellIs" dxfId="516" priority="555" stopIfTrue="1" operator="equal">
      <formula>0</formula>
    </cfRule>
  </conditionalFormatting>
  <conditionalFormatting sqref="G52">
    <cfRule type="cellIs" dxfId="515" priority="588" stopIfTrue="1" operator="equal">
      <formula>0</formula>
    </cfRule>
  </conditionalFormatting>
  <conditionalFormatting sqref="AB50:AC50">
    <cfRule type="cellIs" dxfId="514" priority="655" stopIfTrue="1" operator="equal">
      <formula>0</formula>
    </cfRule>
  </conditionalFormatting>
  <conditionalFormatting sqref="D56:F56">
    <cfRule type="cellIs" dxfId="513" priority="552" stopIfTrue="1" operator="equal">
      <formula>0</formula>
    </cfRule>
  </conditionalFormatting>
  <conditionalFormatting sqref="U49:AA49">
    <cfRule type="cellIs" dxfId="512" priority="653" stopIfTrue="1" operator="equal">
      <formula>0</formula>
    </cfRule>
  </conditionalFormatting>
  <conditionalFormatting sqref="AB49">
    <cfRule type="cellIs" dxfId="511" priority="652" stopIfTrue="1" operator="equal">
      <formula>0</formula>
    </cfRule>
  </conditionalFormatting>
  <conditionalFormatting sqref="C56">
    <cfRule type="cellIs" dxfId="510" priority="549" stopIfTrue="1" operator="equal">
      <formula>0</formula>
    </cfRule>
  </conditionalFormatting>
  <conditionalFormatting sqref="G49">
    <cfRule type="cellIs" dxfId="509" priority="622" stopIfTrue="1" operator="equal">
      <formula>0</formula>
    </cfRule>
  </conditionalFormatting>
  <conditionalFormatting sqref="B35">
    <cfRule type="cellIs" dxfId="508" priority="891" stopIfTrue="1" operator="equal">
      <formula>0</formula>
    </cfRule>
  </conditionalFormatting>
  <conditionalFormatting sqref="R60">
    <cfRule type="cellIs" dxfId="507" priority="419" stopIfTrue="1" operator="equal">
      <formula>0</formula>
    </cfRule>
  </conditionalFormatting>
  <conditionalFormatting sqref="E58">
    <cfRule type="cellIs" dxfId="506" priority="512" stopIfTrue="1" operator="equal">
      <formula>0</formula>
    </cfRule>
  </conditionalFormatting>
  <conditionalFormatting sqref="D48:F48">
    <cfRule type="cellIs" dxfId="505" priority="671" stopIfTrue="1" operator="equal">
      <formula>0</formula>
    </cfRule>
  </conditionalFormatting>
  <conditionalFormatting sqref="B58">
    <cfRule type="cellIs" dxfId="504" priority="486" stopIfTrue="1" operator="equal">
      <formula>0</formula>
    </cfRule>
  </conditionalFormatting>
  <conditionalFormatting sqref="F56">
    <cfRule type="cellIs" dxfId="503" priority="553" stopIfTrue="1" operator="equal">
      <formula>0</formula>
    </cfRule>
  </conditionalFormatting>
  <conditionalFormatting sqref="S48">
    <cfRule type="cellIs" dxfId="502" priority="670" stopIfTrue="1" operator="equal">
      <formula>0</formula>
    </cfRule>
  </conditionalFormatting>
  <conditionalFormatting sqref="G49">
    <cfRule type="cellIs" dxfId="501" priority="623" stopIfTrue="1" operator="equal">
      <formula>0</formula>
    </cfRule>
  </conditionalFormatting>
  <conditionalFormatting sqref="V62">
    <cfRule type="cellIs" dxfId="500" priority="525" stopIfTrue="1" operator="equal">
      <formula>0</formula>
    </cfRule>
  </conditionalFormatting>
  <conditionalFormatting sqref="C48">
    <cfRule type="cellIs" dxfId="499" priority="661" stopIfTrue="1" operator="equal">
      <formula>0</formula>
    </cfRule>
  </conditionalFormatting>
  <conditionalFormatting sqref="AB57">
    <cfRule type="cellIs" dxfId="498" priority="395" stopIfTrue="1" operator="equal">
      <formula>0</formula>
    </cfRule>
  </conditionalFormatting>
  <conditionalFormatting sqref="U61:V61">
    <cfRule type="cellIs" dxfId="497" priority="444" stopIfTrue="1" operator="equal">
      <formula>0</formula>
    </cfRule>
  </conditionalFormatting>
  <conditionalFormatting sqref="R58">
    <cfRule type="cellIs" dxfId="496" priority="515" stopIfTrue="1" operator="equal">
      <formula>0</formula>
    </cfRule>
  </conditionalFormatting>
  <conditionalFormatting sqref="G55">
    <cfRule type="cellIs" dxfId="495" priority="557" stopIfTrue="1" operator="equal">
      <formula>0</formula>
    </cfRule>
  </conditionalFormatting>
  <conditionalFormatting sqref="B56">
    <cfRule type="cellIs" dxfId="494" priority="554" stopIfTrue="1" operator="equal">
      <formula>0</formula>
    </cfRule>
  </conditionalFormatting>
  <conditionalFormatting sqref="E55">
    <cfRule type="cellIs" dxfId="493" priority="562" stopIfTrue="1" operator="equal">
      <formula>0</formula>
    </cfRule>
  </conditionalFormatting>
  <conditionalFormatting sqref="E48">
    <cfRule type="cellIs" dxfId="492" priority="663" stopIfTrue="1" operator="equal">
      <formula>0</formula>
    </cfRule>
  </conditionalFormatting>
  <conditionalFormatting sqref="C55">
    <cfRule type="cellIs" dxfId="491" priority="559" stopIfTrue="1" operator="equal">
      <formula>0</formula>
    </cfRule>
  </conditionalFormatting>
  <conditionalFormatting sqref="G55">
    <cfRule type="cellIs" dxfId="490" priority="558" stopIfTrue="1" operator="equal">
      <formula>0</formula>
    </cfRule>
  </conditionalFormatting>
  <conditionalFormatting sqref="C62">
    <cfRule type="cellIs" dxfId="489" priority="463" stopIfTrue="1" operator="equal">
      <formula>0</formula>
    </cfRule>
  </conditionalFormatting>
  <conditionalFormatting sqref="G62">
    <cfRule type="cellIs" dxfId="488" priority="462" stopIfTrue="1" operator="equal">
      <formula>0</formula>
    </cfRule>
  </conditionalFormatting>
  <conditionalFormatting sqref="A53">
    <cfRule type="cellIs" dxfId="487" priority="586" stopIfTrue="1" operator="equal">
      <formula>0</formula>
    </cfRule>
  </conditionalFormatting>
  <conditionalFormatting sqref="F62">
    <cfRule type="cellIs" dxfId="486" priority="529" stopIfTrue="1" operator="equal">
      <formula>0</formula>
    </cfRule>
  </conditionalFormatting>
  <conditionalFormatting sqref="E61">
    <cfRule type="cellIs" dxfId="485" priority="474" stopIfTrue="1" operator="equal">
      <formula>0</formula>
    </cfRule>
  </conditionalFormatting>
  <conditionalFormatting sqref="E60">
    <cfRule type="cellIs" dxfId="484" priority="427" stopIfTrue="1" operator="equal">
      <formula>0</formula>
    </cfRule>
  </conditionalFormatting>
  <conditionalFormatting sqref="U67">
    <cfRule type="cellIs" dxfId="483" priority="302" stopIfTrue="1" operator="equal">
      <formula>0</formula>
    </cfRule>
  </conditionalFormatting>
  <conditionalFormatting sqref="G61">
    <cfRule type="cellIs" dxfId="482" priority="471" stopIfTrue="1" operator="equal">
      <formula>0</formula>
    </cfRule>
  </conditionalFormatting>
  <conditionalFormatting sqref="F54">
    <cfRule type="cellIs" dxfId="481" priority="575" stopIfTrue="1" operator="equal">
      <formula>0</formula>
    </cfRule>
  </conditionalFormatting>
  <conditionalFormatting sqref="S72">
    <cfRule type="cellIs" dxfId="480" priority="226" stopIfTrue="1" operator="equal">
      <formula>0</formula>
    </cfRule>
  </conditionalFormatting>
  <conditionalFormatting sqref="C61">
    <cfRule type="cellIs" dxfId="479" priority="473" stopIfTrue="1" operator="equal">
      <formula>0</formula>
    </cfRule>
  </conditionalFormatting>
  <conditionalFormatting sqref="U71:V71">
    <cfRule type="cellIs" dxfId="478" priority="220" stopIfTrue="1" operator="equal">
      <formula>0</formula>
    </cfRule>
  </conditionalFormatting>
  <conditionalFormatting sqref="E60">
    <cfRule type="cellIs" dxfId="477" priority="426" stopIfTrue="1" operator="equal">
      <formula>0</formula>
    </cfRule>
  </conditionalFormatting>
  <conditionalFormatting sqref="D66:E66">
    <cfRule type="cellIs" dxfId="476" priority="328" stopIfTrue="1" operator="equal">
      <formula>0</formula>
    </cfRule>
  </conditionalFormatting>
  <conditionalFormatting sqref="T72">
    <cfRule type="cellIs" dxfId="475" priority="225" stopIfTrue="1" operator="equal">
      <formula>0</formula>
    </cfRule>
  </conditionalFormatting>
  <conditionalFormatting sqref="W71">
    <cfRule type="cellIs" dxfId="474" priority="219" stopIfTrue="1" operator="equal">
      <formula>0</formula>
    </cfRule>
  </conditionalFormatting>
  <conditionalFormatting sqref="C61">
    <cfRule type="cellIs" dxfId="473" priority="472" stopIfTrue="1" operator="equal">
      <formula>0</formula>
    </cfRule>
  </conditionalFormatting>
  <conditionalFormatting sqref="C60">
    <cfRule type="cellIs" dxfId="472" priority="425" stopIfTrue="1" operator="equal">
      <formula>0</formula>
    </cfRule>
  </conditionalFormatting>
  <conditionalFormatting sqref="C66">
    <cfRule type="cellIs" dxfId="471" priority="325" stopIfTrue="1" operator="equal">
      <formula>0</formula>
    </cfRule>
  </conditionalFormatting>
  <conditionalFormatting sqref="E54">
    <cfRule type="cellIs" dxfId="470" priority="573" stopIfTrue="1" operator="equal">
      <formula>0</formula>
    </cfRule>
  </conditionalFormatting>
  <conditionalFormatting sqref="AB59">
    <cfRule type="cellIs" dxfId="469" priority="502" stopIfTrue="1" operator="equal">
      <formula>0</formula>
    </cfRule>
  </conditionalFormatting>
  <conditionalFormatting sqref="E52">
    <cfRule type="cellIs" dxfId="468" priority="593" stopIfTrue="1" operator="equal">
      <formula>0</formula>
    </cfRule>
  </conditionalFormatting>
  <conditionalFormatting sqref="AA66">
    <cfRule type="cellIs" dxfId="467" priority="364" stopIfTrue="1" operator="equal">
      <formula>0</formula>
    </cfRule>
  </conditionalFormatting>
  <conditionalFormatting sqref="Z66">
    <cfRule type="cellIs" dxfId="466" priority="365" stopIfTrue="1" operator="equal">
      <formula>0</formula>
    </cfRule>
  </conditionalFormatting>
  <conditionalFormatting sqref="D62:F62">
    <cfRule type="cellIs" dxfId="465" priority="528" stopIfTrue="1" operator="equal">
      <formula>0</formula>
    </cfRule>
  </conditionalFormatting>
  <conditionalFormatting sqref="G58">
    <cfRule type="cellIs" dxfId="464" priority="507" stopIfTrue="1" operator="equal">
      <formula>0</formula>
    </cfRule>
  </conditionalFormatting>
  <conditionalFormatting sqref="AB61:AC61">
    <cfRule type="cellIs" dxfId="463" priority="505" stopIfTrue="1" operator="equal">
      <formula>0</formula>
    </cfRule>
  </conditionalFormatting>
  <conditionalFormatting sqref="C69">
    <cfRule type="cellIs" dxfId="462" priority="248" stopIfTrue="1" operator="equal">
      <formula>0</formula>
    </cfRule>
  </conditionalFormatting>
  <conditionalFormatting sqref="G59">
    <cfRule type="cellIs" dxfId="461" priority="480" stopIfTrue="1" operator="equal">
      <formula>0</formula>
    </cfRule>
  </conditionalFormatting>
  <conditionalFormatting sqref="A55">
    <cfRule type="cellIs" dxfId="460" priority="566" stopIfTrue="1" operator="equal">
      <formula>0</formula>
    </cfRule>
  </conditionalFormatting>
  <conditionalFormatting sqref="C59">
    <cfRule type="cellIs" dxfId="459" priority="482" stopIfTrue="1" operator="equal">
      <formula>0</formula>
    </cfRule>
  </conditionalFormatting>
  <conditionalFormatting sqref="W51">
    <cfRule type="cellIs" dxfId="458" priority="598" stopIfTrue="1" operator="equal">
      <formula>0</formula>
    </cfRule>
  </conditionalFormatting>
  <conditionalFormatting sqref="X51">
    <cfRule type="cellIs" dxfId="457" priority="597" stopIfTrue="1" operator="equal">
      <formula>0</formula>
    </cfRule>
  </conditionalFormatting>
  <conditionalFormatting sqref="W62">
    <cfRule type="cellIs" dxfId="456" priority="456" stopIfTrue="1" operator="equal">
      <formula>0</formula>
    </cfRule>
  </conditionalFormatting>
  <conditionalFormatting sqref="C55">
    <cfRule type="cellIs" dxfId="455" priority="560" stopIfTrue="1" operator="equal">
      <formula>0</formula>
    </cfRule>
  </conditionalFormatting>
  <conditionalFormatting sqref="G54">
    <cfRule type="cellIs" dxfId="454" priority="569" stopIfTrue="1" operator="equal">
      <formula>0</formula>
    </cfRule>
  </conditionalFormatting>
  <conditionalFormatting sqref="E52">
    <cfRule type="cellIs" dxfId="453" priority="592" stopIfTrue="1" operator="equal">
      <formula>0</formula>
    </cfRule>
  </conditionalFormatting>
  <conditionalFormatting sqref="AB67">
    <cfRule type="cellIs" dxfId="452" priority="297" stopIfTrue="1" operator="equal">
      <formula>0</formula>
    </cfRule>
  </conditionalFormatting>
  <conditionalFormatting sqref="A54">
    <cfRule type="cellIs" dxfId="451" priority="577" stopIfTrue="1" operator="equal">
      <formula>0</formula>
    </cfRule>
  </conditionalFormatting>
  <conditionalFormatting sqref="E55">
    <cfRule type="cellIs" dxfId="450" priority="561" stopIfTrue="1" operator="equal">
      <formula>0</formula>
    </cfRule>
  </conditionalFormatting>
  <conditionalFormatting sqref="T70">
    <cfRule type="cellIs" dxfId="449" priority="194" stopIfTrue="1" operator="equal">
      <formula>0</formula>
    </cfRule>
  </conditionalFormatting>
  <conditionalFormatting sqref="R53">
    <cfRule type="cellIs" dxfId="448" priority="578" stopIfTrue="1" operator="equal">
      <formula>0</formula>
    </cfRule>
  </conditionalFormatting>
  <conditionalFormatting sqref="G50">
    <cfRule type="cellIs" dxfId="447" priority="613" stopIfTrue="1" operator="equal">
      <formula>0</formula>
    </cfRule>
  </conditionalFormatting>
  <conditionalFormatting sqref="G52">
    <cfRule type="cellIs" dxfId="446" priority="589" stopIfTrue="1" operator="equal">
      <formula>0</formula>
    </cfRule>
  </conditionalFormatting>
  <conditionalFormatting sqref="E62">
    <cfRule type="cellIs" dxfId="445" priority="465" stopIfTrue="1" operator="equal">
      <formula>0</formula>
    </cfRule>
  </conditionalFormatting>
  <conditionalFormatting sqref="Z65">
    <cfRule type="cellIs" dxfId="444" priority="368" stopIfTrue="1" operator="equal">
      <formula>0</formula>
    </cfRule>
  </conditionalFormatting>
  <conditionalFormatting sqref="R56">
    <cfRule type="cellIs" dxfId="443" priority="545" stopIfTrue="1" operator="equal">
      <formula>0</formula>
    </cfRule>
  </conditionalFormatting>
  <conditionalFormatting sqref="E58">
    <cfRule type="cellIs" dxfId="442" priority="511" stopIfTrue="1" operator="equal">
      <formula>0</formula>
    </cfRule>
  </conditionalFormatting>
  <conditionalFormatting sqref="C67">
    <cfRule type="cellIs" dxfId="441" priority="308" stopIfTrue="1" operator="equal">
      <formula>0</formula>
    </cfRule>
  </conditionalFormatting>
  <conditionalFormatting sqref="G53">
    <cfRule type="cellIs" dxfId="440" priority="580" stopIfTrue="1" operator="equal">
      <formula>0</formula>
    </cfRule>
  </conditionalFormatting>
  <conditionalFormatting sqref="B55">
    <cfRule type="cellIs" dxfId="439" priority="565" stopIfTrue="1" operator="equal">
      <formula>0</formula>
    </cfRule>
  </conditionalFormatting>
  <conditionalFormatting sqref="F55">
    <cfRule type="cellIs" dxfId="438" priority="564" stopIfTrue="1" operator="equal">
      <formula>0</formula>
    </cfRule>
  </conditionalFormatting>
  <conditionalFormatting sqref="C53">
    <cfRule type="cellIs" dxfId="437" priority="582" stopIfTrue="1" operator="equal">
      <formula>0</formula>
    </cfRule>
  </conditionalFormatting>
  <conditionalFormatting sqref="G53">
    <cfRule type="cellIs" dxfId="436" priority="579" stopIfTrue="1" operator="equal">
      <formula>0</formula>
    </cfRule>
  </conditionalFormatting>
  <conditionalFormatting sqref="R52">
    <cfRule type="cellIs" dxfId="435" priority="587" stopIfTrue="1" operator="equal">
      <formula>0</formula>
    </cfRule>
  </conditionalFormatting>
  <conditionalFormatting sqref="C62">
    <cfRule type="cellIs" dxfId="434" priority="464" stopIfTrue="1" operator="equal">
      <formula>0</formula>
    </cfRule>
  </conditionalFormatting>
  <conditionalFormatting sqref="A64">
    <cfRule type="cellIs" dxfId="433" priority="353" stopIfTrue="1" operator="equal">
      <formula>0</formula>
    </cfRule>
  </conditionalFormatting>
  <conditionalFormatting sqref="E53">
    <cfRule type="cellIs" dxfId="432" priority="583" stopIfTrue="1" operator="equal">
      <formula>0</formula>
    </cfRule>
  </conditionalFormatting>
  <conditionalFormatting sqref="X71">
    <cfRule type="cellIs" dxfId="431" priority="218" stopIfTrue="1" operator="equal">
      <formula>0</formula>
    </cfRule>
  </conditionalFormatting>
  <conditionalFormatting sqref="G59">
    <cfRule type="cellIs" dxfId="430" priority="479" stopIfTrue="1" operator="equal">
      <formula>0</formula>
    </cfRule>
  </conditionalFormatting>
  <conditionalFormatting sqref="G61">
    <cfRule type="cellIs" dxfId="429" priority="470" stopIfTrue="1" operator="equal">
      <formula>0</formula>
    </cfRule>
  </conditionalFormatting>
  <conditionalFormatting sqref="B62">
    <cfRule type="cellIs" dxfId="428" priority="467" stopIfTrue="1" operator="equal">
      <formula>0</formula>
    </cfRule>
  </conditionalFormatting>
  <conditionalFormatting sqref="D49:F49">
    <cfRule type="cellIs" dxfId="427" priority="647" stopIfTrue="1" operator="equal">
      <formula>0</formula>
    </cfRule>
  </conditionalFormatting>
  <conditionalFormatting sqref="E62">
    <cfRule type="cellIs" dxfId="426" priority="466" stopIfTrue="1" operator="equal">
      <formula>0</formula>
    </cfRule>
  </conditionalFormatting>
  <conditionalFormatting sqref="R62">
    <cfRule type="cellIs" dxfId="425" priority="460" stopIfTrue="1" operator="equal">
      <formula>0</formula>
    </cfRule>
  </conditionalFormatting>
  <conditionalFormatting sqref="E59">
    <cfRule type="cellIs" dxfId="424" priority="484" stopIfTrue="1" operator="equal">
      <formula>0</formula>
    </cfRule>
  </conditionalFormatting>
  <conditionalFormatting sqref="E59">
    <cfRule type="cellIs" dxfId="423" priority="483" stopIfTrue="1" operator="equal">
      <formula>0</formula>
    </cfRule>
  </conditionalFormatting>
  <conditionalFormatting sqref="C63">
    <cfRule type="cellIs" dxfId="422" priority="358" stopIfTrue="1" operator="equal">
      <formula>0</formula>
    </cfRule>
  </conditionalFormatting>
  <conditionalFormatting sqref="E63">
    <cfRule type="cellIs" dxfId="421" priority="360" stopIfTrue="1" operator="equal">
      <formula>0</formula>
    </cfRule>
  </conditionalFormatting>
  <conditionalFormatting sqref="I60:Q60">
    <cfRule type="cellIs" dxfId="420" priority="437" stopIfTrue="1" operator="equal">
      <formula>0</formula>
    </cfRule>
  </conditionalFormatting>
  <conditionalFormatting sqref="H60:Q60">
    <cfRule type="cellIs" dxfId="419" priority="438" stopIfTrue="1" operator="equal">
      <formula>0</formula>
    </cfRule>
  </conditionalFormatting>
  <conditionalFormatting sqref="C53">
    <cfRule type="cellIs" dxfId="418" priority="581" stopIfTrue="1" operator="equal">
      <formula>0</formula>
    </cfRule>
  </conditionalFormatting>
  <conditionalFormatting sqref="C56">
    <cfRule type="cellIs" dxfId="417" priority="548" stopIfTrue="1" operator="equal">
      <formula>0</formula>
    </cfRule>
  </conditionalFormatting>
  <conditionalFormatting sqref="AB62:AC62 H62:Q62">
    <cfRule type="cellIs" dxfId="416" priority="531" stopIfTrue="1" operator="equal">
      <formula>0</formula>
    </cfRule>
  </conditionalFormatting>
  <conditionalFormatting sqref="W61">
    <cfRule type="cellIs" dxfId="415" priority="443" stopIfTrue="1" operator="equal">
      <formula>0</formula>
    </cfRule>
  </conditionalFormatting>
  <conditionalFormatting sqref="X46">
    <cfRule type="cellIs" dxfId="414" priority="188" stopIfTrue="1" operator="equal">
      <formula>0</formula>
    </cfRule>
  </conditionalFormatting>
  <conditionalFormatting sqref="G56">
    <cfRule type="cellIs" dxfId="413" priority="546" stopIfTrue="1" operator="equal">
      <formula>0</formula>
    </cfRule>
  </conditionalFormatting>
  <conditionalFormatting sqref="E61">
    <cfRule type="cellIs" dxfId="412" priority="475" stopIfTrue="1" operator="equal">
      <formula>0</formula>
    </cfRule>
  </conditionalFormatting>
  <conditionalFormatting sqref="T51">
    <cfRule type="cellIs" dxfId="411" priority="600" stopIfTrue="1" operator="equal">
      <formula>0</formula>
    </cfRule>
  </conditionalFormatting>
  <conditionalFormatting sqref="Z71">
    <cfRule type="cellIs" dxfId="410" priority="261" stopIfTrue="1" operator="equal">
      <formula>0</formula>
    </cfRule>
  </conditionalFormatting>
  <conditionalFormatting sqref="E54">
    <cfRule type="cellIs" dxfId="409" priority="572" stopIfTrue="1" operator="equal">
      <formula>0</formula>
    </cfRule>
  </conditionalFormatting>
  <conditionalFormatting sqref="T60">
    <cfRule type="cellIs" dxfId="408" priority="435" stopIfTrue="1" operator="equal">
      <formula>0</formula>
    </cfRule>
  </conditionalFormatting>
  <conditionalFormatting sqref="I58:Q58">
    <cfRule type="cellIs" dxfId="407" priority="519" stopIfTrue="1" operator="equal">
      <formula>0</formula>
    </cfRule>
  </conditionalFormatting>
  <conditionalFormatting sqref="B59">
    <cfRule type="cellIs" dxfId="406" priority="485" stopIfTrue="1" operator="equal">
      <formula>0</formula>
    </cfRule>
  </conditionalFormatting>
  <conditionalFormatting sqref="AC57 H57:Q57">
    <cfRule type="cellIs" dxfId="405" priority="418" stopIfTrue="1" operator="equal">
      <formula>0</formula>
    </cfRule>
  </conditionalFormatting>
  <conditionalFormatting sqref="G54">
    <cfRule type="cellIs" dxfId="404" priority="568" stopIfTrue="1" operator="equal">
      <formula>0</formula>
    </cfRule>
  </conditionalFormatting>
  <conditionalFormatting sqref="C54">
    <cfRule type="cellIs" dxfId="403" priority="571" stopIfTrue="1" operator="equal">
      <formula>0</formula>
    </cfRule>
  </conditionalFormatting>
  <conditionalFormatting sqref="D71:E71">
    <cfRule type="cellIs" dxfId="402" priority="255" stopIfTrue="1" operator="equal">
      <formula>0</formula>
    </cfRule>
  </conditionalFormatting>
  <conditionalFormatting sqref="G65">
    <cfRule type="cellIs" dxfId="401" priority="333" stopIfTrue="1" operator="equal">
      <formula>0</formula>
    </cfRule>
  </conditionalFormatting>
  <conditionalFormatting sqref="S62">
    <cfRule type="cellIs" dxfId="400" priority="459" stopIfTrue="1" operator="equal">
      <formula>0</formula>
    </cfRule>
  </conditionalFormatting>
  <conditionalFormatting sqref="T62:T63">
    <cfRule type="cellIs" dxfId="399" priority="458" stopIfTrue="1" operator="equal">
      <formula>0</formula>
    </cfRule>
  </conditionalFormatting>
  <conditionalFormatting sqref="C54">
    <cfRule type="cellIs" dxfId="398" priority="570" stopIfTrue="1" operator="equal">
      <formula>0</formula>
    </cfRule>
  </conditionalFormatting>
  <conditionalFormatting sqref="C52">
    <cfRule type="cellIs" dxfId="397" priority="591" stopIfTrue="1" operator="equal">
      <formula>0</formula>
    </cfRule>
  </conditionalFormatting>
  <conditionalFormatting sqref="R54">
    <cfRule type="cellIs" dxfId="396" priority="567" stopIfTrue="1" operator="equal">
      <formula>0</formula>
    </cfRule>
  </conditionalFormatting>
  <conditionalFormatting sqref="AB60:AC60">
    <cfRule type="cellIs" dxfId="395" priority="440" stopIfTrue="1" operator="equal">
      <formula>0</formula>
    </cfRule>
  </conditionalFormatting>
  <conditionalFormatting sqref="G56">
    <cfRule type="cellIs" dxfId="394" priority="547" stopIfTrue="1" operator="equal">
      <formula>0</formula>
    </cfRule>
  </conditionalFormatting>
  <conditionalFormatting sqref="S61">
    <cfRule type="cellIs" dxfId="393" priority="488" stopIfTrue="1" operator="equal">
      <formula>0</formula>
    </cfRule>
  </conditionalFormatting>
  <conditionalFormatting sqref="B60">
    <cfRule type="cellIs" dxfId="392" priority="430" stopIfTrue="1" operator="equal">
      <formula>0</formula>
    </cfRule>
  </conditionalFormatting>
  <conditionalFormatting sqref="R59">
    <cfRule type="cellIs" dxfId="391" priority="478" stopIfTrue="1" operator="equal">
      <formula>0</formula>
    </cfRule>
  </conditionalFormatting>
  <conditionalFormatting sqref="A60">
    <cfRule type="cellIs" dxfId="390" priority="431" stopIfTrue="1" operator="equal">
      <formula>0</formula>
    </cfRule>
  </conditionalFormatting>
  <conditionalFormatting sqref="Y66">
    <cfRule type="cellIs" dxfId="389" priority="363" stopIfTrue="1" operator="equal">
      <formula>0</formula>
    </cfRule>
  </conditionalFormatting>
  <conditionalFormatting sqref="A58">
    <cfRule type="cellIs" dxfId="388" priority="513" stopIfTrue="1" operator="equal">
      <formula>0</formula>
    </cfRule>
  </conditionalFormatting>
  <conditionalFormatting sqref="D60:F60">
    <cfRule type="cellIs" dxfId="387" priority="428" stopIfTrue="1" operator="equal">
      <formula>0</formula>
    </cfRule>
  </conditionalFormatting>
  <conditionalFormatting sqref="G66">
    <cfRule type="cellIs" dxfId="386" priority="322" stopIfTrue="1" operator="equal">
      <formula>0</formula>
    </cfRule>
  </conditionalFormatting>
  <conditionalFormatting sqref="G58">
    <cfRule type="cellIs" dxfId="385" priority="508" stopIfTrue="1" operator="equal">
      <formula>0</formula>
    </cfRule>
  </conditionalFormatting>
  <conditionalFormatting sqref="C69">
    <cfRule type="cellIs" dxfId="384" priority="249" stopIfTrue="1" operator="equal">
      <formula>0</formula>
    </cfRule>
  </conditionalFormatting>
  <conditionalFormatting sqref="V57">
    <cfRule type="cellIs" dxfId="383" priority="412" stopIfTrue="1" operator="equal">
      <formula>0</formula>
    </cfRule>
  </conditionalFormatting>
  <conditionalFormatting sqref="AB60:AC60">
    <cfRule type="cellIs" dxfId="382" priority="439" stopIfTrue="1" operator="equal">
      <formula>0</formula>
    </cfRule>
  </conditionalFormatting>
  <conditionalFormatting sqref="AA57">
    <cfRule type="cellIs" dxfId="381" priority="414" stopIfTrue="1" operator="equal">
      <formula>0</formula>
    </cfRule>
  </conditionalFormatting>
  <conditionalFormatting sqref="E56">
    <cfRule type="cellIs" dxfId="380" priority="551" stopIfTrue="1" operator="equal">
      <formula>0</formula>
    </cfRule>
  </conditionalFormatting>
  <conditionalFormatting sqref="T61">
    <cfRule type="cellIs" dxfId="379" priority="445" stopIfTrue="1" operator="equal">
      <formula>0</formula>
    </cfRule>
  </conditionalFormatting>
  <conditionalFormatting sqref="S60">
    <cfRule type="cellIs" dxfId="378" priority="420" stopIfTrue="1" operator="equal">
      <formula>0</formula>
    </cfRule>
  </conditionalFormatting>
  <conditionalFormatting sqref="G57">
    <cfRule type="cellIs" dxfId="377" priority="404" stopIfTrue="1" operator="equal">
      <formula>0</formula>
    </cfRule>
  </conditionalFormatting>
  <conditionalFormatting sqref="G60">
    <cfRule type="cellIs" dxfId="376" priority="423" stopIfTrue="1" operator="equal">
      <formula>0</formula>
    </cfRule>
  </conditionalFormatting>
  <conditionalFormatting sqref="E56">
    <cfRule type="cellIs" dxfId="375" priority="550" stopIfTrue="1" operator="equal">
      <formula>0</formula>
    </cfRule>
  </conditionalFormatting>
  <conditionalFormatting sqref="X67">
    <cfRule type="cellIs" dxfId="374" priority="300" stopIfTrue="1" operator="equal">
      <formula>0</formula>
    </cfRule>
  </conditionalFormatting>
  <conditionalFormatting sqref="C66">
    <cfRule type="cellIs" dxfId="373" priority="324" stopIfTrue="1" operator="equal">
      <formula>0</formula>
    </cfRule>
  </conditionalFormatting>
  <conditionalFormatting sqref="F58">
    <cfRule type="cellIs" dxfId="372" priority="522" stopIfTrue="1" operator="equal">
      <formula>0</formula>
    </cfRule>
  </conditionalFormatting>
  <conditionalFormatting sqref="Z58">
    <cfRule type="cellIs" dxfId="371" priority="521" stopIfTrue="1" operator="equal">
      <formula>0</formula>
    </cfRule>
  </conditionalFormatting>
  <conditionalFormatting sqref="G66">
    <cfRule type="cellIs" dxfId="370" priority="323" stopIfTrue="1" operator="equal">
      <formula>0</formula>
    </cfRule>
  </conditionalFormatting>
  <conditionalFormatting sqref="F60">
    <cfRule type="cellIs" dxfId="369" priority="429" stopIfTrue="1" operator="equal">
      <formula>0</formula>
    </cfRule>
  </conditionalFormatting>
  <conditionalFormatting sqref="D67:E67">
    <cfRule type="cellIs" dxfId="368" priority="316" stopIfTrue="1" operator="equal">
      <formula>0</formula>
    </cfRule>
  </conditionalFormatting>
  <conditionalFormatting sqref="D58:F58">
    <cfRule type="cellIs" dxfId="367" priority="518" stopIfTrue="1" operator="equal">
      <formula>0</formula>
    </cfRule>
  </conditionalFormatting>
  <conditionalFormatting sqref="H58:Q58 AA58">
    <cfRule type="cellIs" dxfId="366" priority="520" stopIfTrue="1" operator="equal">
      <formula>0</formula>
    </cfRule>
  </conditionalFormatting>
  <conditionalFormatting sqref="Z67">
    <cfRule type="cellIs" dxfId="365" priority="318" stopIfTrue="1" operator="equal">
      <formula>0</formula>
    </cfRule>
  </conditionalFormatting>
  <conditionalFormatting sqref="R66">
    <cfRule type="cellIs" dxfId="364" priority="321" stopIfTrue="1" operator="equal">
      <formula>0</formula>
    </cfRule>
  </conditionalFormatting>
  <conditionalFormatting sqref="G68">
    <cfRule type="cellIs" dxfId="363" priority="272" stopIfTrue="1" operator="equal">
      <formula>0</formula>
    </cfRule>
  </conditionalFormatting>
  <conditionalFormatting sqref="F49">
    <cfRule type="cellIs" dxfId="362" priority="650" stopIfTrue="1" operator="equal">
      <formula>0</formula>
    </cfRule>
  </conditionalFormatting>
  <conditionalFormatting sqref="D57:F57">
    <cfRule type="cellIs" dxfId="361" priority="415" stopIfTrue="1" operator="equal">
      <formula>0</formula>
    </cfRule>
  </conditionalFormatting>
  <conditionalFormatting sqref="C67">
    <cfRule type="cellIs" dxfId="360" priority="309" stopIfTrue="1" operator="equal">
      <formula>0</formula>
    </cfRule>
  </conditionalFormatting>
  <conditionalFormatting sqref="X58:Y58">
    <cfRule type="cellIs" dxfId="359" priority="514" stopIfTrue="1" operator="equal">
      <formula>0</formula>
    </cfRule>
  </conditionalFormatting>
  <conditionalFormatting sqref="R65">
    <cfRule type="cellIs" dxfId="358" priority="332" stopIfTrue="1" operator="equal">
      <formula>0</formula>
    </cfRule>
  </conditionalFormatting>
  <conditionalFormatting sqref="G57">
    <cfRule type="cellIs" dxfId="357" priority="405" stopIfTrue="1" operator="equal">
      <formula>0</formula>
    </cfRule>
  </conditionalFormatting>
  <conditionalFormatting sqref="W67">
    <cfRule type="cellIs" dxfId="356" priority="301" stopIfTrue="1" operator="equal">
      <formula>0</formula>
    </cfRule>
  </conditionalFormatting>
  <conditionalFormatting sqref="H49:Q49">
    <cfRule type="cellIs" dxfId="355" priority="648" stopIfTrue="1" operator="equal">
      <formula>0</formula>
    </cfRule>
  </conditionalFormatting>
  <conditionalFormatting sqref="C60">
    <cfRule type="cellIs" dxfId="354" priority="424" stopIfTrue="1" operator="equal">
      <formula>0</formula>
    </cfRule>
  </conditionalFormatting>
  <conditionalFormatting sqref="S49">
    <cfRule type="cellIs" dxfId="353" priority="646" stopIfTrue="1" operator="equal">
      <formula>0</formula>
    </cfRule>
  </conditionalFormatting>
  <conditionalFormatting sqref="T49">
    <cfRule type="cellIs" dxfId="352" priority="645" stopIfTrue="1" operator="equal">
      <formula>0</formula>
    </cfRule>
  </conditionalFormatting>
  <conditionalFormatting sqref="I68:Q68">
    <cfRule type="cellIs" dxfId="351" priority="284" stopIfTrue="1" operator="equal">
      <formula>0</formula>
    </cfRule>
  </conditionalFormatting>
  <conditionalFormatting sqref="A65">
    <cfRule type="cellIs" dxfId="350" priority="342" stopIfTrue="1" operator="equal">
      <formula>0</formula>
    </cfRule>
  </conditionalFormatting>
  <conditionalFormatting sqref="A67">
    <cfRule type="cellIs" dxfId="349" priority="299" stopIfTrue="1" operator="equal">
      <formula>0</formula>
    </cfRule>
  </conditionalFormatting>
  <conditionalFormatting sqref="H50:Q50">
    <cfRule type="cellIs" dxfId="348" priority="636" stopIfTrue="1" operator="equal">
      <formula>0</formula>
    </cfRule>
  </conditionalFormatting>
  <conditionalFormatting sqref="S50">
    <cfRule type="cellIs" dxfId="347" priority="634" stopIfTrue="1" operator="equal">
      <formula>0</formula>
    </cfRule>
  </conditionalFormatting>
  <conditionalFormatting sqref="E57">
    <cfRule type="cellIs" dxfId="346" priority="409" stopIfTrue="1" operator="equal">
      <formula>0</formula>
    </cfRule>
  </conditionalFormatting>
  <conditionalFormatting sqref="U60:W60">
    <cfRule type="cellIs" dxfId="345" priority="441" stopIfTrue="1" operator="equal">
      <formula>0</formula>
    </cfRule>
  </conditionalFormatting>
  <conditionalFormatting sqref="Z50">
    <cfRule type="cellIs" dxfId="344" priority="643" stopIfTrue="1" operator="equal">
      <formula>0</formula>
    </cfRule>
  </conditionalFormatting>
  <conditionalFormatting sqref="AA50">
    <cfRule type="cellIs" dxfId="343" priority="642" stopIfTrue="1" operator="equal">
      <formula>0</formula>
    </cfRule>
  </conditionalFormatting>
  <conditionalFormatting sqref="X50:Y50">
    <cfRule type="cellIs" dxfId="342" priority="641" stopIfTrue="1" operator="equal">
      <formula>0</formula>
    </cfRule>
  </conditionalFormatting>
  <conditionalFormatting sqref="A49">
    <cfRule type="cellIs" dxfId="341" priority="640" stopIfTrue="1" operator="equal">
      <formula>0</formula>
    </cfRule>
  </conditionalFormatting>
  <conditionalFormatting sqref="F50">
    <cfRule type="cellIs" dxfId="340" priority="638" stopIfTrue="1" operator="equal">
      <formula>0</formula>
    </cfRule>
  </conditionalFormatting>
  <conditionalFormatting sqref="A63">
    <cfRule type="cellIs" dxfId="339" priority="362" stopIfTrue="1" operator="equal">
      <formula>0</formula>
    </cfRule>
  </conditionalFormatting>
  <conditionalFormatting sqref="D50:F50">
    <cfRule type="cellIs" dxfId="338" priority="635" stopIfTrue="1" operator="equal">
      <formula>0</formula>
    </cfRule>
  </conditionalFormatting>
  <conditionalFormatting sqref="G62">
    <cfRule type="cellIs" dxfId="337" priority="461" stopIfTrue="1" operator="equal">
      <formula>0</formula>
    </cfRule>
  </conditionalFormatting>
  <conditionalFormatting sqref="G67">
    <cfRule type="cellIs" dxfId="336" priority="306" stopIfTrue="1" operator="equal">
      <formula>0</formula>
    </cfRule>
  </conditionalFormatting>
  <conditionalFormatting sqref="G72">
    <cfRule type="cellIs" dxfId="335" priority="229" stopIfTrue="1" operator="equal">
      <formula>0</formula>
    </cfRule>
  </conditionalFormatting>
  <conditionalFormatting sqref="S58">
    <cfRule type="cellIs" dxfId="334" priority="517" stopIfTrue="1" operator="equal">
      <formula>0</formula>
    </cfRule>
  </conditionalFormatting>
  <conditionalFormatting sqref="Y57">
    <cfRule type="cellIs" dxfId="333" priority="413" stopIfTrue="1" operator="equal">
      <formula>0</formula>
    </cfRule>
  </conditionalFormatting>
  <conditionalFormatting sqref="X60:Y60">
    <cfRule type="cellIs" dxfId="332" priority="432" stopIfTrue="1" operator="equal">
      <formula>0</formula>
    </cfRule>
  </conditionalFormatting>
  <conditionalFormatting sqref="B57">
    <cfRule type="cellIs" dxfId="331" priority="410" stopIfTrue="1" operator="equal">
      <formula>0</formula>
    </cfRule>
  </conditionalFormatting>
  <conditionalFormatting sqref="C49">
    <cfRule type="cellIs" dxfId="330" priority="624" stopIfTrue="1" operator="equal">
      <formula>0</formula>
    </cfRule>
  </conditionalFormatting>
  <conditionalFormatting sqref="T64">
    <cfRule type="cellIs" dxfId="329" priority="382" stopIfTrue="1" operator="equal">
      <formula>0</formula>
    </cfRule>
  </conditionalFormatting>
  <conditionalFormatting sqref="AB63:AC63">
    <cfRule type="cellIs" dxfId="328" priority="380" stopIfTrue="1" operator="equal">
      <formula>0</formula>
    </cfRule>
  </conditionalFormatting>
  <conditionalFormatting sqref="A50">
    <cfRule type="cellIs" dxfId="327" priority="620" stopIfTrue="1" operator="equal">
      <formula>0</formula>
    </cfRule>
  </conditionalFormatting>
  <conditionalFormatting sqref="B50">
    <cfRule type="cellIs" dxfId="326" priority="619" stopIfTrue="1" operator="equal">
      <formula>0</formula>
    </cfRule>
  </conditionalFormatting>
  <conditionalFormatting sqref="E50">
    <cfRule type="cellIs" dxfId="325" priority="617" stopIfTrue="1" operator="equal">
      <formula>0</formula>
    </cfRule>
  </conditionalFormatting>
  <conditionalFormatting sqref="E50">
    <cfRule type="cellIs" dxfId="324" priority="618" stopIfTrue="1" operator="equal">
      <formula>0</formula>
    </cfRule>
  </conditionalFormatting>
  <conditionalFormatting sqref="F57">
    <cfRule type="cellIs" dxfId="323" priority="416" stopIfTrue="1" operator="equal">
      <formula>0</formula>
    </cfRule>
  </conditionalFormatting>
  <conditionalFormatting sqref="C50">
    <cfRule type="cellIs" dxfId="322" priority="615" stopIfTrue="1" operator="equal">
      <formula>0</formula>
    </cfRule>
  </conditionalFormatting>
  <conditionalFormatting sqref="A62">
    <cfRule type="cellIs" dxfId="321" priority="468" stopIfTrue="1" operator="equal">
      <formula>0</formula>
    </cfRule>
  </conditionalFormatting>
  <conditionalFormatting sqref="R61">
    <cfRule type="cellIs" dxfId="320" priority="469" stopIfTrue="1" operator="equal">
      <formula>0</formula>
    </cfRule>
  </conditionalFormatting>
  <conditionalFormatting sqref="G63">
    <cfRule type="cellIs" dxfId="319" priority="356" stopIfTrue="1" operator="equal">
      <formula>0</formula>
    </cfRule>
  </conditionalFormatting>
  <conditionalFormatting sqref="G63">
    <cfRule type="cellIs" dxfId="318" priority="355" stopIfTrue="1" operator="equal">
      <formula>0</formula>
    </cfRule>
  </conditionalFormatting>
  <conditionalFormatting sqref="Y71">
    <cfRule type="cellIs" dxfId="317" priority="259" stopIfTrue="1" operator="equal">
      <formula>0</formula>
    </cfRule>
  </conditionalFormatting>
  <conditionalFormatting sqref="R63">
    <cfRule type="cellIs" dxfId="316" priority="354" stopIfTrue="1" operator="equal">
      <formula>0</formula>
    </cfRule>
  </conditionalFormatting>
  <conditionalFormatting sqref="G51">
    <cfRule type="cellIs" dxfId="315" priority="604" stopIfTrue="1" operator="equal">
      <formula>0</formula>
    </cfRule>
  </conditionalFormatting>
  <conditionalFormatting sqref="R51">
    <cfRule type="cellIs" dxfId="314" priority="603" stopIfTrue="1" operator="equal">
      <formula>0</formula>
    </cfRule>
  </conditionalFormatting>
  <conditionalFormatting sqref="S51">
    <cfRule type="cellIs" dxfId="313" priority="602" stopIfTrue="1" operator="equal">
      <formula>0</formula>
    </cfRule>
  </conditionalFormatting>
  <conditionalFormatting sqref="D59:F59">
    <cfRule type="cellIs" dxfId="312" priority="498" stopIfTrue="1" operator="equal">
      <formula>0</formula>
    </cfRule>
  </conditionalFormatting>
  <conditionalFormatting sqref="U51">
    <cfRule type="cellIs" dxfId="311" priority="599" stopIfTrue="1" operator="equal">
      <formula>0</formula>
    </cfRule>
  </conditionalFormatting>
  <conditionalFormatting sqref="T59">
    <cfRule type="cellIs" dxfId="310" priority="496" stopIfTrue="1" operator="equal">
      <formula>0</formula>
    </cfRule>
  </conditionalFormatting>
  <conditionalFormatting sqref="A52">
    <cfRule type="cellIs" dxfId="309" priority="595" stopIfTrue="1" operator="equal">
      <formula>0</formula>
    </cfRule>
  </conditionalFormatting>
  <conditionalFormatting sqref="B52">
    <cfRule type="cellIs" dxfId="308" priority="594" stopIfTrue="1" operator="equal">
      <formula>0</formula>
    </cfRule>
  </conditionalFormatting>
  <conditionalFormatting sqref="H61:Q61">
    <cfRule type="cellIs" dxfId="307" priority="490" stopIfTrue="1" operator="equal">
      <formula>0</formula>
    </cfRule>
  </conditionalFormatting>
  <conditionalFormatting sqref="F61">
    <cfRule type="cellIs" dxfId="306" priority="491" stopIfTrue="1" operator="equal">
      <formula>0</formula>
    </cfRule>
  </conditionalFormatting>
  <conditionalFormatting sqref="D61:F61">
    <cfRule type="cellIs" dxfId="305" priority="489" stopIfTrue="1" operator="equal">
      <formula>0</formula>
    </cfRule>
  </conditionalFormatting>
  <conditionalFormatting sqref="R64">
    <cfRule type="cellIs" dxfId="304" priority="343" stopIfTrue="1" operator="equal">
      <formula>0</formula>
    </cfRule>
  </conditionalFormatting>
  <conditionalFormatting sqref="C65">
    <cfRule type="cellIs" dxfId="303" priority="336" stopIfTrue="1" operator="equal">
      <formula>0</formula>
    </cfRule>
  </conditionalFormatting>
  <conditionalFormatting sqref="C71">
    <cfRule type="cellIs" dxfId="302" priority="239" stopIfTrue="1" operator="equal">
      <formula>0</formula>
    </cfRule>
  </conditionalFormatting>
  <conditionalFormatting sqref="C65">
    <cfRule type="cellIs" dxfId="301" priority="335" stopIfTrue="1" operator="equal">
      <formula>0</formula>
    </cfRule>
  </conditionalFormatting>
  <conditionalFormatting sqref="G65">
    <cfRule type="cellIs" dxfId="300" priority="334" stopIfTrue="1" operator="equal">
      <formula>0</formula>
    </cfRule>
  </conditionalFormatting>
  <conditionalFormatting sqref="C72">
    <cfRule type="cellIs" dxfId="299" priority="230" stopIfTrue="1" operator="equal">
      <formula>0</formula>
    </cfRule>
  </conditionalFormatting>
  <conditionalFormatting sqref="A69">
    <cfRule type="cellIs" dxfId="298" priority="258" stopIfTrue="1" operator="equal">
      <formula>0</formula>
    </cfRule>
  </conditionalFormatting>
  <conditionalFormatting sqref="Z63:AA63 H63">
    <cfRule type="cellIs" dxfId="297" priority="381" stopIfTrue="1" operator="equal">
      <formula>0</formula>
    </cfRule>
  </conditionalFormatting>
  <conditionalFormatting sqref="W72">
    <cfRule type="cellIs" dxfId="296" priority="223" stopIfTrue="1" operator="equal">
      <formula>0</formula>
    </cfRule>
  </conditionalFormatting>
  <conditionalFormatting sqref="A66">
    <cfRule type="cellIs" dxfId="295" priority="331" stopIfTrue="1" operator="equal">
      <formula>0</formula>
    </cfRule>
  </conditionalFormatting>
  <conditionalFormatting sqref="B66">
    <cfRule type="cellIs" dxfId="294" priority="330" stopIfTrue="1" operator="equal">
      <formula>0</formula>
    </cfRule>
  </conditionalFormatting>
  <conditionalFormatting sqref="AA67">
    <cfRule type="cellIs" dxfId="293" priority="315" stopIfTrue="1" operator="equal">
      <formula>0</formula>
    </cfRule>
  </conditionalFormatting>
  <conditionalFormatting sqref="X65:Y65">
    <cfRule type="cellIs" dxfId="292" priority="366" stopIfTrue="1" operator="equal">
      <formula>0</formula>
    </cfRule>
  </conditionalFormatting>
  <conditionalFormatting sqref="Z57">
    <cfRule type="cellIs" dxfId="291" priority="417" stopIfTrue="1" operator="equal">
      <formula>0</formula>
    </cfRule>
  </conditionalFormatting>
  <conditionalFormatting sqref="V67">
    <cfRule type="cellIs" dxfId="290" priority="313" stopIfTrue="1" operator="equal">
      <formula>0</formula>
    </cfRule>
  </conditionalFormatting>
  <conditionalFormatting sqref="B65">
    <cfRule type="cellIs" dxfId="289" priority="341" stopIfTrue="1" operator="equal">
      <formula>0</formula>
    </cfRule>
  </conditionalFormatting>
  <conditionalFormatting sqref="D68:E68">
    <cfRule type="cellIs" dxfId="288" priority="283" stopIfTrue="1" operator="equal">
      <formula>0</formula>
    </cfRule>
  </conditionalFormatting>
  <conditionalFormatting sqref="D65:E65">
    <cfRule type="cellIs" dxfId="287" priority="339" stopIfTrue="1" operator="equal">
      <formula>0</formula>
    </cfRule>
  </conditionalFormatting>
  <conditionalFormatting sqref="C57">
    <cfRule type="cellIs" dxfId="286" priority="407" stopIfTrue="1" operator="equal">
      <formula>0</formula>
    </cfRule>
  </conditionalFormatting>
  <conditionalFormatting sqref="C57">
    <cfRule type="cellIs" dxfId="285" priority="406" stopIfTrue="1" operator="equal">
      <formula>0</formula>
    </cfRule>
  </conditionalFormatting>
  <conditionalFormatting sqref="G72">
    <cfRule type="cellIs" dxfId="284" priority="228" stopIfTrue="1" operator="equal">
      <formula>0</formula>
    </cfRule>
  </conditionalFormatting>
  <conditionalFormatting sqref="Z72">
    <cfRule type="cellIs" dxfId="283" priority="295" stopIfTrue="1" operator="equal">
      <formula>0</formula>
    </cfRule>
  </conditionalFormatting>
  <conditionalFormatting sqref="X66">
    <cfRule type="cellIs" dxfId="282" priority="320" stopIfTrue="1" operator="equal">
      <formula>0</formula>
    </cfRule>
  </conditionalFormatting>
  <conditionalFormatting sqref="W57">
    <cfRule type="cellIs" dxfId="281" priority="399" stopIfTrue="1" operator="equal">
      <formula>0</formula>
    </cfRule>
  </conditionalFormatting>
  <conditionalFormatting sqref="A57">
    <cfRule type="cellIs" dxfId="280" priority="397" stopIfTrue="1" operator="equal">
      <formula>0</formula>
    </cfRule>
  </conditionalFormatting>
  <conditionalFormatting sqref="G60">
    <cfRule type="cellIs" dxfId="279" priority="422" stopIfTrue="1" operator="equal">
      <formula>0</formula>
    </cfRule>
  </conditionalFormatting>
  <conditionalFormatting sqref="AB57">
    <cfRule type="cellIs" dxfId="278" priority="396" stopIfTrue="1" operator="equal">
      <formula>0</formula>
    </cfRule>
  </conditionalFormatting>
  <conditionalFormatting sqref="I65:Q65">
    <cfRule type="cellIs" dxfId="277" priority="390" stopIfTrue="1" operator="equal">
      <formula>0</formula>
    </cfRule>
  </conditionalFormatting>
  <conditionalFormatting sqref="AC67 H67:Q67">
    <cfRule type="cellIs" dxfId="276" priority="319" stopIfTrue="1" operator="equal">
      <formula>0</formula>
    </cfRule>
  </conditionalFormatting>
  <conditionalFormatting sqref="B67">
    <cfRule type="cellIs" dxfId="275" priority="312" stopIfTrue="1" operator="equal">
      <formula>0</formula>
    </cfRule>
  </conditionalFormatting>
  <conditionalFormatting sqref="Y67">
    <cfRule type="cellIs" dxfId="274" priority="314" stopIfTrue="1" operator="equal">
      <formula>0</formula>
    </cfRule>
  </conditionalFormatting>
  <conditionalFormatting sqref="X68:Y68">
    <cfRule type="cellIs" dxfId="273" priority="279" stopIfTrue="1" operator="equal">
      <formula>0</formula>
    </cfRule>
  </conditionalFormatting>
  <conditionalFormatting sqref="AB65:AC65">
    <cfRule type="cellIs" dxfId="272" priority="392" stopIfTrue="1" operator="equal">
      <formula>0</formula>
    </cfRule>
  </conditionalFormatting>
  <conditionalFormatting sqref="V72">
    <cfRule type="cellIs" dxfId="271" priority="290" stopIfTrue="1" operator="equal">
      <formula>0</formula>
    </cfRule>
  </conditionalFormatting>
  <conditionalFormatting sqref="T65">
    <cfRule type="cellIs" dxfId="270" priority="388" stopIfTrue="1" operator="equal">
      <formula>0</formula>
    </cfRule>
  </conditionalFormatting>
  <conditionalFormatting sqref="U64:AA64">
    <cfRule type="cellIs" dxfId="269" priority="387" stopIfTrue="1" operator="equal">
      <formula>0</formula>
    </cfRule>
  </conditionalFormatting>
  <conditionalFormatting sqref="E57">
    <cfRule type="cellIs" dxfId="268" priority="408" stopIfTrue="1" operator="equal">
      <formula>0</formula>
    </cfRule>
  </conditionalFormatting>
  <conditionalFormatting sqref="G67">
    <cfRule type="cellIs" dxfId="267" priority="307" stopIfTrue="1" operator="equal">
      <formula>0</formula>
    </cfRule>
  </conditionalFormatting>
  <conditionalFormatting sqref="S67">
    <cfRule type="cellIs" dxfId="266" priority="304" stopIfTrue="1" operator="equal">
      <formula>0</formula>
    </cfRule>
  </conditionalFormatting>
  <conditionalFormatting sqref="A68">
    <cfRule type="cellIs" dxfId="265" priority="278" stopIfTrue="1" operator="equal">
      <formula>0</formula>
    </cfRule>
  </conditionalFormatting>
  <conditionalFormatting sqref="T67">
    <cfRule type="cellIs" dxfId="264" priority="303" stopIfTrue="1" operator="equal">
      <formula>0</formula>
    </cfRule>
  </conditionalFormatting>
  <conditionalFormatting sqref="A72">
    <cfRule type="cellIs" dxfId="263" priority="235" stopIfTrue="1" operator="equal">
      <formula>0</formula>
    </cfRule>
  </conditionalFormatting>
  <conditionalFormatting sqref="R68">
    <cfRule type="cellIs" dxfId="262" priority="280" stopIfTrue="1" operator="equal">
      <formula>0</formula>
    </cfRule>
  </conditionalFormatting>
  <conditionalFormatting sqref="R71">
    <cfRule type="cellIs" dxfId="261" priority="236" stopIfTrue="1" operator="equal">
      <formula>0</formula>
    </cfRule>
  </conditionalFormatting>
  <conditionalFormatting sqref="S65">
    <cfRule type="cellIs" dxfId="260" priority="389" stopIfTrue="1" operator="equal">
      <formula>0</formula>
    </cfRule>
  </conditionalFormatting>
  <conditionalFormatting sqref="T66">
    <cfRule type="cellIs" dxfId="259" priority="369" stopIfTrue="1" operator="equal">
      <formula>0</formula>
    </cfRule>
  </conditionalFormatting>
  <conditionalFormatting sqref="U57">
    <cfRule type="cellIs" dxfId="258" priority="400" stopIfTrue="1" operator="equal">
      <formula>0</formula>
    </cfRule>
  </conditionalFormatting>
  <conditionalFormatting sqref="X57">
    <cfRule type="cellIs" dxfId="257" priority="398" stopIfTrue="1" operator="equal">
      <formula>0</formula>
    </cfRule>
  </conditionalFormatting>
  <conditionalFormatting sqref="AA72">
    <cfRule type="cellIs" dxfId="256" priority="292" stopIfTrue="1" operator="equal">
      <formula>0</formula>
    </cfRule>
  </conditionalFormatting>
  <conditionalFormatting sqref="AB64">
    <cfRule type="cellIs" dxfId="255" priority="386" stopIfTrue="1" operator="equal">
      <formula>0</formula>
    </cfRule>
  </conditionalFormatting>
  <conditionalFormatting sqref="B68">
    <cfRule type="cellIs" dxfId="254" priority="253" stopIfTrue="1" operator="equal">
      <formula>0</formula>
    </cfRule>
  </conditionalFormatting>
  <conditionalFormatting sqref="S57">
    <cfRule type="cellIs" dxfId="253" priority="402" stopIfTrue="1" operator="equal">
      <formula>0</formula>
    </cfRule>
  </conditionalFormatting>
  <conditionalFormatting sqref="AB65:AC65">
    <cfRule type="cellIs" dxfId="252" priority="393" stopIfTrue="1" operator="equal">
      <formula>0</formula>
    </cfRule>
  </conditionalFormatting>
  <conditionalFormatting sqref="AB71:AC71">
    <cfRule type="cellIs" dxfId="251" priority="271" stopIfTrue="1" operator="equal">
      <formula>0</formula>
    </cfRule>
  </conditionalFormatting>
  <conditionalFormatting sqref="G71">
    <cfRule type="cellIs" dxfId="250" priority="237" stopIfTrue="1" operator="equal">
      <formula>0</formula>
    </cfRule>
  </conditionalFormatting>
  <conditionalFormatting sqref="G71">
    <cfRule type="cellIs" dxfId="249" priority="238" stopIfTrue="1" operator="equal">
      <formula>0</formula>
    </cfRule>
  </conditionalFormatting>
  <conditionalFormatting sqref="Y61">
    <cfRule type="cellIs" dxfId="248" priority="493" stopIfTrue="1" operator="equal">
      <formula>0</formula>
    </cfRule>
  </conditionalFormatting>
  <conditionalFormatting sqref="A59">
    <cfRule type="cellIs" dxfId="247" priority="492" stopIfTrue="1" operator="equal">
      <formula>0</formula>
    </cfRule>
  </conditionalFormatting>
  <conditionalFormatting sqref="H65:Q65">
    <cfRule type="cellIs" dxfId="246" priority="391" stopIfTrue="1" operator="equal">
      <formula>0</formula>
    </cfRule>
  </conditionalFormatting>
  <conditionalFormatting sqref="H68:Q68 AA68 U68:W68">
    <cfRule type="cellIs" dxfId="245" priority="285" stopIfTrue="1" operator="equal">
      <formula>0</formula>
    </cfRule>
  </conditionalFormatting>
  <conditionalFormatting sqref="T57">
    <cfRule type="cellIs" dxfId="244" priority="401" stopIfTrue="1" operator="equal">
      <formula>0</formula>
    </cfRule>
  </conditionalFormatting>
  <conditionalFormatting sqref="Y72">
    <cfRule type="cellIs" dxfId="243" priority="291" stopIfTrue="1" operator="equal">
      <formula>0</formula>
    </cfRule>
  </conditionalFormatting>
  <conditionalFormatting sqref="B72">
    <cfRule type="cellIs" dxfId="242" priority="234" stopIfTrue="1" operator="equal">
      <formula>0</formula>
    </cfRule>
  </conditionalFormatting>
  <conditionalFormatting sqref="R57">
    <cfRule type="cellIs" dxfId="241" priority="403" stopIfTrue="1" operator="equal">
      <formula>0</formula>
    </cfRule>
  </conditionalFormatting>
  <conditionalFormatting sqref="H59:Q59">
    <cfRule type="cellIs" dxfId="240" priority="499" stopIfTrue="1" operator="equal">
      <formula>0</formula>
    </cfRule>
  </conditionalFormatting>
  <conditionalFormatting sqref="S59">
    <cfRule type="cellIs" dxfId="239" priority="497" stopIfTrue="1" operator="equal">
      <formula>0</formula>
    </cfRule>
  </conditionalFormatting>
  <conditionalFormatting sqref="F64:F68">
    <cfRule type="cellIs" dxfId="238" priority="351" stopIfTrue="1" operator="equal">
      <formula>0</formula>
    </cfRule>
  </conditionalFormatting>
  <conditionalFormatting sqref="G64">
    <cfRule type="cellIs" dxfId="237" priority="345" stopIfTrue="1" operator="equal">
      <formula>0</formula>
    </cfRule>
  </conditionalFormatting>
  <conditionalFormatting sqref="C71">
    <cfRule type="cellIs" dxfId="236" priority="240" stopIfTrue="1" operator="equal">
      <formula>0</formula>
    </cfRule>
  </conditionalFormatting>
  <conditionalFormatting sqref="D64:F64 F65:F68">
    <cfRule type="cellIs" dxfId="235" priority="350" stopIfTrue="1" operator="equal">
      <formula>0</formula>
    </cfRule>
  </conditionalFormatting>
  <conditionalFormatting sqref="D72:E72">
    <cfRule type="cellIs" dxfId="234" priority="293" stopIfTrue="1" operator="equal">
      <formula>0</formula>
    </cfRule>
  </conditionalFormatting>
  <conditionalFormatting sqref="AC69">
    <cfRule type="cellIs" dxfId="233" priority="267" stopIfTrue="1" operator="equal">
      <formula>0</formula>
    </cfRule>
  </conditionalFormatting>
  <conditionalFormatting sqref="U65:W65">
    <cfRule type="cellIs" dxfId="232" priority="394" stopIfTrue="1" operator="equal">
      <formula>0</formula>
    </cfRule>
  </conditionalFormatting>
  <conditionalFormatting sqref="C64">
    <cfRule type="cellIs" dxfId="231" priority="346" stopIfTrue="1" operator="equal">
      <formula>0</formula>
    </cfRule>
  </conditionalFormatting>
  <conditionalFormatting sqref="G64">
    <cfRule type="cellIs" dxfId="230" priority="344" stopIfTrue="1" operator="equal">
      <formula>0</formula>
    </cfRule>
  </conditionalFormatting>
  <conditionalFormatting sqref="G70">
    <cfRule type="cellIs" dxfId="229" priority="200" stopIfTrue="1" operator="equal">
      <formula>0</formula>
    </cfRule>
  </conditionalFormatting>
  <conditionalFormatting sqref="D70:E70">
    <cfRule type="cellIs" dxfId="228" priority="205" stopIfTrue="1" operator="equal">
      <formula>0</formula>
    </cfRule>
  </conditionalFormatting>
  <conditionalFormatting sqref="X72">
    <cfRule type="cellIs" dxfId="227" priority="222" stopIfTrue="1" operator="equal">
      <formula>0</formula>
    </cfRule>
  </conditionalFormatting>
  <conditionalFormatting sqref="R72">
    <cfRule type="cellIs" dxfId="226" priority="227" stopIfTrue="1" operator="equal">
      <formula>0</formula>
    </cfRule>
  </conditionalFormatting>
  <conditionalFormatting sqref="I70:Q70">
    <cfRule type="cellIs" dxfId="225" priority="213" stopIfTrue="1" operator="equal">
      <formula>0</formula>
    </cfRule>
  </conditionalFormatting>
  <conditionalFormatting sqref="R67">
    <cfRule type="cellIs" dxfId="224" priority="305" stopIfTrue="1" operator="equal">
      <formula>0</formula>
    </cfRule>
  </conditionalFormatting>
  <conditionalFormatting sqref="C72">
    <cfRule type="cellIs" dxfId="223" priority="231" stopIfTrue="1" operator="equal">
      <formula>0</formula>
    </cfRule>
  </conditionalFormatting>
  <conditionalFormatting sqref="AB67">
    <cfRule type="cellIs" dxfId="222" priority="298" stopIfTrue="1" operator="equal">
      <formula>0</formula>
    </cfRule>
  </conditionalFormatting>
  <conditionalFormatting sqref="AB70:AC70">
    <cfRule type="cellIs" dxfId="221" priority="215" stopIfTrue="1" operator="equal">
      <formula>0</formula>
    </cfRule>
  </conditionalFormatting>
  <conditionalFormatting sqref="AB70:AC70">
    <cfRule type="cellIs" dxfId="220" priority="216" stopIfTrue="1" operator="equal">
      <formula>0</formula>
    </cfRule>
  </conditionalFormatting>
  <conditionalFormatting sqref="C70">
    <cfRule type="cellIs" dxfId="219" priority="201" stopIfTrue="1" operator="equal">
      <formula>0</formula>
    </cfRule>
  </conditionalFormatting>
  <conditionalFormatting sqref="AB72:AC72 H72:Q72">
    <cfRule type="cellIs" dxfId="218" priority="296" stopIfTrue="1" operator="equal">
      <formula>0</formula>
    </cfRule>
  </conditionalFormatting>
  <conditionalFormatting sqref="S70">
    <cfRule type="cellIs" dxfId="217" priority="198" stopIfTrue="1" operator="equal">
      <formula>0</formula>
    </cfRule>
  </conditionalFormatting>
  <conditionalFormatting sqref="Z61">
    <cfRule type="cellIs" dxfId="216" priority="179" stopIfTrue="1" operator="equal">
      <formula>0</formula>
    </cfRule>
  </conditionalFormatting>
  <conditionalFormatting sqref="G22:G24">
    <cfRule type="cellIs" dxfId="215" priority="175" stopIfTrue="1" operator="equal">
      <formula>0</formula>
    </cfRule>
  </conditionalFormatting>
  <conditionalFormatting sqref="T69">
    <cfRule type="cellIs" dxfId="214" priority="195" stopIfTrue="1" operator="equal">
      <formula>0</formula>
    </cfRule>
  </conditionalFormatting>
  <conditionalFormatting sqref="C70">
    <cfRule type="cellIs" dxfId="213" priority="202" stopIfTrue="1" operator="equal">
      <formula>0</formula>
    </cfRule>
  </conditionalFormatting>
  <conditionalFormatting sqref="X70:Y70">
    <cfRule type="cellIs" dxfId="212" priority="209" stopIfTrue="1" operator="equal">
      <formula>0</formula>
    </cfRule>
  </conditionalFormatting>
  <conditionalFormatting sqref="A70">
    <cfRule type="cellIs" dxfId="211" priority="208" stopIfTrue="1" operator="equal">
      <formula>0</formula>
    </cfRule>
  </conditionalFormatting>
  <conditionalFormatting sqref="G70">
    <cfRule type="cellIs" dxfId="210" priority="199" stopIfTrue="1" operator="equal">
      <formula>0</formula>
    </cfRule>
  </conditionalFormatting>
  <conditionalFormatting sqref="U70:W70">
    <cfRule type="cellIs" dxfId="209" priority="217" stopIfTrue="1" operator="equal">
      <formula>0</formula>
    </cfRule>
  </conditionalFormatting>
  <conditionalFormatting sqref="T45">
    <cfRule type="cellIs" dxfId="208" priority="192" stopIfTrue="1" operator="equal">
      <formula>0</formula>
    </cfRule>
  </conditionalFormatting>
  <conditionalFormatting sqref="H70:Q70">
    <cfRule type="cellIs" dxfId="207" priority="214" stopIfTrue="1" operator="equal">
      <formula>0</formula>
    </cfRule>
  </conditionalFormatting>
  <conditionalFormatting sqref="I8">
    <cfRule type="cellIs" dxfId="206" priority="177" stopIfTrue="1" operator="equal">
      <formula>0</formula>
    </cfRule>
  </conditionalFormatting>
  <conditionalFormatting sqref="R70">
    <cfRule type="cellIs" dxfId="205" priority="197" stopIfTrue="1" operator="equal">
      <formula>0</formula>
    </cfRule>
  </conditionalFormatting>
  <conditionalFormatting sqref="AA70">
    <cfRule type="cellIs" dxfId="204" priority="210" stopIfTrue="1" operator="equal">
      <formula>0</formula>
    </cfRule>
  </conditionalFormatting>
  <conditionalFormatting sqref="B70">
    <cfRule type="cellIs" dxfId="203" priority="207" stopIfTrue="1" operator="equal">
      <formula>0</formula>
    </cfRule>
  </conditionalFormatting>
  <conditionalFormatting sqref="T68">
    <cfRule type="cellIs" dxfId="202" priority="196" stopIfTrue="1" operator="equal">
      <formula>0</formula>
    </cfRule>
  </conditionalFormatting>
  <conditionalFormatting sqref="W46">
    <cfRule type="cellIs" dxfId="201" priority="189" stopIfTrue="1" operator="equal">
      <formula>0</formula>
    </cfRule>
  </conditionalFormatting>
  <conditionalFormatting sqref="AB68:AC68">
    <cfRule type="cellIs" dxfId="200" priority="288" stopIfTrue="1" operator="equal">
      <formula>0</formula>
    </cfRule>
  </conditionalFormatting>
  <conditionalFormatting sqref="AA71">
    <cfRule type="cellIs" dxfId="199" priority="260" stopIfTrue="1" operator="equal">
      <formula>0</formula>
    </cfRule>
  </conditionalFormatting>
  <conditionalFormatting sqref="AB68:AC68">
    <cfRule type="cellIs" dxfId="198" priority="289" stopIfTrue="1" operator="equal">
      <formula>0</formula>
    </cfRule>
  </conditionalFormatting>
  <conditionalFormatting sqref="AA65">
    <cfRule type="cellIs" dxfId="197" priority="367" stopIfTrue="1" operator="equal">
      <formula>0</formula>
    </cfRule>
  </conditionalFormatting>
  <conditionalFormatting sqref="S66">
    <cfRule type="cellIs" dxfId="196" priority="370" stopIfTrue="1" operator="equal">
      <formula>0</formula>
    </cfRule>
  </conditionalFormatting>
  <conditionalFormatting sqref="C63">
    <cfRule type="cellIs" dxfId="195" priority="357" stopIfTrue="1" operator="equal">
      <formula>0</formula>
    </cfRule>
  </conditionalFormatting>
  <conditionalFormatting sqref="H66:Q66">
    <cfRule type="cellIs" dxfId="194" priority="371" stopIfTrue="1" operator="equal">
      <formula>0</formula>
    </cfRule>
  </conditionalFormatting>
  <conditionalFormatting sqref="S64">
    <cfRule type="cellIs" dxfId="193" priority="383" stopIfTrue="1" operator="equal">
      <formula>0</formula>
    </cfRule>
  </conditionalFormatting>
  <conditionalFormatting sqref="G68">
    <cfRule type="cellIs" dxfId="192" priority="273" stopIfTrue="1" operator="equal">
      <formula>0</formula>
    </cfRule>
  </conditionalFormatting>
  <conditionalFormatting sqref="H64:Q64">
    <cfRule type="cellIs" dxfId="191" priority="384" stopIfTrue="1" operator="equal">
      <formula>0</formula>
    </cfRule>
  </conditionalFormatting>
  <conditionalFormatting sqref="S63">
    <cfRule type="cellIs" dxfId="190" priority="376" stopIfTrue="1" operator="equal">
      <formula>0</formula>
    </cfRule>
  </conditionalFormatting>
  <conditionalFormatting sqref="Z68">
    <cfRule type="cellIs" dxfId="189" priority="286" stopIfTrue="1" operator="equal">
      <formula>0</formula>
    </cfRule>
  </conditionalFormatting>
  <conditionalFormatting sqref="AC64">
    <cfRule type="cellIs" dxfId="188" priority="385" stopIfTrue="1" operator="equal">
      <formula>0</formula>
    </cfRule>
  </conditionalFormatting>
  <conditionalFormatting sqref="D63:F63">
    <cfRule type="cellIs" dxfId="187" priority="377" stopIfTrue="1" operator="equal">
      <formula>0</formula>
    </cfRule>
  </conditionalFormatting>
  <conditionalFormatting sqref="X63:Y63">
    <cfRule type="cellIs" dxfId="186" priority="374" stopIfTrue="1" operator="equal">
      <formula>0</formula>
    </cfRule>
  </conditionalFormatting>
  <conditionalFormatting sqref="S71">
    <cfRule type="cellIs" dxfId="185" priority="254" stopIfTrue="1" operator="equal">
      <formula>0</formula>
    </cfRule>
  </conditionalFormatting>
  <conditionalFormatting sqref="AB66:AC66">
    <cfRule type="cellIs" dxfId="184" priority="372" stopIfTrue="1" operator="equal">
      <formula>0</formula>
    </cfRule>
  </conditionalFormatting>
  <conditionalFormatting sqref="U66:W66">
    <cfRule type="cellIs" dxfId="183" priority="373" stopIfTrue="1" operator="equal">
      <formula>0</formula>
    </cfRule>
  </conditionalFormatting>
  <conditionalFormatting sqref="D69:E69">
    <cfRule type="cellIs" dxfId="182" priority="264" stopIfTrue="1" operator="equal">
      <formula>0</formula>
    </cfRule>
  </conditionalFormatting>
  <conditionalFormatting sqref="Z70">
    <cfRule type="cellIs" dxfId="181" priority="211" stopIfTrue="1" operator="equal">
      <formula>0</formula>
    </cfRule>
  </conditionalFormatting>
  <conditionalFormatting sqref="B64">
    <cfRule type="cellIs" dxfId="180" priority="352" stopIfTrue="1" operator="equal">
      <formula>0</formula>
    </cfRule>
  </conditionalFormatting>
  <conditionalFormatting sqref="T71">
    <cfRule type="cellIs" dxfId="179" priority="221" stopIfTrue="1" operator="equal">
      <formula>0</formula>
    </cfRule>
  </conditionalFormatting>
  <conditionalFormatting sqref="G69">
    <cfRule type="cellIs" dxfId="178" priority="247" stopIfTrue="1" operator="equal">
      <formula>0</formula>
    </cfRule>
  </conditionalFormatting>
  <conditionalFormatting sqref="T44">
    <cfRule type="cellIs" dxfId="177" priority="193" stopIfTrue="1" operator="equal">
      <formula>0</formula>
    </cfRule>
  </conditionalFormatting>
  <conditionalFormatting sqref="E64">
    <cfRule type="cellIs" dxfId="176" priority="349" stopIfTrue="1" operator="equal">
      <formula>0</formula>
    </cfRule>
  </conditionalFormatting>
  <conditionalFormatting sqref="B69">
    <cfRule type="cellIs" dxfId="175" priority="252" stopIfTrue="1" operator="equal">
      <formula>0</formula>
    </cfRule>
  </conditionalFormatting>
  <conditionalFormatting sqref="AA61">
    <cfRule type="cellIs" dxfId="174" priority="185" stopIfTrue="1" operator="equal">
      <formula>0</formula>
    </cfRule>
  </conditionalFormatting>
  <conditionalFormatting sqref="E64">
    <cfRule type="cellIs" dxfId="173" priority="348" stopIfTrue="1" operator="equal">
      <formula>0</formula>
    </cfRule>
  </conditionalFormatting>
  <conditionalFormatting sqref="X62:Y62">
    <cfRule type="cellIs" dxfId="172" priority="184" stopIfTrue="1" operator="equal">
      <formula>0</formula>
    </cfRule>
  </conditionalFormatting>
  <conditionalFormatting sqref="C64">
    <cfRule type="cellIs" dxfId="171" priority="347" stopIfTrue="1" operator="equal">
      <formula>0</formula>
    </cfRule>
  </conditionalFormatting>
  <conditionalFormatting sqref="B71">
    <cfRule type="cellIs" dxfId="170" priority="243" stopIfTrue="1" operator="equal">
      <formula>0</formula>
    </cfRule>
  </conditionalFormatting>
  <conditionalFormatting sqref="T47">
    <cfRule type="cellIs" dxfId="169" priority="190" stopIfTrue="1" operator="equal">
      <formula>0</formula>
    </cfRule>
  </conditionalFormatting>
  <conditionalFormatting sqref="T46">
    <cfRule type="cellIs" dxfId="168" priority="191" stopIfTrue="1" operator="equal">
      <formula>0</formula>
    </cfRule>
  </conditionalFormatting>
  <conditionalFormatting sqref="S68">
    <cfRule type="cellIs" dxfId="167" priority="282" stopIfTrue="1" operator="equal">
      <formula>0</formula>
    </cfRule>
  </conditionalFormatting>
  <conditionalFormatting sqref="A71">
    <cfRule type="cellIs" dxfId="166" priority="244" stopIfTrue="1" operator="equal">
      <formula>0</formula>
    </cfRule>
  </conditionalFormatting>
  <conditionalFormatting sqref="AB69">
    <cfRule type="cellIs" dxfId="165" priority="268" stopIfTrue="1" operator="equal">
      <formula>0</formula>
    </cfRule>
  </conditionalFormatting>
  <conditionalFormatting sqref="R69">
    <cfRule type="cellIs" dxfId="164" priority="245" stopIfTrue="1" operator="equal">
      <formula>0</formula>
    </cfRule>
  </conditionalFormatting>
  <conditionalFormatting sqref="G69">
    <cfRule type="cellIs" dxfId="163" priority="246" stopIfTrue="1" operator="equal">
      <formula>0</formula>
    </cfRule>
  </conditionalFormatting>
  <conditionalFormatting sqref="H69:Q69">
    <cfRule type="cellIs" dxfId="162" priority="265" stopIfTrue="1" operator="equal">
      <formula>0</formula>
    </cfRule>
  </conditionalFormatting>
  <conditionalFormatting sqref="S69">
    <cfRule type="cellIs" dxfId="161" priority="263" stopIfTrue="1" operator="equal">
      <formula>0</formula>
    </cfRule>
  </conditionalFormatting>
  <conditionalFormatting sqref="AA18">
    <cfRule type="cellIs" dxfId="160" priority="187" stopIfTrue="1" operator="equal">
      <formula>0</formula>
    </cfRule>
  </conditionalFormatting>
  <conditionalFormatting sqref="AA60">
    <cfRule type="cellIs" dxfId="159" priority="186" stopIfTrue="1" operator="equal">
      <formula>0</formula>
    </cfRule>
  </conditionalFormatting>
  <conditionalFormatting sqref="AA62">
    <cfRule type="cellIs" dxfId="158" priority="183" stopIfTrue="1" operator="equal">
      <formula>0</formula>
    </cfRule>
  </conditionalFormatting>
  <conditionalFormatting sqref="Z18">
    <cfRule type="cellIs" dxfId="157" priority="182" stopIfTrue="1" operator="equal">
      <formula>0</formula>
    </cfRule>
  </conditionalFormatting>
  <conditionalFormatting sqref="Z35">
    <cfRule type="cellIs" dxfId="156" priority="181" stopIfTrue="1" operator="equal">
      <formula>0</formula>
    </cfRule>
  </conditionalFormatting>
  <conditionalFormatting sqref="Z60">
    <cfRule type="cellIs" dxfId="155" priority="180" stopIfTrue="1" operator="equal">
      <formula>0</formula>
    </cfRule>
  </conditionalFormatting>
  <conditionalFormatting sqref="B40">
    <cfRule type="cellIs" dxfId="154" priority="149" stopIfTrue="1" operator="equal">
      <formula>0</formula>
    </cfRule>
  </conditionalFormatting>
  <conditionalFormatting sqref="Z62">
    <cfRule type="cellIs" dxfId="153" priority="178" stopIfTrue="1" operator="equal">
      <formula>0</formula>
    </cfRule>
  </conditionalFormatting>
  <conditionalFormatting sqref="I40:J40">
    <cfRule type="cellIs" dxfId="152" priority="147" stopIfTrue="1" operator="equal">
      <formula>0</formula>
    </cfRule>
  </conditionalFormatting>
  <conditionalFormatting sqref="D40:F40 R40:W40 K40:N40">
    <cfRule type="cellIs" dxfId="151" priority="146" stopIfTrue="1" operator="equal">
      <formula>0</formula>
    </cfRule>
  </conditionalFormatting>
  <conditionalFormatting sqref="I22">
    <cfRule type="cellIs" dxfId="150" priority="164" stopIfTrue="1" operator="equal">
      <formula>0</formula>
    </cfRule>
  </conditionalFormatting>
  <conditionalFormatting sqref="F23:F24 AC23:AC24">
    <cfRule type="cellIs" dxfId="149" priority="162" stopIfTrue="1" operator="equal">
      <formula>0</formula>
    </cfRule>
  </conditionalFormatting>
  <conditionalFormatting sqref="B22">
    <cfRule type="cellIs" dxfId="148" priority="171" stopIfTrue="1" operator="equal">
      <formula>0</formula>
    </cfRule>
  </conditionalFormatting>
  <conditionalFormatting sqref="AB22">
    <cfRule type="cellIs" dxfId="147" priority="172" stopIfTrue="1" operator="equal">
      <formula>0</formula>
    </cfRule>
  </conditionalFormatting>
  <conditionalFormatting sqref="H22">
    <cfRule type="cellIs" dxfId="146" priority="163" stopIfTrue="1" operator="equal">
      <formula>0</formula>
    </cfRule>
  </conditionalFormatting>
  <conditionalFormatting sqref="C22:F22">
    <cfRule type="cellIs" dxfId="145" priority="168" stopIfTrue="1" operator="equal">
      <formula>0</formula>
    </cfRule>
  </conditionalFormatting>
  <conditionalFormatting sqref="L22:N22">
    <cfRule type="cellIs" dxfId="144" priority="167" stopIfTrue="1" operator="equal">
      <formula>0</formula>
    </cfRule>
  </conditionalFormatting>
  <conditionalFormatting sqref="J22">
    <cfRule type="cellIs" dxfId="143" priority="166" stopIfTrue="1" operator="equal">
      <formula>0</formula>
    </cfRule>
  </conditionalFormatting>
  <conditionalFormatting sqref="E22">
    <cfRule type="cellIs" dxfId="142" priority="169" stopIfTrue="1" operator="equal">
      <formula>0</formula>
    </cfRule>
  </conditionalFormatting>
  <conditionalFormatting sqref="X23:AA24">
    <cfRule type="cellIs" dxfId="141" priority="152" stopIfTrue="1" operator="equal">
      <formula>0</formula>
    </cfRule>
  </conditionalFormatting>
  <conditionalFormatting sqref="O23:W24 C23:F24">
    <cfRule type="cellIs" dxfId="140" priority="157" stopIfTrue="1" operator="equal">
      <formula>0</formula>
    </cfRule>
  </conditionalFormatting>
  <conditionalFormatting sqref="J23:J24">
    <cfRule type="cellIs" dxfId="139" priority="155" stopIfTrue="1" operator="equal">
      <formula>0</formula>
    </cfRule>
  </conditionalFormatting>
  <conditionalFormatting sqref="O22:W22">
    <cfRule type="cellIs" dxfId="138" priority="174" stopIfTrue="1" operator="equal">
      <formula>0</formula>
    </cfRule>
  </conditionalFormatting>
  <conditionalFormatting sqref="F22 AC22">
    <cfRule type="cellIs" dxfId="137" priority="173" stopIfTrue="1" operator="equal">
      <formula>0</formula>
    </cfRule>
  </conditionalFormatting>
  <conditionalFormatting sqref="K23:K24">
    <cfRule type="cellIs" dxfId="136" priority="154" stopIfTrue="1" operator="equal">
      <formula>0</formula>
    </cfRule>
  </conditionalFormatting>
  <conditionalFormatting sqref="A23:B23 B24">
    <cfRule type="cellIs" dxfId="135" priority="160" stopIfTrue="1" operator="equal">
      <formula>0</formula>
    </cfRule>
  </conditionalFormatting>
  <conditionalFormatting sqref="E23:E24">
    <cfRule type="cellIs" dxfId="134" priority="159" stopIfTrue="1" operator="equal">
      <formula>0</formula>
    </cfRule>
  </conditionalFormatting>
  <conditionalFormatting sqref="L23:N24">
    <cfRule type="cellIs" dxfId="133" priority="156" stopIfTrue="1" operator="equal">
      <formula>0</formula>
    </cfRule>
  </conditionalFormatting>
  <conditionalFormatting sqref="H23:H24">
    <cfRule type="cellIs" dxfId="132" priority="158" stopIfTrue="1" operator="equal">
      <formula>0</formula>
    </cfRule>
  </conditionalFormatting>
  <conditionalFormatting sqref="X22:AA22">
    <cfRule type="cellIs" dxfId="131" priority="153" stopIfTrue="1" operator="equal">
      <formula>0</formula>
    </cfRule>
  </conditionalFormatting>
  <conditionalFormatting sqref="K22">
    <cfRule type="cellIs" dxfId="130" priority="165" stopIfTrue="1" operator="equal">
      <formula>0</formula>
    </cfRule>
  </conditionalFormatting>
  <conditionalFormatting sqref="A22">
    <cfRule type="cellIs" dxfId="129" priority="170" stopIfTrue="1" operator="equal">
      <formula>0</formula>
    </cfRule>
  </conditionalFormatting>
  <conditionalFormatting sqref="AB23:AB24">
    <cfRule type="cellIs" dxfId="128" priority="161" stopIfTrue="1" operator="equal">
      <formula>0</formula>
    </cfRule>
  </conditionalFormatting>
  <conditionalFormatting sqref="I23:I24">
    <cfRule type="cellIs" dxfId="127" priority="151" stopIfTrue="1" operator="equal">
      <formula>0</formula>
    </cfRule>
  </conditionalFormatting>
  <conditionalFormatting sqref="G40">
    <cfRule type="cellIs" dxfId="126" priority="136" stopIfTrue="1" operator="equal">
      <formula>0</formula>
    </cfRule>
  </conditionalFormatting>
  <conditionalFormatting sqref="Y40">
    <cfRule type="cellIs" dxfId="125" priority="140" stopIfTrue="1" operator="equal">
      <formula>0</formula>
    </cfRule>
  </conditionalFormatting>
  <conditionalFormatting sqref="C40">
    <cfRule type="cellIs" dxfId="124" priority="137" stopIfTrue="1" operator="equal">
      <formula>0</formula>
    </cfRule>
  </conditionalFormatting>
  <conditionalFormatting sqref="E40">
    <cfRule type="cellIs" dxfId="123" priority="138" stopIfTrue="1" operator="equal">
      <formula>0</formula>
    </cfRule>
  </conditionalFormatting>
  <conditionalFormatting sqref="F40 AB40:AC40">
    <cfRule type="cellIs" dxfId="122" priority="148" stopIfTrue="1" operator="equal">
      <formula>0</formula>
    </cfRule>
  </conditionalFormatting>
  <conditionalFormatting sqref="X40">
    <cfRule type="cellIs" dxfId="121" priority="139" stopIfTrue="1" operator="equal">
      <formula>0</formula>
    </cfRule>
  </conditionalFormatting>
  <conditionalFormatting sqref="A40">
    <cfRule type="cellIs" dxfId="120" priority="141" stopIfTrue="1" operator="equal">
      <formula>0</formula>
    </cfRule>
  </conditionalFormatting>
  <conditionalFormatting sqref="Q40">
    <cfRule type="cellIs" dxfId="119" priority="144" stopIfTrue="1" operator="equal">
      <formula>0</formula>
    </cfRule>
  </conditionalFormatting>
  <conditionalFormatting sqref="H40">
    <cfRule type="cellIs" dxfId="118" priority="142" stopIfTrue="1" operator="equal">
      <formula>0</formula>
    </cfRule>
  </conditionalFormatting>
  <conditionalFormatting sqref="O40">
    <cfRule type="cellIs" dxfId="117" priority="143" stopIfTrue="1" operator="equal">
      <formula>0</formula>
    </cfRule>
  </conditionalFormatting>
  <conditionalFormatting sqref="P40">
    <cfRule type="cellIs" dxfId="116" priority="145" stopIfTrue="1" operator="equal">
      <formula>0</formula>
    </cfRule>
  </conditionalFormatting>
  <conditionalFormatting sqref="Z40:AA40">
    <cfRule type="cellIs" dxfId="115" priority="150" stopIfTrue="1" operator="equal">
      <formula>0</formula>
    </cfRule>
  </conditionalFormatting>
  <conditionalFormatting sqref="A40">
    <cfRule type="cellIs" dxfId="114" priority="128" stopIfTrue="1" operator="equal">
      <formula>0</formula>
    </cfRule>
  </conditionalFormatting>
  <conditionalFormatting sqref="K40">
    <cfRule type="cellIs" dxfId="113" priority="132" stopIfTrue="1" operator="equal">
      <formula>0</formula>
    </cfRule>
  </conditionalFormatting>
  <conditionalFormatting sqref="J40">
    <cfRule type="cellIs" dxfId="112" priority="133" stopIfTrue="1" operator="equal">
      <formula>0</formula>
    </cfRule>
  </conditionalFormatting>
  <conditionalFormatting sqref="H40">
    <cfRule type="cellIs" dxfId="111" priority="131" stopIfTrue="1" operator="equal">
      <formula>0</formula>
    </cfRule>
  </conditionalFormatting>
  <conditionalFormatting sqref="X40:Y40">
    <cfRule type="cellIs" dxfId="110" priority="129" stopIfTrue="1" operator="equal">
      <formula>0</formula>
    </cfRule>
  </conditionalFormatting>
  <conditionalFormatting sqref="B40">
    <cfRule type="cellIs" dxfId="109" priority="127" stopIfTrue="1" operator="equal">
      <formula>0</formula>
    </cfRule>
  </conditionalFormatting>
  <conditionalFormatting sqref="Z40:AA40">
    <cfRule type="cellIs" dxfId="108" priority="130" stopIfTrue="1" operator="equal">
      <formula>0</formula>
    </cfRule>
  </conditionalFormatting>
  <conditionalFormatting sqref="G40">
    <cfRule type="cellIs" dxfId="107" priority="124" stopIfTrue="1" operator="equal">
      <formula>0</formula>
    </cfRule>
  </conditionalFormatting>
  <conditionalFormatting sqref="E40">
    <cfRule type="cellIs" dxfId="106" priority="126" stopIfTrue="1" operator="equal">
      <formula>0</formula>
    </cfRule>
  </conditionalFormatting>
  <conditionalFormatting sqref="C40">
    <cfRule type="cellIs" dxfId="105" priority="125" stopIfTrue="1" operator="equal">
      <formula>0</formula>
    </cfRule>
  </conditionalFormatting>
  <conditionalFormatting sqref="AB40:AC40 F40">
    <cfRule type="cellIs" dxfId="104" priority="135" stopIfTrue="1" operator="equal">
      <formula>0</formula>
    </cfRule>
  </conditionalFormatting>
  <conditionalFormatting sqref="I40">
    <cfRule type="cellIs" dxfId="103" priority="123" stopIfTrue="1" operator="equal">
      <formula>0</formula>
    </cfRule>
  </conditionalFormatting>
  <conditionalFormatting sqref="L40:W40 D40:F40">
    <cfRule type="cellIs" dxfId="102" priority="134" stopIfTrue="1" operator="equal">
      <formula>0</formula>
    </cfRule>
  </conditionalFormatting>
  <conditionalFormatting sqref="F69">
    <cfRule type="cellIs" dxfId="101" priority="122" stopIfTrue="1" operator="equal">
      <formula>0</formula>
    </cfRule>
  </conditionalFormatting>
  <conditionalFormatting sqref="F69">
    <cfRule type="cellIs" dxfId="100" priority="121" stopIfTrue="1" operator="equal">
      <formula>0</formula>
    </cfRule>
  </conditionalFormatting>
  <conditionalFormatting sqref="A24">
    <cfRule type="cellIs" dxfId="99" priority="120" stopIfTrue="1" operator="equal">
      <formula>0</formula>
    </cfRule>
  </conditionalFormatting>
  <conditionalFormatting sqref="D41:F41 R41:W41 I41:N41">
    <cfRule type="cellIs" dxfId="98" priority="116" stopIfTrue="1" operator="equal">
      <formula>0</formula>
    </cfRule>
  </conditionalFormatting>
  <conditionalFormatting sqref="G41">
    <cfRule type="cellIs" dxfId="97" priority="108" stopIfTrue="1" operator="equal">
      <formula>0</formula>
    </cfRule>
  </conditionalFormatting>
  <conditionalFormatting sqref="X41:AA41">
    <cfRule type="cellIs" dxfId="96" priority="111" stopIfTrue="1" operator="equal">
      <formula>0</formula>
    </cfRule>
  </conditionalFormatting>
  <conditionalFormatting sqref="Q41">
    <cfRule type="cellIs" dxfId="95" priority="114" stopIfTrue="1" operator="equal">
      <formula>0</formula>
    </cfRule>
  </conditionalFormatting>
  <conditionalFormatting sqref="P41">
    <cfRule type="cellIs" dxfId="94" priority="115" stopIfTrue="1" operator="equal">
      <formula>0</formula>
    </cfRule>
  </conditionalFormatting>
  <conditionalFormatting sqref="O41">
    <cfRule type="cellIs" dxfId="93" priority="113" stopIfTrue="1" operator="equal">
      <formula>0</formula>
    </cfRule>
  </conditionalFormatting>
  <conditionalFormatting sqref="H41">
    <cfRule type="cellIs" dxfId="92" priority="112" stopIfTrue="1" operator="equal">
      <formula>0</formula>
    </cfRule>
  </conditionalFormatting>
  <conditionalFormatting sqref="C41">
    <cfRule type="cellIs" dxfId="91" priority="109" stopIfTrue="1" operator="equal">
      <formula>0</formula>
    </cfRule>
  </conditionalFormatting>
  <conditionalFormatting sqref="E41">
    <cfRule type="cellIs" dxfId="90" priority="110" stopIfTrue="1" operator="equal">
      <formula>0</formula>
    </cfRule>
  </conditionalFormatting>
  <conditionalFormatting sqref="F41 AB41:AC41">
    <cfRule type="cellIs" dxfId="89" priority="118" stopIfTrue="1" operator="equal">
      <formula>0</formula>
    </cfRule>
  </conditionalFormatting>
  <conditionalFormatting sqref="B41">
    <cfRule type="cellIs" dxfId="88" priority="119" stopIfTrue="1" operator="equal">
      <formula>0</formula>
    </cfRule>
  </conditionalFormatting>
  <conditionalFormatting sqref="A41">
    <cfRule type="cellIs" dxfId="87" priority="117" stopIfTrue="1" operator="equal">
      <formula>0</formula>
    </cfRule>
  </conditionalFormatting>
  <conditionalFormatting sqref="A41">
    <cfRule type="cellIs" dxfId="86" priority="100" stopIfTrue="1" operator="equal">
      <formula>0</formula>
    </cfRule>
  </conditionalFormatting>
  <conditionalFormatting sqref="K41">
    <cfRule type="cellIs" dxfId="85" priority="104" stopIfTrue="1" operator="equal">
      <formula>0</formula>
    </cfRule>
  </conditionalFormatting>
  <conditionalFormatting sqref="J41">
    <cfRule type="cellIs" dxfId="84" priority="105" stopIfTrue="1" operator="equal">
      <formula>0</formula>
    </cfRule>
  </conditionalFormatting>
  <conditionalFormatting sqref="H41">
    <cfRule type="cellIs" dxfId="83" priority="103" stopIfTrue="1" operator="equal">
      <formula>0</formula>
    </cfRule>
  </conditionalFormatting>
  <conditionalFormatting sqref="X41:Y41">
    <cfRule type="cellIs" dxfId="82" priority="101" stopIfTrue="1" operator="equal">
      <formula>0</formula>
    </cfRule>
  </conditionalFormatting>
  <conditionalFormatting sqref="B41">
    <cfRule type="cellIs" dxfId="81" priority="99" stopIfTrue="1" operator="equal">
      <formula>0</formula>
    </cfRule>
  </conditionalFormatting>
  <conditionalFormatting sqref="C41">
    <cfRule type="cellIs" dxfId="80" priority="97" stopIfTrue="1" operator="equal">
      <formula>0</formula>
    </cfRule>
  </conditionalFormatting>
  <conditionalFormatting sqref="G41">
    <cfRule type="cellIs" dxfId="79" priority="96" stopIfTrue="1" operator="equal">
      <formula>0</formula>
    </cfRule>
  </conditionalFormatting>
  <conditionalFormatting sqref="Z41:AA41">
    <cfRule type="cellIs" dxfId="78" priority="102" stopIfTrue="1" operator="equal">
      <formula>0</formula>
    </cfRule>
  </conditionalFormatting>
  <conditionalFormatting sqref="E41">
    <cfRule type="cellIs" dxfId="77" priority="98" stopIfTrue="1" operator="equal">
      <formula>0</formula>
    </cfRule>
  </conditionalFormatting>
  <conditionalFormatting sqref="AB41:AC41 F41">
    <cfRule type="cellIs" dxfId="76" priority="107" stopIfTrue="1" operator="equal">
      <formula>0</formula>
    </cfRule>
  </conditionalFormatting>
  <conditionalFormatting sqref="I41">
    <cfRule type="cellIs" dxfId="75" priority="95" stopIfTrue="1" operator="equal">
      <formula>0</formula>
    </cfRule>
  </conditionalFormatting>
  <conditionalFormatting sqref="L41:W41 D41:F41">
    <cfRule type="cellIs" dxfId="74" priority="106" stopIfTrue="1" operator="equal">
      <formula>0</formula>
    </cfRule>
  </conditionalFormatting>
  <conditionalFormatting sqref="F70:F71">
    <cfRule type="cellIs" dxfId="73" priority="94" stopIfTrue="1" operator="equal">
      <formula>0</formula>
    </cfRule>
  </conditionalFormatting>
  <conditionalFormatting sqref="F70:F71">
    <cfRule type="cellIs" dxfId="72" priority="93" stopIfTrue="1" operator="equal">
      <formula>0</formula>
    </cfRule>
  </conditionalFormatting>
  <conditionalFormatting sqref="F72">
    <cfRule type="cellIs" dxfId="71" priority="92" stopIfTrue="1" operator="equal">
      <formula>0</formula>
    </cfRule>
  </conditionalFormatting>
  <conditionalFormatting sqref="F72">
    <cfRule type="cellIs" dxfId="70" priority="91" stopIfTrue="1" operator="equal">
      <formula>0</formula>
    </cfRule>
  </conditionalFormatting>
  <conditionalFormatting sqref="R42:W42 I42:N42 D42:F42">
    <cfRule type="cellIs" dxfId="69" priority="88" stopIfTrue="1" operator="equal">
      <formula>0</formula>
    </cfRule>
  </conditionalFormatting>
  <conditionalFormatting sqref="Q42">
    <cfRule type="cellIs" dxfId="68" priority="86" stopIfTrue="1" operator="equal">
      <formula>0</formula>
    </cfRule>
  </conditionalFormatting>
  <conditionalFormatting sqref="P42">
    <cfRule type="cellIs" dxfId="67" priority="87" stopIfTrue="1" operator="equal">
      <formula>0</formula>
    </cfRule>
  </conditionalFormatting>
  <conditionalFormatting sqref="AB42:AC42 F42">
    <cfRule type="cellIs" dxfId="66" priority="89" stopIfTrue="1" operator="equal">
      <formula>0</formula>
    </cfRule>
  </conditionalFormatting>
  <conditionalFormatting sqref="H42">
    <cfRule type="cellIs" dxfId="65" priority="84" stopIfTrue="1" operator="equal">
      <formula>0</formula>
    </cfRule>
  </conditionalFormatting>
  <conditionalFormatting sqref="E42">
    <cfRule type="cellIs" dxfId="64" priority="81" stopIfTrue="1" operator="equal">
      <formula>0</formula>
    </cfRule>
  </conditionalFormatting>
  <conditionalFormatting sqref="O42">
    <cfRule type="cellIs" dxfId="63" priority="85" stopIfTrue="1" operator="equal">
      <formula>0</formula>
    </cfRule>
  </conditionalFormatting>
  <conditionalFormatting sqref="B42">
    <cfRule type="cellIs" dxfId="62" priority="82" stopIfTrue="1" operator="equal">
      <formula>0</formula>
    </cfRule>
  </conditionalFormatting>
  <conditionalFormatting sqref="C42">
    <cfRule type="cellIs" dxfId="61" priority="80" stopIfTrue="1" operator="equal">
      <formula>0</formula>
    </cfRule>
  </conditionalFormatting>
  <conditionalFormatting sqref="G42">
    <cfRule type="cellIs" dxfId="60" priority="79" stopIfTrue="1" operator="equal">
      <formula>0</formula>
    </cfRule>
  </conditionalFormatting>
  <conditionalFormatting sqref="X42:AA42">
    <cfRule type="cellIs" dxfId="59" priority="90" stopIfTrue="1" operator="equal">
      <formula>0</formula>
    </cfRule>
  </conditionalFormatting>
  <conditionalFormatting sqref="A42">
    <cfRule type="cellIs" dxfId="58" priority="83" stopIfTrue="1" operator="equal">
      <formula>0</formula>
    </cfRule>
  </conditionalFormatting>
  <conditionalFormatting sqref="A42">
    <cfRule type="cellIs" dxfId="57" priority="71" stopIfTrue="1" operator="equal">
      <formula>0</formula>
    </cfRule>
  </conditionalFormatting>
  <conditionalFormatting sqref="K42">
    <cfRule type="cellIs" dxfId="56" priority="75" stopIfTrue="1" operator="equal">
      <formula>0</formula>
    </cfRule>
  </conditionalFormatting>
  <conditionalFormatting sqref="J42">
    <cfRule type="cellIs" dxfId="55" priority="76" stopIfTrue="1" operator="equal">
      <formula>0</formula>
    </cfRule>
  </conditionalFormatting>
  <conditionalFormatting sqref="H42">
    <cfRule type="cellIs" dxfId="54" priority="74" stopIfTrue="1" operator="equal">
      <formula>0</formula>
    </cfRule>
  </conditionalFormatting>
  <conditionalFormatting sqref="X42:Y42">
    <cfRule type="cellIs" dxfId="53" priority="72" stopIfTrue="1" operator="equal">
      <formula>0</formula>
    </cfRule>
  </conditionalFormatting>
  <conditionalFormatting sqref="B42">
    <cfRule type="cellIs" dxfId="52" priority="70" stopIfTrue="1" operator="equal">
      <formula>0</formula>
    </cfRule>
  </conditionalFormatting>
  <conditionalFormatting sqref="C42">
    <cfRule type="cellIs" dxfId="51" priority="68" stopIfTrue="1" operator="equal">
      <formula>0</formula>
    </cfRule>
  </conditionalFormatting>
  <conditionalFormatting sqref="G42">
    <cfRule type="cellIs" dxfId="50" priority="67" stopIfTrue="1" operator="equal">
      <formula>0</formula>
    </cfRule>
  </conditionalFormatting>
  <conditionalFormatting sqref="Z42:AA42">
    <cfRule type="cellIs" dxfId="49" priority="73" stopIfTrue="1" operator="equal">
      <formula>0</formula>
    </cfRule>
  </conditionalFormatting>
  <conditionalFormatting sqref="E42">
    <cfRule type="cellIs" dxfId="48" priority="69" stopIfTrue="1" operator="equal">
      <formula>0</formula>
    </cfRule>
  </conditionalFormatting>
  <conditionalFormatting sqref="AB42:AC42 F42">
    <cfRule type="cellIs" dxfId="47" priority="78" stopIfTrue="1" operator="equal">
      <formula>0</formula>
    </cfRule>
  </conditionalFormatting>
  <conditionalFormatting sqref="I42">
    <cfRule type="cellIs" dxfId="46" priority="66" stopIfTrue="1" operator="equal">
      <formula>0</formula>
    </cfRule>
  </conditionalFormatting>
  <conditionalFormatting sqref="L42:W42 D42:F42">
    <cfRule type="cellIs" dxfId="45" priority="77" stopIfTrue="1" operator="equal">
      <formula>0</formula>
    </cfRule>
  </conditionalFormatting>
  <conditionalFormatting sqref="U72">
    <cfRule type="cellIs" dxfId="44" priority="65" stopIfTrue="1" operator="equal">
      <formula>0</formula>
    </cfRule>
  </conditionalFormatting>
  <conditionalFormatting sqref="X52:Y52">
    <cfRule type="cellIs" dxfId="43" priority="63" stopIfTrue="1" operator="equal">
      <formula>0</formula>
    </cfRule>
  </conditionalFormatting>
  <conditionalFormatting sqref="G9">
    <cfRule type="cellIs" dxfId="42" priority="37" stopIfTrue="1" operator="equal">
      <formula>0</formula>
    </cfRule>
  </conditionalFormatting>
  <conditionalFormatting sqref="X9:AA9 AA10:AA11">
    <cfRule type="cellIs" dxfId="41" priority="27" stopIfTrue="1" operator="equal">
      <formula>0</formula>
    </cfRule>
  </conditionalFormatting>
  <conditionalFormatting sqref="H9">
    <cfRule type="cellIs" dxfId="40" priority="32" stopIfTrue="1" operator="equal">
      <formula>0</formula>
    </cfRule>
  </conditionalFormatting>
  <conditionalFormatting sqref="L9:N9">
    <cfRule type="cellIs" dxfId="39" priority="30" stopIfTrue="1" operator="equal">
      <formula>0</formula>
    </cfRule>
  </conditionalFormatting>
  <conditionalFormatting sqref="J9">
    <cfRule type="cellIs" dxfId="38" priority="29" stopIfTrue="1" operator="equal">
      <formula>0</formula>
    </cfRule>
  </conditionalFormatting>
  <conditionalFormatting sqref="AB9">
    <cfRule type="cellIs" dxfId="37" priority="35" stopIfTrue="1" operator="equal">
      <formula>0</formula>
    </cfRule>
  </conditionalFormatting>
  <conditionalFormatting sqref="A9:B9">
    <cfRule type="cellIs" dxfId="36" priority="34" stopIfTrue="1" operator="equal">
      <formula>0</formula>
    </cfRule>
  </conditionalFormatting>
  <conditionalFormatting sqref="O9:W9 C9:F9">
    <cfRule type="cellIs" dxfId="35" priority="31" stopIfTrue="1" operator="equal">
      <formula>0</formula>
    </cfRule>
  </conditionalFormatting>
  <conditionalFormatting sqref="E9">
    <cfRule type="cellIs" dxfId="34" priority="33" stopIfTrue="1" operator="equal">
      <formula>0</formula>
    </cfRule>
  </conditionalFormatting>
  <conditionalFormatting sqref="K9">
    <cfRule type="cellIs" dxfId="33" priority="28" stopIfTrue="1" operator="equal">
      <formula>0</formula>
    </cfRule>
  </conditionalFormatting>
  <conditionalFormatting sqref="F9 AC9">
    <cfRule type="cellIs" dxfId="32" priority="36" stopIfTrue="1" operator="equal">
      <formula>0</formula>
    </cfRule>
  </conditionalFormatting>
  <conditionalFormatting sqref="I9">
    <cfRule type="cellIs" dxfId="31" priority="26" stopIfTrue="1" operator="equal">
      <formula>0</formula>
    </cfRule>
  </conditionalFormatting>
  <conditionalFormatting sqref="T48">
    <cfRule type="cellIs" dxfId="30" priority="25" stopIfTrue="1" operator="equal">
      <formula>0</formula>
    </cfRule>
  </conditionalFormatting>
  <conditionalFormatting sqref="U48">
    <cfRule type="cellIs" dxfId="29" priority="24" stopIfTrue="1" operator="equal">
      <formula>0</formula>
    </cfRule>
  </conditionalFormatting>
  <conditionalFormatting sqref="V48">
    <cfRule type="cellIs" dxfId="28" priority="23" stopIfTrue="1" operator="equal">
      <formula>0</formula>
    </cfRule>
  </conditionalFormatting>
  <conditionalFormatting sqref="W48">
    <cfRule type="cellIs" dxfId="27" priority="22" stopIfTrue="1" operator="equal">
      <formula>0</formula>
    </cfRule>
  </conditionalFormatting>
  <conditionalFormatting sqref="X48">
    <cfRule type="cellIs" dxfId="26" priority="21" stopIfTrue="1" operator="equal">
      <formula>0</formula>
    </cfRule>
  </conditionalFormatting>
  <conditionalFormatting sqref="Z48">
    <cfRule type="cellIs" dxfId="25" priority="20" stopIfTrue="1" operator="equal">
      <formula>0</formula>
    </cfRule>
  </conditionalFormatting>
  <conditionalFormatting sqref="U58">
    <cfRule type="cellIs" dxfId="24" priority="19" stopIfTrue="1" operator="equal">
      <formula>0</formula>
    </cfRule>
  </conditionalFormatting>
  <conditionalFormatting sqref="V58">
    <cfRule type="cellIs" dxfId="23" priority="18" stopIfTrue="1" operator="equal">
      <formula>0</formula>
    </cfRule>
  </conditionalFormatting>
  <conditionalFormatting sqref="W58">
    <cfRule type="cellIs" dxfId="22" priority="17" stopIfTrue="1" operator="equal">
      <formula>0</formula>
    </cfRule>
  </conditionalFormatting>
  <conditionalFormatting sqref="T58">
    <cfRule type="cellIs" dxfId="21" priority="16" stopIfTrue="1" operator="equal">
      <formula>0</formula>
    </cfRule>
  </conditionalFormatting>
  <conditionalFormatting sqref="X43">
    <cfRule type="cellIs" dxfId="20" priority="10" stopIfTrue="1" operator="equal">
      <formula>0</formula>
    </cfRule>
  </conditionalFormatting>
  <conditionalFormatting sqref="T53">
    <cfRule type="cellIs" dxfId="19" priority="14" stopIfTrue="1" operator="equal">
      <formula>0</formula>
    </cfRule>
  </conditionalFormatting>
  <conditionalFormatting sqref="U43">
    <cfRule type="cellIs" dxfId="18" priority="13" stopIfTrue="1" operator="equal">
      <formula>0</formula>
    </cfRule>
  </conditionalFormatting>
  <conditionalFormatting sqref="V43">
    <cfRule type="cellIs" dxfId="17" priority="12" stopIfTrue="1" operator="equal">
      <formula>0</formula>
    </cfRule>
  </conditionalFormatting>
  <conditionalFormatting sqref="W43">
    <cfRule type="cellIs" dxfId="16" priority="11" stopIfTrue="1" operator="equal">
      <formula>0</formula>
    </cfRule>
  </conditionalFormatting>
  <conditionalFormatting sqref="B63">
    <cfRule type="cellIs" dxfId="15" priority="9" stopIfTrue="1" operator="equal">
      <formula>0</formula>
    </cfRule>
  </conditionalFormatting>
  <conditionalFormatting sqref="Z20:AA20">
    <cfRule type="cellIs" dxfId="14" priority="8" stopIfTrue="1" operator="equal">
      <formula>0</formula>
    </cfRule>
  </conditionalFormatting>
  <conditionalFormatting sqref="Z13">
    <cfRule type="cellIs" dxfId="13" priority="7" stopIfTrue="1" operator="equal">
      <formula>0</formula>
    </cfRule>
  </conditionalFormatting>
  <conditionalFormatting sqref="Z31">
    <cfRule type="cellIs" dxfId="12" priority="6" stopIfTrue="1" operator="equal">
      <formula>0</formula>
    </cfRule>
  </conditionalFormatting>
  <conditionalFormatting sqref="AB11">
    <cfRule type="cellIs" dxfId="11" priority="3" stopIfTrue="1" operator="equal">
      <formula>0</formula>
    </cfRule>
  </conditionalFormatting>
  <conditionalFormatting sqref="Z54">
    <cfRule type="cellIs" dxfId="10" priority="4" stopIfTrue="1" operator="equal">
      <formula>0</formula>
    </cfRule>
  </conditionalFormatting>
  <conditionalFormatting sqref="Z53">
    <cfRule type="cellIs" dxfId="9" priority="1" stopIfTrue="1" operator="equal">
      <formula>0</formula>
    </cfRule>
  </conditionalFormatting>
  <hyperlinks>
    <hyperlink ref="H80" r:id="rId1" xr:uid="{A8E5F69A-66A4-426E-A856-165ACDD0A4CD}"/>
    <hyperlink ref="H79" r:id="rId2" xr:uid="{66956B07-0FAA-4B5F-A114-6810E7C27F9E}"/>
    <hyperlink ref="H76" r:id="rId3" xr:uid="{3BB2A5BF-6EC5-4FE8-BE97-860C04334C8D}"/>
  </hyperlinks>
  <printOptions horizontalCentered="1"/>
  <pageMargins left="0.39370078740157483" right="0.19685039370078741" top="0.39370078740157483" bottom="0.59055118110236227" header="0.51181102362204722" footer="0.11811023622047245"/>
  <pageSetup paperSize="9" scale="41" orientation="landscape" r:id="rId4"/>
  <headerFooter alignWithMargins="0">
    <oddFooter>&amp;CPage &amp;P of &amp;N page(s)</oddFooter>
  </headerFooter>
  <ignoredErrors>
    <ignoredError sqref="Z7:Z18 Z19:Z33 Z34:Z48 W51:X60 Z49:Z60 X61:Z67" formula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B9BF3-85F6-483F-9FA3-885A30B303FB}">
  <dimension ref="A1:CM32"/>
  <sheetViews>
    <sheetView view="pageBreakPreview" topLeftCell="A8" zoomScale="60" zoomScaleNormal="100" workbookViewId="0">
      <pane ySplit="5" topLeftCell="A13" activePane="bottomLeft" state="frozen"/>
      <selection pane="bottomLeft" activeCell="P18" sqref="P18"/>
    </sheetView>
  </sheetViews>
  <sheetFormatPr defaultColWidth="9" defaultRowHeight="15.5"/>
  <cols>
    <col min="1" max="1" width="26.58203125" style="359" customWidth="1"/>
    <col min="2" max="2" width="17.75" style="360" customWidth="1"/>
    <col min="3" max="3" width="19.75" style="360" customWidth="1"/>
    <col min="4" max="5" width="19.75" style="361" customWidth="1"/>
    <col min="6" max="6" width="10.58203125" style="362" customWidth="1"/>
    <col min="7" max="10" width="10.58203125" style="363" customWidth="1"/>
    <col min="11" max="11" width="10.83203125" style="361" customWidth="1"/>
    <col min="12" max="12" width="7.75" style="364" customWidth="1"/>
    <col min="13" max="14" width="4.08203125" style="359" customWidth="1"/>
    <col min="15" max="255" width="9" style="359"/>
    <col min="256" max="256" width="26.58203125" style="359" customWidth="1"/>
    <col min="257" max="257" width="17.75" style="359" customWidth="1"/>
    <col min="258" max="260" width="19.75" style="359" customWidth="1"/>
    <col min="261" max="265" width="10.58203125" style="359" customWidth="1"/>
    <col min="266" max="266" width="10.83203125" style="359" customWidth="1"/>
    <col min="267" max="267" width="7.75" style="359" customWidth="1"/>
    <col min="268" max="268" width="9.25" style="359" customWidth="1"/>
    <col min="269" max="511" width="9" style="359"/>
    <col min="512" max="512" width="26.58203125" style="359" customWidth="1"/>
    <col min="513" max="513" width="17.75" style="359" customWidth="1"/>
    <col min="514" max="516" width="19.75" style="359" customWidth="1"/>
    <col min="517" max="521" width="10.58203125" style="359" customWidth="1"/>
    <col min="522" max="522" width="10.83203125" style="359" customWidth="1"/>
    <col min="523" max="523" width="7.75" style="359" customWidth="1"/>
    <col min="524" max="524" width="9.25" style="359" customWidth="1"/>
    <col min="525" max="767" width="9" style="359"/>
    <col min="768" max="768" width="26.58203125" style="359" customWidth="1"/>
    <col min="769" max="769" width="17.75" style="359" customWidth="1"/>
    <col min="770" max="772" width="19.75" style="359" customWidth="1"/>
    <col min="773" max="777" width="10.58203125" style="359" customWidth="1"/>
    <col min="778" max="778" width="10.83203125" style="359" customWidth="1"/>
    <col min="779" max="779" width="7.75" style="359" customWidth="1"/>
    <col min="780" max="780" width="9.25" style="359" customWidth="1"/>
    <col min="781" max="1023" width="9" style="359"/>
    <col min="1024" max="1024" width="26.58203125" style="359" customWidth="1"/>
    <col min="1025" max="1025" width="17.75" style="359" customWidth="1"/>
    <col min="1026" max="1028" width="19.75" style="359" customWidth="1"/>
    <col min="1029" max="1033" width="10.58203125" style="359" customWidth="1"/>
    <col min="1034" max="1034" width="10.83203125" style="359" customWidth="1"/>
    <col min="1035" max="1035" width="7.75" style="359" customWidth="1"/>
    <col min="1036" max="1036" width="9.25" style="359" customWidth="1"/>
    <col min="1037" max="1279" width="9" style="359"/>
    <col min="1280" max="1280" width="26.58203125" style="359" customWidth="1"/>
    <col min="1281" max="1281" width="17.75" style="359" customWidth="1"/>
    <col min="1282" max="1284" width="19.75" style="359" customWidth="1"/>
    <col min="1285" max="1289" width="10.58203125" style="359" customWidth="1"/>
    <col min="1290" max="1290" width="10.83203125" style="359" customWidth="1"/>
    <col min="1291" max="1291" width="7.75" style="359" customWidth="1"/>
    <col min="1292" max="1292" width="9.25" style="359" customWidth="1"/>
    <col min="1293" max="1535" width="9" style="359"/>
    <col min="1536" max="1536" width="26.58203125" style="359" customWidth="1"/>
    <col min="1537" max="1537" width="17.75" style="359" customWidth="1"/>
    <col min="1538" max="1540" width="19.75" style="359" customWidth="1"/>
    <col min="1541" max="1545" width="10.58203125" style="359" customWidth="1"/>
    <col min="1546" max="1546" width="10.83203125" style="359" customWidth="1"/>
    <col min="1547" max="1547" width="7.75" style="359" customWidth="1"/>
    <col min="1548" max="1548" width="9.25" style="359" customWidth="1"/>
    <col min="1549" max="1791" width="9" style="359"/>
    <col min="1792" max="1792" width="26.58203125" style="359" customWidth="1"/>
    <col min="1793" max="1793" width="17.75" style="359" customWidth="1"/>
    <col min="1794" max="1796" width="19.75" style="359" customWidth="1"/>
    <col min="1797" max="1801" width="10.58203125" style="359" customWidth="1"/>
    <col min="1802" max="1802" width="10.83203125" style="359" customWidth="1"/>
    <col min="1803" max="1803" width="7.75" style="359" customWidth="1"/>
    <col min="1804" max="1804" width="9.25" style="359" customWidth="1"/>
    <col min="1805" max="2047" width="9" style="359"/>
    <col min="2048" max="2048" width="26.58203125" style="359" customWidth="1"/>
    <col min="2049" max="2049" width="17.75" style="359" customWidth="1"/>
    <col min="2050" max="2052" width="19.75" style="359" customWidth="1"/>
    <col min="2053" max="2057" width="10.58203125" style="359" customWidth="1"/>
    <col min="2058" max="2058" width="10.83203125" style="359" customWidth="1"/>
    <col min="2059" max="2059" width="7.75" style="359" customWidth="1"/>
    <col min="2060" max="2060" width="9.25" style="359" customWidth="1"/>
    <col min="2061" max="2303" width="9" style="359"/>
    <col min="2304" max="2304" width="26.58203125" style="359" customWidth="1"/>
    <col min="2305" max="2305" width="17.75" style="359" customWidth="1"/>
    <col min="2306" max="2308" width="19.75" style="359" customWidth="1"/>
    <col min="2309" max="2313" width="10.58203125" style="359" customWidth="1"/>
    <col min="2314" max="2314" width="10.83203125" style="359" customWidth="1"/>
    <col min="2315" max="2315" width="7.75" style="359" customWidth="1"/>
    <col min="2316" max="2316" width="9.25" style="359" customWidth="1"/>
    <col min="2317" max="2559" width="9" style="359"/>
    <col min="2560" max="2560" width="26.58203125" style="359" customWidth="1"/>
    <col min="2561" max="2561" width="17.75" style="359" customWidth="1"/>
    <col min="2562" max="2564" width="19.75" style="359" customWidth="1"/>
    <col min="2565" max="2569" width="10.58203125" style="359" customWidth="1"/>
    <col min="2570" max="2570" width="10.83203125" style="359" customWidth="1"/>
    <col min="2571" max="2571" width="7.75" style="359" customWidth="1"/>
    <col min="2572" max="2572" width="9.25" style="359" customWidth="1"/>
    <col min="2573" max="2815" width="9" style="359"/>
    <col min="2816" max="2816" width="26.58203125" style="359" customWidth="1"/>
    <col min="2817" max="2817" width="17.75" style="359" customWidth="1"/>
    <col min="2818" max="2820" width="19.75" style="359" customWidth="1"/>
    <col min="2821" max="2825" width="10.58203125" style="359" customWidth="1"/>
    <col min="2826" max="2826" width="10.83203125" style="359" customWidth="1"/>
    <col min="2827" max="2827" width="7.75" style="359" customWidth="1"/>
    <col min="2828" max="2828" width="9.25" style="359" customWidth="1"/>
    <col min="2829" max="3071" width="9" style="359"/>
    <col min="3072" max="3072" width="26.58203125" style="359" customWidth="1"/>
    <col min="3073" max="3073" width="17.75" style="359" customWidth="1"/>
    <col min="3074" max="3076" width="19.75" style="359" customWidth="1"/>
    <col min="3077" max="3081" width="10.58203125" style="359" customWidth="1"/>
    <col min="3082" max="3082" width="10.83203125" style="359" customWidth="1"/>
    <col min="3083" max="3083" width="7.75" style="359" customWidth="1"/>
    <col min="3084" max="3084" width="9.25" style="359" customWidth="1"/>
    <col min="3085" max="3327" width="9" style="359"/>
    <col min="3328" max="3328" width="26.58203125" style="359" customWidth="1"/>
    <col min="3329" max="3329" width="17.75" style="359" customWidth="1"/>
    <col min="3330" max="3332" width="19.75" style="359" customWidth="1"/>
    <col min="3333" max="3337" width="10.58203125" style="359" customWidth="1"/>
    <col min="3338" max="3338" width="10.83203125" style="359" customWidth="1"/>
    <col min="3339" max="3339" width="7.75" style="359" customWidth="1"/>
    <col min="3340" max="3340" width="9.25" style="359" customWidth="1"/>
    <col min="3341" max="3583" width="9" style="359"/>
    <col min="3584" max="3584" width="26.58203125" style="359" customWidth="1"/>
    <col min="3585" max="3585" width="17.75" style="359" customWidth="1"/>
    <col min="3586" max="3588" width="19.75" style="359" customWidth="1"/>
    <col min="3589" max="3593" width="10.58203125" style="359" customWidth="1"/>
    <col min="3594" max="3594" width="10.83203125" style="359" customWidth="1"/>
    <col min="3595" max="3595" width="7.75" style="359" customWidth="1"/>
    <col min="3596" max="3596" width="9.25" style="359" customWidth="1"/>
    <col min="3597" max="3839" width="9" style="359"/>
    <col min="3840" max="3840" width="26.58203125" style="359" customWidth="1"/>
    <col min="3841" max="3841" width="17.75" style="359" customWidth="1"/>
    <col min="3842" max="3844" width="19.75" style="359" customWidth="1"/>
    <col min="3845" max="3849" width="10.58203125" style="359" customWidth="1"/>
    <col min="3850" max="3850" width="10.83203125" style="359" customWidth="1"/>
    <col min="3851" max="3851" width="7.75" style="359" customWidth="1"/>
    <col min="3852" max="3852" width="9.25" style="359" customWidth="1"/>
    <col min="3853" max="4095" width="9" style="359"/>
    <col min="4096" max="4096" width="26.58203125" style="359" customWidth="1"/>
    <col min="4097" max="4097" width="17.75" style="359" customWidth="1"/>
    <col min="4098" max="4100" width="19.75" style="359" customWidth="1"/>
    <col min="4101" max="4105" width="10.58203125" style="359" customWidth="1"/>
    <col min="4106" max="4106" width="10.83203125" style="359" customWidth="1"/>
    <col min="4107" max="4107" width="7.75" style="359" customWidth="1"/>
    <col min="4108" max="4108" width="9.25" style="359" customWidth="1"/>
    <col min="4109" max="4351" width="9" style="359"/>
    <col min="4352" max="4352" width="26.58203125" style="359" customWidth="1"/>
    <col min="4353" max="4353" width="17.75" style="359" customWidth="1"/>
    <col min="4354" max="4356" width="19.75" style="359" customWidth="1"/>
    <col min="4357" max="4361" width="10.58203125" style="359" customWidth="1"/>
    <col min="4362" max="4362" width="10.83203125" style="359" customWidth="1"/>
    <col min="4363" max="4363" width="7.75" style="359" customWidth="1"/>
    <col min="4364" max="4364" width="9.25" style="359" customWidth="1"/>
    <col min="4365" max="4607" width="9" style="359"/>
    <col min="4608" max="4608" width="26.58203125" style="359" customWidth="1"/>
    <col min="4609" max="4609" width="17.75" style="359" customWidth="1"/>
    <col min="4610" max="4612" width="19.75" style="359" customWidth="1"/>
    <col min="4613" max="4617" width="10.58203125" style="359" customWidth="1"/>
    <col min="4618" max="4618" width="10.83203125" style="359" customWidth="1"/>
    <col min="4619" max="4619" width="7.75" style="359" customWidth="1"/>
    <col min="4620" max="4620" width="9.25" style="359" customWidth="1"/>
    <col min="4621" max="4863" width="9" style="359"/>
    <col min="4864" max="4864" width="26.58203125" style="359" customWidth="1"/>
    <col min="4865" max="4865" width="17.75" style="359" customWidth="1"/>
    <col min="4866" max="4868" width="19.75" style="359" customWidth="1"/>
    <col min="4869" max="4873" width="10.58203125" style="359" customWidth="1"/>
    <col min="4874" max="4874" width="10.83203125" style="359" customWidth="1"/>
    <col min="4875" max="4875" width="7.75" style="359" customWidth="1"/>
    <col min="4876" max="4876" width="9.25" style="359" customWidth="1"/>
    <col min="4877" max="5119" width="9" style="359"/>
    <col min="5120" max="5120" width="26.58203125" style="359" customWidth="1"/>
    <col min="5121" max="5121" width="17.75" style="359" customWidth="1"/>
    <col min="5122" max="5124" width="19.75" style="359" customWidth="1"/>
    <col min="5125" max="5129" width="10.58203125" style="359" customWidth="1"/>
    <col min="5130" max="5130" width="10.83203125" style="359" customWidth="1"/>
    <col min="5131" max="5131" width="7.75" style="359" customWidth="1"/>
    <col min="5132" max="5132" width="9.25" style="359" customWidth="1"/>
    <col min="5133" max="5375" width="9" style="359"/>
    <col min="5376" max="5376" width="26.58203125" style="359" customWidth="1"/>
    <col min="5377" max="5377" width="17.75" style="359" customWidth="1"/>
    <col min="5378" max="5380" width="19.75" style="359" customWidth="1"/>
    <col min="5381" max="5385" width="10.58203125" style="359" customWidth="1"/>
    <col min="5386" max="5386" width="10.83203125" style="359" customWidth="1"/>
    <col min="5387" max="5387" width="7.75" style="359" customWidth="1"/>
    <col min="5388" max="5388" width="9.25" style="359" customWidth="1"/>
    <col min="5389" max="5631" width="9" style="359"/>
    <col min="5632" max="5632" width="26.58203125" style="359" customWidth="1"/>
    <col min="5633" max="5633" width="17.75" style="359" customWidth="1"/>
    <col min="5634" max="5636" width="19.75" style="359" customWidth="1"/>
    <col min="5637" max="5641" width="10.58203125" style="359" customWidth="1"/>
    <col min="5642" max="5642" width="10.83203125" style="359" customWidth="1"/>
    <col min="5643" max="5643" width="7.75" style="359" customWidth="1"/>
    <col min="5644" max="5644" width="9.25" style="359" customWidth="1"/>
    <col min="5645" max="5887" width="9" style="359"/>
    <col min="5888" max="5888" width="26.58203125" style="359" customWidth="1"/>
    <col min="5889" max="5889" width="17.75" style="359" customWidth="1"/>
    <col min="5890" max="5892" width="19.75" style="359" customWidth="1"/>
    <col min="5893" max="5897" width="10.58203125" style="359" customWidth="1"/>
    <col min="5898" max="5898" width="10.83203125" style="359" customWidth="1"/>
    <col min="5899" max="5899" width="7.75" style="359" customWidth="1"/>
    <col min="5900" max="5900" width="9.25" style="359" customWidth="1"/>
    <col min="5901" max="6143" width="9" style="359"/>
    <col min="6144" max="6144" width="26.58203125" style="359" customWidth="1"/>
    <col min="6145" max="6145" width="17.75" style="359" customWidth="1"/>
    <col min="6146" max="6148" width="19.75" style="359" customWidth="1"/>
    <col min="6149" max="6153" width="10.58203125" style="359" customWidth="1"/>
    <col min="6154" max="6154" width="10.83203125" style="359" customWidth="1"/>
    <col min="6155" max="6155" width="7.75" style="359" customWidth="1"/>
    <col min="6156" max="6156" width="9.25" style="359" customWidth="1"/>
    <col min="6157" max="6399" width="9" style="359"/>
    <col min="6400" max="6400" width="26.58203125" style="359" customWidth="1"/>
    <col min="6401" max="6401" width="17.75" style="359" customWidth="1"/>
    <col min="6402" max="6404" width="19.75" style="359" customWidth="1"/>
    <col min="6405" max="6409" width="10.58203125" style="359" customWidth="1"/>
    <col min="6410" max="6410" width="10.83203125" style="359" customWidth="1"/>
    <col min="6411" max="6411" width="7.75" style="359" customWidth="1"/>
    <col min="6412" max="6412" width="9.25" style="359" customWidth="1"/>
    <col min="6413" max="6655" width="9" style="359"/>
    <col min="6656" max="6656" width="26.58203125" style="359" customWidth="1"/>
    <col min="6657" max="6657" width="17.75" style="359" customWidth="1"/>
    <col min="6658" max="6660" width="19.75" style="359" customWidth="1"/>
    <col min="6661" max="6665" width="10.58203125" style="359" customWidth="1"/>
    <col min="6666" max="6666" width="10.83203125" style="359" customWidth="1"/>
    <col min="6667" max="6667" width="7.75" style="359" customWidth="1"/>
    <col min="6668" max="6668" width="9.25" style="359" customWidth="1"/>
    <col min="6669" max="6911" width="9" style="359"/>
    <col min="6912" max="6912" width="26.58203125" style="359" customWidth="1"/>
    <col min="6913" max="6913" width="17.75" style="359" customWidth="1"/>
    <col min="6914" max="6916" width="19.75" style="359" customWidth="1"/>
    <col min="6917" max="6921" width="10.58203125" style="359" customWidth="1"/>
    <col min="6922" max="6922" width="10.83203125" style="359" customWidth="1"/>
    <col min="6923" max="6923" width="7.75" style="359" customWidth="1"/>
    <col min="6924" max="6924" width="9.25" style="359" customWidth="1"/>
    <col min="6925" max="7167" width="9" style="359"/>
    <col min="7168" max="7168" width="26.58203125" style="359" customWidth="1"/>
    <col min="7169" max="7169" width="17.75" style="359" customWidth="1"/>
    <col min="7170" max="7172" width="19.75" style="359" customWidth="1"/>
    <col min="7173" max="7177" width="10.58203125" style="359" customWidth="1"/>
    <col min="7178" max="7178" width="10.83203125" style="359" customWidth="1"/>
    <col min="7179" max="7179" width="7.75" style="359" customWidth="1"/>
    <col min="7180" max="7180" width="9.25" style="359" customWidth="1"/>
    <col min="7181" max="7423" width="9" style="359"/>
    <col min="7424" max="7424" width="26.58203125" style="359" customWidth="1"/>
    <col min="7425" max="7425" width="17.75" style="359" customWidth="1"/>
    <col min="7426" max="7428" width="19.75" style="359" customWidth="1"/>
    <col min="7429" max="7433" width="10.58203125" style="359" customWidth="1"/>
    <col min="7434" max="7434" width="10.83203125" style="359" customWidth="1"/>
    <col min="7435" max="7435" width="7.75" style="359" customWidth="1"/>
    <col min="7436" max="7436" width="9.25" style="359" customWidth="1"/>
    <col min="7437" max="7679" width="9" style="359"/>
    <col min="7680" max="7680" width="26.58203125" style="359" customWidth="1"/>
    <col min="7681" max="7681" width="17.75" style="359" customWidth="1"/>
    <col min="7682" max="7684" width="19.75" style="359" customWidth="1"/>
    <col min="7685" max="7689" width="10.58203125" style="359" customWidth="1"/>
    <col min="7690" max="7690" width="10.83203125" style="359" customWidth="1"/>
    <col min="7691" max="7691" width="7.75" style="359" customWidth="1"/>
    <col min="7692" max="7692" width="9.25" style="359" customWidth="1"/>
    <col min="7693" max="7935" width="9" style="359"/>
    <col min="7936" max="7936" width="26.58203125" style="359" customWidth="1"/>
    <col min="7937" max="7937" width="17.75" style="359" customWidth="1"/>
    <col min="7938" max="7940" width="19.75" style="359" customWidth="1"/>
    <col min="7941" max="7945" width="10.58203125" style="359" customWidth="1"/>
    <col min="7946" max="7946" width="10.83203125" style="359" customWidth="1"/>
    <col min="7947" max="7947" width="7.75" style="359" customWidth="1"/>
    <col min="7948" max="7948" width="9.25" style="359" customWidth="1"/>
    <col min="7949" max="8191" width="9" style="359"/>
    <col min="8192" max="8192" width="26.58203125" style="359" customWidth="1"/>
    <col min="8193" max="8193" width="17.75" style="359" customWidth="1"/>
    <col min="8194" max="8196" width="19.75" style="359" customWidth="1"/>
    <col min="8197" max="8201" width="10.58203125" style="359" customWidth="1"/>
    <col min="8202" max="8202" width="10.83203125" style="359" customWidth="1"/>
    <col min="8203" max="8203" width="7.75" style="359" customWidth="1"/>
    <col min="8204" max="8204" width="9.25" style="359" customWidth="1"/>
    <col min="8205" max="8447" width="9" style="359"/>
    <col min="8448" max="8448" width="26.58203125" style="359" customWidth="1"/>
    <col min="8449" max="8449" width="17.75" style="359" customWidth="1"/>
    <col min="8450" max="8452" width="19.75" style="359" customWidth="1"/>
    <col min="8453" max="8457" width="10.58203125" style="359" customWidth="1"/>
    <col min="8458" max="8458" width="10.83203125" style="359" customWidth="1"/>
    <col min="8459" max="8459" width="7.75" style="359" customWidth="1"/>
    <col min="8460" max="8460" width="9.25" style="359" customWidth="1"/>
    <col min="8461" max="8703" width="9" style="359"/>
    <col min="8704" max="8704" width="26.58203125" style="359" customWidth="1"/>
    <col min="8705" max="8705" width="17.75" style="359" customWidth="1"/>
    <col min="8706" max="8708" width="19.75" style="359" customWidth="1"/>
    <col min="8709" max="8713" width="10.58203125" style="359" customWidth="1"/>
    <col min="8714" max="8714" width="10.83203125" style="359" customWidth="1"/>
    <col min="8715" max="8715" width="7.75" style="359" customWidth="1"/>
    <col min="8716" max="8716" width="9.25" style="359" customWidth="1"/>
    <col min="8717" max="8959" width="9" style="359"/>
    <col min="8960" max="8960" width="26.58203125" style="359" customWidth="1"/>
    <col min="8961" max="8961" width="17.75" style="359" customWidth="1"/>
    <col min="8962" max="8964" width="19.75" style="359" customWidth="1"/>
    <col min="8965" max="8969" width="10.58203125" style="359" customWidth="1"/>
    <col min="8970" max="8970" width="10.83203125" style="359" customWidth="1"/>
    <col min="8971" max="8971" width="7.75" style="359" customWidth="1"/>
    <col min="8972" max="8972" width="9.25" style="359" customWidth="1"/>
    <col min="8973" max="9215" width="9" style="359"/>
    <col min="9216" max="9216" width="26.58203125" style="359" customWidth="1"/>
    <col min="9217" max="9217" width="17.75" style="359" customWidth="1"/>
    <col min="9218" max="9220" width="19.75" style="359" customWidth="1"/>
    <col min="9221" max="9225" width="10.58203125" style="359" customWidth="1"/>
    <col min="9226" max="9226" width="10.83203125" style="359" customWidth="1"/>
    <col min="9227" max="9227" width="7.75" style="359" customWidth="1"/>
    <col min="9228" max="9228" width="9.25" style="359" customWidth="1"/>
    <col min="9229" max="9471" width="9" style="359"/>
    <col min="9472" max="9472" width="26.58203125" style="359" customWidth="1"/>
    <col min="9473" max="9473" width="17.75" style="359" customWidth="1"/>
    <col min="9474" max="9476" width="19.75" style="359" customWidth="1"/>
    <col min="9477" max="9481" width="10.58203125" style="359" customWidth="1"/>
    <col min="9482" max="9482" width="10.83203125" style="359" customWidth="1"/>
    <col min="9483" max="9483" width="7.75" style="359" customWidth="1"/>
    <col min="9484" max="9484" width="9.25" style="359" customWidth="1"/>
    <col min="9485" max="9727" width="9" style="359"/>
    <col min="9728" max="9728" width="26.58203125" style="359" customWidth="1"/>
    <col min="9729" max="9729" width="17.75" style="359" customWidth="1"/>
    <col min="9730" max="9732" width="19.75" style="359" customWidth="1"/>
    <col min="9733" max="9737" width="10.58203125" style="359" customWidth="1"/>
    <col min="9738" max="9738" width="10.83203125" style="359" customWidth="1"/>
    <col min="9739" max="9739" width="7.75" style="359" customWidth="1"/>
    <col min="9740" max="9740" width="9.25" style="359" customWidth="1"/>
    <col min="9741" max="9983" width="9" style="359"/>
    <col min="9984" max="9984" width="26.58203125" style="359" customWidth="1"/>
    <col min="9985" max="9985" width="17.75" style="359" customWidth="1"/>
    <col min="9986" max="9988" width="19.75" style="359" customWidth="1"/>
    <col min="9989" max="9993" width="10.58203125" style="359" customWidth="1"/>
    <col min="9994" max="9994" width="10.83203125" style="359" customWidth="1"/>
    <col min="9995" max="9995" width="7.75" style="359" customWidth="1"/>
    <col min="9996" max="9996" width="9.25" style="359" customWidth="1"/>
    <col min="9997" max="10239" width="9" style="359"/>
    <col min="10240" max="10240" width="26.58203125" style="359" customWidth="1"/>
    <col min="10241" max="10241" width="17.75" style="359" customWidth="1"/>
    <col min="10242" max="10244" width="19.75" style="359" customWidth="1"/>
    <col min="10245" max="10249" width="10.58203125" style="359" customWidth="1"/>
    <col min="10250" max="10250" width="10.83203125" style="359" customWidth="1"/>
    <col min="10251" max="10251" width="7.75" style="359" customWidth="1"/>
    <col min="10252" max="10252" width="9.25" style="359" customWidth="1"/>
    <col min="10253" max="10495" width="9" style="359"/>
    <col min="10496" max="10496" width="26.58203125" style="359" customWidth="1"/>
    <col min="10497" max="10497" width="17.75" style="359" customWidth="1"/>
    <col min="10498" max="10500" width="19.75" style="359" customWidth="1"/>
    <col min="10501" max="10505" width="10.58203125" style="359" customWidth="1"/>
    <col min="10506" max="10506" width="10.83203125" style="359" customWidth="1"/>
    <col min="10507" max="10507" width="7.75" style="359" customWidth="1"/>
    <col min="10508" max="10508" width="9.25" style="359" customWidth="1"/>
    <col min="10509" max="10751" width="9" style="359"/>
    <col min="10752" max="10752" width="26.58203125" style="359" customWidth="1"/>
    <col min="10753" max="10753" width="17.75" style="359" customWidth="1"/>
    <col min="10754" max="10756" width="19.75" style="359" customWidth="1"/>
    <col min="10757" max="10761" width="10.58203125" style="359" customWidth="1"/>
    <col min="10762" max="10762" width="10.83203125" style="359" customWidth="1"/>
    <col min="10763" max="10763" width="7.75" style="359" customWidth="1"/>
    <col min="10764" max="10764" width="9.25" style="359" customWidth="1"/>
    <col min="10765" max="11007" width="9" style="359"/>
    <col min="11008" max="11008" width="26.58203125" style="359" customWidth="1"/>
    <col min="11009" max="11009" width="17.75" style="359" customWidth="1"/>
    <col min="11010" max="11012" width="19.75" style="359" customWidth="1"/>
    <col min="11013" max="11017" width="10.58203125" style="359" customWidth="1"/>
    <col min="11018" max="11018" width="10.83203125" style="359" customWidth="1"/>
    <col min="11019" max="11019" width="7.75" style="359" customWidth="1"/>
    <col min="11020" max="11020" width="9.25" style="359" customWidth="1"/>
    <col min="11021" max="11263" width="9" style="359"/>
    <col min="11264" max="11264" width="26.58203125" style="359" customWidth="1"/>
    <col min="11265" max="11265" width="17.75" style="359" customWidth="1"/>
    <col min="11266" max="11268" width="19.75" style="359" customWidth="1"/>
    <col min="11269" max="11273" width="10.58203125" style="359" customWidth="1"/>
    <col min="11274" max="11274" width="10.83203125" style="359" customWidth="1"/>
    <col min="11275" max="11275" width="7.75" style="359" customWidth="1"/>
    <col min="11276" max="11276" width="9.25" style="359" customWidth="1"/>
    <col min="11277" max="11519" width="9" style="359"/>
    <col min="11520" max="11520" width="26.58203125" style="359" customWidth="1"/>
    <col min="11521" max="11521" width="17.75" style="359" customWidth="1"/>
    <col min="11522" max="11524" width="19.75" style="359" customWidth="1"/>
    <col min="11525" max="11529" width="10.58203125" style="359" customWidth="1"/>
    <col min="11530" max="11530" width="10.83203125" style="359" customWidth="1"/>
    <col min="11531" max="11531" width="7.75" style="359" customWidth="1"/>
    <col min="11532" max="11532" width="9.25" style="359" customWidth="1"/>
    <col min="11533" max="11775" width="9" style="359"/>
    <col min="11776" max="11776" width="26.58203125" style="359" customWidth="1"/>
    <col min="11777" max="11777" width="17.75" style="359" customWidth="1"/>
    <col min="11778" max="11780" width="19.75" style="359" customWidth="1"/>
    <col min="11781" max="11785" width="10.58203125" style="359" customWidth="1"/>
    <col min="11786" max="11786" width="10.83203125" style="359" customWidth="1"/>
    <col min="11787" max="11787" width="7.75" style="359" customWidth="1"/>
    <col min="11788" max="11788" width="9.25" style="359" customWidth="1"/>
    <col min="11789" max="12031" width="9" style="359"/>
    <col min="12032" max="12032" width="26.58203125" style="359" customWidth="1"/>
    <col min="12033" max="12033" width="17.75" style="359" customWidth="1"/>
    <col min="12034" max="12036" width="19.75" style="359" customWidth="1"/>
    <col min="12037" max="12041" width="10.58203125" style="359" customWidth="1"/>
    <col min="12042" max="12042" width="10.83203125" style="359" customWidth="1"/>
    <col min="12043" max="12043" width="7.75" style="359" customWidth="1"/>
    <col min="12044" max="12044" width="9.25" style="359" customWidth="1"/>
    <col min="12045" max="12287" width="9" style="359"/>
    <col min="12288" max="12288" width="26.58203125" style="359" customWidth="1"/>
    <col min="12289" max="12289" width="17.75" style="359" customWidth="1"/>
    <col min="12290" max="12292" width="19.75" style="359" customWidth="1"/>
    <col min="12293" max="12297" width="10.58203125" style="359" customWidth="1"/>
    <col min="12298" max="12298" width="10.83203125" style="359" customWidth="1"/>
    <col min="12299" max="12299" width="7.75" style="359" customWidth="1"/>
    <col min="12300" max="12300" width="9.25" style="359" customWidth="1"/>
    <col min="12301" max="12543" width="9" style="359"/>
    <col min="12544" max="12544" width="26.58203125" style="359" customWidth="1"/>
    <col min="12545" max="12545" width="17.75" style="359" customWidth="1"/>
    <col min="12546" max="12548" width="19.75" style="359" customWidth="1"/>
    <col min="12549" max="12553" width="10.58203125" style="359" customWidth="1"/>
    <col min="12554" max="12554" width="10.83203125" style="359" customWidth="1"/>
    <col min="12555" max="12555" width="7.75" style="359" customWidth="1"/>
    <col min="12556" max="12556" width="9.25" style="359" customWidth="1"/>
    <col min="12557" max="12799" width="9" style="359"/>
    <col min="12800" max="12800" width="26.58203125" style="359" customWidth="1"/>
    <col min="12801" max="12801" width="17.75" style="359" customWidth="1"/>
    <col min="12802" max="12804" width="19.75" style="359" customWidth="1"/>
    <col min="12805" max="12809" width="10.58203125" style="359" customWidth="1"/>
    <col min="12810" max="12810" width="10.83203125" style="359" customWidth="1"/>
    <col min="12811" max="12811" width="7.75" style="359" customWidth="1"/>
    <col min="12812" max="12812" width="9.25" style="359" customWidth="1"/>
    <col min="12813" max="13055" width="9" style="359"/>
    <col min="13056" max="13056" width="26.58203125" style="359" customWidth="1"/>
    <col min="13057" max="13057" width="17.75" style="359" customWidth="1"/>
    <col min="13058" max="13060" width="19.75" style="359" customWidth="1"/>
    <col min="13061" max="13065" width="10.58203125" style="359" customWidth="1"/>
    <col min="13066" max="13066" width="10.83203125" style="359" customWidth="1"/>
    <col min="13067" max="13067" width="7.75" style="359" customWidth="1"/>
    <col min="13068" max="13068" width="9.25" style="359" customWidth="1"/>
    <col min="13069" max="13311" width="9" style="359"/>
    <col min="13312" max="13312" width="26.58203125" style="359" customWidth="1"/>
    <col min="13313" max="13313" width="17.75" style="359" customWidth="1"/>
    <col min="13314" max="13316" width="19.75" style="359" customWidth="1"/>
    <col min="13317" max="13321" width="10.58203125" style="359" customWidth="1"/>
    <col min="13322" max="13322" width="10.83203125" style="359" customWidth="1"/>
    <col min="13323" max="13323" width="7.75" style="359" customWidth="1"/>
    <col min="13324" max="13324" width="9.25" style="359" customWidth="1"/>
    <col min="13325" max="13567" width="9" style="359"/>
    <col min="13568" max="13568" width="26.58203125" style="359" customWidth="1"/>
    <col min="13569" max="13569" width="17.75" style="359" customWidth="1"/>
    <col min="13570" max="13572" width="19.75" style="359" customWidth="1"/>
    <col min="13573" max="13577" width="10.58203125" style="359" customWidth="1"/>
    <col min="13578" max="13578" width="10.83203125" style="359" customWidth="1"/>
    <col min="13579" max="13579" width="7.75" style="359" customWidth="1"/>
    <col min="13580" max="13580" width="9.25" style="359" customWidth="1"/>
    <col min="13581" max="13823" width="9" style="359"/>
    <col min="13824" max="13824" width="26.58203125" style="359" customWidth="1"/>
    <col min="13825" max="13825" width="17.75" style="359" customWidth="1"/>
    <col min="13826" max="13828" width="19.75" style="359" customWidth="1"/>
    <col min="13829" max="13833" width="10.58203125" style="359" customWidth="1"/>
    <col min="13834" max="13834" width="10.83203125" style="359" customWidth="1"/>
    <col min="13835" max="13835" width="7.75" style="359" customWidth="1"/>
    <col min="13836" max="13836" width="9.25" style="359" customWidth="1"/>
    <col min="13837" max="14079" width="9" style="359"/>
    <col min="14080" max="14080" width="26.58203125" style="359" customWidth="1"/>
    <col min="14081" max="14081" width="17.75" style="359" customWidth="1"/>
    <col min="14082" max="14084" width="19.75" style="359" customWidth="1"/>
    <col min="14085" max="14089" width="10.58203125" style="359" customWidth="1"/>
    <col min="14090" max="14090" width="10.83203125" style="359" customWidth="1"/>
    <col min="14091" max="14091" width="7.75" style="359" customWidth="1"/>
    <col min="14092" max="14092" width="9.25" style="359" customWidth="1"/>
    <col min="14093" max="14335" width="9" style="359"/>
    <col min="14336" max="14336" width="26.58203125" style="359" customWidth="1"/>
    <col min="14337" max="14337" width="17.75" style="359" customWidth="1"/>
    <col min="14338" max="14340" width="19.75" style="359" customWidth="1"/>
    <col min="14341" max="14345" width="10.58203125" style="359" customWidth="1"/>
    <col min="14346" max="14346" width="10.83203125" style="359" customWidth="1"/>
    <col min="14347" max="14347" width="7.75" style="359" customWidth="1"/>
    <col min="14348" max="14348" width="9.25" style="359" customWidth="1"/>
    <col min="14349" max="14591" width="9" style="359"/>
    <col min="14592" max="14592" width="26.58203125" style="359" customWidth="1"/>
    <col min="14593" max="14593" width="17.75" style="359" customWidth="1"/>
    <col min="14594" max="14596" width="19.75" style="359" customWidth="1"/>
    <col min="14597" max="14601" width="10.58203125" style="359" customWidth="1"/>
    <col min="14602" max="14602" width="10.83203125" style="359" customWidth="1"/>
    <col min="14603" max="14603" width="7.75" style="359" customWidth="1"/>
    <col min="14604" max="14604" width="9.25" style="359" customWidth="1"/>
    <col min="14605" max="14847" width="9" style="359"/>
    <col min="14848" max="14848" width="26.58203125" style="359" customWidth="1"/>
    <col min="14849" max="14849" width="17.75" style="359" customWidth="1"/>
    <col min="14850" max="14852" width="19.75" style="359" customWidth="1"/>
    <col min="14853" max="14857" width="10.58203125" style="359" customWidth="1"/>
    <col min="14858" max="14858" width="10.83203125" style="359" customWidth="1"/>
    <col min="14859" max="14859" width="7.75" style="359" customWidth="1"/>
    <col min="14860" max="14860" width="9.25" style="359" customWidth="1"/>
    <col min="14861" max="15103" width="9" style="359"/>
    <col min="15104" max="15104" width="26.58203125" style="359" customWidth="1"/>
    <col min="15105" max="15105" width="17.75" style="359" customWidth="1"/>
    <col min="15106" max="15108" width="19.75" style="359" customWidth="1"/>
    <col min="15109" max="15113" width="10.58203125" style="359" customWidth="1"/>
    <col min="15114" max="15114" width="10.83203125" style="359" customWidth="1"/>
    <col min="15115" max="15115" width="7.75" style="359" customWidth="1"/>
    <col min="15116" max="15116" width="9.25" style="359" customWidth="1"/>
    <col min="15117" max="15359" width="9" style="359"/>
    <col min="15360" max="15360" width="26.58203125" style="359" customWidth="1"/>
    <col min="15361" max="15361" width="17.75" style="359" customWidth="1"/>
    <col min="15362" max="15364" width="19.75" style="359" customWidth="1"/>
    <col min="15365" max="15369" width="10.58203125" style="359" customWidth="1"/>
    <col min="15370" max="15370" width="10.83203125" style="359" customWidth="1"/>
    <col min="15371" max="15371" width="7.75" style="359" customWidth="1"/>
    <col min="15372" max="15372" width="9.25" style="359" customWidth="1"/>
    <col min="15373" max="15615" width="9" style="359"/>
    <col min="15616" max="15616" width="26.58203125" style="359" customWidth="1"/>
    <col min="15617" max="15617" width="17.75" style="359" customWidth="1"/>
    <col min="15618" max="15620" width="19.75" style="359" customWidth="1"/>
    <col min="15621" max="15625" width="10.58203125" style="359" customWidth="1"/>
    <col min="15626" max="15626" width="10.83203125" style="359" customWidth="1"/>
    <col min="15627" max="15627" width="7.75" style="359" customWidth="1"/>
    <col min="15628" max="15628" width="9.25" style="359" customWidth="1"/>
    <col min="15629" max="15871" width="9" style="359"/>
    <col min="15872" max="15872" width="26.58203125" style="359" customWidth="1"/>
    <col min="15873" max="15873" width="17.75" style="359" customWidth="1"/>
    <col min="15874" max="15876" width="19.75" style="359" customWidth="1"/>
    <col min="15877" max="15881" width="10.58203125" style="359" customWidth="1"/>
    <col min="15882" max="15882" width="10.83203125" style="359" customWidth="1"/>
    <col min="15883" max="15883" width="7.75" style="359" customWidth="1"/>
    <col min="15884" max="15884" width="9.25" style="359" customWidth="1"/>
    <col min="15885" max="16127" width="9" style="359"/>
    <col min="16128" max="16128" width="26.58203125" style="359" customWidth="1"/>
    <col min="16129" max="16129" width="17.75" style="359" customWidth="1"/>
    <col min="16130" max="16132" width="19.75" style="359" customWidth="1"/>
    <col min="16133" max="16137" width="10.58203125" style="359" customWidth="1"/>
    <col min="16138" max="16138" width="10.83203125" style="359" customWidth="1"/>
    <col min="16139" max="16139" width="7.75" style="359" customWidth="1"/>
    <col min="16140" max="16140" width="9.25" style="359" customWidth="1"/>
    <col min="16141" max="16384" width="9" style="359"/>
  </cols>
  <sheetData>
    <row r="1" spans="1:91" ht="14.15" customHeight="1"/>
    <row r="2" spans="1:91" ht="22.5" customHeight="1">
      <c r="A2" s="498" t="s">
        <v>201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</row>
    <row r="3" spans="1:91" ht="15.75" customHeight="1">
      <c r="A3" s="498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</row>
    <row r="4" spans="1:91" ht="18">
      <c r="A4" s="499" t="s">
        <v>202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</row>
    <row r="5" spans="1:91" ht="15" customHeight="1">
      <c r="A5" s="500" t="s">
        <v>203</v>
      </c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365"/>
      <c r="N5" s="365"/>
    </row>
    <row r="6" spans="1:91" ht="18" customHeight="1">
      <c r="A6" s="501" t="s">
        <v>204</v>
      </c>
      <c r="B6" s="501"/>
      <c r="C6" s="501"/>
      <c r="D6" s="501"/>
      <c r="E6" s="501"/>
      <c r="F6" s="501"/>
      <c r="G6" s="501"/>
      <c r="H6" s="501"/>
      <c r="I6" s="501"/>
      <c r="J6" s="501"/>
      <c r="K6" s="501"/>
      <c r="L6" s="501"/>
      <c r="M6" s="365"/>
      <c r="N6" s="365"/>
    </row>
    <row r="7" spans="1:91" s="366" customFormat="1" ht="24.75" customHeight="1">
      <c r="A7" s="502" t="s">
        <v>205</v>
      </c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</row>
    <row r="8" spans="1:91" s="369" customFormat="1" ht="27.75" customHeight="1" thickBot="1">
      <c r="A8" s="367" t="s">
        <v>206</v>
      </c>
      <c r="B8" s="367"/>
      <c r="C8" s="367"/>
      <c r="D8" s="367"/>
      <c r="E8" s="367"/>
      <c r="F8" s="368"/>
      <c r="G8" s="368"/>
      <c r="H8" s="368"/>
      <c r="I8" s="368"/>
      <c r="J8" s="368"/>
      <c r="K8" s="367"/>
      <c r="L8" s="367"/>
    </row>
    <row r="9" spans="1:91" s="369" customFormat="1" ht="18" customHeight="1" thickTop="1">
      <c r="A9" s="370"/>
      <c r="B9" s="370"/>
      <c r="C9" s="370"/>
      <c r="D9" s="370"/>
      <c r="E9" s="370"/>
      <c r="F9" s="371"/>
      <c r="G9" s="371"/>
      <c r="H9" s="371"/>
      <c r="I9" s="371"/>
      <c r="J9" s="371"/>
      <c r="K9" s="370"/>
      <c r="L9" s="370"/>
    </row>
    <row r="10" spans="1:91" s="369" customFormat="1" ht="14.25" customHeight="1">
      <c r="A10" s="372" t="s">
        <v>207</v>
      </c>
      <c r="B10" s="373" t="s">
        <v>208</v>
      </c>
      <c r="C10" s="374" t="s">
        <v>209</v>
      </c>
      <c r="D10" s="375" t="s">
        <v>210</v>
      </c>
      <c r="E10" s="375" t="s">
        <v>211</v>
      </c>
      <c r="F10" s="376"/>
      <c r="G10" s="377" t="s">
        <v>212</v>
      </c>
      <c r="H10" s="376"/>
      <c r="I10" s="376"/>
      <c r="J10" s="376"/>
      <c r="K10" s="378"/>
      <c r="L10" s="370"/>
      <c r="M10" s="379" t="s">
        <v>213</v>
      </c>
      <c r="N10" s="379" t="s">
        <v>213</v>
      </c>
    </row>
    <row r="11" spans="1:91" s="383" customFormat="1" ht="27" customHeight="1">
      <c r="A11" s="372" t="s">
        <v>214</v>
      </c>
      <c r="B11" s="373" t="s">
        <v>215</v>
      </c>
      <c r="C11" s="380" t="s">
        <v>216</v>
      </c>
      <c r="D11" s="381" t="s">
        <v>217</v>
      </c>
      <c r="E11" s="381" t="s">
        <v>218</v>
      </c>
      <c r="F11" s="376"/>
      <c r="G11" s="377" t="s">
        <v>219</v>
      </c>
      <c r="H11" s="362"/>
      <c r="I11" s="362"/>
      <c r="J11" s="503">
        <f>'Shanghai(FCL)'!AH4</f>
        <v>44708</v>
      </c>
      <c r="K11" s="503"/>
      <c r="L11" s="503"/>
      <c r="M11" s="363" t="s">
        <v>220</v>
      </c>
      <c r="N11" s="363" t="s">
        <v>220</v>
      </c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2"/>
      <c r="AC11" s="382"/>
      <c r="AD11" s="382"/>
      <c r="AE11" s="382"/>
      <c r="AF11" s="382"/>
      <c r="AG11" s="382"/>
      <c r="AH11" s="382"/>
      <c r="AI11" s="382"/>
      <c r="AJ11" s="382"/>
      <c r="AK11" s="382"/>
      <c r="AL11" s="382"/>
      <c r="AM11" s="382"/>
      <c r="AN11" s="382"/>
      <c r="AO11" s="382"/>
      <c r="AP11" s="382"/>
      <c r="AQ11" s="382"/>
      <c r="AR11" s="382"/>
      <c r="AS11" s="382"/>
      <c r="AT11" s="382"/>
      <c r="AU11" s="382"/>
      <c r="AV11" s="382"/>
      <c r="AW11" s="382"/>
      <c r="AX11" s="382"/>
      <c r="AY11" s="382"/>
      <c r="AZ11" s="382"/>
      <c r="BA11" s="382"/>
      <c r="BB11" s="382"/>
      <c r="BC11" s="382"/>
      <c r="BD11" s="382"/>
      <c r="BE11" s="382"/>
      <c r="BF11" s="382"/>
      <c r="BG11" s="382"/>
      <c r="BH11" s="382"/>
      <c r="BI11" s="382"/>
      <c r="BJ11" s="382"/>
      <c r="BK11" s="382"/>
      <c r="BL11" s="382"/>
      <c r="BM11" s="382"/>
      <c r="BN11" s="382"/>
      <c r="BO11" s="382"/>
      <c r="BP11" s="382"/>
      <c r="BQ11" s="382"/>
      <c r="BR11" s="382"/>
      <c r="BS11" s="382"/>
      <c r="BT11" s="382"/>
      <c r="BU11" s="382"/>
      <c r="BV11" s="382"/>
      <c r="BW11" s="382"/>
      <c r="BX11" s="382"/>
      <c r="BY11" s="382"/>
      <c r="BZ11" s="382"/>
      <c r="CA11" s="382"/>
      <c r="CB11" s="382"/>
      <c r="CC11" s="382"/>
      <c r="CD11" s="382"/>
      <c r="CE11" s="382"/>
      <c r="CF11" s="382"/>
      <c r="CG11" s="382"/>
      <c r="CH11" s="382"/>
      <c r="CI11" s="382"/>
      <c r="CJ11" s="382"/>
      <c r="CK11" s="382"/>
      <c r="CL11" s="382"/>
      <c r="CM11" s="382"/>
    </row>
    <row r="12" spans="1:91" s="383" customFormat="1" ht="40" customHeight="1">
      <c r="A12" s="384" t="s">
        <v>221</v>
      </c>
      <c r="B12" s="385" t="s">
        <v>222</v>
      </c>
      <c r="C12" s="386" t="s">
        <v>223</v>
      </c>
      <c r="D12" s="387" t="s">
        <v>224</v>
      </c>
      <c r="E12" s="388" t="s">
        <v>225</v>
      </c>
      <c r="F12" s="389" t="s">
        <v>226</v>
      </c>
      <c r="G12" s="390" t="s">
        <v>227</v>
      </c>
      <c r="H12" s="390" t="s">
        <v>228</v>
      </c>
      <c r="I12" s="390" t="s">
        <v>229</v>
      </c>
      <c r="J12" s="390" t="s">
        <v>230</v>
      </c>
      <c r="K12" s="391" t="s">
        <v>231</v>
      </c>
      <c r="L12" s="392" t="s">
        <v>232</v>
      </c>
      <c r="M12" s="393" t="s">
        <v>233</v>
      </c>
      <c r="N12" s="394" t="s">
        <v>234</v>
      </c>
      <c r="O12" s="382"/>
      <c r="P12" s="382"/>
      <c r="Q12" s="382"/>
      <c r="R12" s="382"/>
      <c r="S12" s="382"/>
      <c r="T12" s="382"/>
      <c r="U12" s="382"/>
      <c r="V12" s="382"/>
      <c r="W12" s="382"/>
      <c r="X12" s="382"/>
      <c r="Y12" s="382"/>
      <c r="Z12" s="382"/>
      <c r="AA12" s="382"/>
      <c r="AB12" s="382"/>
      <c r="AC12" s="382"/>
      <c r="AD12" s="382"/>
      <c r="AE12" s="382"/>
      <c r="AF12" s="382"/>
      <c r="AG12" s="382"/>
      <c r="AH12" s="382"/>
      <c r="AI12" s="382"/>
      <c r="AJ12" s="382"/>
      <c r="AK12" s="382"/>
      <c r="AL12" s="382"/>
      <c r="AM12" s="382"/>
      <c r="AN12" s="382"/>
      <c r="AO12" s="382"/>
      <c r="AP12" s="382"/>
      <c r="AQ12" s="382"/>
      <c r="AR12" s="382"/>
      <c r="AS12" s="382"/>
      <c r="AT12" s="382"/>
      <c r="AU12" s="382"/>
      <c r="AV12" s="382"/>
      <c r="AW12" s="382"/>
      <c r="AX12" s="382"/>
      <c r="AY12" s="382"/>
      <c r="AZ12" s="382"/>
      <c r="BA12" s="382"/>
      <c r="BB12" s="382"/>
      <c r="BC12" s="382"/>
      <c r="BD12" s="382"/>
      <c r="BE12" s="382"/>
      <c r="BF12" s="382"/>
      <c r="BG12" s="382"/>
      <c r="BH12" s="382"/>
      <c r="BI12" s="382"/>
      <c r="BJ12" s="382"/>
      <c r="BK12" s="382"/>
      <c r="BL12" s="382"/>
      <c r="BM12" s="382"/>
      <c r="BN12" s="382"/>
      <c r="BO12" s="382"/>
      <c r="BP12" s="382"/>
      <c r="BQ12" s="382"/>
      <c r="BR12" s="382"/>
      <c r="BS12" s="382"/>
      <c r="BT12" s="382"/>
      <c r="BU12" s="382"/>
      <c r="BV12" s="382"/>
      <c r="BW12" s="382"/>
      <c r="BX12" s="382"/>
      <c r="BY12" s="382"/>
      <c r="BZ12" s="382"/>
      <c r="CA12" s="382"/>
      <c r="CB12" s="382"/>
      <c r="CC12" s="382"/>
      <c r="CD12" s="382"/>
      <c r="CE12" s="382"/>
      <c r="CF12" s="382"/>
      <c r="CG12" s="382"/>
      <c r="CH12" s="382"/>
      <c r="CI12" s="382"/>
      <c r="CJ12" s="382"/>
      <c r="CK12" s="382"/>
      <c r="CL12" s="382"/>
      <c r="CM12" s="382"/>
    </row>
    <row r="13" spans="1:91" s="405" customFormat="1" ht="33.75" customHeight="1">
      <c r="A13" s="395" t="str">
        <f>'Shanghai(FCL)'!$A65</f>
        <v>QIU JIN</v>
      </c>
      <c r="B13" s="396" t="str">
        <f>'Shanghai(FCL)'!$B65</f>
        <v>2222E</v>
      </c>
      <c r="C13" s="397">
        <f t="shared" ref="C13:C16" si="0">IF($E13="運休","運休",IF($L13="","——",F13-4))</f>
        <v>44711</v>
      </c>
      <c r="D13" s="398">
        <f t="shared" ref="D13:D16" si="1">IF($E13="運休","運休",IF($L13="","——",F13-4))</f>
        <v>44711</v>
      </c>
      <c r="E13" s="397">
        <f t="shared" ref="E13:E16" si="2">IF($M13="X","運休",IF(N13="X","運休",IF($L13="","——",F13-3)))</f>
        <v>44712</v>
      </c>
      <c r="F13" s="399">
        <f>'Shanghai(FCL)'!$J65</f>
        <v>44715</v>
      </c>
      <c r="G13" s="400">
        <f>IF($M13="X","CANCEL",F13+3)</f>
        <v>44718</v>
      </c>
      <c r="H13" s="400" t="s">
        <v>235</v>
      </c>
      <c r="I13" s="400">
        <f>IF($E13="運休","運休",G13+2)</f>
        <v>44720</v>
      </c>
      <c r="J13" s="400" t="s">
        <v>235</v>
      </c>
      <c r="K13" s="401" t="s">
        <v>108</v>
      </c>
      <c r="L13" s="402">
        <f>IF($M13="X","",G13-F13)</f>
        <v>3</v>
      </c>
      <c r="M13" s="403" t="s">
        <v>213</v>
      </c>
      <c r="N13" s="404" t="s">
        <v>213</v>
      </c>
    </row>
    <row r="14" spans="1:91" s="405" customFormat="1" ht="33.75" customHeight="1">
      <c r="A14" s="395" t="str">
        <f>'Shanghai(FCL)'!$A61</f>
        <v>MILD TEMPO</v>
      </c>
      <c r="B14" s="396" t="str">
        <f>'Shanghai(FCL)'!$B61</f>
        <v>2222E</v>
      </c>
      <c r="C14" s="397">
        <f t="shared" si="0"/>
        <v>44711</v>
      </c>
      <c r="D14" s="398">
        <f t="shared" si="1"/>
        <v>44711</v>
      </c>
      <c r="E14" s="397">
        <f t="shared" si="2"/>
        <v>44712</v>
      </c>
      <c r="F14" s="399">
        <f>'Shanghai(FCL)'!$J61</f>
        <v>44715</v>
      </c>
      <c r="G14" s="400" t="s">
        <v>235</v>
      </c>
      <c r="H14" s="400">
        <f>IF($M14="X","CANCEL",F14+3)</f>
        <v>44718</v>
      </c>
      <c r="I14" s="400" t="s">
        <v>235</v>
      </c>
      <c r="J14" s="400">
        <f>IF($E14="運休","運休",H14+3)</f>
        <v>44721</v>
      </c>
      <c r="K14" s="401" t="s">
        <v>108</v>
      </c>
      <c r="L14" s="402">
        <f>IF($M14="X","",H14-F14)</f>
        <v>3</v>
      </c>
      <c r="M14" s="403" t="s">
        <v>213</v>
      </c>
      <c r="N14" s="404" t="s">
        <v>213</v>
      </c>
    </row>
    <row r="15" spans="1:91" s="405" customFormat="1" ht="33.75" customHeight="1">
      <c r="A15" s="395" t="str">
        <f>'Shanghai(FCL)'!$A105</f>
        <v>CHUN JIN</v>
      </c>
      <c r="B15" s="396" t="str">
        <f>'Shanghai(FCL)'!$B105</f>
        <v>2223E</v>
      </c>
      <c r="C15" s="397">
        <f t="shared" si="0"/>
        <v>44718</v>
      </c>
      <c r="D15" s="398">
        <f t="shared" si="1"/>
        <v>44718</v>
      </c>
      <c r="E15" s="397">
        <f t="shared" si="2"/>
        <v>44719</v>
      </c>
      <c r="F15" s="399">
        <f>'Shanghai(FCL)'!$J105</f>
        <v>44722</v>
      </c>
      <c r="G15" s="400">
        <f>IF($M15="X","CANCEL",F15+3)</f>
        <v>44725</v>
      </c>
      <c r="H15" s="400" t="s">
        <v>235</v>
      </c>
      <c r="I15" s="400">
        <f>IF($E15="運休","運休",G15+2)</f>
        <v>44727</v>
      </c>
      <c r="J15" s="400" t="s">
        <v>235</v>
      </c>
      <c r="K15" s="401" t="s">
        <v>108</v>
      </c>
      <c r="L15" s="402">
        <f>IF($M15="X","",G15-F15)</f>
        <v>3</v>
      </c>
      <c r="M15" s="403" t="s">
        <v>213</v>
      </c>
      <c r="N15" s="404" t="s">
        <v>213</v>
      </c>
    </row>
    <row r="16" spans="1:91" s="405" customFormat="1" ht="33.75" customHeight="1">
      <c r="A16" s="395" t="str">
        <f>'Shanghai(FCL)'!$A101</f>
        <v>MILD TEMPO</v>
      </c>
      <c r="B16" s="396" t="str">
        <f>'Shanghai(FCL)'!$B101</f>
        <v>2223E</v>
      </c>
      <c r="C16" s="397">
        <f t="shared" si="0"/>
        <v>44718</v>
      </c>
      <c r="D16" s="398">
        <f t="shared" si="1"/>
        <v>44718</v>
      </c>
      <c r="E16" s="397">
        <f t="shared" si="2"/>
        <v>44719</v>
      </c>
      <c r="F16" s="399">
        <f>'Shanghai(FCL)'!$J101</f>
        <v>44722</v>
      </c>
      <c r="G16" s="400" t="s">
        <v>235</v>
      </c>
      <c r="H16" s="400">
        <f>IF($M16="X","CANCEL",F16+3)</f>
        <v>44725</v>
      </c>
      <c r="I16" s="400" t="s">
        <v>235</v>
      </c>
      <c r="J16" s="400">
        <f>IF($E16="運休","運休",H16+3)</f>
        <v>44728</v>
      </c>
      <c r="K16" s="401" t="s">
        <v>108</v>
      </c>
      <c r="L16" s="402">
        <f>IF($M16="X","",H16-F16)</f>
        <v>3</v>
      </c>
      <c r="M16" s="403" t="s">
        <v>213</v>
      </c>
      <c r="N16" s="404" t="s">
        <v>213</v>
      </c>
    </row>
    <row r="17" spans="1:14" s="405" customFormat="1" ht="33.75" customHeight="1">
      <c r="A17" s="395" t="str">
        <f>'Shanghai(FCL)'!$A145</f>
        <v>QIU JIN</v>
      </c>
      <c r="B17" s="396" t="str">
        <f>'Shanghai(FCL)'!$B145</f>
        <v>2224E</v>
      </c>
      <c r="C17" s="397">
        <f>IF($E17="運休","運休",IF($L17="","——",F17-4))</f>
        <v>44725</v>
      </c>
      <c r="D17" s="398">
        <f>IF($E17="運休","運休",IF($L17="","——",F17-4))</f>
        <v>44725</v>
      </c>
      <c r="E17" s="397">
        <f>IF($M17="X","運休",IF(N17="X","運休",IF($L17="","——",F17-3)))</f>
        <v>44726</v>
      </c>
      <c r="F17" s="399">
        <f>'Shanghai(FCL)'!$J145</f>
        <v>44729</v>
      </c>
      <c r="G17" s="400">
        <f>IF($M17="X","CANCEL",F17+3)</f>
        <v>44732</v>
      </c>
      <c r="H17" s="400" t="s">
        <v>235</v>
      </c>
      <c r="I17" s="400">
        <f>IF($E17="運休","運休",G17+2)</f>
        <v>44734</v>
      </c>
      <c r="J17" s="400" t="s">
        <v>235</v>
      </c>
      <c r="K17" s="401" t="s">
        <v>108</v>
      </c>
      <c r="L17" s="402">
        <f>IF($M17="X","",G17-F17)</f>
        <v>3</v>
      </c>
      <c r="M17" s="403" t="s">
        <v>213</v>
      </c>
      <c r="N17" s="404" t="s">
        <v>213</v>
      </c>
    </row>
    <row r="18" spans="1:14" s="405" customFormat="1" ht="33.75" customHeight="1">
      <c r="A18" s="395" t="str">
        <f>'Shanghai(FCL)'!$A141</f>
        <v>MILD TEMPO</v>
      </c>
      <c r="B18" s="396" t="str">
        <f>'Shanghai(FCL)'!$B141</f>
        <v>2224E</v>
      </c>
      <c r="C18" s="397">
        <f>IF($E18="運休","運休",IF($L18="","——",F18-4))</f>
        <v>44725</v>
      </c>
      <c r="D18" s="398">
        <f>IF($E18="運休","運休",IF($L18="","——",F18-4))</f>
        <v>44725</v>
      </c>
      <c r="E18" s="397">
        <f>IF($M18="X","運休",IF(N18="X","運休",IF($L18="","——",F18-3)))</f>
        <v>44726</v>
      </c>
      <c r="F18" s="399">
        <f>'Shanghai(FCL)'!$J141</f>
        <v>44729</v>
      </c>
      <c r="G18" s="400" t="s">
        <v>235</v>
      </c>
      <c r="H18" s="400">
        <f>IF($M18="X","CANCEL",F18+3)</f>
        <v>44732</v>
      </c>
      <c r="I18" s="400" t="s">
        <v>235</v>
      </c>
      <c r="J18" s="400">
        <f>IF($E18="運休","運休",H18+3)</f>
        <v>44735</v>
      </c>
      <c r="K18" s="401" t="s">
        <v>108</v>
      </c>
      <c r="L18" s="402">
        <f>IF($M18="X","",H18-F18)</f>
        <v>3</v>
      </c>
      <c r="M18" s="403" t="s">
        <v>213</v>
      </c>
      <c r="N18" s="404" t="s">
        <v>213</v>
      </c>
    </row>
    <row r="19" spans="1:14" s="405" customFormat="1" ht="33.75" customHeight="1">
      <c r="A19" s="395" t="str">
        <f>'Shanghai(FCL)'!$A185</f>
        <v>CHUN JIN</v>
      </c>
      <c r="B19" s="396" t="str">
        <f>'Shanghai(FCL)'!$B185</f>
        <v>2225E</v>
      </c>
      <c r="C19" s="397">
        <f>IF($E19="運休","運休",IF($L19="","——",F19-4))</f>
        <v>44732</v>
      </c>
      <c r="D19" s="398">
        <f>IF($E19="運休","運休",IF($L19="","——",F19-4))</f>
        <v>44732</v>
      </c>
      <c r="E19" s="397">
        <f>IF($M19="X","運休",IF(N19="X","運休",IF($L19="","——",F19-3)))</f>
        <v>44733</v>
      </c>
      <c r="F19" s="399">
        <f>'Shanghai(FCL)'!$J185</f>
        <v>44736</v>
      </c>
      <c r="G19" s="400">
        <f>IF($M19="X","CANCEL",F19+3)</f>
        <v>44739</v>
      </c>
      <c r="H19" s="400" t="s">
        <v>235</v>
      </c>
      <c r="I19" s="400">
        <f>IF($E19="運休","運休",G19+2)</f>
        <v>44741</v>
      </c>
      <c r="J19" s="400" t="s">
        <v>235</v>
      </c>
      <c r="K19" s="401" t="s">
        <v>108</v>
      </c>
      <c r="L19" s="402">
        <f>IF($M19="X","",G19-F19)</f>
        <v>3</v>
      </c>
      <c r="M19" s="403" t="s">
        <v>213</v>
      </c>
      <c r="N19" s="404" t="s">
        <v>213</v>
      </c>
    </row>
    <row r="20" spans="1:14" s="405" customFormat="1" ht="33.75" customHeight="1">
      <c r="A20" s="395" t="str">
        <f>'Shanghai(FCL)'!$A181</f>
        <v>MILD TEMPO</v>
      </c>
      <c r="B20" s="396" t="str">
        <f>'Shanghai(FCL)'!$B181</f>
        <v>2225E</v>
      </c>
      <c r="C20" s="397">
        <f>IF($E20="運休","運休",IF($L20="","——",F20-4))</f>
        <v>44732</v>
      </c>
      <c r="D20" s="398">
        <f>IF($E20="運休","運休",IF($L20="","——",F20-4))</f>
        <v>44732</v>
      </c>
      <c r="E20" s="397">
        <f>IF($M20="X","運休",IF(N20="X","運休",IF($L20="","——",F20-3)))</f>
        <v>44733</v>
      </c>
      <c r="F20" s="399">
        <f>'Shanghai(FCL)'!$J181</f>
        <v>44736</v>
      </c>
      <c r="G20" s="400" t="s">
        <v>235</v>
      </c>
      <c r="H20" s="400">
        <f>IF($M20="X","CANCEL",F20+3)</f>
        <v>44739</v>
      </c>
      <c r="I20" s="400" t="s">
        <v>235</v>
      </c>
      <c r="J20" s="400">
        <f>IF($E20="運休","運休",H20+3)</f>
        <v>44742</v>
      </c>
      <c r="K20" s="401" t="s">
        <v>108</v>
      </c>
      <c r="L20" s="402">
        <f>IF($M20="X","",H20-F20)</f>
        <v>3</v>
      </c>
      <c r="M20" s="403" t="s">
        <v>213</v>
      </c>
      <c r="N20" s="404" t="s">
        <v>213</v>
      </c>
    </row>
    <row r="21" spans="1:14" s="405" customFormat="1" ht="33.75" customHeight="1">
      <c r="A21" s="395" t="str">
        <f>'Shanghai(FCL)'!$A225</f>
        <v>QIU JIN</v>
      </c>
      <c r="B21" s="396" t="str">
        <f>'Shanghai(FCL)'!$B225</f>
        <v>2226E</v>
      </c>
      <c r="C21" s="397">
        <f>IF($E21="運休","運休",IF($L21="","——",F21-4))</f>
        <v>44739</v>
      </c>
      <c r="D21" s="398">
        <f>IF($E21="運休","運休",IF($L21="","——",F21-4))</f>
        <v>44739</v>
      </c>
      <c r="E21" s="397">
        <f>IF($M21="X","運休",IF(N21="X","運休",IF($L21="","——",F21-3)))</f>
        <v>44740</v>
      </c>
      <c r="F21" s="399">
        <f>'Shanghai(FCL)'!$J225</f>
        <v>44743</v>
      </c>
      <c r="G21" s="400">
        <f>IF($M21="X","CANCEL",F21+3)</f>
        <v>44746</v>
      </c>
      <c r="H21" s="400" t="s">
        <v>235</v>
      </c>
      <c r="I21" s="400">
        <f>IF($E21="運休","運休",G21+2)</f>
        <v>44748</v>
      </c>
      <c r="J21" s="400" t="s">
        <v>235</v>
      </c>
      <c r="K21" s="401" t="s">
        <v>108</v>
      </c>
      <c r="L21" s="402">
        <f>IF($M21="X","",G21-F21)</f>
        <v>3</v>
      </c>
      <c r="M21" s="403" t="s">
        <v>213</v>
      </c>
      <c r="N21" s="404" t="s">
        <v>213</v>
      </c>
    </row>
    <row r="22" spans="1:14" s="405" customFormat="1" ht="33.75" customHeight="1">
      <c r="A22" s="395" t="str">
        <f>'Shanghai(FCL)'!$A221</f>
        <v>MILD TEMPO</v>
      </c>
      <c r="B22" s="396" t="str">
        <f>'Shanghai(FCL)'!$B221</f>
        <v>2226E</v>
      </c>
      <c r="C22" s="397">
        <f>IF($E22="運休","運休",IF($L22="","——",F22-4))</f>
        <v>44739</v>
      </c>
      <c r="D22" s="398">
        <f>IF($E22="運休","運休",IF($L22="","——",F22-4))</f>
        <v>44739</v>
      </c>
      <c r="E22" s="397">
        <f>IF($M22="X","運休",IF(N22="X","運休",IF($L22="","——",F22-3)))</f>
        <v>44740</v>
      </c>
      <c r="F22" s="399">
        <f>'Shanghai(FCL)'!$J221</f>
        <v>44743</v>
      </c>
      <c r="G22" s="400" t="s">
        <v>235</v>
      </c>
      <c r="H22" s="400">
        <f>IF($M22="X","CANCEL",F22+3)</f>
        <v>44746</v>
      </c>
      <c r="I22" s="400" t="s">
        <v>235</v>
      </c>
      <c r="J22" s="400">
        <f>IF($E22="運休","運休",H22+3)</f>
        <v>44749</v>
      </c>
      <c r="K22" s="401" t="s">
        <v>108</v>
      </c>
      <c r="L22" s="402">
        <f>IF($M22="X","",H22-F22)</f>
        <v>3</v>
      </c>
      <c r="M22" s="403" t="s">
        <v>213</v>
      </c>
      <c r="N22" s="404" t="s">
        <v>213</v>
      </c>
    </row>
    <row r="23" spans="1:14" s="410" customFormat="1" ht="18" customHeight="1">
      <c r="A23" s="406" t="s">
        <v>236</v>
      </c>
      <c r="B23" s="407"/>
      <c r="C23" s="407"/>
      <c r="D23" s="408"/>
      <c r="E23" s="433"/>
      <c r="F23" s="434"/>
      <c r="G23" s="435"/>
      <c r="H23" s="435"/>
      <c r="I23" s="434"/>
      <c r="J23" s="434"/>
      <c r="K23" s="436"/>
      <c r="L23" s="409"/>
    </row>
    <row r="24" spans="1:14" s="410" customFormat="1" ht="18" customHeight="1">
      <c r="A24" s="411" t="s">
        <v>237</v>
      </c>
      <c r="B24" s="407"/>
      <c r="C24" s="407"/>
      <c r="D24" s="408"/>
      <c r="E24" s="496"/>
      <c r="F24" s="496"/>
      <c r="G24" s="496"/>
      <c r="H24" s="496"/>
      <c r="I24" s="496"/>
      <c r="J24" s="496"/>
      <c r="K24" s="496"/>
      <c r="L24" s="409"/>
    </row>
    <row r="25" spans="1:14" s="410" customFormat="1" ht="18" customHeight="1">
      <c r="A25" s="411" t="s">
        <v>238</v>
      </c>
      <c r="B25" s="412"/>
      <c r="C25" s="412"/>
      <c r="D25" s="413"/>
      <c r="E25" s="497"/>
      <c r="F25" s="497"/>
      <c r="G25" s="497"/>
      <c r="H25" s="497"/>
      <c r="I25" s="497"/>
      <c r="J25" s="497"/>
      <c r="K25" s="497"/>
      <c r="L25" s="409"/>
    </row>
    <row r="26" spans="1:14" s="410" customFormat="1" ht="22.5" customHeight="1">
      <c r="B26" s="412"/>
      <c r="C26" s="412"/>
      <c r="D26" s="413"/>
      <c r="E26" s="497"/>
      <c r="F26" s="497"/>
      <c r="G26" s="497"/>
      <c r="H26" s="497"/>
      <c r="I26" s="497"/>
      <c r="J26" s="497"/>
      <c r="K26" s="497"/>
      <c r="L26" s="409"/>
    </row>
    <row r="27" spans="1:14" s="410" customFormat="1" ht="15.75" customHeight="1">
      <c r="B27" s="414"/>
      <c r="C27" s="414"/>
      <c r="D27" s="415"/>
      <c r="E27" s="415"/>
      <c r="F27" s="362"/>
      <c r="G27" s="362"/>
      <c r="H27" s="362"/>
      <c r="I27" s="362"/>
      <c r="J27" s="362"/>
      <c r="K27" s="415"/>
      <c r="L27" s="409"/>
    </row>
    <row r="28" spans="1:14" s="410" customFormat="1" ht="15.75" customHeight="1">
      <c r="A28" s="416" t="s">
        <v>239</v>
      </c>
      <c r="B28" s="414"/>
      <c r="C28" s="414"/>
      <c r="D28" s="415"/>
      <c r="E28" s="415"/>
      <c r="F28" s="362"/>
      <c r="G28" s="362"/>
      <c r="H28" s="362"/>
      <c r="I28" s="362"/>
      <c r="J28" s="362"/>
      <c r="K28" s="415"/>
      <c r="L28" s="409"/>
    </row>
    <row r="29" spans="1:14" s="405" customFormat="1">
      <c r="A29" s="417" t="s">
        <v>240</v>
      </c>
      <c r="B29" s="414"/>
      <c r="C29" s="414"/>
      <c r="D29" s="415"/>
      <c r="E29" s="415"/>
      <c r="F29" s="362"/>
      <c r="G29" s="362"/>
      <c r="H29" s="362"/>
      <c r="I29" s="362"/>
      <c r="J29" s="362"/>
      <c r="K29" s="415"/>
      <c r="L29" s="409"/>
    </row>
    <row r="30" spans="1:14" s="405" customFormat="1">
      <c r="A30" s="417"/>
      <c r="B30" s="414"/>
      <c r="C30" s="414"/>
      <c r="D30" s="415"/>
      <c r="E30" s="415"/>
      <c r="F30" s="362"/>
      <c r="G30" s="362"/>
      <c r="H30" s="362"/>
      <c r="I30" s="362"/>
      <c r="J30" s="362"/>
      <c r="K30" s="415"/>
      <c r="L30" s="409"/>
    </row>
    <row r="31" spans="1:14" s="405" customFormat="1">
      <c r="A31" s="418" t="s">
        <v>241</v>
      </c>
      <c r="C31" s="419" t="s">
        <v>242</v>
      </c>
      <c r="D31" s="420"/>
      <c r="E31" s="421"/>
      <c r="F31" s="422" t="s">
        <v>243</v>
      </c>
      <c r="G31" s="422"/>
      <c r="H31" s="423"/>
      <c r="I31" s="423"/>
      <c r="J31" s="423"/>
      <c r="K31" s="424"/>
      <c r="L31" s="425"/>
    </row>
    <row r="32" spans="1:14" s="405" customFormat="1">
      <c r="A32" s="410"/>
      <c r="B32" s="414"/>
      <c r="C32" s="414"/>
      <c r="D32" s="415"/>
      <c r="E32" s="415"/>
      <c r="F32" s="362"/>
      <c r="G32" s="362"/>
      <c r="H32" s="362"/>
      <c r="I32" s="362"/>
      <c r="J32" s="362"/>
      <c r="K32" s="415"/>
      <c r="L32" s="409"/>
    </row>
  </sheetData>
  <mergeCells count="9">
    <mergeCell ref="E24:K24"/>
    <mergeCell ref="E25:K25"/>
    <mergeCell ref="E26:K26"/>
    <mergeCell ref="A2:L3"/>
    <mergeCell ref="A4:L4"/>
    <mergeCell ref="A5:L5"/>
    <mergeCell ref="A6:L6"/>
    <mergeCell ref="A7:L7"/>
    <mergeCell ref="J11:L11"/>
  </mergeCells>
  <phoneticPr fontId="4"/>
  <conditionalFormatting sqref="G13:H22 B13:B17 B19:B22">
    <cfRule type="cellIs" dxfId="8" priority="76" operator="equal">
      <formula>"CANCEL"</formula>
    </cfRule>
    <cfRule type="cellIs" dxfId="7" priority="77" operator="equal">
      <formula>"CANCEL"</formula>
    </cfRule>
  </conditionalFormatting>
  <conditionalFormatting sqref="G13:H22 B13:B17 B19:B22">
    <cfRule type="cellIs" dxfId="6" priority="78" operator="equal">
      <formula>"CANCEL"</formula>
    </cfRule>
  </conditionalFormatting>
  <conditionalFormatting sqref="C13:E22 I13:J22">
    <cfRule type="cellIs" dxfId="5" priority="75" operator="equal">
      <formula>"運休"</formula>
    </cfRule>
  </conditionalFormatting>
  <conditionalFormatting sqref="C13:E22 I13:J22">
    <cfRule type="cellIs" dxfId="4" priority="73" operator="equal">
      <formula>"運休"</formula>
    </cfRule>
    <cfRule type="cellIs" dxfId="3" priority="74" operator="equal">
      <formula>"運休"</formula>
    </cfRule>
  </conditionalFormatting>
  <conditionalFormatting sqref="B18">
    <cfRule type="cellIs" dxfId="2" priority="1" operator="equal">
      <formula>"CANCEL"</formula>
    </cfRule>
    <cfRule type="cellIs" dxfId="1" priority="2" operator="equal">
      <formula>"CANCEL"</formula>
    </cfRule>
  </conditionalFormatting>
  <conditionalFormatting sqref="B18">
    <cfRule type="cellIs" dxfId="0" priority="3" operator="equal">
      <formula>"CANCEL"</formula>
    </cfRule>
  </conditionalFormatting>
  <dataValidations count="1">
    <dataValidation type="list" allowBlank="1" showInputMessage="1" showErrorMessage="1" sqref="M13:N22" xr:uid="{86658061-E91C-4562-90E0-83EF057E1271}">
      <formula1>$N$10:$N$11</formula1>
    </dataValidation>
  </dataValidations>
  <printOptions horizontalCentered="1"/>
  <pageMargins left="0.2" right="0.2" top="0.79" bottom="0.59" header="0.51" footer="0.51"/>
  <pageSetup paperSize="9" scale="51" orientation="portrait" r:id="rId1"/>
  <headerFooter alignWithMargins="0">
    <oddHeader>&amp;L&amp;"Arial"&amp;12Nohhi Logistics Co.,Ltd.&amp;C&amp;"Arial"&amp;10&amp;R&amp;"Arial"&amp;10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33"/>
  <sheetViews>
    <sheetView view="pageBreakPreview" zoomScale="85" zoomScaleNormal="100" zoomScaleSheetLayoutView="85" workbookViewId="0">
      <selection activeCell="F21" sqref="F21"/>
    </sheetView>
  </sheetViews>
  <sheetFormatPr defaultColWidth="8.25" defaultRowHeight="18"/>
  <cols>
    <col min="1" max="2" width="7.08203125" style="4" customWidth="1"/>
    <col min="3" max="12" width="10" style="4" customWidth="1"/>
    <col min="13" max="16384" width="8.25" style="4"/>
  </cols>
  <sheetData>
    <row r="1" spans="1:12" s="5" customFormat="1" ht="19.5" customHeight="1">
      <c r="A1" s="512" t="s">
        <v>6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</row>
    <row r="2" spans="1:12" s="5" customFormat="1" ht="20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7.149999999999999" customHeight="1">
      <c r="A3" s="6" t="s">
        <v>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7.149999999999999" customHeight="1">
      <c r="A4" s="8"/>
      <c r="B4" s="9" t="s">
        <v>8</v>
      </c>
      <c r="C4" s="505" t="s">
        <v>9</v>
      </c>
      <c r="D4" s="505" t="s">
        <v>10</v>
      </c>
      <c r="E4" s="505" t="s">
        <v>11</v>
      </c>
      <c r="F4" s="505" t="s">
        <v>12</v>
      </c>
      <c r="G4" s="505" t="s">
        <v>13</v>
      </c>
      <c r="H4" s="505" t="s">
        <v>14</v>
      </c>
      <c r="I4" s="505" t="s">
        <v>15</v>
      </c>
      <c r="J4" s="505" t="s">
        <v>9</v>
      </c>
      <c r="K4" s="505" t="s">
        <v>10</v>
      </c>
      <c r="L4" s="505" t="s">
        <v>11</v>
      </c>
    </row>
    <row r="5" spans="1:12" ht="17.149999999999999" customHeight="1">
      <c r="A5" s="10" t="s">
        <v>16</v>
      </c>
      <c r="B5" s="11"/>
      <c r="C5" s="505"/>
      <c r="D5" s="505"/>
      <c r="E5" s="505"/>
      <c r="F5" s="505"/>
      <c r="G5" s="505"/>
      <c r="H5" s="505"/>
      <c r="I5" s="505"/>
      <c r="J5" s="505"/>
      <c r="K5" s="505"/>
      <c r="L5" s="505"/>
    </row>
    <row r="6" spans="1:12" ht="17.149999999999999" customHeight="1">
      <c r="A6" s="508" t="s">
        <v>17</v>
      </c>
      <c r="B6" s="509"/>
      <c r="C6" s="12" t="s">
        <v>18</v>
      </c>
      <c r="D6" s="19" t="s">
        <v>30</v>
      </c>
      <c r="E6" s="506" t="s">
        <v>19</v>
      </c>
      <c r="F6" s="505" t="s">
        <v>20</v>
      </c>
      <c r="G6" s="13"/>
      <c r="H6" s="13"/>
      <c r="I6" s="13"/>
      <c r="J6" s="13"/>
      <c r="K6" s="13"/>
      <c r="L6" s="13"/>
    </row>
    <row r="7" spans="1:12" s="16" customFormat="1" ht="17.149999999999999" customHeight="1">
      <c r="A7" s="510"/>
      <c r="B7" s="511"/>
      <c r="C7" s="14">
        <v>0.70833333333333337</v>
      </c>
      <c r="D7" s="14">
        <v>0.5</v>
      </c>
      <c r="E7" s="507"/>
      <c r="F7" s="505"/>
      <c r="G7" s="15"/>
      <c r="H7" s="15"/>
      <c r="I7" s="15"/>
      <c r="J7" s="15"/>
      <c r="K7" s="15"/>
      <c r="L7" s="15"/>
    </row>
    <row r="8" spans="1:12" ht="17.149999999999999" customHeight="1">
      <c r="A8" s="508" t="s">
        <v>21</v>
      </c>
      <c r="B8" s="509"/>
      <c r="C8" s="12" t="s">
        <v>18</v>
      </c>
      <c r="D8" s="19" t="s">
        <v>30</v>
      </c>
      <c r="E8" s="506" t="s">
        <v>19</v>
      </c>
      <c r="F8" s="506" t="s">
        <v>19</v>
      </c>
      <c r="G8" s="505" t="s">
        <v>20</v>
      </c>
      <c r="H8" s="13"/>
      <c r="I8" s="13"/>
      <c r="J8" s="13"/>
      <c r="K8" s="13"/>
      <c r="L8" s="13"/>
    </row>
    <row r="9" spans="1:12" s="16" customFormat="1" ht="17.149999999999999" customHeight="1">
      <c r="A9" s="510"/>
      <c r="B9" s="511"/>
      <c r="C9" s="14">
        <v>0.70833333333333337</v>
      </c>
      <c r="D9" s="14">
        <v>0.5</v>
      </c>
      <c r="E9" s="507"/>
      <c r="F9" s="507"/>
      <c r="G9" s="505"/>
      <c r="H9" s="15"/>
      <c r="I9" s="15"/>
      <c r="J9" s="15"/>
      <c r="K9" s="15"/>
      <c r="L9" s="15"/>
    </row>
    <row r="10" spans="1:12" ht="17.149999999999999" customHeight="1">
      <c r="A10" s="508" t="s">
        <v>22</v>
      </c>
      <c r="B10" s="509"/>
      <c r="C10" s="12"/>
      <c r="D10" s="506"/>
      <c r="E10" s="506"/>
      <c r="F10" s="13"/>
      <c r="G10" s="506"/>
      <c r="H10" s="505"/>
      <c r="I10" s="13"/>
      <c r="J10" s="13"/>
      <c r="K10" s="13"/>
      <c r="L10" s="13"/>
    </row>
    <row r="11" spans="1:12" s="16" customFormat="1" ht="17.149999999999999" customHeight="1">
      <c r="A11" s="510"/>
      <c r="B11" s="511"/>
      <c r="C11" s="14"/>
      <c r="D11" s="507"/>
      <c r="E11" s="507"/>
      <c r="F11" s="14"/>
      <c r="G11" s="507"/>
      <c r="H11" s="505"/>
      <c r="I11" s="15"/>
      <c r="J11" s="15"/>
      <c r="K11" s="15"/>
      <c r="L11" s="15"/>
    </row>
    <row r="12" spans="1:12" ht="17.149999999999999" customHeight="1">
      <c r="A12" s="508" t="s">
        <v>23</v>
      </c>
      <c r="B12" s="509"/>
      <c r="C12" s="12"/>
      <c r="D12" s="13"/>
      <c r="E12" s="13"/>
      <c r="F12" s="12" t="s">
        <v>18</v>
      </c>
      <c r="G12" s="19" t="s">
        <v>30</v>
      </c>
      <c r="H12" s="506" t="s">
        <v>19</v>
      </c>
      <c r="I12" s="505" t="s">
        <v>20</v>
      </c>
      <c r="J12" s="13"/>
      <c r="K12" s="13"/>
      <c r="L12" s="13"/>
    </row>
    <row r="13" spans="1:12" s="16" customFormat="1" ht="17.149999999999999" customHeight="1">
      <c r="A13" s="510"/>
      <c r="B13" s="511"/>
      <c r="C13" s="15"/>
      <c r="D13" s="15"/>
      <c r="E13" s="15"/>
      <c r="F13" s="14">
        <v>0.70833333333333337</v>
      </c>
      <c r="G13" s="14">
        <v>0.5</v>
      </c>
      <c r="H13" s="507"/>
      <c r="I13" s="505"/>
      <c r="J13" s="15"/>
      <c r="K13" s="15"/>
      <c r="L13" s="15"/>
    </row>
    <row r="14" spans="1:12" ht="17.149999999999999" customHeight="1">
      <c r="A14" s="508" t="s">
        <v>24</v>
      </c>
      <c r="B14" s="509"/>
      <c r="C14" s="12"/>
      <c r="D14" s="13"/>
      <c r="E14" s="13"/>
      <c r="F14" s="13"/>
      <c r="G14" s="12" t="s">
        <v>18</v>
      </c>
      <c r="H14" s="19" t="s">
        <v>30</v>
      </c>
      <c r="I14" s="506" t="s">
        <v>19</v>
      </c>
      <c r="J14" s="505" t="s">
        <v>20</v>
      </c>
      <c r="K14" s="13"/>
      <c r="L14" s="13"/>
    </row>
    <row r="15" spans="1:12" s="16" customFormat="1" ht="17.149999999999999" customHeight="1">
      <c r="A15" s="510"/>
      <c r="B15" s="511"/>
      <c r="C15" s="15"/>
      <c r="D15" s="15"/>
      <c r="E15" s="15"/>
      <c r="F15" s="15"/>
      <c r="G15" s="14">
        <v>0.70833333333333337</v>
      </c>
      <c r="H15" s="14">
        <v>0.5</v>
      </c>
      <c r="I15" s="507"/>
      <c r="J15" s="505"/>
      <c r="K15" s="15"/>
      <c r="L15" s="15"/>
    </row>
    <row r="16" spans="1:12" ht="17.149999999999999" customHeight="1">
      <c r="A16" s="508" t="s">
        <v>25</v>
      </c>
      <c r="B16" s="509"/>
      <c r="C16" s="12"/>
      <c r="D16" s="13"/>
      <c r="E16" s="13"/>
      <c r="F16" s="13"/>
      <c r="G16" s="13"/>
      <c r="H16" s="12" t="s">
        <v>18</v>
      </c>
      <c r="I16" s="19" t="s">
        <v>30</v>
      </c>
      <c r="J16" s="506" t="s">
        <v>19</v>
      </c>
      <c r="K16" s="505" t="s">
        <v>20</v>
      </c>
      <c r="L16" s="13"/>
    </row>
    <row r="17" spans="1:12" s="16" customFormat="1" ht="17.149999999999999" customHeight="1">
      <c r="A17" s="510"/>
      <c r="B17" s="511"/>
      <c r="C17" s="15"/>
      <c r="D17" s="15"/>
      <c r="E17" s="15"/>
      <c r="F17" s="15"/>
      <c r="G17" s="15"/>
      <c r="H17" s="14">
        <v>0.70833333333333337</v>
      </c>
      <c r="I17" s="14">
        <v>0.5</v>
      </c>
      <c r="J17" s="507"/>
      <c r="K17" s="505"/>
      <c r="L17" s="15"/>
    </row>
    <row r="18" spans="1:12" ht="17.149999999999999" customHeight="1">
      <c r="A18" s="508" t="s">
        <v>26</v>
      </c>
      <c r="B18" s="509"/>
      <c r="C18" s="12"/>
      <c r="D18" s="13"/>
      <c r="E18" s="13"/>
      <c r="F18" s="13"/>
      <c r="G18" s="13"/>
      <c r="H18" s="13"/>
      <c r="I18" s="12" t="s">
        <v>18</v>
      </c>
      <c r="J18" s="19" t="s">
        <v>30</v>
      </c>
      <c r="K18" s="506" t="s">
        <v>19</v>
      </c>
      <c r="L18" s="505" t="s">
        <v>20</v>
      </c>
    </row>
    <row r="19" spans="1:12" s="16" customFormat="1" ht="17.149999999999999" customHeight="1">
      <c r="A19" s="510"/>
      <c r="B19" s="511"/>
      <c r="C19" s="15"/>
      <c r="D19" s="15"/>
      <c r="E19" s="15"/>
      <c r="F19" s="15"/>
      <c r="G19" s="15"/>
      <c r="H19" s="15"/>
      <c r="I19" s="14">
        <v>0.70833333333333337</v>
      </c>
      <c r="J19" s="14">
        <v>0.5</v>
      </c>
      <c r="K19" s="507"/>
      <c r="L19" s="505"/>
    </row>
    <row r="20" spans="1:12" ht="17.149999999999999" customHeight="1">
      <c r="A20" s="7"/>
      <c r="B20" s="7"/>
      <c r="C20" s="17"/>
      <c r="D20" s="7"/>
      <c r="E20" s="7"/>
      <c r="F20" s="7"/>
      <c r="G20" s="7"/>
      <c r="H20" s="7"/>
      <c r="I20" s="7"/>
      <c r="J20" s="7"/>
      <c r="K20" s="7"/>
      <c r="L20" s="7"/>
    </row>
    <row r="21" spans="1:12" ht="17.149999999999999" customHeight="1">
      <c r="A21" s="7"/>
      <c r="B21" s="7"/>
      <c r="C21" s="17"/>
      <c r="D21" s="7"/>
      <c r="E21" s="7"/>
      <c r="F21" s="7"/>
      <c r="G21" s="7"/>
      <c r="H21" s="7"/>
      <c r="I21" s="7"/>
      <c r="J21" s="7"/>
      <c r="K21" s="7"/>
      <c r="L21" s="7"/>
    </row>
    <row r="22" spans="1:12" ht="17.149999999999999" customHeight="1">
      <c r="A22" s="6" t="s">
        <v>27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17.149999999999999" customHeight="1">
      <c r="A23" s="8"/>
      <c r="B23" s="9" t="s">
        <v>8</v>
      </c>
      <c r="C23" s="505" t="s">
        <v>9</v>
      </c>
      <c r="D23" s="505" t="s">
        <v>10</v>
      </c>
      <c r="E23" s="505" t="s">
        <v>11</v>
      </c>
      <c r="F23" s="505" t="s">
        <v>12</v>
      </c>
      <c r="G23" s="505" t="s">
        <v>13</v>
      </c>
      <c r="H23" s="505" t="s">
        <v>14</v>
      </c>
      <c r="I23" s="505" t="s">
        <v>15</v>
      </c>
      <c r="J23" s="505" t="s">
        <v>9</v>
      </c>
      <c r="K23" s="505" t="s">
        <v>10</v>
      </c>
      <c r="L23" s="505" t="s">
        <v>11</v>
      </c>
    </row>
    <row r="24" spans="1:12" ht="17.149999999999999" customHeight="1">
      <c r="A24" s="10" t="s">
        <v>16</v>
      </c>
      <c r="B24" s="11"/>
      <c r="C24" s="505"/>
      <c r="D24" s="505"/>
      <c r="E24" s="505"/>
      <c r="F24" s="505"/>
      <c r="G24" s="505"/>
      <c r="H24" s="505"/>
      <c r="I24" s="505"/>
      <c r="J24" s="505"/>
      <c r="K24" s="505"/>
      <c r="L24" s="505"/>
    </row>
    <row r="25" spans="1:12" ht="17.149999999999999" customHeight="1">
      <c r="A25" s="504" t="s">
        <v>28</v>
      </c>
      <c r="B25" s="505"/>
      <c r="C25" s="12"/>
      <c r="D25" s="13"/>
      <c r="E25" s="12" t="s">
        <v>18</v>
      </c>
      <c r="F25" s="19" t="s">
        <v>30</v>
      </c>
      <c r="G25" s="505" t="s">
        <v>20</v>
      </c>
      <c r="H25" s="13"/>
      <c r="I25" s="13"/>
      <c r="J25" s="13"/>
      <c r="K25" s="13"/>
      <c r="L25" s="13"/>
    </row>
    <row r="26" spans="1:12" s="16" customFormat="1" ht="17.149999999999999" customHeight="1">
      <c r="A26" s="505"/>
      <c r="B26" s="505"/>
      <c r="C26" s="14"/>
      <c r="D26" s="14"/>
      <c r="E26" s="14">
        <v>0.70833333333333337</v>
      </c>
      <c r="F26" s="18">
        <v>2400</v>
      </c>
      <c r="G26" s="505"/>
      <c r="H26" s="15"/>
      <c r="I26" s="15"/>
      <c r="J26" s="15"/>
      <c r="K26" s="15"/>
      <c r="L26" s="15"/>
    </row>
    <row r="27" spans="1:12" ht="17.149999999999999" customHeight="1">
      <c r="A27" s="504" t="s">
        <v>29</v>
      </c>
      <c r="B27" s="505"/>
      <c r="C27" s="12"/>
      <c r="D27" s="13"/>
      <c r="E27" s="13"/>
      <c r="F27" s="13"/>
      <c r="G27" s="13"/>
      <c r="H27" s="12"/>
      <c r="I27" s="12" t="s">
        <v>18</v>
      </c>
      <c r="J27" s="19" t="s">
        <v>30</v>
      </c>
      <c r="K27" s="505" t="s">
        <v>20</v>
      </c>
      <c r="L27" s="13"/>
    </row>
    <row r="28" spans="1:12" s="16" customFormat="1" ht="17.149999999999999" customHeight="1">
      <c r="A28" s="505"/>
      <c r="B28" s="505"/>
      <c r="C28" s="15"/>
      <c r="D28" s="15"/>
      <c r="E28" s="15"/>
      <c r="F28" s="15"/>
      <c r="G28" s="15"/>
      <c r="H28" s="14"/>
      <c r="I28" s="14">
        <v>0.70833333333333337</v>
      </c>
      <c r="J28" s="18">
        <v>2400</v>
      </c>
      <c r="K28" s="505"/>
      <c r="L28" s="15"/>
    </row>
    <row r="29" spans="1:12" hidden="1">
      <c r="A29" s="505" t="s">
        <v>26</v>
      </c>
      <c r="B29" s="505"/>
      <c r="C29" s="12"/>
      <c r="D29" s="13"/>
      <c r="E29" s="13"/>
      <c r="F29" s="13"/>
      <c r="G29" s="13"/>
      <c r="H29" s="13"/>
      <c r="I29" s="12"/>
      <c r="J29" s="13"/>
      <c r="K29" s="506"/>
      <c r="L29" s="505"/>
    </row>
    <row r="30" spans="1:12" s="16" customFormat="1" hidden="1">
      <c r="A30" s="505"/>
      <c r="B30" s="505"/>
      <c r="C30" s="15"/>
      <c r="D30" s="15"/>
      <c r="E30" s="15"/>
      <c r="F30" s="15"/>
      <c r="G30" s="15"/>
      <c r="H30" s="15"/>
      <c r="I30" s="14"/>
      <c r="J30" s="14"/>
      <c r="K30" s="507"/>
      <c r="L30" s="505"/>
    </row>
    <row r="31" spans="1:1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</sheetData>
  <mergeCells count="52">
    <mergeCell ref="A6:B7"/>
    <mergeCell ref="E6:E7"/>
    <mergeCell ref="F6:F7"/>
    <mergeCell ref="A1:L1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8:B9"/>
    <mergeCell ref="E8:E9"/>
    <mergeCell ref="F8:F9"/>
    <mergeCell ref="G8:G9"/>
    <mergeCell ref="A10:B11"/>
    <mergeCell ref="D10:D11"/>
    <mergeCell ref="E10:E11"/>
    <mergeCell ref="G10:G11"/>
    <mergeCell ref="K16:K17"/>
    <mergeCell ref="A18:B19"/>
    <mergeCell ref="K18:K19"/>
    <mergeCell ref="H10:H11"/>
    <mergeCell ref="A12:B13"/>
    <mergeCell ref="H12:H13"/>
    <mergeCell ref="I12:I13"/>
    <mergeCell ref="A14:B15"/>
    <mergeCell ref="I14:I15"/>
    <mergeCell ref="A25:B26"/>
    <mergeCell ref="G25:G26"/>
    <mergeCell ref="J14:J15"/>
    <mergeCell ref="A16:B17"/>
    <mergeCell ref="J16:J17"/>
    <mergeCell ref="L18:L19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27:B28"/>
    <mergeCell ref="K27:K28"/>
    <mergeCell ref="A29:B30"/>
    <mergeCell ref="K29:K30"/>
    <mergeCell ref="L29:L30"/>
  </mergeCells>
  <phoneticPr fontId="4"/>
  <printOptions horizontalCentered="1"/>
  <pageMargins left="0.59055118110236227" right="0.39370078740157483" top="0.98425196850393704" bottom="0.98425196850393704" header="0.51181102362204722" footer="0.51181102362204722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L95"/>
  <sheetViews>
    <sheetView view="pageBreakPreview" topLeftCell="A7" zoomScaleNormal="100" zoomScaleSheetLayoutView="100" workbookViewId="0">
      <selection activeCell="D22" sqref="D22"/>
    </sheetView>
  </sheetViews>
  <sheetFormatPr defaultColWidth="9" defaultRowHeight="18"/>
  <cols>
    <col min="1" max="1" width="11.83203125" style="22" customWidth="1"/>
    <col min="2" max="2" width="13.83203125" style="22" customWidth="1"/>
    <col min="3" max="3" width="9" style="22"/>
    <col min="4" max="4" width="9.58203125" style="22" bestFit="1" customWidth="1"/>
    <col min="5" max="5" width="9.58203125" style="22" customWidth="1"/>
    <col min="6" max="7" width="9.58203125" style="22" bestFit="1" customWidth="1"/>
    <col min="8" max="9" width="9.58203125" style="22" customWidth="1"/>
    <col min="10" max="10" width="9.08203125" style="22" customWidth="1"/>
    <col min="11" max="11" width="13.83203125" style="22" customWidth="1"/>
    <col min="12" max="16384" width="9" style="22"/>
  </cols>
  <sheetData>
    <row r="1" spans="1:12" ht="20">
      <c r="A1" s="513" t="s">
        <v>100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</row>
    <row r="2" spans="1:12" s="46" customFormat="1" ht="16.5">
      <c r="A2" s="60"/>
      <c r="B2" s="60"/>
      <c r="C2" s="60"/>
      <c r="D2" s="60"/>
      <c r="E2" s="60"/>
      <c r="F2" s="60"/>
      <c r="G2" s="60"/>
      <c r="H2" s="60"/>
      <c r="I2" s="60"/>
      <c r="J2" s="60"/>
      <c r="K2" s="66"/>
    </row>
    <row r="3" spans="1:12" ht="19">
      <c r="A3" s="527" t="s">
        <v>147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</row>
    <row r="4" spans="1:12">
      <c r="A4" s="61"/>
      <c r="B4" s="54"/>
      <c r="C4" s="54"/>
      <c r="D4" s="55"/>
      <c r="E4" s="55"/>
      <c r="F4" s="55"/>
      <c r="G4" s="55"/>
      <c r="H4" s="67"/>
      <c r="I4" s="55"/>
      <c r="J4" s="528">
        <v>44053</v>
      </c>
      <c r="K4" s="528"/>
      <c r="L4" s="70"/>
    </row>
    <row r="5" spans="1:12" s="33" customFormat="1" ht="16.5">
      <c r="A5" s="53" t="s">
        <v>99</v>
      </c>
      <c r="B5" s="57"/>
      <c r="C5" s="57"/>
      <c r="D5" s="58"/>
      <c r="E5" s="58"/>
      <c r="F5" s="58"/>
      <c r="G5" s="68"/>
      <c r="H5" s="68"/>
      <c r="I5" s="68"/>
      <c r="J5" s="58"/>
      <c r="K5" s="58"/>
    </row>
    <row r="6" spans="1:12" s="33" customFormat="1" ht="16.5">
      <c r="A6" s="57" t="s">
        <v>128</v>
      </c>
      <c r="B6" s="57"/>
      <c r="C6" s="57"/>
      <c r="D6" s="57" t="s">
        <v>145</v>
      </c>
      <c r="E6" s="57"/>
      <c r="F6" s="57"/>
      <c r="G6" s="57"/>
      <c r="H6" s="57"/>
      <c r="I6" s="57"/>
      <c r="J6" s="57"/>
      <c r="K6" s="69"/>
    </row>
    <row r="7" spans="1:12" s="37" customFormat="1" ht="18" customHeight="1">
      <c r="A7" s="514" t="s">
        <v>117</v>
      </c>
      <c r="B7" s="517" t="s">
        <v>118</v>
      </c>
      <c r="C7" s="518"/>
      <c r="D7" s="538" t="s">
        <v>136</v>
      </c>
      <c r="E7" s="539"/>
      <c r="F7" s="538" t="s">
        <v>120</v>
      </c>
      <c r="G7" s="539"/>
      <c r="H7" s="514" t="s">
        <v>137</v>
      </c>
      <c r="I7" s="529" t="s">
        <v>88</v>
      </c>
      <c r="J7" s="529"/>
      <c r="K7" s="514" t="s">
        <v>121</v>
      </c>
    </row>
    <row r="8" spans="1:12" s="37" customFormat="1" ht="18" customHeight="1">
      <c r="A8" s="515"/>
      <c r="B8" s="519"/>
      <c r="C8" s="520"/>
      <c r="D8" s="35" t="s">
        <v>134</v>
      </c>
      <c r="E8" s="35" t="s">
        <v>135</v>
      </c>
      <c r="F8" s="35" t="s">
        <v>134</v>
      </c>
      <c r="G8" s="35" t="s">
        <v>135</v>
      </c>
      <c r="H8" s="516"/>
      <c r="I8" s="530"/>
      <c r="J8" s="530"/>
      <c r="K8" s="515"/>
    </row>
    <row r="9" spans="1:12" s="37" customFormat="1" ht="18" customHeight="1">
      <c r="A9" s="516"/>
      <c r="B9" s="521"/>
      <c r="C9" s="522"/>
      <c r="D9" s="35" t="s">
        <v>98</v>
      </c>
      <c r="E9" s="35" t="s">
        <v>98</v>
      </c>
      <c r="F9" s="35" t="s">
        <v>98</v>
      </c>
      <c r="G9" s="35" t="s">
        <v>98</v>
      </c>
      <c r="H9" s="35" t="s">
        <v>98</v>
      </c>
      <c r="I9" s="35" t="s">
        <v>84</v>
      </c>
      <c r="J9" s="35"/>
      <c r="K9" s="516"/>
    </row>
    <row r="10" spans="1:12" s="33" customFormat="1" ht="16.5">
      <c r="A10" s="32" t="s">
        <v>123</v>
      </c>
      <c r="B10" s="523" t="s">
        <v>96</v>
      </c>
      <c r="C10" s="524"/>
      <c r="D10" s="30">
        <v>685</v>
      </c>
      <c r="E10" s="30">
        <v>1055</v>
      </c>
      <c r="F10" s="30">
        <v>280</v>
      </c>
      <c r="G10" s="30">
        <v>445</v>
      </c>
      <c r="H10" s="30">
        <v>450</v>
      </c>
      <c r="I10" s="31">
        <v>40</v>
      </c>
      <c r="J10" s="31"/>
      <c r="K10" s="30"/>
    </row>
    <row r="11" spans="1:12" s="33" customFormat="1" ht="16.5">
      <c r="A11" s="32" t="s">
        <v>123</v>
      </c>
      <c r="B11" s="525" t="s">
        <v>95</v>
      </c>
      <c r="C11" s="526"/>
      <c r="D11" s="30">
        <v>685</v>
      </c>
      <c r="E11" s="30">
        <v>1055</v>
      </c>
      <c r="F11" s="30">
        <v>280</v>
      </c>
      <c r="G11" s="30">
        <v>445</v>
      </c>
      <c r="H11" s="30">
        <v>450</v>
      </c>
      <c r="I11" s="31">
        <v>40</v>
      </c>
      <c r="J11" s="31"/>
      <c r="K11" s="36"/>
    </row>
    <row r="12" spans="1:12" s="33" customFormat="1" ht="16.5">
      <c r="A12" s="32" t="s">
        <v>123</v>
      </c>
      <c r="B12" s="531" t="s">
        <v>94</v>
      </c>
      <c r="C12" s="532"/>
      <c r="D12" s="30">
        <v>685</v>
      </c>
      <c r="E12" s="30">
        <v>1055</v>
      </c>
      <c r="F12" s="30">
        <v>280</v>
      </c>
      <c r="G12" s="30">
        <v>445</v>
      </c>
      <c r="H12" s="30">
        <v>450</v>
      </c>
      <c r="I12" s="31">
        <v>40</v>
      </c>
      <c r="J12" s="31"/>
      <c r="K12" s="30"/>
    </row>
    <row r="13" spans="1:12" s="33" customFormat="1" ht="16.5">
      <c r="A13" s="32" t="s">
        <v>123</v>
      </c>
      <c r="B13" s="533" t="s">
        <v>93</v>
      </c>
      <c r="C13" s="534"/>
      <c r="D13" s="30">
        <v>685</v>
      </c>
      <c r="E13" s="30">
        <v>1055</v>
      </c>
      <c r="F13" s="30">
        <v>280</v>
      </c>
      <c r="G13" s="30">
        <v>445</v>
      </c>
      <c r="H13" s="30">
        <v>450</v>
      </c>
      <c r="I13" s="31">
        <v>40</v>
      </c>
      <c r="J13" s="31"/>
      <c r="K13" s="36"/>
    </row>
    <row r="14" spans="1:12" s="33" customFormat="1" ht="16.5">
      <c r="A14" s="32" t="s">
        <v>123</v>
      </c>
      <c r="B14" s="531" t="s">
        <v>92</v>
      </c>
      <c r="C14" s="532"/>
      <c r="D14" s="30">
        <v>685</v>
      </c>
      <c r="E14" s="30">
        <v>1055</v>
      </c>
      <c r="F14" s="30">
        <v>280</v>
      </c>
      <c r="G14" s="30">
        <v>445</v>
      </c>
      <c r="H14" s="30">
        <v>450</v>
      </c>
      <c r="I14" s="31">
        <v>40</v>
      </c>
      <c r="J14" s="31"/>
      <c r="K14" s="30"/>
    </row>
    <row r="15" spans="1:12" s="33" customFormat="1" ht="16.5">
      <c r="A15" s="32" t="s">
        <v>123</v>
      </c>
      <c r="B15" s="533" t="s">
        <v>91</v>
      </c>
      <c r="C15" s="534"/>
      <c r="D15" s="30">
        <v>685</v>
      </c>
      <c r="E15" s="30">
        <v>1055</v>
      </c>
      <c r="F15" s="30">
        <v>280</v>
      </c>
      <c r="G15" s="30">
        <v>445</v>
      </c>
      <c r="H15" s="30">
        <v>450</v>
      </c>
      <c r="I15" s="31">
        <v>40</v>
      </c>
      <c r="J15" s="31"/>
      <c r="K15" s="36"/>
    </row>
    <row r="16" spans="1:12" s="33" customFormat="1" ht="16.5">
      <c r="A16" s="32" t="s">
        <v>123</v>
      </c>
      <c r="B16" s="531" t="s">
        <v>143</v>
      </c>
      <c r="C16" s="532"/>
      <c r="D16" s="30">
        <v>750</v>
      </c>
      <c r="E16" s="30">
        <v>1100</v>
      </c>
      <c r="F16" s="30">
        <v>280</v>
      </c>
      <c r="G16" s="30">
        <v>445</v>
      </c>
      <c r="H16" s="34" t="s">
        <v>82</v>
      </c>
      <c r="I16" s="31">
        <v>40</v>
      </c>
      <c r="J16" s="31"/>
      <c r="K16" s="30"/>
    </row>
    <row r="17" spans="1:11" s="33" customFormat="1" ht="16.5">
      <c r="A17" s="32" t="s">
        <v>123</v>
      </c>
      <c r="B17" s="531" t="s">
        <v>142</v>
      </c>
      <c r="C17" s="532"/>
      <c r="D17" s="30">
        <v>790</v>
      </c>
      <c r="E17" s="30">
        <v>1185</v>
      </c>
      <c r="F17" s="30">
        <v>280</v>
      </c>
      <c r="G17" s="30">
        <v>445</v>
      </c>
      <c r="H17" s="34" t="s">
        <v>82</v>
      </c>
      <c r="I17" s="31">
        <v>40</v>
      </c>
      <c r="J17" s="31"/>
      <c r="K17" s="30"/>
    </row>
    <row r="18" spans="1:11" s="33" customFormat="1" ht="16.5">
      <c r="A18" s="62"/>
      <c r="B18" s="62"/>
      <c r="C18" s="62"/>
      <c r="D18" s="63"/>
      <c r="E18" s="63"/>
      <c r="F18" s="64"/>
      <c r="G18" s="63"/>
      <c r="H18" s="63"/>
      <c r="I18" s="65"/>
      <c r="J18" s="65"/>
      <c r="K18" s="63"/>
    </row>
    <row r="19" spans="1:11" s="33" customFormat="1" ht="16.5">
      <c r="A19" s="53" t="s">
        <v>90</v>
      </c>
      <c r="B19" s="57"/>
      <c r="C19" s="58"/>
      <c r="D19" s="58"/>
      <c r="E19" s="58"/>
      <c r="F19" s="58"/>
      <c r="G19" s="58"/>
      <c r="H19" s="58"/>
      <c r="I19" s="58"/>
      <c r="J19" s="58"/>
      <c r="K19" s="58"/>
    </row>
    <row r="20" spans="1:11" s="33" customFormat="1" ht="16.5">
      <c r="A20" s="57" t="s">
        <v>144</v>
      </c>
      <c r="B20" s="57"/>
      <c r="C20" s="57"/>
      <c r="D20" s="57" t="s">
        <v>145</v>
      </c>
      <c r="E20" s="57"/>
      <c r="F20" s="57"/>
      <c r="G20" s="58"/>
      <c r="H20" s="58"/>
      <c r="I20" s="58"/>
      <c r="J20" s="58"/>
      <c r="K20" s="58"/>
    </row>
    <row r="21" spans="1:11" s="33" customFormat="1" ht="18" customHeight="1">
      <c r="A21" s="514" t="s">
        <v>117</v>
      </c>
      <c r="B21" s="514" t="s">
        <v>118</v>
      </c>
      <c r="C21" s="514" t="s">
        <v>114</v>
      </c>
      <c r="D21" s="540" t="s">
        <v>136</v>
      </c>
      <c r="E21" s="541"/>
      <c r="F21" s="542"/>
      <c r="G21" s="514" t="s">
        <v>119</v>
      </c>
      <c r="H21" s="514" t="s">
        <v>89</v>
      </c>
      <c r="I21" s="529" t="s">
        <v>88</v>
      </c>
      <c r="J21" s="535" t="s">
        <v>125</v>
      </c>
      <c r="K21" s="514" t="s">
        <v>121</v>
      </c>
    </row>
    <row r="22" spans="1:11" s="37" customFormat="1" ht="18" customHeight="1">
      <c r="A22" s="515"/>
      <c r="B22" s="515"/>
      <c r="C22" s="515"/>
      <c r="D22" s="35" t="s">
        <v>148</v>
      </c>
      <c r="E22" s="35" t="s">
        <v>149</v>
      </c>
      <c r="F22" s="35" t="s">
        <v>150</v>
      </c>
      <c r="G22" s="516"/>
      <c r="H22" s="516"/>
      <c r="I22" s="530"/>
      <c r="J22" s="536"/>
      <c r="K22" s="515"/>
    </row>
    <row r="23" spans="1:11" s="33" customFormat="1" ht="18" customHeight="1">
      <c r="A23" s="516"/>
      <c r="B23" s="516"/>
      <c r="C23" s="516"/>
      <c r="D23" s="35" t="s">
        <v>87</v>
      </c>
      <c r="E23" s="35" t="s">
        <v>115</v>
      </c>
      <c r="F23" s="35" t="s">
        <v>86</v>
      </c>
      <c r="G23" s="35" t="s">
        <v>85</v>
      </c>
      <c r="H23" s="35" t="s">
        <v>116</v>
      </c>
      <c r="I23" s="35" t="s">
        <v>84</v>
      </c>
      <c r="J23" s="537"/>
      <c r="K23" s="516"/>
    </row>
    <row r="24" spans="1:11" s="33" customFormat="1" ht="16.5">
      <c r="A24" s="32" t="s">
        <v>123</v>
      </c>
      <c r="B24" s="32" t="s">
        <v>126</v>
      </c>
      <c r="C24" s="32" t="s">
        <v>80</v>
      </c>
      <c r="D24" s="30">
        <v>20</v>
      </c>
      <c r="E24" s="30">
        <v>30</v>
      </c>
      <c r="F24" s="34" t="s">
        <v>82</v>
      </c>
      <c r="G24" s="30">
        <v>60</v>
      </c>
      <c r="H24" s="30">
        <v>20</v>
      </c>
      <c r="I24" s="31">
        <v>10</v>
      </c>
      <c r="J24" s="30" t="s">
        <v>124</v>
      </c>
      <c r="K24" s="32" t="s">
        <v>81</v>
      </c>
    </row>
    <row r="25" spans="1:11" s="33" customFormat="1" ht="16.5">
      <c r="A25" s="32" t="s">
        <v>123</v>
      </c>
      <c r="B25" s="32" t="s">
        <v>126</v>
      </c>
      <c r="C25" s="32" t="s">
        <v>80</v>
      </c>
      <c r="D25" s="30">
        <v>25</v>
      </c>
      <c r="E25" s="30">
        <v>40</v>
      </c>
      <c r="F25" s="34" t="s">
        <v>82</v>
      </c>
      <c r="G25" s="30">
        <v>60</v>
      </c>
      <c r="H25" s="30">
        <v>20</v>
      </c>
      <c r="I25" s="31">
        <v>10</v>
      </c>
      <c r="J25" s="30" t="s">
        <v>124</v>
      </c>
      <c r="K25" s="32" t="s">
        <v>83</v>
      </c>
    </row>
    <row r="26" spans="1:11" s="33" customFormat="1" ht="16.5">
      <c r="A26" s="32" t="s">
        <v>123</v>
      </c>
      <c r="B26" s="32" t="s">
        <v>126</v>
      </c>
      <c r="C26" s="48" t="s">
        <v>79</v>
      </c>
      <c r="D26" s="34" t="s">
        <v>82</v>
      </c>
      <c r="E26" s="34" t="s">
        <v>82</v>
      </c>
      <c r="F26" s="30">
        <v>40</v>
      </c>
      <c r="G26" s="30">
        <v>60</v>
      </c>
      <c r="H26" s="30">
        <v>20</v>
      </c>
      <c r="I26" s="31">
        <v>10</v>
      </c>
      <c r="J26" s="30" t="s">
        <v>124</v>
      </c>
      <c r="K26" s="32" t="s">
        <v>81</v>
      </c>
    </row>
    <row r="27" spans="1:11" s="33" customFormat="1" ht="16.5">
      <c r="A27" s="32" t="s">
        <v>123</v>
      </c>
      <c r="B27" s="32" t="s">
        <v>126</v>
      </c>
      <c r="C27" s="48" t="s">
        <v>79</v>
      </c>
      <c r="D27" s="34" t="s">
        <v>82</v>
      </c>
      <c r="E27" s="34" t="s">
        <v>82</v>
      </c>
      <c r="F27" s="30">
        <v>60</v>
      </c>
      <c r="G27" s="30">
        <v>60</v>
      </c>
      <c r="H27" s="30">
        <v>20</v>
      </c>
      <c r="I27" s="31">
        <v>10</v>
      </c>
      <c r="J27" s="30" t="s">
        <v>124</v>
      </c>
      <c r="K27" s="32" t="s">
        <v>83</v>
      </c>
    </row>
    <row r="28" spans="1:11">
      <c r="A28" s="29"/>
      <c r="B28" s="29"/>
      <c r="C28" s="28"/>
      <c r="D28" s="28"/>
      <c r="E28" s="28"/>
      <c r="F28" s="28"/>
      <c r="G28" s="47"/>
      <c r="H28" s="28"/>
      <c r="I28" s="28"/>
      <c r="J28" s="28"/>
      <c r="K28" s="28"/>
    </row>
    <row r="29" spans="1:11">
      <c r="A29" s="29"/>
      <c r="B29" s="29"/>
      <c r="C29" s="28"/>
      <c r="D29" s="28"/>
      <c r="E29" s="28"/>
      <c r="F29" s="28"/>
      <c r="G29" s="28"/>
      <c r="H29" s="28"/>
      <c r="I29" s="28"/>
      <c r="J29" s="28"/>
      <c r="K29" s="28"/>
    </row>
    <row r="30" spans="1:11">
      <c r="A30" s="27"/>
      <c r="B30" s="27"/>
      <c r="C30" s="26"/>
      <c r="D30" s="26"/>
      <c r="E30" s="26"/>
      <c r="F30" s="26"/>
      <c r="G30" s="26"/>
      <c r="H30" s="26"/>
      <c r="I30" s="26"/>
      <c r="J30" s="26"/>
      <c r="K30" s="26"/>
    </row>
    <row r="31" spans="1:11">
      <c r="A31" s="24"/>
      <c r="B31" s="24"/>
      <c r="C31" s="25"/>
      <c r="D31" s="25"/>
      <c r="E31" s="25"/>
      <c r="F31" s="25"/>
      <c r="G31" s="25"/>
      <c r="H31" s="25"/>
      <c r="I31" s="25"/>
      <c r="J31" s="25"/>
      <c r="K31" s="25"/>
    </row>
    <row r="32" spans="1:11">
      <c r="A32" s="24"/>
      <c r="B32" s="24"/>
      <c r="C32" s="25"/>
      <c r="D32" s="25"/>
      <c r="E32" s="25"/>
      <c r="F32" s="25"/>
      <c r="G32" s="25"/>
      <c r="H32" s="25"/>
      <c r="I32" s="25"/>
      <c r="J32" s="25"/>
      <c r="K32" s="25"/>
    </row>
    <row r="33" spans="1:11">
      <c r="A33" s="24"/>
      <c r="B33" s="24"/>
      <c r="C33" s="25"/>
      <c r="D33" s="25"/>
      <c r="E33" s="25"/>
      <c r="F33" s="25"/>
      <c r="G33" s="25"/>
      <c r="H33" s="25"/>
      <c r="I33" s="25"/>
      <c r="J33" s="25"/>
      <c r="K33" s="25"/>
    </row>
    <row r="34" spans="1:11">
      <c r="A34" s="24"/>
      <c r="B34" s="24"/>
      <c r="C34" s="25"/>
      <c r="D34" s="25"/>
      <c r="E34" s="25"/>
      <c r="F34" s="25"/>
      <c r="G34" s="25"/>
      <c r="H34" s="25"/>
      <c r="I34" s="25"/>
      <c r="J34" s="25"/>
      <c r="K34" s="25"/>
    </row>
    <row r="35" spans="1:11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</row>
    <row r="36" spans="1:11">
      <c r="A36" s="24"/>
      <c r="B36" s="24"/>
      <c r="C36" s="25"/>
      <c r="D36" s="25"/>
      <c r="E36" s="25"/>
      <c r="F36" s="25"/>
      <c r="G36" s="25"/>
      <c r="H36" s="25"/>
      <c r="I36" s="25"/>
      <c r="J36" s="25"/>
      <c r="K36" s="25"/>
    </row>
    <row r="37" spans="1:11">
      <c r="A37" s="24"/>
      <c r="B37" s="24"/>
    </row>
    <row r="38" spans="1:11">
      <c r="A38" s="24"/>
      <c r="B38" s="24"/>
    </row>
    <row r="39" spans="1:11">
      <c r="A39" s="24"/>
      <c r="B39" s="24"/>
    </row>
    <row r="40" spans="1:11">
      <c r="A40" s="24"/>
      <c r="B40" s="24"/>
    </row>
    <row r="41" spans="1:11">
      <c r="A41" s="24"/>
      <c r="B41" s="24"/>
    </row>
    <row r="42" spans="1:11">
      <c r="A42" s="24"/>
      <c r="B42" s="24"/>
    </row>
    <row r="43" spans="1:11">
      <c r="A43" s="23"/>
      <c r="B43" s="23"/>
    </row>
    <row r="44" spans="1:11">
      <c r="A44" s="23"/>
      <c r="B44" s="23"/>
    </row>
    <row r="45" spans="1:11">
      <c r="A45" s="23"/>
      <c r="B45" s="23"/>
    </row>
    <row r="46" spans="1:11">
      <c r="A46" s="23"/>
      <c r="B46" s="23"/>
    </row>
    <row r="47" spans="1:11">
      <c r="A47" s="23"/>
      <c r="B47" s="23"/>
    </row>
    <row r="48" spans="1:11">
      <c r="A48" s="23"/>
      <c r="B48" s="23"/>
    </row>
    <row r="49" spans="1:2">
      <c r="A49" s="23"/>
      <c r="B49" s="23"/>
    </row>
    <row r="50" spans="1:2">
      <c r="A50" s="23"/>
      <c r="B50" s="23"/>
    </row>
    <row r="51" spans="1:2">
      <c r="A51" s="23"/>
      <c r="B51" s="23"/>
    </row>
    <row r="52" spans="1:2">
      <c r="A52" s="23"/>
      <c r="B52" s="23"/>
    </row>
    <row r="53" spans="1:2">
      <c r="A53" s="23"/>
      <c r="B53" s="23"/>
    </row>
    <row r="54" spans="1:2">
      <c r="A54" s="23"/>
      <c r="B54" s="23"/>
    </row>
    <row r="55" spans="1:2">
      <c r="A55" s="23"/>
      <c r="B55" s="23"/>
    </row>
    <row r="56" spans="1:2">
      <c r="A56" s="23"/>
      <c r="B56" s="23"/>
    </row>
    <row r="57" spans="1:2">
      <c r="A57" s="23"/>
      <c r="B57" s="23"/>
    </row>
    <row r="58" spans="1:2">
      <c r="A58" s="23"/>
      <c r="B58" s="23"/>
    </row>
    <row r="59" spans="1:2">
      <c r="A59" s="23"/>
      <c r="B59" s="23"/>
    </row>
    <row r="60" spans="1:2">
      <c r="A60" s="23"/>
      <c r="B60" s="23"/>
    </row>
    <row r="61" spans="1:2">
      <c r="A61" s="23"/>
      <c r="B61" s="23"/>
    </row>
    <row r="62" spans="1:2">
      <c r="A62" s="23"/>
      <c r="B62" s="23"/>
    </row>
    <row r="63" spans="1:2">
      <c r="A63" s="23"/>
      <c r="B63" s="23"/>
    </row>
    <row r="64" spans="1:2">
      <c r="A64" s="23"/>
      <c r="B64" s="23"/>
    </row>
    <row r="65" spans="1:2">
      <c r="A65" s="23"/>
      <c r="B65" s="23"/>
    </row>
    <row r="66" spans="1:2">
      <c r="A66" s="23"/>
      <c r="B66" s="23"/>
    </row>
    <row r="67" spans="1:2">
      <c r="A67" s="23"/>
      <c r="B67" s="23"/>
    </row>
    <row r="68" spans="1:2">
      <c r="A68" s="23"/>
      <c r="B68" s="23"/>
    </row>
    <row r="69" spans="1:2">
      <c r="A69" s="23"/>
      <c r="B69" s="23"/>
    </row>
    <row r="70" spans="1:2">
      <c r="A70" s="23"/>
      <c r="B70" s="23"/>
    </row>
    <row r="71" spans="1:2">
      <c r="A71" s="23"/>
      <c r="B71" s="23"/>
    </row>
    <row r="72" spans="1:2">
      <c r="A72" s="23"/>
      <c r="B72" s="23"/>
    </row>
    <row r="73" spans="1:2">
      <c r="A73" s="23"/>
      <c r="B73" s="23"/>
    </row>
    <row r="74" spans="1:2">
      <c r="A74" s="23"/>
      <c r="B74" s="23"/>
    </row>
    <row r="75" spans="1:2">
      <c r="A75" s="23"/>
      <c r="B75" s="23"/>
    </row>
    <row r="76" spans="1:2">
      <c r="A76" s="23"/>
      <c r="B76" s="23"/>
    </row>
    <row r="77" spans="1:2">
      <c r="A77" s="23"/>
      <c r="B77" s="23"/>
    </row>
    <row r="78" spans="1:2">
      <c r="A78" s="23"/>
      <c r="B78" s="23"/>
    </row>
    <row r="79" spans="1:2">
      <c r="A79" s="23"/>
      <c r="B79" s="23"/>
    </row>
    <row r="80" spans="1:2">
      <c r="A80" s="23"/>
      <c r="B80" s="23"/>
    </row>
    <row r="81" spans="1:2">
      <c r="A81" s="23"/>
      <c r="B81" s="23"/>
    </row>
    <row r="82" spans="1:2">
      <c r="A82" s="23"/>
      <c r="B82" s="23"/>
    </row>
    <row r="83" spans="1:2">
      <c r="A83" s="23"/>
      <c r="B83" s="23"/>
    </row>
    <row r="84" spans="1:2">
      <c r="A84" s="23"/>
      <c r="B84" s="23"/>
    </row>
    <row r="85" spans="1:2">
      <c r="A85" s="23"/>
      <c r="B85" s="23"/>
    </row>
    <row r="86" spans="1:2">
      <c r="A86" s="23"/>
      <c r="B86" s="23"/>
    </row>
    <row r="87" spans="1:2">
      <c r="A87" s="23"/>
      <c r="B87" s="23"/>
    </row>
    <row r="88" spans="1:2">
      <c r="A88" s="23"/>
      <c r="B88" s="23"/>
    </row>
    <row r="89" spans="1:2">
      <c r="A89" s="23"/>
      <c r="B89" s="23"/>
    </row>
    <row r="90" spans="1:2">
      <c r="A90" s="23"/>
      <c r="B90" s="23"/>
    </row>
    <row r="91" spans="1:2">
      <c r="A91" s="23"/>
      <c r="B91" s="23"/>
    </row>
    <row r="92" spans="1:2">
      <c r="A92" s="23"/>
      <c r="B92" s="23"/>
    </row>
    <row r="93" spans="1:2">
      <c r="A93" s="23"/>
      <c r="B93" s="23"/>
    </row>
    <row r="94" spans="1:2">
      <c r="A94" s="23"/>
      <c r="B94" s="23"/>
    </row>
    <row r="95" spans="1:2">
      <c r="A95" s="23"/>
      <c r="B95" s="23"/>
    </row>
  </sheetData>
  <mergeCells count="28">
    <mergeCell ref="K21:K23"/>
    <mergeCell ref="K7:K9"/>
    <mergeCell ref="J21:J23"/>
    <mergeCell ref="D7:E7"/>
    <mergeCell ref="F7:G7"/>
    <mergeCell ref="D21:F21"/>
    <mergeCell ref="G21:G22"/>
    <mergeCell ref="H21:H22"/>
    <mergeCell ref="I21:I22"/>
    <mergeCell ref="H7:H8"/>
    <mergeCell ref="I7:I8"/>
    <mergeCell ref="A21:A23"/>
    <mergeCell ref="B21:B23"/>
    <mergeCell ref="C21:C23"/>
    <mergeCell ref="B12:C12"/>
    <mergeCell ref="B13:C13"/>
    <mergeCell ref="B14:C14"/>
    <mergeCell ref="B15:C15"/>
    <mergeCell ref="B16:C16"/>
    <mergeCell ref="B17:C17"/>
    <mergeCell ref="A1:K1"/>
    <mergeCell ref="A7:A9"/>
    <mergeCell ref="B7:C9"/>
    <mergeCell ref="B10:C10"/>
    <mergeCell ref="B11:C11"/>
    <mergeCell ref="A3:K3"/>
    <mergeCell ref="J4:K4"/>
    <mergeCell ref="J7:J8"/>
  </mergeCells>
  <phoneticPr fontId="4"/>
  <pageMargins left="0.7" right="0.7" top="0.75" bottom="0.75" header="0.3" footer="0.3"/>
  <pageSetup paperSize="9"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K32"/>
  <sheetViews>
    <sheetView view="pageBreakPreview" zoomScaleNormal="100" zoomScaleSheetLayoutView="100" workbookViewId="0">
      <selection activeCell="H7" sqref="H7"/>
    </sheetView>
  </sheetViews>
  <sheetFormatPr defaultColWidth="8.58203125" defaultRowHeight="18"/>
  <cols>
    <col min="1" max="1" width="11.83203125" style="22" customWidth="1"/>
    <col min="2" max="2" width="12.08203125" style="22" customWidth="1"/>
    <col min="3" max="16384" width="8.58203125" style="22"/>
  </cols>
  <sheetData>
    <row r="1" spans="1:11" ht="20">
      <c r="A1" s="513" t="s">
        <v>113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</row>
    <row r="2" spans="1:11" s="33" customFormat="1" ht="16.5">
      <c r="A2" s="543" t="s">
        <v>112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</row>
    <row r="3" spans="1:11" s="46" customFormat="1" ht="16.5">
      <c r="A3" s="544" t="s">
        <v>111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</row>
    <row r="4" spans="1:11" s="46" customFormat="1" ht="16.5">
      <c r="A4" s="60"/>
      <c r="B4" s="60"/>
      <c r="C4" s="60"/>
      <c r="D4" s="60"/>
      <c r="E4" s="60"/>
      <c r="F4" s="60"/>
      <c r="G4" s="60"/>
      <c r="H4" s="60"/>
      <c r="I4" s="60"/>
      <c r="J4" s="81"/>
      <c r="K4" s="60"/>
    </row>
    <row r="5" spans="1:11" ht="19">
      <c r="A5" s="527" t="s">
        <v>127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</row>
    <row r="6" spans="1:11">
      <c r="A6" s="61"/>
      <c r="B6" s="54"/>
      <c r="C6" s="54"/>
      <c r="D6" s="55"/>
      <c r="E6" s="55"/>
      <c r="F6" s="55"/>
      <c r="G6" s="55"/>
      <c r="H6" s="528">
        <v>44053</v>
      </c>
      <c r="I6" s="528"/>
      <c r="J6" s="528"/>
      <c r="K6" s="528"/>
    </row>
    <row r="7" spans="1:11">
      <c r="A7" s="53" t="s">
        <v>99</v>
      </c>
      <c r="B7" s="54"/>
      <c r="C7" s="54"/>
      <c r="D7" s="55"/>
      <c r="E7" s="55"/>
      <c r="F7" s="55"/>
      <c r="G7" s="55"/>
      <c r="H7" s="55"/>
      <c r="I7" s="55"/>
      <c r="J7" s="55"/>
      <c r="K7" s="55"/>
    </row>
    <row r="8" spans="1:11">
      <c r="A8" s="57" t="s">
        <v>128</v>
      </c>
      <c r="B8" s="57"/>
      <c r="C8" s="57"/>
      <c r="D8" s="57" t="s">
        <v>145</v>
      </c>
      <c r="E8" s="57"/>
      <c r="F8" s="57"/>
      <c r="G8" s="57"/>
      <c r="H8" s="57"/>
      <c r="I8" s="57"/>
      <c r="J8" s="57"/>
      <c r="K8" s="57"/>
    </row>
    <row r="9" spans="1:11" ht="18" customHeight="1">
      <c r="A9" s="514" t="s">
        <v>117</v>
      </c>
      <c r="B9" s="518" t="s">
        <v>132</v>
      </c>
      <c r="C9" s="538" t="s">
        <v>129</v>
      </c>
      <c r="D9" s="539"/>
      <c r="E9" s="545" t="s">
        <v>131</v>
      </c>
      <c r="F9" s="546"/>
      <c r="G9" s="529" t="s">
        <v>130</v>
      </c>
      <c r="H9" s="529" t="s">
        <v>151</v>
      </c>
      <c r="I9" s="545" t="s">
        <v>156</v>
      </c>
      <c r="J9" s="546"/>
      <c r="K9" s="514" t="s">
        <v>133</v>
      </c>
    </row>
    <row r="10" spans="1:11" s="37" customFormat="1" ht="18" customHeight="1">
      <c r="A10" s="515"/>
      <c r="B10" s="520"/>
      <c r="C10" s="35" t="s">
        <v>110</v>
      </c>
      <c r="D10" s="35" t="s">
        <v>109</v>
      </c>
      <c r="E10" s="35" t="s">
        <v>110</v>
      </c>
      <c r="F10" s="35" t="s">
        <v>109</v>
      </c>
      <c r="G10" s="530"/>
      <c r="H10" s="516"/>
      <c r="I10" s="35" t="s">
        <v>110</v>
      </c>
      <c r="J10" s="35" t="s">
        <v>109</v>
      </c>
      <c r="K10" s="515"/>
    </row>
    <row r="11" spans="1:11" s="37" customFormat="1" ht="18" customHeight="1">
      <c r="A11" s="516"/>
      <c r="B11" s="522"/>
      <c r="C11" s="51" t="s">
        <v>97</v>
      </c>
      <c r="D11" s="51" t="s">
        <v>97</v>
      </c>
      <c r="E11" s="51" t="s">
        <v>97</v>
      </c>
      <c r="F11" s="51" t="s">
        <v>97</v>
      </c>
      <c r="G11" s="35" t="s">
        <v>84</v>
      </c>
      <c r="H11" s="35" t="s">
        <v>84</v>
      </c>
      <c r="I11" s="51" t="s">
        <v>97</v>
      </c>
      <c r="J11" s="51" t="s">
        <v>97</v>
      </c>
      <c r="K11" s="516"/>
    </row>
    <row r="12" spans="1:11" s="33" customFormat="1" ht="16.5">
      <c r="A12" s="32" t="s">
        <v>123</v>
      </c>
      <c r="B12" s="32" t="s">
        <v>108</v>
      </c>
      <c r="C12" s="44">
        <v>33000</v>
      </c>
      <c r="D12" s="44">
        <v>49000</v>
      </c>
      <c r="E12" s="44">
        <v>5000</v>
      </c>
      <c r="F12" s="44">
        <v>10000</v>
      </c>
      <c r="G12" s="39">
        <v>6000</v>
      </c>
      <c r="H12" s="39">
        <v>5000</v>
      </c>
      <c r="I12" s="82">
        <v>4500</v>
      </c>
      <c r="J12" s="82">
        <v>9000</v>
      </c>
      <c r="K12" s="44"/>
    </row>
    <row r="13" spans="1:11" s="33" customFormat="1" ht="16.5">
      <c r="A13" s="32" t="s">
        <v>123</v>
      </c>
      <c r="B13" s="32" t="s">
        <v>107</v>
      </c>
      <c r="C13" s="44">
        <v>33000</v>
      </c>
      <c r="D13" s="44">
        <v>49000</v>
      </c>
      <c r="E13" s="44">
        <v>5000</v>
      </c>
      <c r="F13" s="44">
        <v>10000</v>
      </c>
      <c r="G13" s="39">
        <v>6000</v>
      </c>
      <c r="H13" s="39">
        <v>5000</v>
      </c>
      <c r="I13" s="82">
        <v>4500</v>
      </c>
      <c r="J13" s="82">
        <v>9000</v>
      </c>
      <c r="K13" s="44"/>
    </row>
    <row r="14" spans="1:11" s="33" customFormat="1" ht="16.5">
      <c r="A14" s="32" t="s">
        <v>123</v>
      </c>
      <c r="B14" s="32" t="s">
        <v>106</v>
      </c>
      <c r="C14" s="44">
        <v>33000</v>
      </c>
      <c r="D14" s="44">
        <v>49000</v>
      </c>
      <c r="E14" s="44">
        <v>5000</v>
      </c>
      <c r="F14" s="44">
        <v>10000</v>
      </c>
      <c r="G14" s="39">
        <v>6000</v>
      </c>
      <c r="H14" s="39">
        <v>5000</v>
      </c>
      <c r="I14" s="82">
        <v>4500</v>
      </c>
      <c r="J14" s="82">
        <v>9000</v>
      </c>
      <c r="K14" s="44"/>
    </row>
    <row r="15" spans="1:11" s="33" customFormat="1" ht="16.5">
      <c r="A15" s="32" t="s">
        <v>123</v>
      </c>
      <c r="B15" s="32" t="s">
        <v>105</v>
      </c>
      <c r="C15" s="44">
        <v>33000</v>
      </c>
      <c r="D15" s="44">
        <v>49000</v>
      </c>
      <c r="E15" s="44">
        <v>5000</v>
      </c>
      <c r="F15" s="44">
        <v>10000</v>
      </c>
      <c r="G15" s="39">
        <v>6000</v>
      </c>
      <c r="H15" s="39">
        <v>5000</v>
      </c>
      <c r="I15" s="82">
        <v>4500</v>
      </c>
      <c r="J15" s="82">
        <v>9000</v>
      </c>
      <c r="K15" s="45"/>
    </row>
    <row r="16" spans="1:11" s="33" customFormat="1" ht="16.5">
      <c r="A16" s="32" t="s">
        <v>123</v>
      </c>
      <c r="B16" s="32" t="s">
        <v>104</v>
      </c>
      <c r="C16" s="44">
        <v>33000</v>
      </c>
      <c r="D16" s="44">
        <v>49000</v>
      </c>
      <c r="E16" s="44">
        <v>5000</v>
      </c>
      <c r="F16" s="44">
        <v>10000</v>
      </c>
      <c r="G16" s="39">
        <v>6000</v>
      </c>
      <c r="H16" s="39">
        <v>5000</v>
      </c>
      <c r="I16" s="82">
        <v>4500</v>
      </c>
      <c r="J16" s="82">
        <v>9000</v>
      </c>
      <c r="K16" s="44"/>
    </row>
    <row r="17" spans="1:11" s="33" customFormat="1" ht="16.5">
      <c r="A17" s="32" t="s">
        <v>123</v>
      </c>
      <c r="B17" s="32" t="s">
        <v>103</v>
      </c>
      <c r="C17" s="44">
        <v>33000</v>
      </c>
      <c r="D17" s="44">
        <v>49000</v>
      </c>
      <c r="E17" s="44">
        <v>5000</v>
      </c>
      <c r="F17" s="44">
        <v>10000</v>
      </c>
      <c r="G17" s="39">
        <v>6000</v>
      </c>
      <c r="H17" s="39">
        <v>5000</v>
      </c>
      <c r="I17" s="82">
        <v>4500</v>
      </c>
      <c r="J17" s="82">
        <v>9000</v>
      </c>
      <c r="K17" s="44"/>
    </row>
    <row r="18" spans="1:11" s="33" customFormat="1" ht="16.5">
      <c r="A18" s="32" t="s">
        <v>123</v>
      </c>
      <c r="B18" s="32" t="s">
        <v>76</v>
      </c>
      <c r="C18" s="44">
        <v>24200</v>
      </c>
      <c r="D18" s="44">
        <v>42200</v>
      </c>
      <c r="E18" s="34" t="s">
        <v>146</v>
      </c>
      <c r="F18" s="34" t="s">
        <v>146</v>
      </c>
      <c r="G18" s="34" t="s">
        <v>146</v>
      </c>
      <c r="H18" s="39">
        <v>5000</v>
      </c>
      <c r="I18" s="34" t="s">
        <v>146</v>
      </c>
      <c r="J18" s="34" t="s">
        <v>146</v>
      </c>
      <c r="K18" s="44"/>
    </row>
    <row r="19" spans="1:11" s="33" customFormat="1" ht="16.5">
      <c r="A19" s="32" t="s">
        <v>123</v>
      </c>
      <c r="B19" s="32" t="s">
        <v>77</v>
      </c>
      <c r="C19" s="44">
        <v>28000</v>
      </c>
      <c r="D19" s="44">
        <v>46000</v>
      </c>
      <c r="E19" s="34" t="s">
        <v>146</v>
      </c>
      <c r="F19" s="34" t="s">
        <v>146</v>
      </c>
      <c r="G19" s="34" t="s">
        <v>146</v>
      </c>
      <c r="H19" s="39">
        <v>5000</v>
      </c>
      <c r="I19" s="34" t="s">
        <v>146</v>
      </c>
      <c r="J19" s="34" t="s">
        <v>146</v>
      </c>
      <c r="K19" s="44"/>
    </row>
    <row r="20" spans="1:11">
      <c r="A20" s="52"/>
      <c r="B20" s="52"/>
      <c r="C20" s="49"/>
      <c r="D20" s="49"/>
      <c r="E20" s="49"/>
      <c r="F20" s="49"/>
      <c r="G20" s="49"/>
      <c r="H20" s="49"/>
      <c r="I20" s="49"/>
      <c r="J20" s="49"/>
      <c r="K20" s="50"/>
    </row>
    <row r="21" spans="1:11">
      <c r="A21" s="53" t="s">
        <v>90</v>
      </c>
      <c r="B21" s="54"/>
      <c r="C21" s="55"/>
      <c r="D21" s="56"/>
      <c r="E21" s="56"/>
      <c r="F21" s="56"/>
      <c r="G21" s="56"/>
      <c r="H21" s="55"/>
      <c r="I21" s="55"/>
      <c r="J21" s="55"/>
      <c r="K21" s="55"/>
    </row>
    <row r="22" spans="1:11">
      <c r="A22" s="57" t="s">
        <v>144</v>
      </c>
      <c r="B22" s="57"/>
      <c r="C22" s="57"/>
      <c r="D22" s="57" t="s">
        <v>145</v>
      </c>
      <c r="E22" s="57"/>
      <c r="F22" s="57"/>
      <c r="G22" s="57"/>
      <c r="H22" s="58"/>
      <c r="I22" s="58"/>
      <c r="J22" s="58"/>
      <c r="K22" s="58"/>
    </row>
    <row r="23" spans="1:11" s="37" customFormat="1" ht="18" customHeight="1">
      <c r="A23" s="514" t="s">
        <v>117</v>
      </c>
      <c r="B23" s="518" t="s">
        <v>132</v>
      </c>
      <c r="C23" s="514" t="s">
        <v>102</v>
      </c>
      <c r="D23" s="514" t="s">
        <v>129</v>
      </c>
      <c r="E23" s="535" t="s">
        <v>138</v>
      </c>
      <c r="F23" s="529" t="s">
        <v>131</v>
      </c>
      <c r="G23" s="529" t="s">
        <v>140</v>
      </c>
      <c r="H23" s="529" t="s">
        <v>139</v>
      </c>
      <c r="I23" s="529" t="s">
        <v>151</v>
      </c>
      <c r="J23" s="529" t="s">
        <v>157</v>
      </c>
      <c r="K23" s="514" t="s">
        <v>121</v>
      </c>
    </row>
    <row r="24" spans="1:11" s="37" customFormat="1" ht="18" customHeight="1">
      <c r="A24" s="515"/>
      <c r="B24" s="520"/>
      <c r="C24" s="516"/>
      <c r="D24" s="516"/>
      <c r="E24" s="537"/>
      <c r="F24" s="530"/>
      <c r="G24" s="530"/>
      <c r="H24" s="530"/>
      <c r="I24" s="516"/>
      <c r="J24" s="547"/>
      <c r="K24" s="515"/>
    </row>
    <row r="25" spans="1:11" s="33" customFormat="1" ht="18" customHeight="1">
      <c r="A25" s="516"/>
      <c r="B25" s="522"/>
      <c r="C25" s="35" t="s">
        <v>101</v>
      </c>
      <c r="D25" s="35" t="s">
        <v>101</v>
      </c>
      <c r="E25" s="35" t="s">
        <v>101</v>
      </c>
      <c r="F25" s="43" t="s">
        <v>101</v>
      </c>
      <c r="G25" s="43" t="s">
        <v>101</v>
      </c>
      <c r="H25" s="35" t="s">
        <v>84</v>
      </c>
      <c r="I25" s="35" t="s">
        <v>84</v>
      </c>
      <c r="J25" s="43" t="s">
        <v>101</v>
      </c>
      <c r="K25" s="516"/>
    </row>
    <row r="26" spans="1:11" s="33" customFormat="1" ht="16.5">
      <c r="A26" s="32" t="s">
        <v>123</v>
      </c>
      <c r="B26" s="32" t="s">
        <v>141</v>
      </c>
      <c r="C26" s="41">
        <v>2000</v>
      </c>
      <c r="D26" s="41">
        <v>1700</v>
      </c>
      <c r="E26" s="40">
        <v>3980</v>
      </c>
      <c r="F26" s="42">
        <v>250</v>
      </c>
      <c r="G26" s="42">
        <v>500</v>
      </c>
      <c r="H26" s="40">
        <v>5000</v>
      </c>
      <c r="I26" s="39">
        <v>5000</v>
      </c>
      <c r="J26" s="42">
        <v>300</v>
      </c>
      <c r="K26" s="38"/>
    </row>
    <row r="27" spans="1:11" s="33" customFormat="1" ht="16.5">
      <c r="A27" s="32" t="s">
        <v>123</v>
      </c>
      <c r="B27" s="32" t="s">
        <v>122</v>
      </c>
      <c r="C27" s="41">
        <v>3500</v>
      </c>
      <c r="D27" s="41">
        <v>1500</v>
      </c>
      <c r="E27" s="40">
        <v>3980</v>
      </c>
      <c r="F27" s="34" t="s">
        <v>146</v>
      </c>
      <c r="G27" s="34" t="s">
        <v>146</v>
      </c>
      <c r="H27" s="40">
        <v>5000</v>
      </c>
      <c r="I27" s="39">
        <v>5000</v>
      </c>
      <c r="J27" s="34" t="s">
        <v>146</v>
      </c>
      <c r="K27" s="38"/>
    </row>
    <row r="28" spans="1:11">
      <c r="A28" s="59"/>
      <c r="B28" s="59"/>
      <c r="C28" s="55"/>
      <c r="D28" s="55"/>
      <c r="E28" s="55"/>
      <c r="F28" s="55"/>
      <c r="G28" s="55"/>
      <c r="H28" s="55"/>
      <c r="I28" s="55"/>
      <c r="J28" s="55"/>
      <c r="K28" s="55"/>
    </row>
    <row r="29" spans="1:11">
      <c r="A29" s="59"/>
      <c r="B29" s="59"/>
      <c r="C29" s="55"/>
      <c r="D29" s="55"/>
      <c r="E29" s="55"/>
      <c r="F29" s="55"/>
      <c r="G29" s="55"/>
      <c r="H29" s="55"/>
      <c r="I29" s="55"/>
      <c r="J29" s="55"/>
      <c r="K29" s="55"/>
    </row>
    <row r="30" spans="1:11">
      <c r="A30" s="59"/>
      <c r="B30" s="59"/>
      <c r="C30" s="55"/>
      <c r="D30" s="55"/>
      <c r="E30" s="55"/>
      <c r="F30" s="55"/>
      <c r="G30" s="55"/>
      <c r="H30" s="55"/>
      <c r="I30" s="55"/>
      <c r="J30" s="55"/>
      <c r="K30" s="55"/>
    </row>
    <row r="31" spans="1:11">
      <c r="A31" s="27"/>
      <c r="B31" s="27"/>
      <c r="C31" s="26"/>
      <c r="D31" s="26"/>
      <c r="E31" s="26"/>
      <c r="F31" s="26"/>
      <c r="G31" s="26"/>
      <c r="H31" s="26"/>
      <c r="I31" s="26"/>
      <c r="J31" s="26"/>
      <c r="K31" s="26"/>
    </row>
    <row r="32" spans="1:11">
      <c r="A32" s="24"/>
      <c r="B32" s="24"/>
      <c r="C32" s="25"/>
      <c r="D32" s="25"/>
      <c r="E32" s="25"/>
      <c r="F32" s="25"/>
      <c r="G32" s="25"/>
      <c r="H32" s="25"/>
      <c r="I32" s="25"/>
      <c r="J32" s="25"/>
      <c r="K32" s="25"/>
    </row>
  </sheetData>
  <mergeCells count="24">
    <mergeCell ref="K23:K25"/>
    <mergeCell ref="H9:H10"/>
    <mergeCell ref="I9:J9"/>
    <mergeCell ref="J23:J24"/>
    <mergeCell ref="A23:A25"/>
    <mergeCell ref="B23:B25"/>
    <mergeCell ref="G9:G10"/>
    <mergeCell ref="C23:C24"/>
    <mergeCell ref="D23:D24"/>
    <mergeCell ref="E23:E24"/>
    <mergeCell ref="H23:H24"/>
    <mergeCell ref="I23:I24"/>
    <mergeCell ref="F23:F24"/>
    <mergeCell ref="G23:G24"/>
    <mergeCell ref="A1:K1"/>
    <mergeCell ref="A2:K2"/>
    <mergeCell ref="A3:K3"/>
    <mergeCell ref="A5:K5"/>
    <mergeCell ref="C9:D9"/>
    <mergeCell ref="E9:F9"/>
    <mergeCell ref="A9:A11"/>
    <mergeCell ref="B9:B11"/>
    <mergeCell ref="H6:K6"/>
    <mergeCell ref="K9:K11"/>
  </mergeCells>
  <phoneticPr fontId="4"/>
  <pageMargins left="0.7" right="0.7" top="0.75" bottom="0.75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Shanghai(FCL)</vt:lpstr>
      <vt:lpstr>Shanghai(LCL)</vt:lpstr>
      <vt:lpstr>混載直流</vt:lpstr>
      <vt:lpstr>締切早見表</vt:lpstr>
      <vt:lpstr>Origin Charges</vt:lpstr>
      <vt:lpstr>Dest Charges</vt:lpstr>
      <vt:lpstr>'Dest Charges'!Print_Area</vt:lpstr>
      <vt:lpstr>'Origin Charges'!Print_Area</vt:lpstr>
      <vt:lpstr>'Shanghai(LCL)'!Print_Area</vt:lpstr>
      <vt:lpstr>混載直流!Print_Area</vt:lpstr>
      <vt:lpstr>締切早見表!Print_Area</vt:lpstr>
      <vt:lpstr>'Shanghai(FCL)'!Print_Titles</vt:lpstr>
      <vt:lpstr>'Shanghai(LCL)'!Print_Titles</vt:lpstr>
      <vt:lpstr>混載直流!TEXT</vt:lpstr>
      <vt:lpstr>'Shanghai(LCL)'!VESSEL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Hotmail Sugiyama</dc:creator>
  <cp:lastModifiedBy>Hotmail Sugiyama</cp:lastModifiedBy>
  <cp:lastPrinted>2019-07-25T08:52:43Z</cp:lastPrinted>
  <dcterms:created xsi:type="dcterms:W3CDTF">2018-10-29T08:35:07Z</dcterms:created>
  <dcterms:modified xsi:type="dcterms:W3CDTF">2022-05-27T03:51:48Z</dcterms:modified>
</cp:coreProperties>
</file>